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filterPrivacy="1" defaultThemeVersion="124226"/>
  <xr:revisionPtr revIDLastSave="4843" documentId="11_97A7F3F4C1DF2C44C2F27C8973DDE1018CCD6DEB" xr6:coauthVersionLast="45" xr6:coauthVersionMax="45" xr10:uidLastSave="{178E9FBE-BC5B-4771-88F7-37B0C0967AA0}"/>
  <bookViews>
    <workbookView xWindow="120" yWindow="105" windowWidth="15120" windowHeight="8010" firstSheet="5" activeTab="11" xr2:uid="{00000000-000D-0000-FFFF-FFFF00000000}"/>
  </bookViews>
  <sheets>
    <sheet name="Январь" sheetId="1" r:id="rId1"/>
    <sheet name="Февраль" sheetId="3" r:id="rId2"/>
    <sheet name="Март" sheetId="2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6" l="1"/>
  <c r="I38" i="6" s="1"/>
  <c r="J2" i="6" l="1"/>
  <c r="I2" i="6"/>
  <c r="J52" i="4" l="1"/>
  <c r="I52" i="4" s="1"/>
  <c r="J115" i="10" l="1"/>
  <c r="J77" i="9"/>
  <c r="J2" i="12" l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I44" i="12" s="1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I72" i="12" s="1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I101" i="12" s="1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I123" i="12"/>
  <c r="I362" i="12"/>
  <c r="I361" i="12"/>
  <c r="F361" i="12"/>
  <c r="F362" i="12" s="1"/>
  <c r="E361" i="12"/>
  <c r="I360" i="12"/>
  <c r="I359" i="12"/>
  <c r="I358" i="12"/>
  <c r="I357" i="12"/>
  <c r="I356" i="12"/>
  <c r="I355" i="12"/>
  <c r="I354" i="12"/>
  <c r="I353" i="12"/>
  <c r="I352" i="12"/>
  <c r="I351" i="12"/>
  <c r="I350" i="12"/>
  <c r="I349" i="12"/>
  <c r="I348" i="12"/>
  <c r="I347" i="12"/>
  <c r="I346" i="12"/>
  <c r="I345" i="12"/>
  <c r="I344" i="12"/>
  <c r="I343" i="12"/>
  <c r="I342" i="12"/>
  <c r="I341" i="12"/>
  <c r="I340" i="12"/>
  <c r="I339" i="12"/>
  <c r="I338" i="12"/>
  <c r="I337" i="12"/>
  <c r="I336" i="12"/>
  <c r="I335" i="12"/>
  <c r="I334" i="12"/>
  <c r="I333" i="12"/>
  <c r="I332" i="12"/>
  <c r="I331" i="12"/>
  <c r="I330" i="12"/>
  <c r="I329" i="12"/>
  <c r="I328" i="12"/>
  <c r="I327" i="12"/>
  <c r="I326" i="12"/>
  <c r="I325" i="12"/>
  <c r="I324" i="12"/>
  <c r="I323" i="12"/>
  <c r="I322" i="12"/>
  <c r="I321" i="12"/>
  <c r="I320" i="12"/>
  <c r="I319" i="12"/>
  <c r="I318" i="12"/>
  <c r="I317" i="12"/>
  <c r="I316" i="12"/>
  <c r="I315" i="12"/>
  <c r="I314" i="12"/>
  <c r="I313" i="12"/>
  <c r="I312" i="12"/>
  <c r="I311" i="12"/>
  <c r="I310" i="12"/>
  <c r="I309" i="12"/>
  <c r="I308" i="12"/>
  <c r="I307" i="12"/>
  <c r="I306" i="12"/>
  <c r="I305" i="12"/>
  <c r="I304" i="12"/>
  <c r="I303" i="12"/>
  <c r="I302" i="12"/>
  <c r="I301" i="12"/>
  <c r="I300" i="12"/>
  <c r="I299" i="12"/>
  <c r="I298" i="12"/>
  <c r="I297" i="12"/>
  <c r="I296" i="12"/>
  <c r="I295" i="12"/>
  <c r="I294" i="12"/>
  <c r="I293" i="12"/>
  <c r="I292" i="12"/>
  <c r="I291" i="12"/>
  <c r="I290" i="12"/>
  <c r="I289" i="12"/>
  <c r="I288" i="12"/>
  <c r="I287" i="12"/>
  <c r="I286" i="12"/>
  <c r="I285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J280" i="11"/>
  <c r="I280" i="11" s="1"/>
  <c r="J234" i="11"/>
  <c r="I234" i="11" s="1"/>
  <c r="J224" i="11"/>
  <c r="I224" i="11" s="1"/>
  <c r="J222" i="11"/>
  <c r="I222" i="11" s="1"/>
  <c r="J188" i="11"/>
  <c r="I188" i="11" s="1"/>
  <c r="J131" i="11"/>
  <c r="I131" i="11" s="1"/>
  <c r="J129" i="11"/>
  <c r="I129" i="11" s="1"/>
  <c r="J27" i="11"/>
  <c r="I27" i="11" s="1"/>
  <c r="J361" i="11"/>
  <c r="I361" i="11"/>
  <c r="J360" i="11"/>
  <c r="I360" i="11"/>
  <c r="F360" i="11"/>
  <c r="F361" i="11" s="1"/>
  <c r="E360" i="11"/>
  <c r="J359" i="11"/>
  <c r="I359" i="11"/>
  <c r="J358" i="11"/>
  <c r="I358" i="11"/>
  <c r="J357" i="11"/>
  <c r="I357" i="11"/>
  <c r="J356" i="11"/>
  <c r="I356" i="11"/>
  <c r="J355" i="11"/>
  <c r="I355" i="11"/>
  <c r="J354" i="11"/>
  <c r="I354" i="11"/>
  <c r="J353" i="11"/>
  <c r="I353" i="11"/>
  <c r="J352" i="11"/>
  <c r="I352" i="11"/>
  <c r="J351" i="11"/>
  <c r="I351" i="11"/>
  <c r="J350" i="11"/>
  <c r="I350" i="11"/>
  <c r="J349" i="11"/>
  <c r="I349" i="11"/>
  <c r="J348" i="11"/>
  <c r="I348" i="11"/>
  <c r="J347" i="11"/>
  <c r="I347" i="11"/>
  <c r="J346" i="11"/>
  <c r="I346" i="11"/>
  <c r="J345" i="11"/>
  <c r="I345" i="11"/>
  <c r="J344" i="11"/>
  <c r="I344" i="11"/>
  <c r="J343" i="11"/>
  <c r="I343" i="11"/>
  <c r="J342" i="11"/>
  <c r="I342" i="11"/>
  <c r="J341" i="11"/>
  <c r="I341" i="11"/>
  <c r="J340" i="11"/>
  <c r="I340" i="11"/>
  <c r="J339" i="11"/>
  <c r="I339" i="11"/>
  <c r="J338" i="11"/>
  <c r="I338" i="11"/>
  <c r="J337" i="11"/>
  <c r="I337" i="11"/>
  <c r="J336" i="11"/>
  <c r="I336" i="11"/>
  <c r="J335" i="11"/>
  <c r="I335" i="11"/>
  <c r="J334" i="11"/>
  <c r="I334" i="11"/>
  <c r="J333" i="11"/>
  <c r="I333" i="11"/>
  <c r="J332" i="11"/>
  <c r="I332" i="11"/>
  <c r="J331" i="11"/>
  <c r="I331" i="11"/>
  <c r="J330" i="11"/>
  <c r="I330" i="11"/>
  <c r="J329" i="11"/>
  <c r="I329" i="11"/>
  <c r="J328" i="11"/>
  <c r="I328" i="11"/>
  <c r="J327" i="11"/>
  <c r="I327" i="11"/>
  <c r="J326" i="11"/>
  <c r="I326" i="11"/>
  <c r="J325" i="11"/>
  <c r="I325" i="11"/>
  <c r="J324" i="11"/>
  <c r="I324" i="11"/>
  <c r="J323" i="11"/>
  <c r="I323" i="11"/>
  <c r="J322" i="11"/>
  <c r="I322" i="11"/>
  <c r="J321" i="11"/>
  <c r="I321" i="11"/>
  <c r="J320" i="11"/>
  <c r="I320" i="11"/>
  <c r="J319" i="11"/>
  <c r="I319" i="11"/>
  <c r="J318" i="11"/>
  <c r="I318" i="11"/>
  <c r="J317" i="11"/>
  <c r="I317" i="11"/>
  <c r="J316" i="11"/>
  <c r="I316" i="11"/>
  <c r="J315" i="11"/>
  <c r="I315" i="11"/>
  <c r="J314" i="11"/>
  <c r="I314" i="11"/>
  <c r="J313" i="11"/>
  <c r="I313" i="11"/>
  <c r="J312" i="11"/>
  <c r="I312" i="11"/>
  <c r="J311" i="11"/>
  <c r="I311" i="11"/>
  <c r="J310" i="11"/>
  <c r="I310" i="11"/>
  <c r="J309" i="11"/>
  <c r="I309" i="11"/>
  <c r="J308" i="11"/>
  <c r="I308" i="11"/>
  <c r="J307" i="11"/>
  <c r="I307" i="11"/>
  <c r="J306" i="11"/>
  <c r="I306" i="11"/>
  <c r="J305" i="11"/>
  <c r="I305" i="11"/>
  <c r="J304" i="11"/>
  <c r="I304" i="11"/>
  <c r="J303" i="11"/>
  <c r="I303" i="11"/>
  <c r="J302" i="11"/>
  <c r="I302" i="11"/>
  <c r="J301" i="11"/>
  <c r="I301" i="11"/>
  <c r="J300" i="11"/>
  <c r="I300" i="11"/>
  <c r="J299" i="11"/>
  <c r="I299" i="11"/>
  <c r="J298" i="11"/>
  <c r="I298" i="11"/>
  <c r="J297" i="11"/>
  <c r="I297" i="11"/>
  <c r="J296" i="11"/>
  <c r="I296" i="11"/>
  <c r="J295" i="11"/>
  <c r="I295" i="11"/>
  <c r="J294" i="11"/>
  <c r="I294" i="11"/>
  <c r="J293" i="11"/>
  <c r="I293" i="11"/>
  <c r="J292" i="11"/>
  <c r="I292" i="11"/>
  <c r="J291" i="11"/>
  <c r="I291" i="11"/>
  <c r="J290" i="11"/>
  <c r="I290" i="11"/>
  <c r="J289" i="11"/>
  <c r="I289" i="11"/>
  <c r="J288" i="11"/>
  <c r="I288" i="11"/>
  <c r="J287" i="11"/>
  <c r="I287" i="11"/>
  <c r="J286" i="11"/>
  <c r="I286" i="11"/>
  <c r="J285" i="11"/>
  <c r="I285" i="11"/>
  <c r="J284" i="11"/>
  <c r="I284" i="11"/>
  <c r="J283" i="11"/>
  <c r="I283" i="11"/>
  <c r="J282" i="11"/>
  <c r="I282" i="11"/>
  <c r="J281" i="11"/>
  <c r="I281" i="11"/>
  <c r="J279" i="11"/>
  <c r="I279" i="11"/>
  <c r="J278" i="11"/>
  <c r="I278" i="11"/>
  <c r="J277" i="11"/>
  <c r="I277" i="11"/>
  <c r="J276" i="11"/>
  <c r="I276" i="11"/>
  <c r="J275" i="11"/>
  <c r="I275" i="11"/>
  <c r="J274" i="11"/>
  <c r="I274" i="11"/>
  <c r="J273" i="11"/>
  <c r="I273" i="11"/>
  <c r="J272" i="11"/>
  <c r="I272" i="11"/>
  <c r="J271" i="11"/>
  <c r="I271" i="11"/>
  <c r="J270" i="11"/>
  <c r="I270" i="11"/>
  <c r="J269" i="11"/>
  <c r="I269" i="11"/>
  <c r="J268" i="11"/>
  <c r="I268" i="11"/>
  <c r="J267" i="11"/>
  <c r="I267" i="11"/>
  <c r="J266" i="11"/>
  <c r="I266" i="11"/>
  <c r="J265" i="11"/>
  <c r="I265" i="11"/>
  <c r="J264" i="11"/>
  <c r="I264" i="11"/>
  <c r="J263" i="11"/>
  <c r="I263" i="11"/>
  <c r="J262" i="11"/>
  <c r="I262" i="11"/>
  <c r="J261" i="11"/>
  <c r="I261" i="11"/>
  <c r="J260" i="11"/>
  <c r="I260" i="11"/>
  <c r="J259" i="11"/>
  <c r="I259" i="11"/>
  <c r="J258" i="11"/>
  <c r="I258" i="11"/>
  <c r="J257" i="11"/>
  <c r="I257" i="11"/>
  <c r="J256" i="11"/>
  <c r="I256" i="11"/>
  <c r="J255" i="11"/>
  <c r="I255" i="11"/>
  <c r="J254" i="11"/>
  <c r="I254" i="11"/>
  <c r="J253" i="11"/>
  <c r="I253" i="11"/>
  <c r="J252" i="11"/>
  <c r="I252" i="11"/>
  <c r="J251" i="11"/>
  <c r="I251" i="11"/>
  <c r="J250" i="11"/>
  <c r="I250" i="11"/>
  <c r="J249" i="11"/>
  <c r="I249" i="11"/>
  <c r="J248" i="11"/>
  <c r="I248" i="11"/>
  <c r="J247" i="11"/>
  <c r="I247" i="11"/>
  <c r="J246" i="11"/>
  <c r="I246" i="11"/>
  <c r="J245" i="11"/>
  <c r="I245" i="11"/>
  <c r="J244" i="11"/>
  <c r="I244" i="11"/>
  <c r="J243" i="11"/>
  <c r="I243" i="11"/>
  <c r="J242" i="11"/>
  <c r="I242" i="11"/>
  <c r="J241" i="11"/>
  <c r="I241" i="11"/>
  <c r="J240" i="11"/>
  <c r="I240" i="11"/>
  <c r="J239" i="11"/>
  <c r="I239" i="11"/>
  <c r="J238" i="11"/>
  <c r="I238" i="11"/>
  <c r="J237" i="11"/>
  <c r="I237" i="11"/>
  <c r="J236" i="11"/>
  <c r="I236" i="11"/>
  <c r="J235" i="11"/>
  <c r="I235" i="11"/>
  <c r="J233" i="11"/>
  <c r="I233" i="11"/>
  <c r="J232" i="11"/>
  <c r="I232" i="11"/>
  <c r="J231" i="11"/>
  <c r="I231" i="11"/>
  <c r="J230" i="11"/>
  <c r="I230" i="11"/>
  <c r="J229" i="11"/>
  <c r="I229" i="11"/>
  <c r="J228" i="11"/>
  <c r="I228" i="11"/>
  <c r="J227" i="11"/>
  <c r="I227" i="11"/>
  <c r="J226" i="11"/>
  <c r="I226" i="11"/>
  <c r="J225" i="11"/>
  <c r="I225" i="11"/>
  <c r="J223" i="11"/>
  <c r="I223" i="11"/>
  <c r="J221" i="11"/>
  <c r="I221" i="11"/>
  <c r="J220" i="11"/>
  <c r="I220" i="11"/>
  <c r="J219" i="11"/>
  <c r="I219" i="11"/>
  <c r="J218" i="11"/>
  <c r="I218" i="11"/>
  <c r="J217" i="11"/>
  <c r="I217" i="11"/>
  <c r="J216" i="11"/>
  <c r="I216" i="11"/>
  <c r="J215" i="11"/>
  <c r="I215" i="11"/>
  <c r="J214" i="11"/>
  <c r="I214" i="11"/>
  <c r="J213" i="11"/>
  <c r="I213" i="11"/>
  <c r="J212" i="11"/>
  <c r="I212" i="11"/>
  <c r="J211" i="11"/>
  <c r="I211" i="11"/>
  <c r="J210" i="11"/>
  <c r="I210" i="11"/>
  <c r="J209" i="11"/>
  <c r="I209" i="11"/>
  <c r="J208" i="11"/>
  <c r="I208" i="11"/>
  <c r="J207" i="11"/>
  <c r="I207" i="11"/>
  <c r="J206" i="11"/>
  <c r="I206" i="11"/>
  <c r="J205" i="11"/>
  <c r="I205" i="11"/>
  <c r="J204" i="11"/>
  <c r="I204" i="11"/>
  <c r="J203" i="11"/>
  <c r="I203" i="11"/>
  <c r="J202" i="11"/>
  <c r="I202" i="11"/>
  <c r="J201" i="11"/>
  <c r="I201" i="11"/>
  <c r="J200" i="11"/>
  <c r="I200" i="11"/>
  <c r="J199" i="11"/>
  <c r="I199" i="11"/>
  <c r="J198" i="11"/>
  <c r="I198" i="11"/>
  <c r="J197" i="11"/>
  <c r="I197" i="11"/>
  <c r="J196" i="11"/>
  <c r="I196" i="11"/>
  <c r="J195" i="11"/>
  <c r="I195" i="11"/>
  <c r="J194" i="11"/>
  <c r="I194" i="11"/>
  <c r="J193" i="11"/>
  <c r="I193" i="11"/>
  <c r="J192" i="11"/>
  <c r="I192" i="11"/>
  <c r="J191" i="11"/>
  <c r="I191" i="11"/>
  <c r="J190" i="11"/>
  <c r="I190" i="11"/>
  <c r="J189" i="11"/>
  <c r="I189" i="11"/>
  <c r="J187" i="11"/>
  <c r="I187" i="11"/>
  <c r="J186" i="11"/>
  <c r="I186" i="11"/>
  <c r="J185" i="11"/>
  <c r="I185" i="11"/>
  <c r="J184" i="11"/>
  <c r="I184" i="11"/>
  <c r="J183" i="11"/>
  <c r="I183" i="11"/>
  <c r="J182" i="11"/>
  <c r="I182" i="11"/>
  <c r="J181" i="11"/>
  <c r="I181" i="11"/>
  <c r="J180" i="11"/>
  <c r="I180" i="11"/>
  <c r="J179" i="11"/>
  <c r="I179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1" i="11"/>
  <c r="I171" i="11"/>
  <c r="J170" i="11"/>
  <c r="I170" i="11"/>
  <c r="J169" i="11"/>
  <c r="I169" i="11"/>
  <c r="J168" i="11"/>
  <c r="I168" i="11"/>
  <c r="J167" i="11"/>
  <c r="I167" i="11"/>
  <c r="J166" i="11"/>
  <c r="I166" i="11"/>
  <c r="J165" i="11"/>
  <c r="I165" i="11"/>
  <c r="J164" i="11"/>
  <c r="I164" i="11"/>
  <c r="J163" i="11"/>
  <c r="I163" i="11"/>
  <c r="J162" i="11"/>
  <c r="I162" i="11"/>
  <c r="J161" i="11"/>
  <c r="I161" i="11"/>
  <c r="J160" i="11"/>
  <c r="I160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2" i="11"/>
  <c r="I152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5" i="11"/>
  <c r="I145" i="1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J134" i="11"/>
  <c r="I134" i="11"/>
  <c r="J133" i="11"/>
  <c r="I133" i="11"/>
  <c r="J132" i="11"/>
  <c r="I132" i="11"/>
  <c r="J130" i="11"/>
  <c r="I130" i="11"/>
  <c r="J128" i="11"/>
  <c r="I128" i="11"/>
  <c r="J127" i="11"/>
  <c r="I127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 s="1"/>
  <c r="J113" i="11"/>
  <c r="I113" i="11" s="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E363" i="12" l="1"/>
  <c r="E362" i="12"/>
  <c r="E362" i="11"/>
  <c r="E361" i="11"/>
  <c r="J188" i="10"/>
  <c r="I188" i="10" s="1"/>
  <c r="J189" i="10"/>
  <c r="I189" i="10" s="1"/>
  <c r="J190" i="10"/>
  <c r="I190" i="10" s="1"/>
  <c r="J162" i="10"/>
  <c r="I162" i="10" s="1"/>
  <c r="J7" i="10"/>
  <c r="I7" i="10" s="1"/>
  <c r="J353" i="10" l="1"/>
  <c r="I353" i="10"/>
  <c r="J352" i="10"/>
  <c r="I352" i="10"/>
  <c r="F352" i="10"/>
  <c r="F353" i="10" s="1"/>
  <c r="E352" i="10"/>
  <c r="J351" i="10"/>
  <c r="I351" i="10"/>
  <c r="J350" i="10"/>
  <c r="I350" i="10"/>
  <c r="J349" i="10"/>
  <c r="I349" i="10"/>
  <c r="J348" i="10"/>
  <c r="I348" i="10"/>
  <c r="J347" i="10"/>
  <c r="I347" i="10"/>
  <c r="J346" i="10"/>
  <c r="I346" i="10"/>
  <c r="J345" i="10"/>
  <c r="I345" i="10"/>
  <c r="J344" i="10"/>
  <c r="I344" i="10"/>
  <c r="J343" i="10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 s="1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 s="1"/>
  <c r="J193" i="10"/>
  <c r="I193" i="10"/>
  <c r="J192" i="10"/>
  <c r="I192" i="10"/>
  <c r="J191" i="10"/>
  <c r="I191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I115" i="10"/>
  <c r="J114" i="10"/>
  <c r="I114" i="10"/>
  <c r="J113" i="10"/>
  <c r="I113" i="10"/>
  <c r="J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6" i="10"/>
  <c r="I6" i="10"/>
  <c r="J5" i="10"/>
  <c r="I5" i="10"/>
  <c r="J4" i="10"/>
  <c r="I4" i="10"/>
  <c r="J3" i="10"/>
  <c r="I3" i="10"/>
  <c r="J2" i="10"/>
  <c r="I2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I224" i="9"/>
  <c r="I207" i="9"/>
  <c r="I201" i="9"/>
  <c r="I10" i="9"/>
  <c r="I349" i="9"/>
  <c r="I348" i="9"/>
  <c r="F348" i="9"/>
  <c r="F349" i="9" s="1"/>
  <c r="E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6" i="9"/>
  <c r="I205" i="9"/>
  <c r="I204" i="9"/>
  <c r="I203" i="9"/>
  <c r="I202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9" i="9"/>
  <c r="I8" i="9"/>
  <c r="I7" i="9"/>
  <c r="I6" i="9"/>
  <c r="I5" i="9"/>
  <c r="I4" i="9"/>
  <c r="I3" i="9"/>
  <c r="I2" i="9"/>
  <c r="J199" i="8"/>
  <c r="I199" i="8" s="1"/>
  <c r="J144" i="8"/>
  <c r="I144" i="8" s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I103" i="8"/>
  <c r="I98" i="8"/>
  <c r="I92" i="8"/>
  <c r="I90" i="8"/>
  <c r="E354" i="10" l="1"/>
  <c r="E353" i="10"/>
  <c r="E350" i="9"/>
  <c r="E349" i="9"/>
  <c r="I76" i="8"/>
  <c r="I71" i="8"/>
  <c r="I345" i="8"/>
  <c r="I344" i="8"/>
  <c r="F344" i="8"/>
  <c r="F345" i="8" s="1"/>
  <c r="E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09" i="8"/>
  <c r="I108" i="8"/>
  <c r="I107" i="8"/>
  <c r="I106" i="8"/>
  <c r="I105" i="8"/>
  <c r="I104" i="8"/>
  <c r="I102" i="8"/>
  <c r="I101" i="8"/>
  <c r="I100" i="8"/>
  <c r="I99" i="8"/>
  <c r="I97" i="8"/>
  <c r="I96" i="8"/>
  <c r="I95" i="8"/>
  <c r="I94" i="8"/>
  <c r="I93" i="8"/>
  <c r="I91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5" i="8"/>
  <c r="I74" i="8"/>
  <c r="I73" i="8"/>
  <c r="I72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J275" i="7"/>
  <c r="I275" i="7" s="1"/>
  <c r="J276" i="7"/>
  <c r="I276" i="7" s="1"/>
  <c r="J277" i="7"/>
  <c r="I277" i="7" s="1"/>
  <c r="J278" i="7"/>
  <c r="I278" i="7" s="1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E346" i="8" l="1"/>
  <c r="E345" i="8"/>
  <c r="I220" i="7"/>
  <c r="I196" i="7"/>
  <c r="I191" i="7"/>
  <c r="I182" i="7"/>
  <c r="I150" i="7"/>
  <c r="I52" i="7"/>
  <c r="I53" i="7"/>
  <c r="J101" i="6"/>
  <c r="I101" i="6" s="1"/>
  <c r="J84" i="6"/>
  <c r="I84" i="6" s="1"/>
  <c r="J52" i="6"/>
  <c r="I52" i="6" s="1"/>
  <c r="J46" i="6"/>
  <c r="I46" i="6" s="1"/>
  <c r="J37" i="6"/>
  <c r="I37" i="6" s="1"/>
  <c r="J55" i="6"/>
  <c r="I55" i="6" s="1"/>
  <c r="I336" i="7"/>
  <c r="I335" i="7"/>
  <c r="F335" i="7"/>
  <c r="F336" i="7" s="1"/>
  <c r="E335" i="7"/>
  <c r="E336" i="7" s="1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5" i="7"/>
  <c r="I194" i="7"/>
  <c r="I193" i="7"/>
  <c r="I192" i="7"/>
  <c r="I190" i="7"/>
  <c r="I189" i="7"/>
  <c r="I188" i="7"/>
  <c r="I187" i="7"/>
  <c r="I186" i="7"/>
  <c r="I185" i="7"/>
  <c r="I184" i="7"/>
  <c r="I183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334" i="6"/>
  <c r="I334" i="6"/>
  <c r="J333" i="6"/>
  <c r="I333" i="6"/>
  <c r="F333" i="6"/>
  <c r="F334" i="6" s="1"/>
  <c r="E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4" i="6"/>
  <c r="I54" i="6"/>
  <c r="J53" i="6"/>
  <c r="I53" i="6"/>
  <c r="J51" i="6"/>
  <c r="I51" i="6"/>
  <c r="J50" i="6"/>
  <c r="I50" i="6"/>
  <c r="J49" i="6"/>
  <c r="I49" i="6"/>
  <c r="J48" i="6"/>
  <c r="I48" i="6"/>
  <c r="J47" i="6"/>
  <c r="I47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131" i="5"/>
  <c r="I131" i="5" s="1"/>
  <c r="J132" i="5"/>
  <c r="I132" i="5" s="1"/>
  <c r="J133" i="5"/>
  <c r="I133" i="5" s="1"/>
  <c r="J52" i="5"/>
  <c r="I52" i="5" s="1"/>
  <c r="J53" i="5"/>
  <c r="I53" i="5" s="1"/>
  <c r="J332" i="5"/>
  <c r="I332" i="5"/>
  <c r="J331" i="5"/>
  <c r="I331" i="5"/>
  <c r="F331" i="5"/>
  <c r="F332" i="5" s="1"/>
  <c r="E331" i="5"/>
  <c r="E332" i="5" s="1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00" i="5"/>
  <c r="I300" i="5"/>
  <c r="J299" i="5"/>
  <c r="I299" i="5"/>
  <c r="J298" i="5"/>
  <c r="I298" i="5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I290" i="5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I268" i="5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J227" i="5"/>
  <c r="I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324" i="4"/>
  <c r="I324" i="4" s="1"/>
  <c r="J325" i="4"/>
  <c r="I325" i="4" s="1"/>
  <c r="J310" i="4"/>
  <c r="I310" i="4" s="1"/>
  <c r="J311" i="4"/>
  <c r="I311" i="4" s="1"/>
  <c r="J312" i="4"/>
  <c r="I312" i="4" s="1"/>
  <c r="J313" i="4"/>
  <c r="I313" i="4" s="1"/>
  <c r="J314" i="4"/>
  <c r="I314" i="4" s="1"/>
  <c r="J315" i="4"/>
  <c r="I315" i="4" s="1"/>
  <c r="J316" i="4"/>
  <c r="I316" i="4" s="1"/>
  <c r="J317" i="4"/>
  <c r="I317" i="4" s="1"/>
  <c r="J318" i="4"/>
  <c r="I318" i="4" s="1"/>
  <c r="J319" i="4"/>
  <c r="I319" i="4" s="1"/>
  <c r="J320" i="4"/>
  <c r="I320" i="4" s="1"/>
  <c r="J321" i="4"/>
  <c r="I321" i="4" s="1"/>
  <c r="J322" i="4"/>
  <c r="I322" i="4" s="1"/>
  <c r="J323" i="4"/>
  <c r="I323" i="4" s="1"/>
  <c r="J279" i="4"/>
  <c r="I279" i="4" s="1"/>
  <c r="J280" i="4"/>
  <c r="I280" i="4" s="1"/>
  <c r="J281" i="4"/>
  <c r="I281" i="4" s="1"/>
  <c r="J282" i="4"/>
  <c r="I282" i="4" s="1"/>
  <c r="J283" i="4"/>
  <c r="I283" i="4" s="1"/>
  <c r="J284" i="4"/>
  <c r="I284" i="4" s="1"/>
  <c r="J285" i="4"/>
  <c r="I285" i="4" s="1"/>
  <c r="J286" i="4"/>
  <c r="I286" i="4" s="1"/>
  <c r="J287" i="4"/>
  <c r="I287" i="4" s="1"/>
  <c r="J288" i="4"/>
  <c r="I288" i="4" s="1"/>
  <c r="J289" i="4"/>
  <c r="I289" i="4" s="1"/>
  <c r="J290" i="4"/>
  <c r="I290" i="4" s="1"/>
  <c r="J291" i="4"/>
  <c r="I291" i="4" s="1"/>
  <c r="J292" i="4"/>
  <c r="I292" i="4" s="1"/>
  <c r="J293" i="4"/>
  <c r="I293" i="4" s="1"/>
  <c r="J294" i="4"/>
  <c r="I294" i="4" s="1"/>
  <c r="J295" i="4"/>
  <c r="I295" i="4" s="1"/>
  <c r="J296" i="4"/>
  <c r="I296" i="4" s="1"/>
  <c r="J297" i="4"/>
  <c r="I297" i="4" s="1"/>
  <c r="J298" i="4"/>
  <c r="I298" i="4" s="1"/>
  <c r="J299" i="4"/>
  <c r="I299" i="4" s="1"/>
  <c r="J300" i="4"/>
  <c r="I300" i="4" s="1"/>
  <c r="J301" i="4"/>
  <c r="I301" i="4" s="1"/>
  <c r="J302" i="4"/>
  <c r="I302" i="4" s="1"/>
  <c r="J303" i="4"/>
  <c r="I303" i="4" s="1"/>
  <c r="J304" i="4"/>
  <c r="I304" i="4" s="1"/>
  <c r="J305" i="4"/>
  <c r="I305" i="4" s="1"/>
  <c r="J306" i="4"/>
  <c r="I306" i="4" s="1"/>
  <c r="J307" i="4"/>
  <c r="I307" i="4" s="1"/>
  <c r="J308" i="4"/>
  <c r="I308" i="4" s="1"/>
  <c r="J309" i="4"/>
  <c r="I309" i="4" s="1"/>
  <c r="J326" i="4"/>
  <c r="I326" i="4" s="1"/>
  <c r="E335" i="6" l="1"/>
  <c r="E334" i="6"/>
  <c r="E337" i="7"/>
  <c r="E333" i="5"/>
  <c r="J2" i="4"/>
  <c r="I2" i="4" s="1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I15" i="4" s="1"/>
  <c r="J16" i="4"/>
  <c r="I16" i="4" s="1"/>
  <c r="J17" i="4"/>
  <c r="I17" i="4" s="1"/>
  <c r="J18" i="4"/>
  <c r="I18" i="4" s="1"/>
  <c r="J19" i="4"/>
  <c r="I19" i="4" s="1"/>
  <c r="J20" i="4"/>
  <c r="I20" i="4" s="1"/>
  <c r="J21" i="4"/>
  <c r="I21" i="4" s="1"/>
  <c r="J22" i="4"/>
  <c r="I22" i="4" s="1"/>
  <c r="J23" i="4"/>
  <c r="I23" i="4" s="1"/>
  <c r="J24" i="4"/>
  <c r="I24" i="4" s="1"/>
  <c r="J25" i="4"/>
  <c r="I25" i="4" s="1"/>
  <c r="J26" i="4"/>
  <c r="I26" i="4" s="1"/>
  <c r="J27" i="4"/>
  <c r="I27" i="4" s="1"/>
  <c r="J28" i="4"/>
  <c r="I28" i="4" s="1"/>
  <c r="J29" i="4"/>
  <c r="I29" i="4" s="1"/>
  <c r="J30" i="4"/>
  <c r="I30" i="4" s="1"/>
  <c r="J31" i="4"/>
  <c r="I31" i="4" s="1"/>
  <c r="J32" i="4"/>
  <c r="I32" i="4" s="1"/>
  <c r="J33" i="4"/>
  <c r="I33" i="4" s="1"/>
  <c r="J34" i="4"/>
  <c r="I34" i="4" s="1"/>
  <c r="J35" i="4"/>
  <c r="I35" i="4" s="1"/>
  <c r="J36" i="4"/>
  <c r="I36" i="4" s="1"/>
  <c r="J37" i="4"/>
  <c r="I37" i="4" s="1"/>
  <c r="J38" i="4"/>
  <c r="I38" i="4" s="1"/>
  <c r="J39" i="4"/>
  <c r="I39" i="4" s="1"/>
  <c r="J40" i="4"/>
  <c r="I40" i="4" s="1"/>
  <c r="J41" i="4"/>
  <c r="I41" i="4" s="1"/>
  <c r="J42" i="4"/>
  <c r="I42" i="4" s="1"/>
  <c r="J43" i="4"/>
  <c r="I43" i="4" s="1"/>
  <c r="J44" i="4"/>
  <c r="I44" i="4" s="1"/>
  <c r="J45" i="4"/>
  <c r="I45" i="4" s="1"/>
  <c r="J46" i="4"/>
  <c r="I46" i="4" s="1"/>
  <c r="J47" i="4"/>
  <c r="I47" i="4" s="1"/>
  <c r="J48" i="4"/>
  <c r="I48" i="4" s="1"/>
  <c r="J49" i="4"/>
  <c r="I49" i="4" s="1"/>
  <c r="J50" i="4"/>
  <c r="I50" i="4" s="1"/>
  <c r="J51" i="4"/>
  <c r="I51" i="4" s="1"/>
  <c r="J53" i="4"/>
  <c r="I53" i="4" s="1"/>
  <c r="J54" i="4"/>
  <c r="I54" i="4" s="1"/>
  <c r="J55" i="4"/>
  <c r="I55" i="4" s="1"/>
  <c r="J56" i="4"/>
  <c r="I56" i="4" s="1"/>
  <c r="J57" i="4"/>
  <c r="I57" i="4" s="1"/>
  <c r="J58" i="4"/>
  <c r="I58" i="4" s="1"/>
  <c r="J59" i="4"/>
  <c r="I59" i="4" s="1"/>
  <c r="J60" i="4"/>
  <c r="I60" i="4" s="1"/>
  <c r="J61" i="4"/>
  <c r="I61" i="4" s="1"/>
  <c r="J62" i="4"/>
  <c r="I62" i="4" s="1"/>
  <c r="J63" i="4"/>
  <c r="I63" i="4" s="1"/>
  <c r="J64" i="4"/>
  <c r="I64" i="4" s="1"/>
  <c r="J65" i="4"/>
  <c r="I65" i="4" s="1"/>
  <c r="J66" i="4"/>
  <c r="I66" i="4" s="1"/>
  <c r="J67" i="4"/>
  <c r="I67" i="4" s="1"/>
  <c r="J68" i="4"/>
  <c r="I68" i="4" s="1"/>
  <c r="J69" i="4"/>
  <c r="I69" i="4" s="1"/>
  <c r="J70" i="4"/>
  <c r="I70" i="4" s="1"/>
  <c r="J71" i="4"/>
  <c r="I71" i="4" s="1"/>
  <c r="J72" i="4"/>
  <c r="I72" i="4" s="1"/>
  <c r="J73" i="4"/>
  <c r="I73" i="4" s="1"/>
  <c r="J74" i="4"/>
  <c r="I74" i="4" s="1"/>
  <c r="J75" i="4"/>
  <c r="I75" i="4" s="1"/>
  <c r="J76" i="4"/>
  <c r="I76" i="4" s="1"/>
  <c r="J77" i="4"/>
  <c r="I77" i="4" s="1"/>
  <c r="J78" i="4"/>
  <c r="I78" i="4" s="1"/>
  <c r="J79" i="4"/>
  <c r="I79" i="4" s="1"/>
  <c r="J80" i="4"/>
  <c r="I80" i="4" s="1"/>
  <c r="J81" i="4"/>
  <c r="I81" i="4" s="1"/>
  <c r="J82" i="4"/>
  <c r="I82" i="4" s="1"/>
  <c r="J83" i="4"/>
  <c r="I83" i="4" s="1"/>
  <c r="J84" i="4"/>
  <c r="I84" i="4" s="1"/>
  <c r="J85" i="4"/>
  <c r="I85" i="4" s="1"/>
  <c r="J86" i="4"/>
  <c r="I86" i="4" s="1"/>
  <c r="J87" i="4"/>
  <c r="I87" i="4" s="1"/>
  <c r="J88" i="4"/>
  <c r="I88" i="4" s="1"/>
  <c r="J89" i="4"/>
  <c r="I89" i="4" s="1"/>
  <c r="J90" i="4"/>
  <c r="I90" i="4" s="1"/>
  <c r="J91" i="4"/>
  <c r="I91" i="4" s="1"/>
  <c r="J92" i="4"/>
  <c r="I92" i="4" s="1"/>
  <c r="J93" i="4"/>
  <c r="I93" i="4" s="1"/>
  <c r="J94" i="4"/>
  <c r="I94" i="4" s="1"/>
  <c r="J95" i="4"/>
  <c r="I95" i="4" s="1"/>
  <c r="J96" i="4"/>
  <c r="I96" i="4" s="1"/>
  <c r="J97" i="4"/>
  <c r="I97" i="4" s="1"/>
  <c r="J98" i="4"/>
  <c r="I98" i="4" s="1"/>
  <c r="J99" i="4"/>
  <c r="I99" i="4" s="1"/>
  <c r="J100" i="4"/>
  <c r="I100" i="4" s="1"/>
  <c r="J101" i="4"/>
  <c r="I101" i="4" s="1"/>
  <c r="J102" i="4"/>
  <c r="I102" i="4" s="1"/>
  <c r="J103" i="4"/>
  <c r="I103" i="4" s="1"/>
  <c r="J104" i="4"/>
  <c r="I104" i="4" s="1"/>
  <c r="J105" i="4"/>
  <c r="I105" i="4" s="1"/>
  <c r="J106" i="4"/>
  <c r="I106" i="4" s="1"/>
  <c r="J107" i="4"/>
  <c r="I107" i="4" s="1"/>
  <c r="J108" i="4"/>
  <c r="I108" i="4" s="1"/>
  <c r="J109" i="4"/>
  <c r="I109" i="4" s="1"/>
  <c r="J110" i="4"/>
  <c r="I110" i="4" s="1"/>
  <c r="J111" i="4"/>
  <c r="I111" i="4" s="1"/>
  <c r="J112" i="4"/>
  <c r="I112" i="4" s="1"/>
  <c r="J113" i="4"/>
  <c r="I113" i="4" s="1"/>
  <c r="J114" i="4"/>
  <c r="I114" i="4" s="1"/>
  <c r="J115" i="4"/>
  <c r="I115" i="4" s="1"/>
  <c r="J116" i="4"/>
  <c r="I116" i="4" s="1"/>
  <c r="J117" i="4"/>
  <c r="I117" i="4" s="1"/>
  <c r="J118" i="4"/>
  <c r="I118" i="4" s="1"/>
  <c r="J119" i="4"/>
  <c r="I119" i="4" s="1"/>
  <c r="J120" i="4"/>
  <c r="I120" i="4" s="1"/>
  <c r="J121" i="4"/>
  <c r="I121" i="4" s="1"/>
  <c r="J122" i="4"/>
  <c r="I122" i="4" s="1"/>
  <c r="J123" i="4"/>
  <c r="I123" i="4" s="1"/>
  <c r="J124" i="4"/>
  <c r="I124" i="4" s="1"/>
  <c r="J125" i="4"/>
  <c r="I125" i="4" s="1"/>
  <c r="J126" i="4"/>
  <c r="I126" i="4" s="1"/>
  <c r="J127" i="4"/>
  <c r="I127" i="4" s="1"/>
  <c r="J128" i="4"/>
  <c r="I128" i="4" s="1"/>
  <c r="J129" i="4"/>
  <c r="I129" i="4" s="1"/>
  <c r="J130" i="4"/>
  <c r="I130" i="4" s="1"/>
  <c r="J131" i="4"/>
  <c r="I131" i="4" s="1"/>
  <c r="J132" i="4"/>
  <c r="I132" i="4" s="1"/>
  <c r="J133" i="4"/>
  <c r="I133" i="4" s="1"/>
  <c r="J134" i="4"/>
  <c r="I134" i="4" s="1"/>
  <c r="J135" i="4"/>
  <c r="I135" i="4" s="1"/>
  <c r="J136" i="4"/>
  <c r="I136" i="4" s="1"/>
  <c r="J137" i="4"/>
  <c r="I137" i="4" s="1"/>
  <c r="J138" i="4"/>
  <c r="I138" i="4" s="1"/>
  <c r="J139" i="4"/>
  <c r="I139" i="4" s="1"/>
  <c r="J140" i="4"/>
  <c r="I140" i="4" s="1"/>
  <c r="J141" i="4"/>
  <c r="I141" i="4" s="1"/>
  <c r="J142" i="4"/>
  <c r="I142" i="4" s="1"/>
  <c r="J143" i="4"/>
  <c r="I143" i="4" s="1"/>
  <c r="J144" i="4"/>
  <c r="I144" i="4" s="1"/>
  <c r="J145" i="4"/>
  <c r="I145" i="4" s="1"/>
  <c r="J146" i="4"/>
  <c r="I146" i="4" s="1"/>
  <c r="J147" i="4"/>
  <c r="I147" i="4" s="1"/>
  <c r="J148" i="4"/>
  <c r="I148" i="4" s="1"/>
  <c r="J149" i="4"/>
  <c r="I149" i="4" s="1"/>
  <c r="J150" i="4"/>
  <c r="I150" i="4" s="1"/>
  <c r="J151" i="4"/>
  <c r="I151" i="4" s="1"/>
  <c r="J152" i="4"/>
  <c r="I152" i="4" s="1"/>
  <c r="J153" i="4"/>
  <c r="I153" i="4" s="1"/>
  <c r="J154" i="4"/>
  <c r="I154" i="4" s="1"/>
  <c r="J155" i="4"/>
  <c r="I155" i="4" s="1"/>
  <c r="J156" i="4"/>
  <c r="I156" i="4" s="1"/>
  <c r="J157" i="4"/>
  <c r="I157" i="4" s="1"/>
  <c r="J158" i="4"/>
  <c r="I158" i="4" s="1"/>
  <c r="J159" i="4"/>
  <c r="I159" i="4" s="1"/>
  <c r="J160" i="4"/>
  <c r="I160" i="4" s="1"/>
  <c r="J161" i="4"/>
  <c r="I161" i="4" s="1"/>
  <c r="J162" i="4"/>
  <c r="I162" i="4" s="1"/>
  <c r="J163" i="4"/>
  <c r="I163" i="4" s="1"/>
  <c r="J164" i="4"/>
  <c r="I164" i="4" s="1"/>
  <c r="J165" i="4"/>
  <c r="I165" i="4" s="1"/>
  <c r="J166" i="4"/>
  <c r="I166" i="4" s="1"/>
  <c r="J167" i="4"/>
  <c r="I167" i="4" s="1"/>
  <c r="J168" i="4"/>
  <c r="I168" i="4" s="1"/>
  <c r="J169" i="4"/>
  <c r="I169" i="4" s="1"/>
  <c r="J170" i="4"/>
  <c r="I170" i="4" s="1"/>
  <c r="J171" i="4"/>
  <c r="I171" i="4" s="1"/>
  <c r="J172" i="4"/>
  <c r="I172" i="4" s="1"/>
  <c r="J173" i="4"/>
  <c r="I173" i="4" s="1"/>
  <c r="J174" i="4"/>
  <c r="I174" i="4" s="1"/>
  <c r="J175" i="4"/>
  <c r="I175" i="4" s="1"/>
  <c r="J176" i="4"/>
  <c r="I176" i="4" s="1"/>
  <c r="J177" i="4"/>
  <c r="I177" i="4" s="1"/>
  <c r="J178" i="4"/>
  <c r="I178" i="4" s="1"/>
  <c r="J179" i="4"/>
  <c r="I179" i="4" s="1"/>
  <c r="J180" i="4"/>
  <c r="I180" i="4" s="1"/>
  <c r="J181" i="4"/>
  <c r="I181" i="4" s="1"/>
  <c r="J182" i="4"/>
  <c r="I182" i="4" s="1"/>
  <c r="J183" i="4"/>
  <c r="I183" i="4" s="1"/>
  <c r="J184" i="4"/>
  <c r="I184" i="4" s="1"/>
  <c r="J185" i="4"/>
  <c r="I185" i="4" s="1"/>
  <c r="J186" i="4"/>
  <c r="I186" i="4" s="1"/>
  <c r="J187" i="4"/>
  <c r="I187" i="4" s="1"/>
  <c r="J188" i="4"/>
  <c r="I188" i="4" s="1"/>
  <c r="J189" i="4"/>
  <c r="I189" i="4" s="1"/>
  <c r="J190" i="4"/>
  <c r="I190" i="4" s="1"/>
  <c r="J191" i="4"/>
  <c r="I191" i="4" s="1"/>
  <c r="J192" i="4"/>
  <c r="I192" i="4" s="1"/>
  <c r="J193" i="4"/>
  <c r="I193" i="4" s="1"/>
  <c r="J194" i="4"/>
  <c r="I194" i="4" s="1"/>
  <c r="J195" i="4"/>
  <c r="I195" i="4" s="1"/>
  <c r="J196" i="4"/>
  <c r="I196" i="4" s="1"/>
  <c r="J197" i="4"/>
  <c r="I197" i="4" s="1"/>
  <c r="J198" i="4"/>
  <c r="I198" i="4" s="1"/>
  <c r="J199" i="4"/>
  <c r="I199" i="4" s="1"/>
  <c r="J200" i="4"/>
  <c r="I200" i="4" s="1"/>
  <c r="J201" i="4"/>
  <c r="I201" i="4" s="1"/>
  <c r="J202" i="4"/>
  <c r="I202" i="4" s="1"/>
  <c r="J203" i="4"/>
  <c r="I203" i="4" s="1"/>
  <c r="J204" i="4"/>
  <c r="I204" i="4" s="1"/>
  <c r="J205" i="4"/>
  <c r="I205" i="4" s="1"/>
  <c r="J206" i="4"/>
  <c r="I206" i="4" s="1"/>
  <c r="J207" i="4"/>
  <c r="I207" i="4" s="1"/>
  <c r="J208" i="4"/>
  <c r="I208" i="4" s="1"/>
  <c r="J209" i="4"/>
  <c r="I209" i="4" s="1"/>
  <c r="J210" i="4"/>
  <c r="I210" i="4" s="1"/>
  <c r="J211" i="4"/>
  <c r="I211" i="4" s="1"/>
  <c r="J212" i="4"/>
  <c r="I212" i="4" s="1"/>
  <c r="J213" i="4"/>
  <c r="I213" i="4" s="1"/>
  <c r="J214" i="4"/>
  <c r="I214" i="4" s="1"/>
  <c r="J215" i="4"/>
  <c r="I215" i="4" s="1"/>
  <c r="J216" i="4"/>
  <c r="I216" i="4" s="1"/>
  <c r="J217" i="4"/>
  <c r="I217" i="4" s="1"/>
  <c r="J218" i="4"/>
  <c r="I218" i="4" s="1"/>
  <c r="J219" i="4"/>
  <c r="I219" i="4" s="1"/>
  <c r="J220" i="4"/>
  <c r="I220" i="4" s="1"/>
  <c r="J221" i="4"/>
  <c r="I221" i="4" s="1"/>
  <c r="J222" i="4"/>
  <c r="I222" i="4" s="1"/>
  <c r="J223" i="4"/>
  <c r="I223" i="4" s="1"/>
  <c r="J224" i="4"/>
  <c r="I224" i="4" s="1"/>
  <c r="J225" i="4"/>
  <c r="I225" i="4" s="1"/>
  <c r="J226" i="4"/>
  <c r="I226" i="4" s="1"/>
  <c r="J227" i="4"/>
  <c r="I227" i="4" s="1"/>
  <c r="J228" i="4"/>
  <c r="I228" i="4" s="1"/>
  <c r="J229" i="4"/>
  <c r="I229" i="4" s="1"/>
  <c r="J230" i="4"/>
  <c r="I230" i="4" s="1"/>
  <c r="J231" i="4"/>
  <c r="I231" i="4" s="1"/>
  <c r="J232" i="4"/>
  <c r="I232" i="4" s="1"/>
  <c r="J233" i="4"/>
  <c r="I233" i="4" s="1"/>
  <c r="J234" i="4"/>
  <c r="I234" i="4" s="1"/>
  <c r="J235" i="4"/>
  <c r="I235" i="4" s="1"/>
  <c r="J236" i="4"/>
  <c r="I236" i="4" s="1"/>
  <c r="J237" i="4"/>
  <c r="I237" i="4" s="1"/>
  <c r="J238" i="4"/>
  <c r="I238" i="4" s="1"/>
  <c r="J239" i="4"/>
  <c r="I239" i="4" s="1"/>
  <c r="J240" i="4"/>
  <c r="I240" i="4" s="1"/>
  <c r="J241" i="4"/>
  <c r="I241" i="4" s="1"/>
  <c r="J242" i="4"/>
  <c r="I242" i="4" s="1"/>
  <c r="J243" i="4"/>
  <c r="I243" i="4" s="1"/>
  <c r="J244" i="4"/>
  <c r="I244" i="4" s="1"/>
  <c r="J245" i="4"/>
  <c r="I245" i="4" s="1"/>
  <c r="J246" i="4"/>
  <c r="I246" i="4" s="1"/>
  <c r="J247" i="4"/>
  <c r="I247" i="4" s="1"/>
  <c r="J248" i="4"/>
  <c r="I248" i="4" s="1"/>
  <c r="J249" i="4"/>
  <c r="I249" i="4" s="1"/>
  <c r="J250" i="4"/>
  <c r="I250" i="4" s="1"/>
  <c r="J251" i="4"/>
  <c r="I251" i="4" s="1"/>
  <c r="J252" i="4"/>
  <c r="I252" i="4" s="1"/>
  <c r="J253" i="4"/>
  <c r="I253" i="4" s="1"/>
  <c r="J254" i="4"/>
  <c r="I254" i="4" s="1"/>
  <c r="J255" i="4"/>
  <c r="I255" i="4" s="1"/>
  <c r="J256" i="4"/>
  <c r="I256" i="4" s="1"/>
  <c r="J257" i="4"/>
  <c r="I257" i="4" s="1"/>
  <c r="J258" i="4"/>
  <c r="I258" i="4" s="1"/>
  <c r="J259" i="4"/>
  <c r="I259" i="4" s="1"/>
  <c r="J260" i="4"/>
  <c r="I260" i="4" s="1"/>
  <c r="J261" i="4"/>
  <c r="I261" i="4" s="1"/>
  <c r="J262" i="4"/>
  <c r="I262" i="4" s="1"/>
  <c r="J263" i="4"/>
  <c r="I263" i="4" s="1"/>
  <c r="J264" i="4"/>
  <c r="I264" i="4" s="1"/>
  <c r="J265" i="4"/>
  <c r="I265" i="4" s="1"/>
  <c r="J266" i="4"/>
  <c r="I266" i="4" s="1"/>
  <c r="J267" i="4"/>
  <c r="I267" i="4" s="1"/>
  <c r="J268" i="4"/>
  <c r="I268" i="4" s="1"/>
  <c r="J329" i="4"/>
  <c r="I329" i="4"/>
  <c r="J328" i="4"/>
  <c r="I328" i="4"/>
  <c r="F328" i="4"/>
  <c r="F329" i="4" s="1"/>
  <c r="E328" i="4"/>
  <c r="E329" i="4" s="1"/>
  <c r="J327" i="4"/>
  <c r="I327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I209" i="2"/>
  <c r="I21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E330" i="4" l="1"/>
  <c r="J163" i="2"/>
  <c r="I163" i="2" s="1"/>
  <c r="J164" i="2"/>
  <c r="I164" i="2" s="1"/>
  <c r="J114" i="2"/>
  <c r="I114" i="2" s="1"/>
  <c r="J84" i="2"/>
  <c r="I84" i="2" s="1"/>
  <c r="J85" i="2"/>
  <c r="I85" i="2" s="1"/>
  <c r="J9" i="2"/>
  <c r="I9" i="2" s="1"/>
  <c r="J180" i="3"/>
  <c r="I180" i="3" s="1"/>
  <c r="J105" i="3"/>
  <c r="I105" i="3" s="1"/>
  <c r="J106" i="3"/>
  <c r="I106" i="3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I280" i="2" l="1"/>
  <c r="I279" i="2"/>
  <c r="F279" i="2"/>
  <c r="F280" i="2" s="1"/>
  <c r="E279" i="2"/>
  <c r="E280" i="2" s="1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E281" i="2" l="1"/>
  <c r="E274" i="3"/>
  <c r="F274" i="3"/>
  <c r="F275" i="3" s="1"/>
  <c r="E276" i="3" l="1"/>
  <c r="E275" i="3"/>
  <c r="F271" i="1"/>
  <c r="E271" i="1"/>
  <c r="E272" i="1" s="1"/>
  <c r="F272" i="1" l="1"/>
  <c r="E273" i="1"/>
</calcChain>
</file>

<file path=xl/sharedStrings.xml><?xml version="1.0" encoding="utf-8"?>
<sst xmlns="http://schemas.openxmlformats.org/spreadsheetml/2006/main" count="13328" uniqueCount="244">
  <si>
    <t>Месяц</t>
  </si>
  <si>
    <t>N</t>
  </si>
  <si>
    <t>отдел</t>
  </si>
  <si>
    <t>DS</t>
  </si>
  <si>
    <t>Заб</t>
  </si>
  <si>
    <t>Посев</t>
  </si>
  <si>
    <t>Среда</t>
  </si>
  <si>
    <t>Брак</t>
  </si>
  <si>
    <t>Группа</t>
  </si>
  <si>
    <t>Род</t>
  </si>
  <si>
    <t>Вид</t>
  </si>
  <si>
    <t>Январь</t>
  </si>
  <si>
    <t>РНМ</t>
  </si>
  <si>
    <t>Кома</t>
  </si>
  <si>
    <t>Энеробактерии</t>
  </si>
  <si>
    <t>Proteus</t>
  </si>
  <si>
    <t>Prot. mirabilis</t>
  </si>
  <si>
    <t>Кокки</t>
  </si>
  <si>
    <t>Staphylococcus</t>
  </si>
  <si>
    <t>St. epidermidis</t>
  </si>
  <si>
    <t>ОПН</t>
  </si>
  <si>
    <t>Пульм</t>
  </si>
  <si>
    <t>Пнев</t>
  </si>
  <si>
    <t>Тер</t>
  </si>
  <si>
    <t>ЛНГ</t>
  </si>
  <si>
    <t>Гин</t>
  </si>
  <si>
    <t>П/род</t>
  </si>
  <si>
    <t>St. warneri</t>
  </si>
  <si>
    <t>ХПН</t>
  </si>
  <si>
    <t>Перит</t>
  </si>
  <si>
    <t>Киста</t>
  </si>
  <si>
    <t>Флег</t>
  </si>
  <si>
    <t>б</t>
  </si>
  <si>
    <t>Нефро</t>
  </si>
  <si>
    <t>БХП</t>
  </si>
  <si>
    <t>НХО</t>
  </si>
  <si>
    <t xml:space="preserve">Опух </t>
  </si>
  <si>
    <t>Хир</t>
  </si>
  <si>
    <t>ХОБЛ</t>
  </si>
  <si>
    <t>ОКН</t>
  </si>
  <si>
    <t>Ожог</t>
  </si>
  <si>
    <t>Невро</t>
  </si>
  <si>
    <t>Пиело</t>
  </si>
  <si>
    <t>СД</t>
  </si>
  <si>
    <t>St. aureus</t>
  </si>
  <si>
    <t>П-ка</t>
  </si>
  <si>
    <t>Сочет</t>
  </si>
  <si>
    <t>Абсцес</t>
  </si>
  <si>
    <t>St. capitis</t>
  </si>
  <si>
    <t>Пневм</t>
  </si>
  <si>
    <t>Менин</t>
  </si>
  <si>
    <t>Бак. Инф.</t>
  </si>
  <si>
    <t>Б/Эндокард</t>
  </si>
  <si>
    <t>Кард</t>
  </si>
  <si>
    <t>ОНМК</t>
  </si>
  <si>
    <t>Тр</t>
  </si>
  <si>
    <t>Перелом</t>
  </si>
  <si>
    <t>Волчанка</t>
  </si>
  <si>
    <t>Рак</t>
  </si>
  <si>
    <t>Холец</t>
  </si>
  <si>
    <t>АДТ</t>
  </si>
  <si>
    <t>Сепсис</t>
  </si>
  <si>
    <t>ИБС</t>
  </si>
  <si>
    <t>Enterobacter</t>
  </si>
  <si>
    <t>Невр</t>
  </si>
  <si>
    <t>?</t>
  </si>
  <si>
    <t>Streptococcus</t>
  </si>
  <si>
    <t>Str. pneumoniae</t>
  </si>
  <si>
    <t>ХБП</t>
  </si>
  <si>
    <t>Enterococcus</t>
  </si>
  <si>
    <t>Ent. faecalis</t>
  </si>
  <si>
    <t>Миелит</t>
  </si>
  <si>
    <t>НГОБ</t>
  </si>
  <si>
    <t>Pseudomonas</t>
  </si>
  <si>
    <t>Ps. aeruginosa</t>
  </si>
  <si>
    <t>Спайки</t>
  </si>
  <si>
    <t>Энд</t>
  </si>
  <si>
    <t>Гиб/плод</t>
  </si>
  <si>
    <t>Ревм</t>
  </si>
  <si>
    <t>Язв/ж</t>
  </si>
  <si>
    <t>Гематом</t>
  </si>
  <si>
    <t>ИМ</t>
  </si>
  <si>
    <t>Панкр</t>
  </si>
  <si>
    <t>Анаэробы</t>
  </si>
  <si>
    <t>анаэр</t>
  </si>
  <si>
    <t>анаэр ГРр+п</t>
  </si>
  <si>
    <t>ЦВБ</t>
  </si>
  <si>
    <t>Ур</t>
  </si>
  <si>
    <t>Пиел</t>
  </si>
  <si>
    <t>Str. viridans</t>
  </si>
  <si>
    <t>Цистит</t>
  </si>
  <si>
    <t>Гастр</t>
  </si>
  <si>
    <t>Цироз</t>
  </si>
  <si>
    <t>Эпистатус</t>
  </si>
  <si>
    <t>отр/уретр</t>
  </si>
  <si>
    <t>Г/нефроз</t>
  </si>
  <si>
    <t>Ревма</t>
  </si>
  <si>
    <t>РА</t>
  </si>
  <si>
    <t>Хр/Язва</t>
  </si>
  <si>
    <t>Энцефалопат</t>
  </si>
  <si>
    <t>Нефр</t>
  </si>
  <si>
    <t>СКВ</t>
  </si>
  <si>
    <t>Гидронефроз</t>
  </si>
  <si>
    <t>Полип</t>
  </si>
  <si>
    <t>Klebsiella</t>
  </si>
  <si>
    <t>444*2</t>
  </si>
  <si>
    <t>ЧЛХ</t>
  </si>
  <si>
    <t>Карб</t>
  </si>
  <si>
    <t>Гематурия</t>
  </si>
  <si>
    <t>Отит</t>
  </si>
  <si>
    <t>ЖКК</t>
  </si>
  <si>
    <t>ОЖОГ</t>
  </si>
  <si>
    <t>Ac. baumannii</t>
  </si>
  <si>
    <t>Грибы</t>
  </si>
  <si>
    <t>Ac. junii</t>
  </si>
  <si>
    <t>Ac. lwoffii</t>
  </si>
  <si>
    <t>achromobacter species</t>
  </si>
  <si>
    <t>Прочее</t>
  </si>
  <si>
    <t>Brevundimonas vesicularis</t>
  </si>
  <si>
    <t>C. albicans</t>
  </si>
  <si>
    <t>Acinetobacter</t>
  </si>
  <si>
    <t>C. non alb.</t>
  </si>
  <si>
    <t>Candida</t>
  </si>
  <si>
    <t>C. tropicalis</t>
  </si>
  <si>
    <t>Citrobacter</t>
  </si>
  <si>
    <t>Can. glabrata</t>
  </si>
  <si>
    <t>Clostridium</t>
  </si>
  <si>
    <t>Corynebacterium</t>
  </si>
  <si>
    <t>Cryptococcus</t>
  </si>
  <si>
    <t>E. coli</t>
  </si>
  <si>
    <t>Escherichia</t>
  </si>
  <si>
    <t>Ent. durans</t>
  </si>
  <si>
    <t>Lactobacillus</t>
  </si>
  <si>
    <t>Ent. faecalis var zymogenes</t>
  </si>
  <si>
    <t>Micrococcus</t>
  </si>
  <si>
    <t>Ent. faecium</t>
  </si>
  <si>
    <t>Morganella</t>
  </si>
  <si>
    <t>Peptococcus</t>
  </si>
  <si>
    <t>Enterobacter faecalis</t>
  </si>
  <si>
    <t>Kl. pneumoniae</t>
  </si>
  <si>
    <t>Salmonella</t>
  </si>
  <si>
    <t>Serratia</t>
  </si>
  <si>
    <t>Morganella morganii</t>
  </si>
  <si>
    <t>Ochrobactrum anthropi</t>
  </si>
  <si>
    <t>Oligella</t>
  </si>
  <si>
    <t>спор</t>
  </si>
  <si>
    <t>Ps. alcaligenes</t>
  </si>
  <si>
    <t>Salm. tnteritidis</t>
  </si>
  <si>
    <t>Ser. marcescens</t>
  </si>
  <si>
    <t>Serratia plymuthica</t>
  </si>
  <si>
    <t>St. hemolyticus</t>
  </si>
  <si>
    <t>St. intermedis</t>
  </si>
  <si>
    <t>St.  kloosii</t>
  </si>
  <si>
    <t>Sten. maltoph</t>
  </si>
  <si>
    <t>Str. anginosus</t>
  </si>
  <si>
    <t>Str. mitis</t>
  </si>
  <si>
    <t>Str. pyogenes</t>
  </si>
  <si>
    <t>Str. salivarius</t>
  </si>
  <si>
    <t>анаэр Гр-п</t>
  </si>
  <si>
    <t>гем E. coli</t>
  </si>
  <si>
    <t>гем Str.</t>
  </si>
  <si>
    <t>л/н E. coli</t>
  </si>
  <si>
    <t>н/г Str.</t>
  </si>
  <si>
    <t>слиз E. coli</t>
  </si>
  <si>
    <t>Февраль</t>
  </si>
  <si>
    <t>Rothia mucilaginosa</t>
  </si>
  <si>
    <t>Фурун</t>
  </si>
  <si>
    <t>П/к</t>
  </si>
  <si>
    <t>Диверт</t>
  </si>
  <si>
    <t>Тромб</t>
  </si>
  <si>
    <t>Дисфун</t>
  </si>
  <si>
    <t>Катар</t>
  </si>
  <si>
    <t>Грыжа</t>
  </si>
  <si>
    <t>Некроз</t>
  </si>
  <si>
    <t>Кров г/м</t>
  </si>
  <si>
    <t>Псориз</t>
  </si>
  <si>
    <t>Колосто</t>
  </si>
  <si>
    <t>Р/К рана</t>
  </si>
  <si>
    <t>Гидроцеф</t>
  </si>
  <si>
    <t>Остеом</t>
  </si>
  <si>
    <t>Гепат</t>
  </si>
  <si>
    <t>Г/нефр</t>
  </si>
  <si>
    <t>МКБ</t>
  </si>
  <si>
    <t>Атероск</t>
  </si>
  <si>
    <t>Март</t>
  </si>
  <si>
    <t>Гл</t>
  </si>
  <si>
    <t>БА</t>
  </si>
  <si>
    <t>Обслед</t>
  </si>
  <si>
    <t>Сальп</t>
  </si>
  <si>
    <t>ЖКБ</t>
  </si>
  <si>
    <t>Гл/ЛОР</t>
  </si>
  <si>
    <t>Крона</t>
  </si>
  <si>
    <t>St. saprophyticus</t>
  </si>
  <si>
    <t>Эндометрит</t>
  </si>
  <si>
    <t>Pantoea agglomerans</t>
  </si>
  <si>
    <t>Прост</t>
  </si>
  <si>
    <t>ОРВИ</t>
  </si>
  <si>
    <t>АМПУТ</t>
  </si>
  <si>
    <t>Ангина</t>
  </si>
  <si>
    <t>Анемия</t>
  </si>
  <si>
    <t>Аппенд</t>
  </si>
  <si>
    <t>ГБ</t>
  </si>
  <si>
    <t>Восп</t>
  </si>
  <si>
    <t>Выкид</t>
  </si>
  <si>
    <t>Дерматит</t>
  </si>
  <si>
    <t>Колит</t>
  </si>
  <si>
    <t>Кротечение</t>
  </si>
  <si>
    <t>Лейкоз</t>
  </si>
  <si>
    <t>Миома</t>
  </si>
  <si>
    <t>ОКС</t>
  </si>
  <si>
    <t>ОРХИТ</t>
  </si>
  <si>
    <t>Перфор</t>
  </si>
  <si>
    <t>Плеврит</t>
  </si>
  <si>
    <t>ПОН</t>
  </si>
  <si>
    <t>ПОХ</t>
  </si>
  <si>
    <t>Свищ</t>
  </si>
  <si>
    <t>Синусит</t>
  </si>
  <si>
    <t>Стеноз</t>
  </si>
  <si>
    <t>ТБС</t>
  </si>
  <si>
    <t>ТТЖ</t>
  </si>
  <si>
    <t>ТЭЛА</t>
  </si>
  <si>
    <t>Фурунк/карб</t>
  </si>
  <si>
    <t>ЧМТ</t>
  </si>
  <si>
    <t>ШОК</t>
  </si>
  <si>
    <t>Апрель</t>
  </si>
  <si>
    <t>St. heamolyticus</t>
  </si>
  <si>
    <t>ЛОР</t>
  </si>
  <si>
    <t>Май</t>
  </si>
  <si>
    <t>Пролеж</t>
  </si>
  <si>
    <t>ХСН</t>
  </si>
  <si>
    <t>Июнь</t>
  </si>
  <si>
    <t>Июль</t>
  </si>
  <si>
    <t>St. hominis</t>
  </si>
  <si>
    <t>Prot. vulgaris</t>
  </si>
  <si>
    <t>Август</t>
  </si>
  <si>
    <t>Sphingomonas paucimobilis</t>
  </si>
  <si>
    <t>Ac. species</t>
  </si>
  <si>
    <t>Сентябрь</t>
  </si>
  <si>
    <t>Aicaligenes</t>
  </si>
  <si>
    <t>Октябрь</t>
  </si>
  <si>
    <t>Ноябрь</t>
  </si>
  <si>
    <t>Токс</t>
  </si>
  <si>
    <t>Декабрь</t>
  </si>
  <si>
    <t>Kl. ozaenae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</si>
</sst>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2"/>
      <color theme="1"/>
      <name val="Cambria"/>
      <family val="1"/>
      <charset val="204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</font>
    <font>
      <b/>
      <sz val="16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9"/>
  <sheetViews>
    <sheetView zoomScale="80" zoomScaleNormal="80" workbookViewId="0">
      <pane xSplit="1" topLeftCell="B212" activePane="topRight" state="frozen"/>
      <selection pane="topRight" activeCell="L219" sqref="L219"/>
    </sheetView>
  </sheetViews>
  <sheetFormatPr defaultRowHeight="17.25" customHeight="1"/>
  <cols>
    <col min="1" max="1" width="7.7109375" style="1" customWidth="1"/>
    <col min="2" max="2" width="5.28515625" style="1" customWidth="1"/>
    <col min="3" max="3" width="7" style="1" customWidth="1"/>
    <col min="4" max="4" width="8.42578125" style="2" customWidth="1"/>
    <col min="5" max="5" width="5.85546875" style="1" customWidth="1"/>
    <col min="6" max="6" width="6.7109375" style="1" customWidth="1"/>
    <col min="7" max="7" width="6.85546875" style="1" customWidth="1"/>
    <col min="8" max="8" width="5.85546875" style="1" customWidth="1"/>
    <col min="9" max="9" width="11.85546875" style="1" customWidth="1"/>
    <col min="10" max="10" width="13.140625" style="1" customWidth="1"/>
    <col min="11" max="11" width="12.140625" style="1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.25" customHeight="1">
      <c r="A2" s="1" t="s">
        <v>11</v>
      </c>
      <c r="B2" s="1">
        <v>1</v>
      </c>
      <c r="C2" s="1" t="s">
        <v>12</v>
      </c>
      <c r="D2" s="2" t="s">
        <v>13</v>
      </c>
      <c r="E2" s="1">
        <v>1</v>
      </c>
      <c r="F2" s="1">
        <v>4</v>
      </c>
      <c r="I2" s="1" t="s">
        <v>14</v>
      </c>
      <c r="J2" s="1" t="s">
        <v>15</v>
      </c>
      <c r="K2" s="1" t="s">
        <v>16</v>
      </c>
    </row>
    <row r="3" spans="1:11" ht="17.25" customHeight="1">
      <c r="I3" s="1" t="s">
        <v>17</v>
      </c>
      <c r="J3" s="1" t="s">
        <v>18</v>
      </c>
      <c r="K3" s="1" t="s">
        <v>19</v>
      </c>
    </row>
    <row r="4" spans="1:11" ht="17.25" customHeight="1">
      <c r="A4" s="1" t="s">
        <v>11</v>
      </c>
      <c r="B4" s="1">
        <v>2</v>
      </c>
      <c r="C4" s="1" t="s">
        <v>12</v>
      </c>
      <c r="D4" s="2" t="s">
        <v>20</v>
      </c>
      <c r="E4" s="1">
        <v>1</v>
      </c>
      <c r="F4" s="1">
        <v>3</v>
      </c>
    </row>
    <row r="5" spans="1:11" ht="17.25" customHeight="1">
      <c r="A5" s="1" t="s">
        <v>11</v>
      </c>
      <c r="B5" s="1">
        <v>3</v>
      </c>
      <c r="C5" s="1" t="s">
        <v>21</v>
      </c>
      <c r="D5" s="2" t="s">
        <v>22</v>
      </c>
      <c r="E5" s="1">
        <v>1</v>
      </c>
      <c r="F5" s="1">
        <v>3</v>
      </c>
    </row>
    <row r="6" spans="1:11" ht="17.25" customHeight="1">
      <c r="A6" s="1" t="s">
        <v>11</v>
      </c>
      <c r="B6" s="1">
        <v>4</v>
      </c>
      <c r="C6" s="1" t="s">
        <v>23</v>
      </c>
      <c r="D6" s="2" t="s">
        <v>24</v>
      </c>
      <c r="E6" s="1">
        <v>0</v>
      </c>
      <c r="F6" s="1">
        <v>4</v>
      </c>
    </row>
    <row r="7" spans="1:11" ht="17.25" customHeight="1">
      <c r="A7" s="1" t="s">
        <v>11</v>
      </c>
      <c r="B7" s="1">
        <v>5</v>
      </c>
      <c r="C7" s="1" t="s">
        <v>25</v>
      </c>
      <c r="D7" s="2" t="s">
        <v>26</v>
      </c>
      <c r="E7" s="1">
        <v>0</v>
      </c>
      <c r="F7" s="1">
        <v>5</v>
      </c>
      <c r="I7" s="1" t="s">
        <v>17</v>
      </c>
      <c r="J7" s="1" t="s">
        <v>18</v>
      </c>
      <c r="K7" s="1" t="s">
        <v>27</v>
      </c>
    </row>
    <row r="8" spans="1:11" ht="17.25" customHeight="1">
      <c r="A8" s="1" t="s">
        <v>11</v>
      </c>
      <c r="B8" s="1">
        <v>6</v>
      </c>
      <c r="C8" s="1" t="s">
        <v>25</v>
      </c>
      <c r="D8" s="2" t="s">
        <v>26</v>
      </c>
      <c r="E8" s="1">
        <v>1</v>
      </c>
      <c r="F8" s="1">
        <v>2</v>
      </c>
    </row>
    <row r="9" spans="1:11" ht="17.25" customHeight="1">
      <c r="A9" s="1" t="s">
        <v>11</v>
      </c>
      <c r="B9" s="1">
        <v>7</v>
      </c>
      <c r="C9" s="1" t="s">
        <v>12</v>
      </c>
      <c r="D9" s="2" t="s">
        <v>28</v>
      </c>
      <c r="E9" s="1">
        <v>1</v>
      </c>
      <c r="F9" s="1">
        <v>2</v>
      </c>
    </row>
    <row r="10" spans="1:11" ht="17.25" customHeight="1">
      <c r="A10" s="1" t="s">
        <v>11</v>
      </c>
      <c r="B10" s="1">
        <v>8</v>
      </c>
      <c r="C10" s="1" t="s">
        <v>21</v>
      </c>
      <c r="D10" s="2" t="s">
        <v>22</v>
      </c>
      <c r="E10" s="1">
        <v>1</v>
      </c>
      <c r="F10" s="1">
        <v>3</v>
      </c>
    </row>
    <row r="11" spans="1:11" ht="17.25" customHeight="1">
      <c r="A11" s="1" t="s">
        <v>11</v>
      </c>
      <c r="B11" s="1">
        <v>9</v>
      </c>
      <c r="C11" s="1" t="s">
        <v>23</v>
      </c>
      <c r="D11" s="2" t="s">
        <v>24</v>
      </c>
      <c r="E11" s="1">
        <v>2</v>
      </c>
      <c r="F11" s="1">
        <v>3</v>
      </c>
    </row>
    <row r="12" spans="1:11" ht="17.25" customHeight="1">
      <c r="A12" s="1" t="s">
        <v>11</v>
      </c>
      <c r="B12" s="1">
        <v>10</v>
      </c>
      <c r="C12" s="1" t="s">
        <v>23</v>
      </c>
      <c r="D12" s="2" t="s">
        <v>24</v>
      </c>
      <c r="E12" s="1">
        <v>1</v>
      </c>
      <c r="F12" s="1">
        <v>3</v>
      </c>
    </row>
    <row r="13" spans="1:11" ht="17.25" customHeight="1">
      <c r="A13" s="1" t="s">
        <v>11</v>
      </c>
      <c r="B13" s="1">
        <v>11</v>
      </c>
      <c r="C13" s="1" t="s">
        <v>25</v>
      </c>
      <c r="D13" s="2" t="s">
        <v>26</v>
      </c>
      <c r="E13" s="1">
        <v>0</v>
      </c>
      <c r="F13" s="1">
        <v>3</v>
      </c>
    </row>
    <row r="14" spans="1:11" ht="17.25" customHeight="1">
      <c r="A14" s="1" t="s">
        <v>11</v>
      </c>
      <c r="B14" s="1">
        <v>12</v>
      </c>
      <c r="C14" s="1" t="s">
        <v>12</v>
      </c>
      <c r="D14" s="2" t="s">
        <v>29</v>
      </c>
      <c r="E14" s="1">
        <v>0</v>
      </c>
      <c r="F14" s="1">
        <v>3</v>
      </c>
    </row>
    <row r="15" spans="1:11" ht="17.25" customHeight="1">
      <c r="A15" s="1" t="s">
        <v>11</v>
      </c>
      <c r="B15" s="1">
        <v>13</v>
      </c>
      <c r="C15" s="1" t="s">
        <v>12</v>
      </c>
      <c r="D15" s="2" t="s">
        <v>29</v>
      </c>
      <c r="E15" s="1">
        <v>0</v>
      </c>
      <c r="F15" s="1">
        <v>3</v>
      </c>
    </row>
    <row r="16" spans="1:11" ht="17.25" customHeight="1">
      <c r="A16" s="1" t="s">
        <v>11</v>
      </c>
      <c r="B16" s="1">
        <v>14</v>
      </c>
      <c r="C16" s="1" t="s">
        <v>12</v>
      </c>
      <c r="D16" s="2" t="s">
        <v>28</v>
      </c>
      <c r="E16" s="1">
        <v>0</v>
      </c>
      <c r="F16" s="1">
        <v>3</v>
      </c>
    </row>
    <row r="17" spans="1:7" ht="17.25" customHeight="1">
      <c r="A17" s="1" t="s">
        <v>11</v>
      </c>
      <c r="B17" s="1">
        <v>15</v>
      </c>
      <c r="C17" s="1" t="s">
        <v>12</v>
      </c>
      <c r="D17" s="2" t="s">
        <v>30</v>
      </c>
      <c r="E17" s="1">
        <v>0</v>
      </c>
      <c r="F17" s="1">
        <v>3</v>
      </c>
    </row>
    <row r="18" spans="1:7" ht="17.25" customHeight="1">
      <c r="A18" s="1" t="s">
        <v>11</v>
      </c>
      <c r="B18" s="1">
        <v>16</v>
      </c>
      <c r="C18" s="1" t="s">
        <v>12</v>
      </c>
      <c r="D18" s="2" t="s">
        <v>29</v>
      </c>
      <c r="E18" s="1">
        <v>1</v>
      </c>
      <c r="F18" s="1">
        <v>2</v>
      </c>
    </row>
    <row r="19" spans="1:7" ht="17.25" customHeight="1">
      <c r="A19" s="1" t="s">
        <v>11</v>
      </c>
      <c r="B19" s="1">
        <v>17</v>
      </c>
      <c r="C19" s="1" t="s">
        <v>12</v>
      </c>
      <c r="D19" s="2" t="s">
        <v>31</v>
      </c>
      <c r="E19" s="1">
        <v>0</v>
      </c>
      <c r="F19" s="1">
        <v>3</v>
      </c>
    </row>
    <row r="20" spans="1:7" ht="17.25" customHeight="1">
      <c r="A20" s="1" t="s">
        <v>11</v>
      </c>
      <c r="B20" s="1">
        <v>18</v>
      </c>
      <c r="C20" s="1" t="s">
        <v>21</v>
      </c>
      <c r="D20" s="2" t="s">
        <v>22</v>
      </c>
      <c r="E20" s="1">
        <v>0</v>
      </c>
      <c r="F20" s="1">
        <v>3</v>
      </c>
    </row>
    <row r="21" spans="1:7" ht="17.25" customHeight="1">
      <c r="A21" s="1" t="s">
        <v>11</v>
      </c>
      <c r="B21" s="1">
        <v>19</v>
      </c>
      <c r="C21" s="1" t="s">
        <v>25</v>
      </c>
      <c r="D21" s="2" t="s">
        <v>26</v>
      </c>
      <c r="E21" s="1">
        <v>0</v>
      </c>
      <c r="F21" s="1">
        <v>3</v>
      </c>
    </row>
    <row r="22" spans="1:7" ht="17.25" customHeight="1">
      <c r="A22" s="1" t="s">
        <v>11</v>
      </c>
      <c r="B22" s="1">
        <v>20</v>
      </c>
      <c r="C22" s="1" t="s">
        <v>12</v>
      </c>
      <c r="D22" s="2" t="s">
        <v>29</v>
      </c>
      <c r="E22" s="1">
        <v>0</v>
      </c>
      <c r="F22" s="1">
        <v>7</v>
      </c>
      <c r="G22" s="1" t="s">
        <v>32</v>
      </c>
    </row>
    <row r="23" spans="1:7" ht="17.25" customHeight="1">
      <c r="A23" s="1" t="s">
        <v>11</v>
      </c>
      <c r="B23" s="1">
        <v>21</v>
      </c>
      <c r="C23" s="1" t="s">
        <v>12</v>
      </c>
      <c r="D23" s="2" t="s">
        <v>29</v>
      </c>
      <c r="E23" s="1">
        <v>0</v>
      </c>
      <c r="F23" s="1">
        <v>3</v>
      </c>
    </row>
    <row r="24" spans="1:7" ht="17.25" customHeight="1">
      <c r="A24" s="1" t="s">
        <v>11</v>
      </c>
      <c r="B24" s="1">
        <v>22</v>
      </c>
      <c r="C24" s="1" t="s">
        <v>25</v>
      </c>
      <c r="D24" s="2" t="s">
        <v>20</v>
      </c>
      <c r="E24" s="1">
        <v>1</v>
      </c>
      <c r="F24" s="1">
        <v>2</v>
      </c>
    </row>
    <row r="25" spans="1:7" ht="17.25" customHeight="1">
      <c r="A25" s="1" t="s">
        <v>11</v>
      </c>
      <c r="B25" s="1">
        <v>23</v>
      </c>
      <c r="C25" s="1" t="s">
        <v>12</v>
      </c>
      <c r="D25" s="2" t="s">
        <v>26</v>
      </c>
      <c r="E25" s="1">
        <v>1</v>
      </c>
      <c r="F25" s="1">
        <v>2</v>
      </c>
    </row>
    <row r="26" spans="1:7" ht="17.25" customHeight="1">
      <c r="A26" s="1" t="s">
        <v>11</v>
      </c>
      <c r="B26" s="1">
        <v>24</v>
      </c>
      <c r="C26" s="1" t="s">
        <v>12</v>
      </c>
      <c r="D26" s="2" t="s">
        <v>30</v>
      </c>
      <c r="E26" s="1">
        <v>0</v>
      </c>
      <c r="F26" s="1">
        <v>3</v>
      </c>
    </row>
    <row r="27" spans="1:7" ht="17.25" customHeight="1">
      <c r="A27" s="1" t="s">
        <v>11</v>
      </c>
      <c r="B27" s="1">
        <v>25</v>
      </c>
      <c r="C27" s="1" t="s">
        <v>12</v>
      </c>
      <c r="D27" s="2" t="s">
        <v>26</v>
      </c>
      <c r="E27" s="1">
        <v>1</v>
      </c>
      <c r="F27" s="1">
        <v>2</v>
      </c>
    </row>
    <row r="28" spans="1:7" ht="17.25" customHeight="1">
      <c r="A28" s="1" t="s">
        <v>11</v>
      </c>
      <c r="B28" s="1">
        <v>26</v>
      </c>
      <c r="C28" s="1" t="s">
        <v>33</v>
      </c>
      <c r="D28" s="2" t="s">
        <v>24</v>
      </c>
      <c r="E28" s="1">
        <v>1</v>
      </c>
      <c r="F28" s="1">
        <v>2</v>
      </c>
    </row>
    <row r="29" spans="1:7" ht="17.25" customHeight="1">
      <c r="A29" s="1" t="s">
        <v>11</v>
      </c>
      <c r="B29" s="1">
        <v>27</v>
      </c>
      <c r="C29" s="1" t="s">
        <v>25</v>
      </c>
      <c r="D29" s="2" t="s">
        <v>26</v>
      </c>
      <c r="E29" s="1">
        <v>1</v>
      </c>
      <c r="F29" s="1">
        <v>2</v>
      </c>
    </row>
    <row r="30" spans="1:7" ht="17.25" customHeight="1">
      <c r="A30" s="1" t="s">
        <v>11</v>
      </c>
      <c r="B30" s="1">
        <v>28</v>
      </c>
      <c r="C30" s="1" t="s">
        <v>12</v>
      </c>
      <c r="D30" s="2" t="s">
        <v>34</v>
      </c>
      <c r="E30" s="1">
        <v>0</v>
      </c>
      <c r="F30" s="1">
        <v>5</v>
      </c>
    </row>
    <row r="31" spans="1:7" ht="17.25" customHeight="1">
      <c r="A31" s="1" t="s">
        <v>11</v>
      </c>
      <c r="B31" s="1">
        <v>29</v>
      </c>
      <c r="C31" s="1" t="s">
        <v>33</v>
      </c>
      <c r="D31" s="2" t="s">
        <v>24</v>
      </c>
      <c r="E31" s="1">
        <v>0</v>
      </c>
      <c r="F31" s="1">
        <v>5</v>
      </c>
    </row>
    <row r="32" spans="1:7" ht="17.25" customHeight="1">
      <c r="A32" s="1" t="s">
        <v>11</v>
      </c>
      <c r="B32" s="1">
        <v>30</v>
      </c>
      <c r="C32" s="1" t="s">
        <v>35</v>
      </c>
      <c r="D32" s="2" t="s">
        <v>36</v>
      </c>
      <c r="E32" s="1">
        <v>0</v>
      </c>
      <c r="F32" s="1">
        <v>5</v>
      </c>
    </row>
    <row r="33" spans="1:6" ht="17.25" customHeight="1">
      <c r="A33" s="1" t="s">
        <v>11</v>
      </c>
      <c r="B33" s="1">
        <v>31</v>
      </c>
      <c r="C33" s="1" t="s">
        <v>25</v>
      </c>
      <c r="D33" s="2" t="s">
        <v>26</v>
      </c>
      <c r="E33" s="1">
        <v>0</v>
      </c>
      <c r="F33" s="1">
        <v>5</v>
      </c>
    </row>
    <row r="34" spans="1:6" ht="17.25" customHeight="1">
      <c r="A34" s="1" t="s">
        <v>11</v>
      </c>
      <c r="B34" s="1">
        <v>32</v>
      </c>
      <c r="C34" s="1" t="s">
        <v>25</v>
      </c>
      <c r="D34" s="2" t="s">
        <v>26</v>
      </c>
      <c r="E34" s="1">
        <v>0</v>
      </c>
      <c r="F34" s="1">
        <v>5</v>
      </c>
    </row>
    <row r="35" spans="1:6" ht="17.25" customHeight="1">
      <c r="A35" s="1" t="s">
        <v>11</v>
      </c>
      <c r="B35" s="1">
        <v>33</v>
      </c>
      <c r="C35" s="1" t="s">
        <v>12</v>
      </c>
      <c r="D35" s="2" t="s">
        <v>20</v>
      </c>
      <c r="E35" s="1">
        <v>0</v>
      </c>
      <c r="F35" s="1">
        <v>5</v>
      </c>
    </row>
    <row r="36" spans="1:6" ht="17.25" customHeight="1">
      <c r="A36" s="1" t="s">
        <v>11</v>
      </c>
      <c r="B36" s="1">
        <v>34</v>
      </c>
      <c r="C36" s="1" t="s">
        <v>12</v>
      </c>
      <c r="D36" s="2" t="s">
        <v>20</v>
      </c>
      <c r="E36" s="1">
        <v>0</v>
      </c>
      <c r="F36" s="1">
        <v>5</v>
      </c>
    </row>
    <row r="37" spans="1:6" ht="17.25" customHeight="1">
      <c r="A37" s="1" t="s">
        <v>11</v>
      </c>
      <c r="B37" s="1">
        <v>35</v>
      </c>
      <c r="C37" s="1" t="s">
        <v>12</v>
      </c>
      <c r="D37" s="2" t="s">
        <v>20</v>
      </c>
      <c r="E37" s="1">
        <v>0</v>
      </c>
      <c r="F37" s="1">
        <v>5</v>
      </c>
    </row>
    <row r="38" spans="1:6" ht="17.25" customHeight="1">
      <c r="A38" s="1" t="s">
        <v>11</v>
      </c>
      <c r="B38" s="1">
        <v>36</v>
      </c>
      <c r="C38" s="1" t="s">
        <v>12</v>
      </c>
      <c r="D38" s="2" t="s">
        <v>20</v>
      </c>
      <c r="E38" s="1">
        <v>1</v>
      </c>
      <c r="F38" s="1">
        <v>4</v>
      </c>
    </row>
    <row r="39" spans="1:6" ht="17.25" customHeight="1">
      <c r="A39" s="1" t="s">
        <v>11</v>
      </c>
      <c r="B39" s="1">
        <v>37</v>
      </c>
      <c r="C39" s="1" t="s">
        <v>37</v>
      </c>
      <c r="D39" s="2" t="s">
        <v>20</v>
      </c>
      <c r="E39" s="1">
        <v>1</v>
      </c>
      <c r="F39" s="1">
        <v>4</v>
      </c>
    </row>
    <row r="40" spans="1:6" ht="17.25" customHeight="1">
      <c r="A40" s="1" t="s">
        <v>11</v>
      </c>
      <c r="B40" s="1">
        <v>38</v>
      </c>
      <c r="C40" s="1" t="s">
        <v>21</v>
      </c>
      <c r="D40" s="2" t="s">
        <v>38</v>
      </c>
      <c r="E40" s="1">
        <v>1</v>
      </c>
      <c r="F40" s="1">
        <v>4</v>
      </c>
    </row>
    <row r="41" spans="1:6" ht="17.25" customHeight="1">
      <c r="A41" s="1" t="s">
        <v>11</v>
      </c>
      <c r="B41" s="1">
        <v>39</v>
      </c>
      <c r="C41" s="1" t="s">
        <v>12</v>
      </c>
      <c r="D41" s="2" t="s">
        <v>39</v>
      </c>
      <c r="E41" s="1">
        <v>0</v>
      </c>
      <c r="F41" s="1">
        <v>4</v>
      </c>
    </row>
    <row r="42" spans="1:6" ht="17.25" customHeight="1">
      <c r="A42" s="1" t="s">
        <v>11</v>
      </c>
      <c r="B42" s="1">
        <v>40</v>
      </c>
      <c r="C42" s="1" t="s">
        <v>12</v>
      </c>
      <c r="D42" s="2" t="s">
        <v>29</v>
      </c>
      <c r="E42" s="1">
        <v>0</v>
      </c>
      <c r="F42" s="1">
        <v>4</v>
      </c>
    </row>
    <row r="43" spans="1:6" ht="17.25" customHeight="1">
      <c r="A43" s="1" t="s">
        <v>11</v>
      </c>
      <c r="B43" s="1">
        <v>41</v>
      </c>
      <c r="C43" s="1" t="s">
        <v>25</v>
      </c>
      <c r="D43" s="2" t="s">
        <v>26</v>
      </c>
      <c r="E43" s="1">
        <v>0</v>
      </c>
      <c r="F43" s="1">
        <v>4</v>
      </c>
    </row>
    <row r="44" spans="1:6" ht="17.25" customHeight="1">
      <c r="A44" s="1" t="s">
        <v>11</v>
      </c>
      <c r="B44" s="1">
        <v>42</v>
      </c>
      <c r="C44" s="1" t="s">
        <v>21</v>
      </c>
      <c r="D44" s="2" t="s">
        <v>22</v>
      </c>
      <c r="E44" s="1">
        <v>0</v>
      </c>
      <c r="F44" s="1">
        <v>4</v>
      </c>
    </row>
    <row r="45" spans="1:6" ht="17.25" customHeight="1">
      <c r="A45" s="1" t="s">
        <v>11</v>
      </c>
      <c r="B45" s="1">
        <v>43</v>
      </c>
      <c r="C45" s="1" t="s">
        <v>33</v>
      </c>
      <c r="D45" s="2" t="s">
        <v>20</v>
      </c>
      <c r="E45" s="1">
        <v>0</v>
      </c>
      <c r="F45" s="1">
        <v>4</v>
      </c>
    </row>
    <row r="46" spans="1:6" ht="17.25" customHeight="1">
      <c r="A46" s="1" t="s">
        <v>11</v>
      </c>
      <c r="B46" s="1">
        <v>44</v>
      </c>
      <c r="C46" s="1" t="s">
        <v>12</v>
      </c>
      <c r="D46" s="2" t="s">
        <v>20</v>
      </c>
      <c r="E46" s="1">
        <v>0</v>
      </c>
      <c r="F46" s="1">
        <v>4</v>
      </c>
    </row>
    <row r="47" spans="1:6" ht="17.25" customHeight="1">
      <c r="A47" s="1" t="s">
        <v>11</v>
      </c>
      <c r="B47" s="1">
        <v>45</v>
      </c>
      <c r="C47" s="1" t="s">
        <v>12</v>
      </c>
      <c r="D47" s="2" t="s">
        <v>20</v>
      </c>
      <c r="E47" s="1">
        <v>0</v>
      </c>
      <c r="F47" s="1">
        <v>4</v>
      </c>
    </row>
    <row r="48" spans="1:6" ht="17.25" customHeight="1">
      <c r="A48" s="1" t="s">
        <v>11</v>
      </c>
      <c r="B48" s="1">
        <v>46</v>
      </c>
      <c r="C48" s="1" t="s">
        <v>35</v>
      </c>
      <c r="D48" s="2" t="s">
        <v>36</v>
      </c>
      <c r="E48" s="1">
        <v>0</v>
      </c>
      <c r="F48" s="1">
        <v>4</v>
      </c>
    </row>
    <row r="49" spans="1:11" ht="17.25" customHeight="1">
      <c r="A49" s="1" t="s">
        <v>11</v>
      </c>
      <c r="B49" s="1">
        <v>47</v>
      </c>
      <c r="C49" s="1" t="s">
        <v>12</v>
      </c>
      <c r="D49" s="2" t="s">
        <v>40</v>
      </c>
      <c r="E49" s="1">
        <v>0</v>
      </c>
      <c r="F49" s="1">
        <v>4</v>
      </c>
    </row>
    <row r="50" spans="1:11" ht="17.25" customHeight="1">
      <c r="A50" s="1" t="s">
        <v>11</v>
      </c>
      <c r="B50" s="1">
        <v>48</v>
      </c>
      <c r="C50" s="1" t="s">
        <v>41</v>
      </c>
      <c r="D50" s="2" t="s">
        <v>42</v>
      </c>
      <c r="E50" s="1">
        <v>0</v>
      </c>
      <c r="F50" s="1">
        <v>4</v>
      </c>
      <c r="G50" s="1" t="s">
        <v>32</v>
      </c>
    </row>
    <row r="51" spans="1:11" ht="17.25" customHeight="1">
      <c r="A51" s="1" t="s">
        <v>11</v>
      </c>
      <c r="B51" s="1">
        <v>49</v>
      </c>
      <c r="C51" s="1" t="s">
        <v>12</v>
      </c>
      <c r="D51" s="2" t="s">
        <v>43</v>
      </c>
      <c r="E51" s="1">
        <v>1</v>
      </c>
      <c r="F51" s="1">
        <v>5</v>
      </c>
    </row>
    <row r="52" spans="1:11" ht="17.25" customHeight="1">
      <c r="A52" s="1" t="s">
        <v>11</v>
      </c>
      <c r="B52" s="1">
        <v>50</v>
      </c>
      <c r="C52" s="1" t="s">
        <v>33</v>
      </c>
      <c r="D52" s="2" t="s">
        <v>28</v>
      </c>
      <c r="E52" s="1">
        <v>1</v>
      </c>
      <c r="F52" s="1">
        <v>4</v>
      </c>
      <c r="I52" s="1" t="s">
        <v>17</v>
      </c>
      <c r="J52" s="1" t="s">
        <v>18</v>
      </c>
      <c r="K52" s="1" t="s">
        <v>44</v>
      </c>
    </row>
    <row r="53" spans="1:11" ht="17.25" customHeight="1">
      <c r="A53" s="1" t="s">
        <v>11</v>
      </c>
      <c r="B53" s="1">
        <v>51</v>
      </c>
      <c r="C53" s="1" t="s">
        <v>23</v>
      </c>
      <c r="D53" s="2" t="s">
        <v>24</v>
      </c>
      <c r="E53" s="1">
        <v>1</v>
      </c>
      <c r="F53" s="1">
        <v>3</v>
      </c>
    </row>
    <row r="54" spans="1:11" ht="17.25" customHeight="1">
      <c r="A54" s="1" t="s">
        <v>11</v>
      </c>
      <c r="B54" s="1">
        <v>52</v>
      </c>
      <c r="C54" s="1" t="s">
        <v>21</v>
      </c>
      <c r="D54" s="2" t="s">
        <v>22</v>
      </c>
      <c r="E54" s="1">
        <v>1</v>
      </c>
      <c r="F54" s="1">
        <v>3</v>
      </c>
    </row>
    <row r="55" spans="1:11" ht="17.25" customHeight="1">
      <c r="A55" s="1" t="s">
        <v>11</v>
      </c>
      <c r="B55" s="1">
        <v>53</v>
      </c>
      <c r="C55" s="1" t="s">
        <v>23</v>
      </c>
      <c r="D55" s="2" t="s">
        <v>24</v>
      </c>
      <c r="E55" s="1">
        <v>0</v>
      </c>
      <c r="F55" s="1">
        <v>4</v>
      </c>
    </row>
    <row r="56" spans="1:11" ht="17.25" customHeight="1">
      <c r="A56" s="1" t="s">
        <v>11</v>
      </c>
      <c r="B56" s="1">
        <v>54</v>
      </c>
      <c r="C56" s="1" t="s">
        <v>35</v>
      </c>
      <c r="D56" s="2" t="s">
        <v>36</v>
      </c>
      <c r="E56" s="1">
        <v>0</v>
      </c>
      <c r="F56" s="1">
        <v>4</v>
      </c>
    </row>
    <row r="57" spans="1:11" ht="17.25" customHeight="1">
      <c r="A57" s="1" t="s">
        <v>11</v>
      </c>
      <c r="B57" s="1">
        <v>55</v>
      </c>
      <c r="C57" s="1" t="s">
        <v>45</v>
      </c>
      <c r="D57" s="2" t="s">
        <v>24</v>
      </c>
      <c r="E57" s="1">
        <v>0</v>
      </c>
      <c r="F57" s="1">
        <v>4</v>
      </c>
    </row>
    <row r="58" spans="1:11" ht="17.25" customHeight="1">
      <c r="A58" s="1" t="s">
        <v>11</v>
      </c>
      <c r="B58" s="1">
        <v>56</v>
      </c>
      <c r="C58" s="1" t="s">
        <v>12</v>
      </c>
      <c r="D58" s="2" t="s">
        <v>46</v>
      </c>
      <c r="E58" s="1">
        <v>0</v>
      </c>
      <c r="F58" s="1">
        <v>4</v>
      </c>
    </row>
    <row r="59" spans="1:11" ht="17.25" customHeight="1">
      <c r="A59" s="1" t="s">
        <v>11</v>
      </c>
      <c r="B59" s="1">
        <v>57</v>
      </c>
      <c r="C59" s="1" t="s">
        <v>12</v>
      </c>
      <c r="D59" s="2" t="s">
        <v>20</v>
      </c>
      <c r="E59" s="1">
        <v>0</v>
      </c>
      <c r="F59" s="1">
        <v>4</v>
      </c>
    </row>
    <row r="60" spans="1:11" ht="17.25" customHeight="1">
      <c r="A60" s="1" t="s">
        <v>11</v>
      </c>
      <c r="B60" s="1">
        <v>58</v>
      </c>
      <c r="C60" s="1" t="s">
        <v>23</v>
      </c>
      <c r="D60" s="2" t="s">
        <v>24</v>
      </c>
      <c r="E60" s="1">
        <v>0</v>
      </c>
      <c r="F60" s="1">
        <v>4</v>
      </c>
    </row>
    <row r="61" spans="1:11" ht="17.25" customHeight="1">
      <c r="A61" s="1" t="s">
        <v>11</v>
      </c>
      <c r="B61" s="1">
        <v>59</v>
      </c>
      <c r="C61" s="1" t="s">
        <v>12</v>
      </c>
      <c r="D61" s="2" t="s">
        <v>36</v>
      </c>
      <c r="E61" s="1">
        <v>0</v>
      </c>
      <c r="F61" s="1">
        <v>4</v>
      </c>
    </row>
    <row r="62" spans="1:11" ht="17.25" customHeight="1">
      <c r="A62" s="1" t="s">
        <v>11</v>
      </c>
      <c r="B62" s="1">
        <v>60</v>
      </c>
      <c r="C62" s="1" t="s">
        <v>12</v>
      </c>
      <c r="D62" s="2" t="s">
        <v>36</v>
      </c>
      <c r="E62" s="1">
        <v>0</v>
      </c>
      <c r="F62" s="1">
        <v>4</v>
      </c>
    </row>
    <row r="63" spans="1:11" ht="17.25" customHeight="1">
      <c r="A63" s="1" t="s">
        <v>11</v>
      </c>
      <c r="B63" s="1">
        <v>61</v>
      </c>
      <c r="C63" s="1" t="s">
        <v>12</v>
      </c>
      <c r="D63" s="2" t="s">
        <v>36</v>
      </c>
      <c r="E63" s="1">
        <v>0</v>
      </c>
      <c r="F63" s="1">
        <v>4</v>
      </c>
    </row>
    <row r="64" spans="1:11" ht="17.25" customHeight="1">
      <c r="A64" s="1" t="s">
        <v>11</v>
      </c>
      <c r="B64" s="1">
        <v>62</v>
      </c>
      <c r="C64" s="1" t="s">
        <v>23</v>
      </c>
      <c r="D64" s="2" t="s">
        <v>24</v>
      </c>
      <c r="E64" s="1">
        <v>0</v>
      </c>
      <c r="F64" s="1">
        <v>4</v>
      </c>
    </row>
    <row r="65" spans="1:11" ht="17.25" customHeight="1">
      <c r="A65" s="1" t="s">
        <v>11</v>
      </c>
      <c r="B65" s="1">
        <v>63</v>
      </c>
      <c r="C65" s="1" t="s">
        <v>23</v>
      </c>
      <c r="D65" s="2" t="s">
        <v>24</v>
      </c>
      <c r="E65" s="1">
        <v>0</v>
      </c>
      <c r="F65" s="1">
        <v>5</v>
      </c>
    </row>
    <row r="66" spans="1:11" ht="17.25" customHeight="1">
      <c r="A66" s="1" t="s">
        <v>11</v>
      </c>
      <c r="B66" s="1">
        <v>64</v>
      </c>
      <c r="C66" s="1" t="s">
        <v>12</v>
      </c>
      <c r="D66" s="2" t="s">
        <v>47</v>
      </c>
      <c r="E66" s="1">
        <v>0</v>
      </c>
      <c r="F66" s="1">
        <v>4</v>
      </c>
      <c r="I66" s="1" t="s">
        <v>17</v>
      </c>
      <c r="J66" s="1" t="s">
        <v>18</v>
      </c>
      <c r="K66" s="1" t="s">
        <v>48</v>
      </c>
    </row>
    <row r="67" spans="1:11" ht="17.25" customHeight="1">
      <c r="A67" s="1" t="s">
        <v>11</v>
      </c>
      <c r="B67" s="1">
        <v>65</v>
      </c>
      <c r="C67" s="1" t="s">
        <v>21</v>
      </c>
      <c r="D67" s="2" t="s">
        <v>22</v>
      </c>
      <c r="E67" s="1">
        <v>0</v>
      </c>
      <c r="F67" s="1">
        <v>2</v>
      </c>
    </row>
    <row r="68" spans="1:11" ht="17.25" customHeight="1">
      <c r="A68" s="1" t="s">
        <v>11</v>
      </c>
      <c r="B68" s="1">
        <v>66</v>
      </c>
      <c r="C68" s="1" t="s">
        <v>12</v>
      </c>
      <c r="D68" s="2" t="s">
        <v>20</v>
      </c>
      <c r="E68" s="1">
        <v>2</v>
      </c>
      <c r="F68" s="1">
        <v>2</v>
      </c>
    </row>
    <row r="69" spans="1:11" ht="17.25" customHeight="1">
      <c r="A69" s="1" t="s">
        <v>11</v>
      </c>
      <c r="B69" s="1">
        <v>67</v>
      </c>
      <c r="C69" s="1" t="s">
        <v>23</v>
      </c>
      <c r="D69" s="2" t="s">
        <v>24</v>
      </c>
      <c r="E69" s="1">
        <v>2</v>
      </c>
      <c r="F69" s="1">
        <v>2</v>
      </c>
    </row>
    <row r="70" spans="1:11" ht="17.25" customHeight="1">
      <c r="A70" s="1" t="s">
        <v>11</v>
      </c>
      <c r="B70" s="1">
        <v>68</v>
      </c>
      <c r="C70" s="1" t="s">
        <v>21</v>
      </c>
      <c r="D70" s="2" t="s">
        <v>22</v>
      </c>
      <c r="E70" s="1">
        <v>2</v>
      </c>
      <c r="F70" s="1">
        <v>2</v>
      </c>
    </row>
    <row r="71" spans="1:11" ht="17.25" customHeight="1">
      <c r="A71" s="1" t="s">
        <v>11</v>
      </c>
      <c r="B71" s="1">
        <v>69</v>
      </c>
      <c r="C71" s="1" t="s">
        <v>21</v>
      </c>
      <c r="D71" s="2" t="s">
        <v>22</v>
      </c>
      <c r="E71" s="1">
        <v>0</v>
      </c>
      <c r="F71" s="1">
        <v>2</v>
      </c>
    </row>
    <row r="72" spans="1:11" ht="17.25" customHeight="1">
      <c r="A72" s="1" t="s">
        <v>11</v>
      </c>
      <c r="B72" s="1">
        <v>70</v>
      </c>
      <c r="C72" s="1" t="s">
        <v>23</v>
      </c>
      <c r="D72" s="2" t="s">
        <v>24</v>
      </c>
      <c r="E72" s="1">
        <v>0</v>
      </c>
      <c r="F72" s="1">
        <v>2</v>
      </c>
    </row>
    <row r="73" spans="1:11" ht="17.25" customHeight="1">
      <c r="A73" s="1" t="s">
        <v>11</v>
      </c>
      <c r="B73" s="1">
        <v>71</v>
      </c>
      <c r="C73" s="1" t="s">
        <v>33</v>
      </c>
      <c r="D73" s="2" t="s">
        <v>28</v>
      </c>
      <c r="E73" s="1">
        <v>0</v>
      </c>
      <c r="F73" s="1">
        <v>2</v>
      </c>
    </row>
    <row r="74" spans="1:11" ht="17.25" customHeight="1">
      <c r="A74" s="1" t="s">
        <v>11</v>
      </c>
      <c r="B74" s="1">
        <v>72</v>
      </c>
      <c r="C74" s="1" t="s">
        <v>21</v>
      </c>
      <c r="D74" s="2" t="s">
        <v>49</v>
      </c>
      <c r="E74" s="1">
        <v>0</v>
      </c>
      <c r="F74" s="1">
        <v>2</v>
      </c>
    </row>
    <row r="75" spans="1:11" ht="17.25" customHeight="1">
      <c r="A75" s="1" t="s">
        <v>11</v>
      </c>
      <c r="B75" s="1">
        <v>73</v>
      </c>
      <c r="C75" s="1" t="s">
        <v>12</v>
      </c>
      <c r="D75" s="2" t="s">
        <v>50</v>
      </c>
      <c r="E75" s="1">
        <v>0</v>
      </c>
      <c r="F75" s="1">
        <v>3</v>
      </c>
    </row>
    <row r="76" spans="1:11" ht="17.25" customHeight="1">
      <c r="A76" s="1" t="s">
        <v>11</v>
      </c>
      <c r="B76" s="1">
        <v>74</v>
      </c>
      <c r="C76" s="1" t="s">
        <v>23</v>
      </c>
      <c r="D76" s="2" t="s">
        <v>24</v>
      </c>
      <c r="E76" s="1">
        <v>0</v>
      </c>
      <c r="F76" s="1">
        <v>3</v>
      </c>
    </row>
    <row r="77" spans="1:11" ht="17.25" customHeight="1">
      <c r="A77" s="1" t="s">
        <v>11</v>
      </c>
      <c r="B77" s="1">
        <v>75</v>
      </c>
      <c r="C77" s="1" t="s">
        <v>21</v>
      </c>
      <c r="D77" s="2" t="s">
        <v>51</v>
      </c>
      <c r="E77" s="1">
        <v>0</v>
      </c>
      <c r="F77" s="1">
        <v>3</v>
      </c>
    </row>
    <row r="78" spans="1:11" ht="17.25" customHeight="1">
      <c r="A78" s="1" t="s">
        <v>11</v>
      </c>
      <c r="B78" s="1">
        <v>76</v>
      </c>
      <c r="C78" s="1" t="s">
        <v>12</v>
      </c>
      <c r="D78" s="2" t="s">
        <v>20</v>
      </c>
      <c r="E78" s="1">
        <v>0</v>
      </c>
      <c r="F78" s="1">
        <v>7</v>
      </c>
    </row>
    <row r="79" spans="1:11" ht="17.25" customHeight="1">
      <c r="A79" s="1" t="s">
        <v>11</v>
      </c>
      <c r="B79" s="1">
        <v>77</v>
      </c>
      <c r="C79" s="1" t="s">
        <v>12</v>
      </c>
      <c r="D79" s="2" t="s">
        <v>20</v>
      </c>
      <c r="E79" s="1">
        <v>0</v>
      </c>
      <c r="F79" s="1">
        <v>3</v>
      </c>
    </row>
    <row r="80" spans="1:11" ht="17.25" customHeight="1">
      <c r="A80" s="1" t="s">
        <v>11</v>
      </c>
      <c r="B80" s="1">
        <v>78</v>
      </c>
      <c r="C80" s="1" t="s">
        <v>12</v>
      </c>
      <c r="D80" s="2" t="s">
        <v>20</v>
      </c>
      <c r="E80" s="1">
        <v>0</v>
      </c>
      <c r="F80" s="1">
        <v>3</v>
      </c>
    </row>
    <row r="81" spans="1:11" ht="17.25" customHeight="1">
      <c r="A81" s="1" t="s">
        <v>11</v>
      </c>
      <c r="B81" s="1">
        <v>79</v>
      </c>
      <c r="C81" s="1" t="s">
        <v>12</v>
      </c>
      <c r="D81" s="2" t="s">
        <v>20</v>
      </c>
      <c r="E81" s="1">
        <v>0</v>
      </c>
      <c r="F81" s="1">
        <v>3</v>
      </c>
    </row>
    <row r="82" spans="1:11" ht="17.25" customHeight="1">
      <c r="A82" s="1" t="s">
        <v>11</v>
      </c>
      <c r="B82" s="1">
        <v>80</v>
      </c>
      <c r="C82" s="1" t="s">
        <v>12</v>
      </c>
      <c r="D82" s="2" t="s">
        <v>20</v>
      </c>
      <c r="E82" s="1">
        <v>0</v>
      </c>
      <c r="F82" s="1">
        <v>3</v>
      </c>
    </row>
    <row r="83" spans="1:11" ht="17.25" customHeight="1">
      <c r="A83" s="1" t="s">
        <v>11</v>
      </c>
      <c r="B83" s="1">
        <v>81</v>
      </c>
      <c r="C83" s="1" t="s">
        <v>12</v>
      </c>
      <c r="D83" s="2" t="s">
        <v>52</v>
      </c>
      <c r="E83" s="1">
        <v>0</v>
      </c>
      <c r="F83" s="1">
        <v>3</v>
      </c>
    </row>
    <row r="84" spans="1:11" ht="17.25" customHeight="1">
      <c r="A84" s="1" t="s">
        <v>11</v>
      </c>
      <c r="B84" s="1">
        <v>82</v>
      </c>
      <c r="C84" s="1" t="s">
        <v>12</v>
      </c>
      <c r="D84" s="2" t="s">
        <v>52</v>
      </c>
      <c r="E84" s="1">
        <v>0</v>
      </c>
      <c r="F84" s="1">
        <v>3</v>
      </c>
    </row>
    <row r="85" spans="1:11" ht="17.25" customHeight="1">
      <c r="A85" s="1" t="s">
        <v>11</v>
      </c>
      <c r="B85" s="1">
        <v>83</v>
      </c>
      <c r="C85" s="1" t="s">
        <v>12</v>
      </c>
      <c r="D85" s="2" t="s">
        <v>52</v>
      </c>
      <c r="E85" s="1">
        <v>0</v>
      </c>
      <c r="F85" s="1">
        <v>3</v>
      </c>
    </row>
    <row r="86" spans="1:11" ht="17.25" customHeight="1">
      <c r="A86" s="1" t="s">
        <v>11</v>
      </c>
      <c r="B86" s="1">
        <v>84</v>
      </c>
      <c r="C86" s="1" t="s">
        <v>53</v>
      </c>
      <c r="D86" s="2" t="s">
        <v>24</v>
      </c>
      <c r="E86" s="1">
        <v>0</v>
      </c>
      <c r="F86" s="1">
        <v>6</v>
      </c>
    </row>
    <row r="87" spans="1:11" ht="17.25" customHeight="1">
      <c r="A87" s="1" t="s">
        <v>11</v>
      </c>
      <c r="B87" s="1">
        <v>85</v>
      </c>
      <c r="C87" s="1" t="s">
        <v>23</v>
      </c>
      <c r="D87" s="2" t="s">
        <v>24</v>
      </c>
      <c r="E87" s="1">
        <v>0</v>
      </c>
      <c r="F87" s="1">
        <v>6</v>
      </c>
    </row>
    <row r="88" spans="1:11" ht="17.25" customHeight="1">
      <c r="A88" s="1" t="s">
        <v>11</v>
      </c>
      <c r="B88" s="1">
        <v>86</v>
      </c>
      <c r="C88" s="1" t="s">
        <v>41</v>
      </c>
      <c r="D88" s="2" t="s">
        <v>54</v>
      </c>
      <c r="E88" s="1">
        <v>0</v>
      </c>
      <c r="F88" s="1">
        <v>6</v>
      </c>
      <c r="I88" s="1" t="s">
        <v>17</v>
      </c>
      <c r="J88" s="1" t="s">
        <v>18</v>
      </c>
      <c r="K88" s="1" t="s">
        <v>19</v>
      </c>
    </row>
    <row r="89" spans="1:11" ht="17.25" customHeight="1">
      <c r="A89" s="1" t="s">
        <v>11</v>
      </c>
      <c r="B89" s="1">
        <v>87</v>
      </c>
      <c r="C89" s="1" t="s">
        <v>21</v>
      </c>
      <c r="D89" s="2" t="s">
        <v>22</v>
      </c>
      <c r="E89" s="1">
        <v>0</v>
      </c>
      <c r="F89" s="1">
        <v>6</v>
      </c>
    </row>
    <row r="90" spans="1:11" ht="17.25" customHeight="1">
      <c r="A90" s="1" t="s">
        <v>11</v>
      </c>
      <c r="B90" s="1">
        <v>88</v>
      </c>
      <c r="C90" s="1" t="s">
        <v>55</v>
      </c>
      <c r="D90" s="2" t="s">
        <v>56</v>
      </c>
      <c r="E90" s="1">
        <v>0</v>
      </c>
      <c r="F90" s="1">
        <v>6</v>
      </c>
    </row>
    <row r="91" spans="1:11" ht="17.25" customHeight="1">
      <c r="A91" s="1" t="s">
        <v>11</v>
      </c>
      <c r="B91" s="1">
        <v>89</v>
      </c>
      <c r="C91" s="1" t="s">
        <v>12</v>
      </c>
      <c r="D91" s="2" t="s">
        <v>29</v>
      </c>
      <c r="E91" s="1">
        <v>0</v>
      </c>
      <c r="F91" s="1">
        <v>6</v>
      </c>
    </row>
    <row r="92" spans="1:11" ht="17.25" customHeight="1">
      <c r="A92" s="1" t="s">
        <v>11</v>
      </c>
      <c r="B92" s="1">
        <v>90</v>
      </c>
      <c r="C92" s="1" t="s">
        <v>12</v>
      </c>
      <c r="D92" s="2" t="s">
        <v>29</v>
      </c>
      <c r="E92" s="1">
        <v>0</v>
      </c>
      <c r="F92" s="1">
        <v>6</v>
      </c>
    </row>
    <row r="93" spans="1:11" ht="17.25" customHeight="1">
      <c r="A93" s="1" t="s">
        <v>11</v>
      </c>
      <c r="B93" s="1">
        <v>91</v>
      </c>
      <c r="C93" s="1" t="s">
        <v>12</v>
      </c>
      <c r="D93" s="2" t="s">
        <v>29</v>
      </c>
      <c r="E93" s="1">
        <v>0</v>
      </c>
      <c r="F93" s="1">
        <v>6</v>
      </c>
    </row>
    <row r="94" spans="1:11" ht="17.25" customHeight="1">
      <c r="A94" s="1" t="s">
        <v>11</v>
      </c>
      <c r="B94" s="1">
        <v>92</v>
      </c>
      <c r="C94" s="1" t="s">
        <v>12</v>
      </c>
      <c r="D94" s="2" t="s">
        <v>57</v>
      </c>
      <c r="E94" s="1">
        <v>0</v>
      </c>
      <c r="F94" s="1">
        <v>6</v>
      </c>
    </row>
    <row r="95" spans="1:11" ht="17.25" customHeight="1">
      <c r="A95" s="1" t="s">
        <v>11</v>
      </c>
      <c r="B95" s="1">
        <v>93</v>
      </c>
      <c r="C95" s="1" t="s">
        <v>12</v>
      </c>
      <c r="D95" s="2" t="s">
        <v>57</v>
      </c>
      <c r="E95" s="1">
        <v>0</v>
      </c>
      <c r="F95" s="1">
        <v>6</v>
      </c>
    </row>
    <row r="96" spans="1:11" ht="17.25" customHeight="1">
      <c r="A96" s="1" t="s">
        <v>11</v>
      </c>
      <c r="B96" s="1">
        <v>94</v>
      </c>
      <c r="C96" s="1" t="s">
        <v>12</v>
      </c>
      <c r="D96" s="2" t="s">
        <v>57</v>
      </c>
      <c r="E96" s="1">
        <v>0</v>
      </c>
      <c r="F96" s="1">
        <v>6</v>
      </c>
    </row>
    <row r="97" spans="1:11" ht="17.25" customHeight="1">
      <c r="A97" s="1" t="s">
        <v>11</v>
      </c>
      <c r="B97" s="1">
        <v>95</v>
      </c>
      <c r="C97" s="1" t="s">
        <v>12</v>
      </c>
      <c r="D97" s="2" t="s">
        <v>20</v>
      </c>
      <c r="E97" s="1">
        <v>0</v>
      </c>
      <c r="F97" s="1">
        <v>6</v>
      </c>
    </row>
    <row r="98" spans="1:11" ht="17.25" customHeight="1">
      <c r="A98" s="1" t="s">
        <v>11</v>
      </c>
      <c r="B98" s="1">
        <v>96</v>
      </c>
      <c r="C98" s="1" t="s">
        <v>12</v>
      </c>
      <c r="D98" s="2" t="s">
        <v>20</v>
      </c>
      <c r="E98" s="1">
        <v>0</v>
      </c>
      <c r="F98" s="1">
        <v>6</v>
      </c>
    </row>
    <row r="99" spans="1:11" ht="17.25" customHeight="1">
      <c r="A99" s="1" t="s">
        <v>11</v>
      </c>
      <c r="B99" s="1">
        <v>97</v>
      </c>
      <c r="C99" s="1" t="s">
        <v>12</v>
      </c>
      <c r="D99" s="2" t="s">
        <v>20</v>
      </c>
      <c r="E99" s="1">
        <v>0</v>
      </c>
      <c r="F99" s="1">
        <v>6</v>
      </c>
    </row>
    <row r="100" spans="1:11" ht="17.25" customHeight="1">
      <c r="A100" s="1" t="s">
        <v>11</v>
      </c>
      <c r="B100" s="1">
        <v>98</v>
      </c>
      <c r="C100" s="1" t="s">
        <v>41</v>
      </c>
      <c r="D100" s="2" t="s">
        <v>54</v>
      </c>
      <c r="E100" s="1">
        <v>0</v>
      </c>
      <c r="F100" s="1">
        <v>6</v>
      </c>
      <c r="H100" s="1">
        <v>444</v>
      </c>
    </row>
    <row r="101" spans="1:11" ht="17.25" customHeight="1">
      <c r="A101" s="1" t="s">
        <v>11</v>
      </c>
      <c r="B101" s="1">
        <v>99</v>
      </c>
      <c r="C101" s="1" t="s">
        <v>12</v>
      </c>
      <c r="D101" s="2" t="s">
        <v>20</v>
      </c>
      <c r="E101" s="1">
        <v>0</v>
      </c>
      <c r="F101" s="1">
        <v>6</v>
      </c>
    </row>
    <row r="102" spans="1:11" ht="17.25" customHeight="1">
      <c r="A102" s="1" t="s">
        <v>11</v>
      </c>
      <c r="B102" s="1">
        <v>100</v>
      </c>
      <c r="C102" s="1" t="s">
        <v>12</v>
      </c>
      <c r="D102" s="2" t="s">
        <v>58</v>
      </c>
      <c r="E102" s="1">
        <v>0</v>
      </c>
      <c r="F102" s="1">
        <v>6</v>
      </c>
    </row>
    <row r="103" spans="1:11" ht="17.25" customHeight="1">
      <c r="A103" s="1" t="s">
        <v>11</v>
      </c>
      <c r="B103" s="1">
        <v>101</v>
      </c>
      <c r="C103" s="1" t="s">
        <v>12</v>
      </c>
      <c r="D103" s="2" t="s">
        <v>58</v>
      </c>
      <c r="E103" s="1">
        <v>0</v>
      </c>
      <c r="F103" s="1">
        <v>12</v>
      </c>
    </row>
    <row r="104" spans="1:11" ht="17.25" customHeight="1">
      <c r="A104" s="1" t="s">
        <v>11</v>
      </c>
      <c r="B104" s="1">
        <v>102</v>
      </c>
      <c r="C104" s="1" t="s">
        <v>12</v>
      </c>
      <c r="D104" s="2" t="s">
        <v>26</v>
      </c>
      <c r="E104" s="1">
        <v>0</v>
      </c>
      <c r="F104" s="1">
        <v>6</v>
      </c>
    </row>
    <row r="105" spans="1:11" ht="17.25" customHeight="1">
      <c r="A105" s="1" t="s">
        <v>11</v>
      </c>
      <c r="B105" s="1">
        <v>103</v>
      </c>
      <c r="C105" s="1" t="s">
        <v>21</v>
      </c>
      <c r="D105" s="2" t="s">
        <v>22</v>
      </c>
      <c r="E105" s="1">
        <v>1</v>
      </c>
      <c r="F105" s="1">
        <v>4</v>
      </c>
    </row>
    <row r="106" spans="1:11" ht="17.25" customHeight="1">
      <c r="A106" s="1" t="s">
        <v>11</v>
      </c>
      <c r="B106" s="1">
        <v>104</v>
      </c>
      <c r="C106" s="1" t="s">
        <v>21</v>
      </c>
      <c r="D106" s="2" t="s">
        <v>22</v>
      </c>
      <c r="E106" s="1">
        <v>1</v>
      </c>
      <c r="F106" s="1">
        <v>4</v>
      </c>
    </row>
    <row r="107" spans="1:11" ht="17.25" customHeight="1">
      <c r="A107" s="1" t="s">
        <v>11</v>
      </c>
      <c r="B107" s="1">
        <v>105</v>
      </c>
      <c r="C107" s="1" t="s">
        <v>21</v>
      </c>
      <c r="D107" s="2" t="s">
        <v>22</v>
      </c>
      <c r="E107" s="1">
        <v>0</v>
      </c>
      <c r="F107" s="1">
        <v>8</v>
      </c>
    </row>
    <row r="108" spans="1:11" ht="17.25" customHeight="1">
      <c r="A108" s="1" t="s">
        <v>11</v>
      </c>
      <c r="B108" s="1">
        <v>106</v>
      </c>
      <c r="C108" s="1" t="s">
        <v>12</v>
      </c>
      <c r="D108" s="2" t="s">
        <v>59</v>
      </c>
      <c r="E108" s="1">
        <v>0</v>
      </c>
      <c r="F108" s="1">
        <v>8</v>
      </c>
    </row>
    <row r="109" spans="1:11" ht="17.25" customHeight="1">
      <c r="A109" s="1" t="s">
        <v>11</v>
      </c>
      <c r="B109" s="1">
        <v>107</v>
      </c>
      <c r="C109" s="1" t="s">
        <v>21</v>
      </c>
      <c r="D109" s="2" t="s">
        <v>22</v>
      </c>
      <c r="E109" s="1">
        <v>0</v>
      </c>
      <c r="F109" s="1">
        <v>8</v>
      </c>
    </row>
    <row r="110" spans="1:11" ht="17.25" customHeight="1">
      <c r="A110" s="1" t="s">
        <v>11</v>
      </c>
      <c r="B110" s="1">
        <v>108</v>
      </c>
      <c r="C110" s="1" t="s">
        <v>12</v>
      </c>
      <c r="D110" s="2" t="s">
        <v>60</v>
      </c>
      <c r="E110" s="1">
        <v>0</v>
      </c>
      <c r="F110" s="1">
        <v>8</v>
      </c>
      <c r="G110" s="1" t="s">
        <v>32</v>
      </c>
    </row>
    <row r="111" spans="1:11" ht="17.25" customHeight="1">
      <c r="A111" s="1" t="s">
        <v>11</v>
      </c>
      <c r="B111" s="1">
        <v>109</v>
      </c>
      <c r="C111" s="1" t="s">
        <v>21</v>
      </c>
      <c r="D111" s="2" t="s">
        <v>22</v>
      </c>
      <c r="E111" s="1">
        <v>2</v>
      </c>
      <c r="F111" s="1">
        <v>7</v>
      </c>
    </row>
    <row r="112" spans="1:11" ht="17.25" customHeight="1">
      <c r="A112" s="1" t="s">
        <v>11</v>
      </c>
      <c r="B112" s="1">
        <v>110</v>
      </c>
      <c r="C112" s="1" t="s">
        <v>33</v>
      </c>
      <c r="D112" s="2" t="s">
        <v>28</v>
      </c>
      <c r="E112" s="1">
        <v>0</v>
      </c>
      <c r="F112" s="1">
        <v>10</v>
      </c>
      <c r="I112" s="1" t="s">
        <v>17</v>
      </c>
      <c r="J112" s="1" t="s">
        <v>18</v>
      </c>
      <c r="K112" s="1" t="s">
        <v>44</v>
      </c>
    </row>
    <row r="113" spans="1:11" ht="17.25" customHeight="1">
      <c r="I113" s="1" t="s">
        <v>17</v>
      </c>
      <c r="J113" s="1" t="s">
        <v>18</v>
      </c>
      <c r="K113" s="1" t="s">
        <v>19</v>
      </c>
    </row>
    <row r="114" spans="1:11" ht="17.25" customHeight="1">
      <c r="A114" s="1" t="s">
        <v>11</v>
      </c>
      <c r="B114" s="1">
        <v>111</v>
      </c>
      <c r="C114" s="1" t="s">
        <v>23</v>
      </c>
      <c r="D114" s="2" t="s">
        <v>61</v>
      </c>
      <c r="E114" s="1">
        <v>0</v>
      </c>
      <c r="F114" s="1">
        <v>8</v>
      </c>
    </row>
    <row r="115" spans="1:11" ht="17.25" customHeight="1">
      <c r="A115" s="1" t="s">
        <v>11</v>
      </c>
      <c r="B115" s="1">
        <v>112</v>
      </c>
      <c r="C115" s="1" t="s">
        <v>53</v>
      </c>
      <c r="D115" s="2" t="s">
        <v>62</v>
      </c>
      <c r="E115" s="1">
        <v>0</v>
      </c>
      <c r="F115" s="1">
        <v>8</v>
      </c>
    </row>
    <row r="116" spans="1:11" ht="17.25" customHeight="1">
      <c r="A116" s="1" t="s">
        <v>11</v>
      </c>
      <c r="B116" s="1">
        <v>113</v>
      </c>
      <c r="C116" s="1" t="s">
        <v>53</v>
      </c>
      <c r="D116" s="2" t="s">
        <v>62</v>
      </c>
      <c r="E116" s="1">
        <v>0</v>
      </c>
      <c r="F116" s="1">
        <v>8</v>
      </c>
    </row>
    <row r="117" spans="1:11" ht="17.25" customHeight="1">
      <c r="A117" s="1" t="s">
        <v>11</v>
      </c>
      <c r="B117" s="1">
        <v>114</v>
      </c>
      <c r="C117" s="1" t="s">
        <v>53</v>
      </c>
      <c r="D117" s="2" t="s">
        <v>62</v>
      </c>
      <c r="E117" s="1">
        <v>0</v>
      </c>
      <c r="F117" s="1">
        <v>8</v>
      </c>
    </row>
    <row r="118" spans="1:11" ht="17.25" customHeight="1">
      <c r="A118" s="1" t="s">
        <v>11</v>
      </c>
      <c r="B118" s="1">
        <v>115</v>
      </c>
      <c r="C118" s="1" t="s">
        <v>23</v>
      </c>
      <c r="D118" s="2" t="s">
        <v>24</v>
      </c>
      <c r="E118" s="1">
        <v>0</v>
      </c>
      <c r="F118" s="1">
        <v>5</v>
      </c>
      <c r="G118" s="1" t="s">
        <v>32</v>
      </c>
    </row>
    <row r="119" spans="1:11" ht="17.25" customHeight="1">
      <c r="A119" s="1" t="s">
        <v>11</v>
      </c>
      <c r="B119" s="1">
        <v>116</v>
      </c>
      <c r="C119" s="1" t="s">
        <v>23</v>
      </c>
      <c r="D119" s="2" t="s">
        <v>24</v>
      </c>
      <c r="E119" s="1">
        <v>0</v>
      </c>
      <c r="F119" s="1">
        <v>4</v>
      </c>
    </row>
    <row r="120" spans="1:11" ht="17.25" customHeight="1">
      <c r="A120" s="1" t="s">
        <v>11</v>
      </c>
      <c r="B120" s="1">
        <v>117</v>
      </c>
      <c r="C120" s="1" t="s">
        <v>23</v>
      </c>
      <c r="D120" s="2" t="s">
        <v>24</v>
      </c>
      <c r="E120" s="1">
        <v>0</v>
      </c>
      <c r="F120" s="1">
        <v>4</v>
      </c>
    </row>
    <row r="121" spans="1:11" ht="17.25" customHeight="1">
      <c r="A121" s="1" t="s">
        <v>11</v>
      </c>
      <c r="B121" s="1">
        <v>118</v>
      </c>
      <c r="C121" s="1" t="s">
        <v>23</v>
      </c>
      <c r="D121" s="2" t="s">
        <v>61</v>
      </c>
      <c r="E121" s="1">
        <v>3</v>
      </c>
      <c r="F121" s="1">
        <v>4</v>
      </c>
    </row>
    <row r="122" spans="1:11" ht="17.25" customHeight="1">
      <c r="A122" s="1" t="s">
        <v>11</v>
      </c>
      <c r="B122" s="1">
        <v>119</v>
      </c>
      <c r="C122" s="1" t="s">
        <v>23</v>
      </c>
      <c r="D122" s="2" t="s">
        <v>61</v>
      </c>
      <c r="E122" s="1">
        <v>3</v>
      </c>
      <c r="F122" s="1">
        <v>4</v>
      </c>
    </row>
    <row r="123" spans="1:11" ht="17.25" customHeight="1">
      <c r="A123" s="1" t="s">
        <v>11</v>
      </c>
      <c r="B123" s="1">
        <v>120</v>
      </c>
      <c r="C123" s="1" t="s">
        <v>21</v>
      </c>
      <c r="D123" s="2" t="s">
        <v>49</v>
      </c>
      <c r="E123" s="1">
        <v>0</v>
      </c>
      <c r="F123" s="1">
        <v>4</v>
      </c>
    </row>
    <row r="124" spans="1:11" ht="17.25" customHeight="1">
      <c r="A124" s="1" t="s">
        <v>11</v>
      </c>
      <c r="B124" s="1">
        <v>121</v>
      </c>
      <c r="C124" s="1" t="s">
        <v>21</v>
      </c>
      <c r="D124" s="2" t="s">
        <v>49</v>
      </c>
      <c r="E124" s="1">
        <v>0</v>
      </c>
      <c r="F124" s="1">
        <v>5</v>
      </c>
    </row>
    <row r="125" spans="1:11" ht="17.25" customHeight="1">
      <c r="A125" s="1" t="s">
        <v>11</v>
      </c>
      <c r="B125" s="1">
        <v>122</v>
      </c>
      <c r="C125" s="1" t="s">
        <v>21</v>
      </c>
      <c r="D125" s="2" t="s">
        <v>49</v>
      </c>
      <c r="E125" s="1">
        <v>0</v>
      </c>
      <c r="F125" s="1">
        <v>5</v>
      </c>
    </row>
    <row r="126" spans="1:11" ht="17.25" customHeight="1">
      <c r="A126" s="1" t="s">
        <v>11</v>
      </c>
      <c r="B126" s="1">
        <v>123</v>
      </c>
      <c r="C126" s="1" t="s">
        <v>21</v>
      </c>
      <c r="D126" s="2" t="s">
        <v>49</v>
      </c>
      <c r="E126" s="1">
        <v>0</v>
      </c>
      <c r="F126" s="1">
        <v>3</v>
      </c>
    </row>
    <row r="127" spans="1:11" ht="17.25" customHeight="1">
      <c r="A127" s="1" t="s">
        <v>11</v>
      </c>
      <c r="B127" s="1">
        <v>124</v>
      </c>
      <c r="C127" s="1" t="s">
        <v>12</v>
      </c>
      <c r="D127" s="2" t="s">
        <v>24</v>
      </c>
      <c r="E127" s="1">
        <v>0</v>
      </c>
      <c r="F127" s="1">
        <v>3</v>
      </c>
    </row>
    <row r="128" spans="1:11" ht="17.25" customHeight="1">
      <c r="A128" s="1" t="s">
        <v>11</v>
      </c>
      <c r="B128" s="1">
        <v>125</v>
      </c>
      <c r="C128" s="1" t="s">
        <v>12</v>
      </c>
      <c r="D128" s="2" t="s">
        <v>24</v>
      </c>
      <c r="E128" s="1">
        <v>0</v>
      </c>
      <c r="F128" s="1">
        <v>3</v>
      </c>
    </row>
    <row r="129" spans="1:11" ht="17.25" customHeight="1">
      <c r="A129" s="1" t="s">
        <v>11</v>
      </c>
      <c r="B129" s="1">
        <v>126</v>
      </c>
      <c r="C129" s="1" t="s">
        <v>12</v>
      </c>
      <c r="D129" s="2" t="s">
        <v>24</v>
      </c>
      <c r="E129" s="1">
        <v>0</v>
      </c>
      <c r="F129" s="1">
        <v>3</v>
      </c>
    </row>
    <row r="130" spans="1:11" ht="17.25" customHeight="1">
      <c r="A130" s="1" t="s">
        <v>11</v>
      </c>
      <c r="B130" s="1">
        <v>127</v>
      </c>
      <c r="C130" s="1" t="s">
        <v>21</v>
      </c>
      <c r="D130" s="2" t="s">
        <v>22</v>
      </c>
      <c r="E130" s="1">
        <v>0</v>
      </c>
      <c r="F130" s="1">
        <v>4</v>
      </c>
    </row>
    <row r="131" spans="1:11" ht="17.25" customHeight="1">
      <c r="A131" s="1" t="s">
        <v>11</v>
      </c>
      <c r="B131" s="1">
        <v>128</v>
      </c>
      <c r="C131" s="1" t="s">
        <v>23</v>
      </c>
      <c r="D131" s="2" t="s">
        <v>61</v>
      </c>
      <c r="E131" s="1">
        <v>2</v>
      </c>
      <c r="F131" s="1">
        <v>7</v>
      </c>
      <c r="G131" s="1" t="s">
        <v>32</v>
      </c>
    </row>
    <row r="132" spans="1:11" ht="17.25" customHeight="1">
      <c r="A132" s="1" t="s">
        <v>11</v>
      </c>
      <c r="B132" s="1">
        <v>129</v>
      </c>
      <c r="C132" s="1" t="s">
        <v>23</v>
      </c>
      <c r="D132" s="2" t="s">
        <v>61</v>
      </c>
      <c r="E132" s="1">
        <v>2</v>
      </c>
      <c r="F132" s="1">
        <v>7</v>
      </c>
      <c r="G132" s="1" t="s">
        <v>32</v>
      </c>
    </row>
    <row r="133" spans="1:11" ht="17.25" customHeight="1">
      <c r="A133" s="1" t="s">
        <v>11</v>
      </c>
      <c r="B133" s="1">
        <v>130</v>
      </c>
      <c r="C133" s="1" t="s">
        <v>23</v>
      </c>
      <c r="D133" s="2" t="s">
        <v>24</v>
      </c>
      <c r="E133" s="1">
        <v>1</v>
      </c>
      <c r="F133" s="1">
        <v>5</v>
      </c>
      <c r="G133" s="1" t="s">
        <v>32</v>
      </c>
      <c r="I133" s="1" t="s">
        <v>17</v>
      </c>
      <c r="J133" s="1" t="s">
        <v>18</v>
      </c>
      <c r="K133" s="1" t="s">
        <v>19</v>
      </c>
    </row>
    <row r="134" spans="1:11" ht="17.25" customHeight="1">
      <c r="I134" s="1" t="s">
        <v>14</v>
      </c>
      <c r="J134" s="1" t="s">
        <v>63</v>
      </c>
      <c r="K134" s="1" t="s">
        <v>63</v>
      </c>
    </row>
    <row r="135" spans="1:11" ht="17.25" customHeight="1">
      <c r="A135" s="1" t="s">
        <v>11</v>
      </c>
      <c r="B135" s="1">
        <v>131</v>
      </c>
      <c r="C135" s="1" t="s">
        <v>23</v>
      </c>
      <c r="D135" s="2" t="s">
        <v>24</v>
      </c>
      <c r="E135" s="1">
        <v>0</v>
      </c>
      <c r="F135" s="1">
        <v>7</v>
      </c>
      <c r="G135" s="1" t="s">
        <v>32</v>
      </c>
    </row>
    <row r="136" spans="1:11" ht="17.25" customHeight="1">
      <c r="A136" s="1" t="s">
        <v>11</v>
      </c>
      <c r="B136" s="1">
        <v>132</v>
      </c>
      <c r="C136" s="1" t="s">
        <v>23</v>
      </c>
      <c r="D136" s="2" t="s">
        <v>24</v>
      </c>
      <c r="E136" s="1">
        <v>0</v>
      </c>
      <c r="F136" s="1">
        <v>7</v>
      </c>
      <c r="G136" s="1" t="s">
        <v>32</v>
      </c>
      <c r="I136" s="1" t="s">
        <v>14</v>
      </c>
      <c r="J136" s="1" t="s">
        <v>63</v>
      </c>
      <c r="K136" s="1" t="s">
        <v>63</v>
      </c>
    </row>
    <row r="137" spans="1:11" ht="17.25" customHeight="1">
      <c r="A137" s="1" t="s">
        <v>11</v>
      </c>
      <c r="B137" s="1">
        <v>133</v>
      </c>
      <c r="C137" s="1" t="s">
        <v>12</v>
      </c>
      <c r="D137" s="2" t="s">
        <v>58</v>
      </c>
      <c r="E137" s="1">
        <v>0</v>
      </c>
      <c r="F137" s="1">
        <v>6</v>
      </c>
      <c r="G137" s="1" t="s">
        <v>32</v>
      </c>
    </row>
    <row r="138" spans="1:11" ht="17.25" customHeight="1">
      <c r="A138" s="1" t="s">
        <v>11</v>
      </c>
      <c r="B138" s="1">
        <v>134</v>
      </c>
      <c r="C138" s="1" t="s">
        <v>12</v>
      </c>
      <c r="D138" s="2" t="s">
        <v>29</v>
      </c>
      <c r="E138" s="1">
        <v>0</v>
      </c>
      <c r="F138" s="1">
        <v>6</v>
      </c>
      <c r="G138" s="1" t="s">
        <v>32</v>
      </c>
    </row>
    <row r="139" spans="1:11" ht="17.25" customHeight="1">
      <c r="A139" s="1" t="s">
        <v>11</v>
      </c>
      <c r="B139" s="1">
        <v>135</v>
      </c>
      <c r="C139" s="1" t="s">
        <v>64</v>
      </c>
      <c r="D139" s="2" t="s">
        <v>54</v>
      </c>
      <c r="E139" s="1">
        <v>0</v>
      </c>
      <c r="F139" s="1">
        <v>3</v>
      </c>
    </row>
    <row r="140" spans="1:11" ht="17.25" customHeight="1">
      <c r="A140" s="1" t="s">
        <v>11</v>
      </c>
      <c r="B140" s="1">
        <v>136</v>
      </c>
      <c r="C140" s="1" t="s">
        <v>12</v>
      </c>
      <c r="D140" s="2" t="s">
        <v>22</v>
      </c>
      <c r="E140" s="1">
        <v>0</v>
      </c>
      <c r="F140" s="1">
        <v>10</v>
      </c>
    </row>
    <row r="141" spans="1:11" ht="17.25" customHeight="1">
      <c r="A141" s="1" t="s">
        <v>11</v>
      </c>
      <c r="B141" s="1">
        <v>137</v>
      </c>
      <c r="C141" s="1" t="s">
        <v>12</v>
      </c>
      <c r="D141" s="2" t="s">
        <v>22</v>
      </c>
      <c r="E141" s="1">
        <v>0</v>
      </c>
      <c r="F141" s="1">
        <v>3</v>
      </c>
    </row>
    <row r="142" spans="1:11" ht="17.25" customHeight="1">
      <c r="A142" s="1" t="s">
        <v>11</v>
      </c>
      <c r="B142" s="1">
        <v>138</v>
      </c>
      <c r="C142" s="1" t="s">
        <v>12</v>
      </c>
      <c r="D142" s="2" t="s">
        <v>22</v>
      </c>
      <c r="E142" s="1">
        <v>0</v>
      </c>
      <c r="F142" s="1">
        <v>6</v>
      </c>
      <c r="G142" s="1" t="s">
        <v>32</v>
      </c>
      <c r="H142" s="1" t="s">
        <v>65</v>
      </c>
    </row>
    <row r="143" spans="1:11" ht="17.25" customHeight="1">
      <c r="A143" s="1" t="s">
        <v>11</v>
      </c>
      <c r="B143" s="1">
        <v>139</v>
      </c>
      <c r="C143" s="1" t="s">
        <v>12</v>
      </c>
      <c r="D143" s="2" t="s">
        <v>22</v>
      </c>
      <c r="E143" s="1">
        <v>0</v>
      </c>
      <c r="F143" s="1">
        <v>6</v>
      </c>
      <c r="G143" s="1" t="s">
        <v>32</v>
      </c>
    </row>
    <row r="144" spans="1:11" ht="17.25" customHeight="1">
      <c r="A144" s="1" t="s">
        <v>11</v>
      </c>
      <c r="B144" s="1">
        <v>140</v>
      </c>
      <c r="C144" s="1" t="s">
        <v>12</v>
      </c>
      <c r="D144" s="2" t="s">
        <v>22</v>
      </c>
      <c r="E144" s="1">
        <v>0</v>
      </c>
      <c r="F144" s="1">
        <v>3</v>
      </c>
      <c r="G144" s="1" t="s">
        <v>32</v>
      </c>
      <c r="I144" s="1" t="s">
        <v>17</v>
      </c>
      <c r="J144" s="1" t="s">
        <v>66</v>
      </c>
      <c r="K144" s="1" t="s">
        <v>67</v>
      </c>
    </row>
    <row r="145" spans="1:11" ht="17.25" customHeight="1">
      <c r="A145" s="1" t="s">
        <v>11</v>
      </c>
      <c r="B145" s="1">
        <v>141</v>
      </c>
      <c r="C145" s="1" t="s">
        <v>12</v>
      </c>
      <c r="D145" s="2" t="s">
        <v>22</v>
      </c>
      <c r="E145" s="1">
        <v>0</v>
      </c>
      <c r="F145" s="1">
        <v>6</v>
      </c>
      <c r="G145" s="1" t="s">
        <v>32</v>
      </c>
    </row>
    <row r="146" spans="1:11" ht="17.25" customHeight="1">
      <c r="A146" s="1" t="s">
        <v>11</v>
      </c>
      <c r="B146" s="1">
        <v>142</v>
      </c>
      <c r="C146" s="1" t="s">
        <v>12</v>
      </c>
      <c r="D146" s="2" t="s">
        <v>22</v>
      </c>
      <c r="E146" s="1">
        <v>0</v>
      </c>
      <c r="F146" s="1">
        <v>6</v>
      </c>
      <c r="G146" s="1" t="s">
        <v>32</v>
      </c>
    </row>
    <row r="147" spans="1:11" ht="17.25" customHeight="1">
      <c r="A147" s="1" t="s">
        <v>11</v>
      </c>
      <c r="B147" s="1">
        <v>143</v>
      </c>
      <c r="C147" s="1" t="s">
        <v>12</v>
      </c>
      <c r="D147" s="2" t="s">
        <v>20</v>
      </c>
      <c r="E147" s="1">
        <v>1</v>
      </c>
      <c r="F147" s="1">
        <v>6</v>
      </c>
      <c r="G147" s="1" t="s">
        <v>32</v>
      </c>
    </row>
    <row r="148" spans="1:11" ht="17.25" customHeight="1">
      <c r="A148" s="1" t="s">
        <v>11</v>
      </c>
      <c r="B148" s="1">
        <v>144</v>
      </c>
      <c r="C148" s="1" t="s">
        <v>21</v>
      </c>
      <c r="D148" s="2" t="s">
        <v>22</v>
      </c>
      <c r="E148" s="1">
        <v>1</v>
      </c>
      <c r="F148" s="1">
        <v>2</v>
      </c>
    </row>
    <row r="149" spans="1:11" ht="17.25" customHeight="1">
      <c r="A149" s="1" t="s">
        <v>11</v>
      </c>
      <c r="B149" s="1">
        <v>145</v>
      </c>
      <c r="C149" s="1" t="s">
        <v>21</v>
      </c>
      <c r="D149" s="2" t="s">
        <v>22</v>
      </c>
      <c r="E149" s="1">
        <v>1</v>
      </c>
      <c r="F149" s="1">
        <v>2</v>
      </c>
    </row>
    <row r="150" spans="1:11" ht="17.25" customHeight="1">
      <c r="A150" s="1" t="s">
        <v>11</v>
      </c>
      <c r="B150" s="1">
        <v>146</v>
      </c>
      <c r="C150" s="1" t="s">
        <v>33</v>
      </c>
      <c r="D150" s="2" t="s">
        <v>68</v>
      </c>
      <c r="E150" s="1">
        <v>1</v>
      </c>
      <c r="F150" s="1">
        <v>2</v>
      </c>
    </row>
    <row r="151" spans="1:11" ht="17.25" customHeight="1">
      <c r="A151" s="1" t="s">
        <v>11</v>
      </c>
      <c r="B151" s="1">
        <v>147</v>
      </c>
      <c r="C151" s="1" t="s">
        <v>33</v>
      </c>
      <c r="D151" s="2" t="s">
        <v>28</v>
      </c>
      <c r="E151" s="1">
        <v>1</v>
      </c>
      <c r="F151" s="1">
        <v>2</v>
      </c>
      <c r="I151" s="1" t="s">
        <v>17</v>
      </c>
      <c r="J151" s="1" t="s">
        <v>69</v>
      </c>
      <c r="K151" s="1" t="s">
        <v>70</v>
      </c>
    </row>
    <row r="152" spans="1:11" ht="17.25" customHeight="1">
      <c r="A152" s="1" t="s">
        <v>11</v>
      </c>
      <c r="B152" s="1">
        <v>148</v>
      </c>
      <c r="C152" s="1" t="s">
        <v>23</v>
      </c>
      <c r="D152" s="2" t="s">
        <v>24</v>
      </c>
      <c r="E152" s="1">
        <v>0</v>
      </c>
      <c r="F152" s="1">
        <v>5</v>
      </c>
      <c r="G152" s="1" t="s">
        <v>32</v>
      </c>
    </row>
    <row r="153" spans="1:11" ht="17.25" customHeight="1">
      <c r="A153" s="1" t="s">
        <v>11</v>
      </c>
      <c r="B153" s="1">
        <v>149</v>
      </c>
      <c r="C153" s="1" t="s">
        <v>21</v>
      </c>
      <c r="D153" s="2" t="s">
        <v>22</v>
      </c>
      <c r="E153" s="1">
        <v>0</v>
      </c>
      <c r="F153" s="1">
        <v>5</v>
      </c>
    </row>
    <row r="154" spans="1:11" ht="17.25" customHeight="1">
      <c r="A154" s="1" t="s">
        <v>11</v>
      </c>
      <c r="B154" s="1">
        <v>150</v>
      </c>
      <c r="C154" s="1" t="s">
        <v>64</v>
      </c>
      <c r="D154" s="2" t="s">
        <v>64</v>
      </c>
      <c r="E154" s="1">
        <v>0</v>
      </c>
      <c r="F154" s="1">
        <v>5</v>
      </c>
    </row>
    <row r="155" spans="1:11" ht="17.25" customHeight="1">
      <c r="A155" s="1" t="s">
        <v>11</v>
      </c>
      <c r="B155" s="1">
        <v>151</v>
      </c>
      <c r="C155" s="1" t="s">
        <v>12</v>
      </c>
      <c r="D155" s="2" t="s">
        <v>29</v>
      </c>
      <c r="E155" s="1">
        <v>0</v>
      </c>
      <c r="F155" s="1">
        <v>5</v>
      </c>
    </row>
    <row r="156" spans="1:11" ht="17.25" customHeight="1">
      <c r="A156" s="1" t="s">
        <v>11</v>
      </c>
      <c r="B156" s="1">
        <v>152</v>
      </c>
      <c r="C156" s="1" t="s">
        <v>21</v>
      </c>
      <c r="D156" s="2" t="s">
        <v>22</v>
      </c>
      <c r="E156" s="1">
        <v>0</v>
      </c>
      <c r="F156" s="1">
        <v>5</v>
      </c>
    </row>
    <row r="157" spans="1:11" ht="17.25" customHeight="1">
      <c r="A157" s="1" t="s">
        <v>11</v>
      </c>
      <c r="B157" s="1">
        <v>153</v>
      </c>
      <c r="C157" s="1" t="s">
        <v>12</v>
      </c>
      <c r="D157" s="2" t="s">
        <v>71</v>
      </c>
      <c r="E157" s="1">
        <v>0</v>
      </c>
      <c r="F157" s="1">
        <v>5</v>
      </c>
      <c r="G157" s="1" t="s">
        <v>32</v>
      </c>
    </row>
    <row r="158" spans="1:11" ht="17.25" customHeight="1">
      <c r="A158" s="1" t="s">
        <v>11</v>
      </c>
      <c r="B158" s="1">
        <v>154</v>
      </c>
      <c r="C158" s="1" t="s">
        <v>12</v>
      </c>
      <c r="D158" s="2" t="s">
        <v>28</v>
      </c>
      <c r="E158" s="1">
        <v>0</v>
      </c>
      <c r="F158" s="1">
        <v>5</v>
      </c>
      <c r="I158" s="1" t="s">
        <v>17</v>
      </c>
      <c r="J158" s="1" t="s">
        <v>69</v>
      </c>
      <c r="K158" s="1" t="s">
        <v>70</v>
      </c>
    </row>
    <row r="159" spans="1:11" ht="17.25" customHeight="1">
      <c r="A159" s="1" t="s">
        <v>11</v>
      </c>
      <c r="B159" s="1">
        <v>155</v>
      </c>
      <c r="C159" s="1" t="s">
        <v>33</v>
      </c>
      <c r="D159" s="2" t="s">
        <v>20</v>
      </c>
      <c r="E159" s="1">
        <v>1</v>
      </c>
      <c r="F159" s="1">
        <v>5</v>
      </c>
      <c r="I159" s="1" t="s">
        <v>17</v>
      </c>
      <c r="J159" s="1" t="s">
        <v>18</v>
      </c>
      <c r="K159" s="1" t="s">
        <v>44</v>
      </c>
    </row>
    <row r="160" spans="1:11" ht="17.25" customHeight="1">
      <c r="I160" s="1" t="s">
        <v>72</v>
      </c>
      <c r="J160" s="1" t="s">
        <v>73</v>
      </c>
      <c r="K160" s="1" t="s">
        <v>74</v>
      </c>
    </row>
    <row r="161" spans="1:11" ht="17.25" customHeight="1">
      <c r="A161" s="1" t="s">
        <v>11</v>
      </c>
      <c r="B161" s="1">
        <v>156</v>
      </c>
      <c r="C161" s="1" t="s">
        <v>21</v>
      </c>
      <c r="D161" s="2" t="s">
        <v>22</v>
      </c>
      <c r="E161" s="1">
        <v>1</v>
      </c>
      <c r="F161" s="1">
        <v>4</v>
      </c>
    </row>
    <row r="162" spans="1:11" ht="17.25" customHeight="1">
      <c r="A162" s="1" t="s">
        <v>11</v>
      </c>
      <c r="B162" s="1">
        <v>157</v>
      </c>
      <c r="C162" s="1" t="s">
        <v>21</v>
      </c>
      <c r="D162" s="2" t="s">
        <v>22</v>
      </c>
      <c r="E162" s="1">
        <v>1</v>
      </c>
      <c r="F162" s="1">
        <v>5</v>
      </c>
    </row>
    <row r="163" spans="1:11" ht="17.25" customHeight="1">
      <c r="A163" s="1" t="s">
        <v>11</v>
      </c>
      <c r="B163" s="1">
        <v>158</v>
      </c>
      <c r="C163" s="1" t="s">
        <v>33</v>
      </c>
      <c r="D163" s="2" t="s">
        <v>33</v>
      </c>
      <c r="E163" s="1">
        <v>1</v>
      </c>
      <c r="F163" s="1">
        <v>5</v>
      </c>
      <c r="I163" s="1" t="s">
        <v>72</v>
      </c>
      <c r="J163" s="1" t="s">
        <v>73</v>
      </c>
      <c r="K163" s="1" t="s">
        <v>74</v>
      </c>
    </row>
    <row r="164" spans="1:11" ht="17.25" customHeight="1">
      <c r="A164" s="1" t="s">
        <v>11</v>
      </c>
      <c r="B164" s="1">
        <v>159</v>
      </c>
      <c r="C164" s="1" t="s">
        <v>21</v>
      </c>
      <c r="D164" s="2" t="s">
        <v>21</v>
      </c>
      <c r="E164" s="1">
        <v>0</v>
      </c>
      <c r="F164" s="1">
        <v>4</v>
      </c>
    </row>
    <row r="165" spans="1:11" ht="17.25" customHeight="1">
      <c r="A165" s="1" t="s">
        <v>11</v>
      </c>
      <c r="B165" s="1">
        <v>160</v>
      </c>
      <c r="C165" s="1" t="s">
        <v>21</v>
      </c>
      <c r="D165" s="2" t="s">
        <v>21</v>
      </c>
      <c r="E165" s="1">
        <v>0</v>
      </c>
      <c r="F165" s="1">
        <v>4</v>
      </c>
    </row>
    <row r="166" spans="1:11" ht="17.25" customHeight="1">
      <c r="A166" s="1" t="s">
        <v>11</v>
      </c>
      <c r="B166" s="1">
        <v>161</v>
      </c>
      <c r="C166" s="1" t="s">
        <v>64</v>
      </c>
      <c r="D166" s="2" t="s">
        <v>64</v>
      </c>
      <c r="E166" s="1">
        <v>0</v>
      </c>
      <c r="F166" s="1">
        <v>4</v>
      </c>
      <c r="G166" s="1" t="s">
        <v>32</v>
      </c>
    </row>
    <row r="167" spans="1:11" ht="17.25" customHeight="1">
      <c r="A167" s="1" t="s">
        <v>11</v>
      </c>
      <c r="B167" s="1">
        <v>162</v>
      </c>
      <c r="C167" s="1" t="s">
        <v>12</v>
      </c>
      <c r="D167" s="2" t="s">
        <v>12</v>
      </c>
      <c r="E167" s="1">
        <v>0</v>
      </c>
      <c r="F167" s="1">
        <v>5</v>
      </c>
      <c r="G167" s="1" t="s">
        <v>32</v>
      </c>
    </row>
    <row r="168" spans="1:11" ht="17.25" customHeight="1">
      <c r="A168" s="1" t="s">
        <v>11</v>
      </c>
      <c r="B168" s="1">
        <v>163</v>
      </c>
      <c r="C168" s="1" t="s">
        <v>12</v>
      </c>
      <c r="D168" s="2" t="s">
        <v>12</v>
      </c>
      <c r="E168" s="1">
        <v>0</v>
      </c>
      <c r="F168" s="1">
        <v>6</v>
      </c>
    </row>
    <row r="169" spans="1:11" ht="17.25" customHeight="1">
      <c r="A169" s="1" t="s">
        <v>11</v>
      </c>
      <c r="B169" s="1">
        <v>164</v>
      </c>
      <c r="C169" s="1" t="s">
        <v>21</v>
      </c>
      <c r="D169" s="2" t="s">
        <v>21</v>
      </c>
      <c r="E169" s="1">
        <v>1</v>
      </c>
      <c r="F169" s="1">
        <v>3</v>
      </c>
    </row>
    <row r="170" spans="1:11" ht="17.25" customHeight="1">
      <c r="A170" s="1" t="s">
        <v>11</v>
      </c>
      <c r="B170" s="1">
        <v>165</v>
      </c>
      <c r="C170" s="1" t="s">
        <v>21</v>
      </c>
      <c r="D170" s="2" t="s">
        <v>21</v>
      </c>
      <c r="E170" s="1">
        <v>1</v>
      </c>
      <c r="F170" s="1">
        <v>3</v>
      </c>
    </row>
    <row r="171" spans="1:11" ht="17.25" customHeight="1">
      <c r="A171" s="1" t="s">
        <v>11</v>
      </c>
      <c r="B171" s="1">
        <v>166</v>
      </c>
      <c r="C171" s="1" t="s">
        <v>33</v>
      </c>
      <c r="D171" s="2" t="s">
        <v>28</v>
      </c>
      <c r="E171" s="1">
        <v>0</v>
      </c>
      <c r="F171" s="1">
        <v>5</v>
      </c>
      <c r="I171" s="1" t="s">
        <v>17</v>
      </c>
      <c r="J171" s="1" t="s">
        <v>18</v>
      </c>
      <c r="K171" s="1" t="s">
        <v>19</v>
      </c>
    </row>
    <row r="172" spans="1:11" ht="17.25" customHeight="1">
      <c r="A172" s="1" t="s">
        <v>11</v>
      </c>
      <c r="B172" s="1">
        <v>167</v>
      </c>
      <c r="C172" s="1" t="s">
        <v>23</v>
      </c>
      <c r="D172" s="2" t="s">
        <v>24</v>
      </c>
      <c r="E172" s="1">
        <v>0</v>
      </c>
      <c r="F172" s="1">
        <v>4</v>
      </c>
    </row>
    <row r="173" spans="1:11" ht="17.25" customHeight="1">
      <c r="A173" s="1" t="s">
        <v>11</v>
      </c>
      <c r="B173" s="1">
        <v>168</v>
      </c>
      <c r="C173" s="1" t="s">
        <v>64</v>
      </c>
      <c r="D173" s="2" t="s">
        <v>71</v>
      </c>
      <c r="E173" s="1">
        <v>0</v>
      </c>
      <c r="F173" s="1">
        <v>4</v>
      </c>
    </row>
    <row r="174" spans="1:11" ht="17.25" customHeight="1">
      <c r="A174" s="1" t="s">
        <v>11</v>
      </c>
      <c r="B174" s="1">
        <v>169</v>
      </c>
      <c r="C174" s="1" t="s">
        <v>64</v>
      </c>
      <c r="D174" s="2" t="s">
        <v>71</v>
      </c>
      <c r="E174" s="1">
        <v>0</v>
      </c>
      <c r="F174" s="1">
        <v>11</v>
      </c>
    </row>
    <row r="175" spans="1:11" ht="17.25" customHeight="1">
      <c r="A175" s="1" t="s">
        <v>11</v>
      </c>
      <c r="B175" s="1">
        <v>170</v>
      </c>
      <c r="C175" s="1" t="s">
        <v>12</v>
      </c>
      <c r="D175" s="2" t="s">
        <v>75</v>
      </c>
      <c r="E175" s="1">
        <v>0</v>
      </c>
      <c r="F175" s="1">
        <v>5</v>
      </c>
      <c r="G175" s="1" t="s">
        <v>32</v>
      </c>
    </row>
    <row r="176" spans="1:11" ht="17.25" customHeight="1">
      <c r="A176" s="1" t="s">
        <v>11</v>
      </c>
      <c r="B176" s="1">
        <v>171</v>
      </c>
      <c r="C176" s="1" t="s">
        <v>12</v>
      </c>
      <c r="D176" s="2" t="s">
        <v>28</v>
      </c>
      <c r="E176" s="1">
        <v>0</v>
      </c>
      <c r="F176" s="1">
        <v>6</v>
      </c>
      <c r="G176" s="1" t="s">
        <v>32</v>
      </c>
      <c r="H176" s="1" t="s">
        <v>65</v>
      </c>
    </row>
    <row r="177" spans="1:11" ht="17.25" customHeight="1">
      <c r="A177" s="1" t="s">
        <v>11</v>
      </c>
      <c r="B177" s="1">
        <v>172</v>
      </c>
      <c r="C177" s="1" t="s">
        <v>21</v>
      </c>
      <c r="D177" s="2" t="s">
        <v>49</v>
      </c>
      <c r="E177" s="1">
        <v>0</v>
      </c>
      <c r="F177" s="1">
        <v>6</v>
      </c>
      <c r="I177" s="1" t="s">
        <v>17</v>
      </c>
      <c r="J177" s="1" t="s">
        <v>18</v>
      </c>
      <c r="K177" s="1" t="s">
        <v>19</v>
      </c>
    </row>
    <row r="178" spans="1:11" ht="17.25" customHeight="1">
      <c r="A178" s="1" t="s">
        <v>11</v>
      </c>
      <c r="B178" s="1">
        <v>173</v>
      </c>
      <c r="C178" s="1" t="s">
        <v>40</v>
      </c>
      <c r="D178" s="2" t="s">
        <v>40</v>
      </c>
      <c r="E178" s="1">
        <v>0</v>
      </c>
      <c r="F178" s="1">
        <v>2</v>
      </c>
    </row>
    <row r="179" spans="1:11" ht="17.25" customHeight="1">
      <c r="A179" s="1" t="s">
        <v>11</v>
      </c>
      <c r="B179" s="1">
        <v>174</v>
      </c>
      <c r="C179" s="1" t="s">
        <v>76</v>
      </c>
      <c r="D179" s="2" t="s">
        <v>43</v>
      </c>
      <c r="E179" s="1">
        <v>0</v>
      </c>
      <c r="F179" s="1">
        <v>2</v>
      </c>
    </row>
    <row r="180" spans="1:11" ht="17.25" customHeight="1">
      <c r="A180" s="1" t="s">
        <v>11</v>
      </c>
      <c r="B180" s="1">
        <v>175</v>
      </c>
      <c r="C180" s="1" t="s">
        <v>12</v>
      </c>
      <c r="D180" s="2" t="s">
        <v>77</v>
      </c>
      <c r="E180" s="1">
        <v>1</v>
      </c>
      <c r="F180" s="1">
        <v>2</v>
      </c>
    </row>
    <row r="181" spans="1:11" ht="17.25" customHeight="1">
      <c r="A181" s="1" t="s">
        <v>11</v>
      </c>
      <c r="B181" s="1">
        <v>176</v>
      </c>
      <c r="C181" s="1" t="s">
        <v>23</v>
      </c>
      <c r="D181" s="2" t="s">
        <v>24</v>
      </c>
      <c r="E181" s="1">
        <v>1</v>
      </c>
      <c r="F181" s="1">
        <v>2</v>
      </c>
    </row>
    <row r="182" spans="1:11" ht="17.25" customHeight="1">
      <c r="A182" s="1" t="s">
        <v>11</v>
      </c>
      <c r="B182" s="1">
        <v>177</v>
      </c>
      <c r="C182" s="1" t="s">
        <v>21</v>
      </c>
      <c r="D182" s="2" t="s">
        <v>22</v>
      </c>
      <c r="E182" s="1">
        <v>2</v>
      </c>
      <c r="F182" s="1">
        <v>2</v>
      </c>
    </row>
    <row r="183" spans="1:11" ht="17.25" customHeight="1">
      <c r="A183" s="1" t="s">
        <v>11</v>
      </c>
      <c r="B183" s="1">
        <v>178</v>
      </c>
      <c r="C183" s="1" t="s">
        <v>23</v>
      </c>
      <c r="D183" s="2" t="s">
        <v>24</v>
      </c>
      <c r="E183" s="1">
        <v>0</v>
      </c>
      <c r="F183" s="1">
        <v>3</v>
      </c>
      <c r="I183" s="1" t="s">
        <v>17</v>
      </c>
      <c r="J183" s="1" t="s">
        <v>18</v>
      </c>
      <c r="K183" s="1" t="s">
        <v>19</v>
      </c>
    </row>
    <row r="184" spans="1:11" ht="17.25" customHeight="1">
      <c r="A184" s="1" t="s">
        <v>11</v>
      </c>
      <c r="B184" s="1">
        <v>179</v>
      </c>
      <c r="C184" s="1" t="s">
        <v>23</v>
      </c>
      <c r="D184" s="2" t="s">
        <v>24</v>
      </c>
      <c r="E184" s="1">
        <v>0</v>
      </c>
      <c r="F184" s="1">
        <v>3</v>
      </c>
    </row>
    <row r="185" spans="1:11" ht="17.25" customHeight="1">
      <c r="A185" s="1" t="s">
        <v>11</v>
      </c>
      <c r="B185" s="1">
        <v>180</v>
      </c>
      <c r="C185" s="1" t="s">
        <v>78</v>
      </c>
      <c r="D185" s="2" t="s">
        <v>24</v>
      </c>
      <c r="E185" s="1">
        <v>0</v>
      </c>
      <c r="F185" s="1">
        <v>3</v>
      </c>
    </row>
    <row r="186" spans="1:11" ht="17.25" customHeight="1">
      <c r="A186" s="1" t="s">
        <v>11</v>
      </c>
      <c r="B186" s="1">
        <v>181</v>
      </c>
      <c r="C186" s="1" t="s">
        <v>12</v>
      </c>
      <c r="D186" s="2" t="s">
        <v>77</v>
      </c>
      <c r="E186" s="1">
        <v>0</v>
      </c>
      <c r="F186" s="1">
        <v>3</v>
      </c>
    </row>
    <row r="187" spans="1:11" ht="17.25" customHeight="1">
      <c r="A187" s="1" t="s">
        <v>11</v>
      </c>
      <c r="B187" s="1">
        <v>182</v>
      </c>
      <c r="C187" s="1" t="s">
        <v>23</v>
      </c>
      <c r="D187" s="2" t="s">
        <v>24</v>
      </c>
      <c r="E187" s="1">
        <v>0</v>
      </c>
      <c r="F187" s="1">
        <v>11</v>
      </c>
    </row>
    <row r="188" spans="1:11" ht="17.25" customHeight="1">
      <c r="A188" s="1" t="s">
        <v>11</v>
      </c>
      <c r="B188" s="1">
        <v>183</v>
      </c>
      <c r="C188" s="1" t="s">
        <v>12</v>
      </c>
      <c r="D188" s="2" t="s">
        <v>22</v>
      </c>
      <c r="E188" s="1">
        <v>0</v>
      </c>
      <c r="F188" s="1">
        <v>7</v>
      </c>
      <c r="G188" s="1" t="s">
        <v>32</v>
      </c>
    </row>
    <row r="189" spans="1:11" ht="17.25" customHeight="1">
      <c r="A189" s="1" t="s">
        <v>11</v>
      </c>
      <c r="B189" s="1">
        <v>184</v>
      </c>
      <c r="C189" s="1" t="s">
        <v>12</v>
      </c>
      <c r="D189" s="2" t="s">
        <v>39</v>
      </c>
      <c r="E189" s="1">
        <v>0</v>
      </c>
      <c r="F189" s="1">
        <v>7</v>
      </c>
      <c r="G189" s="1" t="s">
        <v>32</v>
      </c>
    </row>
    <row r="190" spans="1:11" ht="17.25" customHeight="1">
      <c r="A190" s="1" t="s">
        <v>11</v>
      </c>
      <c r="B190" s="1">
        <v>185</v>
      </c>
      <c r="C190" s="1" t="s">
        <v>12</v>
      </c>
      <c r="D190" s="2" t="s">
        <v>79</v>
      </c>
      <c r="E190" s="1">
        <v>0</v>
      </c>
      <c r="F190" s="1">
        <v>7</v>
      </c>
      <c r="G190" s="1" t="s">
        <v>32</v>
      </c>
    </row>
    <row r="191" spans="1:11" ht="17.25" customHeight="1">
      <c r="A191" s="1" t="s">
        <v>11</v>
      </c>
      <c r="B191" s="1">
        <v>186</v>
      </c>
      <c r="C191" s="1" t="s">
        <v>12</v>
      </c>
      <c r="D191" s="2" t="s">
        <v>20</v>
      </c>
      <c r="E191" s="1">
        <v>0</v>
      </c>
      <c r="F191" s="1">
        <v>7</v>
      </c>
      <c r="G191" s="1" t="s">
        <v>32</v>
      </c>
      <c r="H191" s="1" t="s">
        <v>65</v>
      </c>
    </row>
    <row r="192" spans="1:11" ht="17.25" customHeight="1">
      <c r="A192" s="1" t="s">
        <v>11</v>
      </c>
      <c r="B192" s="1">
        <v>187</v>
      </c>
      <c r="C192" s="1" t="s">
        <v>12</v>
      </c>
      <c r="D192" s="2" t="s">
        <v>20</v>
      </c>
      <c r="E192" s="1">
        <v>0</v>
      </c>
      <c r="F192" s="1">
        <v>7</v>
      </c>
      <c r="G192" s="1" t="s">
        <v>32</v>
      </c>
    </row>
    <row r="193" spans="1:11" ht="17.25" customHeight="1">
      <c r="A193" s="1" t="s">
        <v>11</v>
      </c>
      <c r="B193" s="1">
        <v>188</v>
      </c>
      <c r="C193" s="1" t="s">
        <v>12</v>
      </c>
      <c r="D193" s="2" t="s">
        <v>80</v>
      </c>
      <c r="E193" s="1">
        <v>0</v>
      </c>
      <c r="F193" s="1">
        <v>7</v>
      </c>
      <c r="G193" s="1" t="s">
        <v>32</v>
      </c>
    </row>
    <row r="194" spans="1:11" ht="17.25" customHeight="1">
      <c r="A194" s="1" t="s">
        <v>11</v>
      </c>
      <c r="B194" s="1">
        <v>189</v>
      </c>
      <c r="C194" s="1" t="s">
        <v>12</v>
      </c>
      <c r="D194" s="2" t="s">
        <v>81</v>
      </c>
      <c r="E194" s="1">
        <v>0</v>
      </c>
      <c r="F194" s="1">
        <v>7</v>
      </c>
      <c r="G194" s="1" t="s">
        <v>32</v>
      </c>
    </row>
    <row r="195" spans="1:11" ht="17.25" customHeight="1">
      <c r="A195" s="1" t="s">
        <v>11</v>
      </c>
      <c r="B195" s="1">
        <v>190</v>
      </c>
      <c r="C195" s="1" t="s">
        <v>12</v>
      </c>
      <c r="D195" s="2" t="s">
        <v>28</v>
      </c>
      <c r="E195" s="1">
        <v>0</v>
      </c>
      <c r="F195" s="1">
        <v>7</v>
      </c>
      <c r="G195" s="1" t="s">
        <v>32</v>
      </c>
    </row>
    <row r="196" spans="1:11" ht="17.25" customHeight="1">
      <c r="A196" s="1" t="s">
        <v>11</v>
      </c>
      <c r="B196" s="1">
        <v>191</v>
      </c>
      <c r="C196" s="1" t="s">
        <v>37</v>
      </c>
      <c r="D196" s="2" t="s">
        <v>82</v>
      </c>
      <c r="E196" s="1">
        <v>0</v>
      </c>
      <c r="F196" s="1">
        <v>8</v>
      </c>
      <c r="G196" s="1" t="s">
        <v>32</v>
      </c>
      <c r="I196" s="1" t="s">
        <v>83</v>
      </c>
      <c r="J196" s="1" t="s">
        <v>84</v>
      </c>
      <c r="K196" s="1" t="s">
        <v>85</v>
      </c>
    </row>
    <row r="197" spans="1:11" ht="17.25" customHeight="1">
      <c r="A197" s="1" t="s">
        <v>11</v>
      </c>
      <c r="B197" s="1">
        <v>192</v>
      </c>
      <c r="C197" s="1" t="s">
        <v>12</v>
      </c>
      <c r="D197" s="2" t="s">
        <v>86</v>
      </c>
      <c r="E197" s="1">
        <v>1</v>
      </c>
      <c r="F197" s="1">
        <v>3</v>
      </c>
      <c r="I197" s="1" t="s">
        <v>17</v>
      </c>
      <c r="J197" s="1" t="s">
        <v>18</v>
      </c>
      <c r="K197" s="1" t="s">
        <v>19</v>
      </c>
    </row>
    <row r="198" spans="1:11" ht="17.25" customHeight="1">
      <c r="A198" s="1" t="s">
        <v>11</v>
      </c>
      <c r="B198" s="1">
        <v>193</v>
      </c>
      <c r="C198" s="1" t="s">
        <v>25</v>
      </c>
      <c r="D198" s="2" t="s">
        <v>26</v>
      </c>
      <c r="E198" s="1">
        <v>1</v>
      </c>
      <c r="F198" s="1">
        <v>2</v>
      </c>
    </row>
    <row r="199" spans="1:11" ht="17.25" customHeight="1">
      <c r="A199" s="1" t="s">
        <v>11</v>
      </c>
      <c r="B199" s="1">
        <v>194</v>
      </c>
      <c r="C199" s="1" t="s">
        <v>87</v>
      </c>
      <c r="D199" s="2" t="s">
        <v>88</v>
      </c>
      <c r="E199" s="1">
        <v>1</v>
      </c>
      <c r="F199" s="1">
        <v>2</v>
      </c>
    </row>
    <row r="200" spans="1:11" ht="17.25" customHeight="1">
      <c r="A200" s="1" t="s">
        <v>11</v>
      </c>
      <c r="B200" s="1">
        <v>195</v>
      </c>
      <c r="C200" s="1" t="s">
        <v>87</v>
      </c>
      <c r="D200" s="2" t="s">
        <v>88</v>
      </c>
      <c r="E200" s="1">
        <v>1</v>
      </c>
      <c r="F200" s="1">
        <v>2</v>
      </c>
    </row>
    <row r="201" spans="1:11" ht="17.25" customHeight="1">
      <c r="A201" s="1" t="s">
        <v>11</v>
      </c>
      <c r="B201" s="1">
        <v>196</v>
      </c>
      <c r="C201" s="1" t="s">
        <v>87</v>
      </c>
      <c r="D201" s="2" t="s">
        <v>58</v>
      </c>
      <c r="E201" s="1">
        <v>1</v>
      </c>
      <c r="F201" s="1">
        <v>2</v>
      </c>
    </row>
    <row r="202" spans="1:11" ht="17.25" customHeight="1">
      <c r="A202" s="1" t="s">
        <v>11</v>
      </c>
      <c r="B202" s="1">
        <v>197</v>
      </c>
      <c r="C202" s="1" t="s">
        <v>23</v>
      </c>
      <c r="D202" s="2" t="s">
        <v>24</v>
      </c>
      <c r="E202" s="1">
        <v>1</v>
      </c>
      <c r="F202" s="1">
        <v>2</v>
      </c>
    </row>
    <row r="203" spans="1:11" ht="17.25" customHeight="1">
      <c r="A203" s="1" t="s">
        <v>11</v>
      </c>
      <c r="B203" s="1">
        <v>198</v>
      </c>
      <c r="C203" s="1" t="s">
        <v>23</v>
      </c>
      <c r="D203" s="2" t="s">
        <v>24</v>
      </c>
      <c r="E203" s="1">
        <v>1</v>
      </c>
      <c r="F203" s="1">
        <v>2</v>
      </c>
    </row>
    <row r="204" spans="1:11" ht="17.25" customHeight="1">
      <c r="A204" s="1" t="s">
        <v>11</v>
      </c>
      <c r="B204" s="1">
        <v>199</v>
      </c>
      <c r="C204" s="1" t="s">
        <v>33</v>
      </c>
      <c r="D204" s="2" t="s">
        <v>28</v>
      </c>
      <c r="E204" s="1">
        <v>0</v>
      </c>
      <c r="F204" s="1">
        <v>3</v>
      </c>
    </row>
    <row r="205" spans="1:11" ht="17.25" customHeight="1">
      <c r="A205" s="1" t="s">
        <v>11</v>
      </c>
      <c r="B205" s="1">
        <v>200</v>
      </c>
      <c r="C205" s="1" t="s">
        <v>37</v>
      </c>
      <c r="D205" s="2" t="s">
        <v>82</v>
      </c>
      <c r="E205" s="1">
        <v>0</v>
      </c>
      <c r="F205" s="1">
        <v>3</v>
      </c>
    </row>
    <row r="206" spans="1:11" ht="17.25" customHeight="1">
      <c r="A206" s="1" t="s">
        <v>11</v>
      </c>
      <c r="B206" s="1">
        <v>201</v>
      </c>
      <c r="C206" s="1" t="s">
        <v>87</v>
      </c>
      <c r="D206" s="2" t="s">
        <v>42</v>
      </c>
      <c r="E206" s="1">
        <v>1</v>
      </c>
      <c r="F206" s="1">
        <v>6</v>
      </c>
      <c r="I206" s="1" t="s">
        <v>17</v>
      </c>
      <c r="J206" s="1" t="s">
        <v>66</v>
      </c>
      <c r="K206" s="1" t="s">
        <v>89</v>
      </c>
    </row>
    <row r="207" spans="1:11" ht="17.25" customHeight="1">
      <c r="I207" s="1" t="s">
        <v>17</v>
      </c>
      <c r="J207" s="1" t="s">
        <v>18</v>
      </c>
      <c r="K207" s="1" t="s">
        <v>19</v>
      </c>
    </row>
    <row r="208" spans="1:11" ht="17.25" customHeight="1">
      <c r="A208" s="1" t="s">
        <v>11</v>
      </c>
      <c r="B208" s="1">
        <v>202</v>
      </c>
      <c r="C208" s="1" t="s">
        <v>87</v>
      </c>
      <c r="D208" s="2" t="s">
        <v>42</v>
      </c>
      <c r="E208" s="1">
        <v>1</v>
      </c>
      <c r="F208" s="1">
        <v>2</v>
      </c>
    </row>
    <row r="209" spans="1:11" ht="17.25" customHeight="1">
      <c r="A209" s="1" t="s">
        <v>11</v>
      </c>
      <c r="B209" s="1">
        <v>203</v>
      </c>
      <c r="C209" s="1" t="s">
        <v>87</v>
      </c>
      <c r="D209" s="2" t="s">
        <v>90</v>
      </c>
      <c r="E209" s="1">
        <v>1</v>
      </c>
      <c r="F209" s="1">
        <v>2</v>
      </c>
    </row>
    <row r="210" spans="1:11" ht="17.25" customHeight="1">
      <c r="A210" s="1" t="s">
        <v>11</v>
      </c>
      <c r="B210" s="1">
        <v>204</v>
      </c>
      <c r="C210" s="1" t="s">
        <v>23</v>
      </c>
      <c r="D210" s="2" t="s">
        <v>24</v>
      </c>
      <c r="E210" s="1">
        <v>0</v>
      </c>
      <c r="F210" s="1">
        <v>7</v>
      </c>
      <c r="I210" s="1" t="s">
        <v>83</v>
      </c>
      <c r="J210" s="1" t="s">
        <v>84</v>
      </c>
      <c r="K210" s="1" t="s">
        <v>85</v>
      </c>
    </row>
    <row r="211" spans="1:11" ht="17.25" customHeight="1">
      <c r="A211" s="1" t="s">
        <v>11</v>
      </c>
      <c r="B211" s="1">
        <v>205</v>
      </c>
      <c r="C211" s="1" t="s">
        <v>40</v>
      </c>
      <c r="D211" s="2" t="s">
        <v>40</v>
      </c>
      <c r="E211" s="1">
        <v>0</v>
      </c>
      <c r="F211" s="1">
        <v>5</v>
      </c>
    </row>
    <row r="212" spans="1:11" ht="17.25" customHeight="1">
      <c r="A212" s="1" t="s">
        <v>11</v>
      </c>
      <c r="B212" s="1">
        <v>206</v>
      </c>
      <c r="C212" s="1" t="s">
        <v>33</v>
      </c>
      <c r="D212" s="2" t="s">
        <v>28</v>
      </c>
      <c r="E212" s="1">
        <v>1</v>
      </c>
      <c r="F212" s="1">
        <v>4</v>
      </c>
      <c r="I212" s="1" t="s">
        <v>72</v>
      </c>
      <c r="J212" s="1" t="s">
        <v>73</v>
      </c>
      <c r="K212" s="1" t="s">
        <v>74</v>
      </c>
    </row>
    <row r="213" spans="1:11" ht="17.25" customHeight="1">
      <c r="A213" s="1" t="s">
        <v>11</v>
      </c>
      <c r="B213" s="1">
        <v>207</v>
      </c>
      <c r="C213" s="1" t="s">
        <v>87</v>
      </c>
      <c r="D213" s="2" t="s">
        <v>42</v>
      </c>
      <c r="E213" s="1">
        <v>1</v>
      </c>
      <c r="F213" s="1">
        <v>4</v>
      </c>
    </row>
    <row r="214" spans="1:11" ht="17.25" customHeight="1">
      <c r="A214" s="1" t="s">
        <v>11</v>
      </c>
      <c r="B214" s="1">
        <v>208</v>
      </c>
      <c r="C214" s="1" t="s">
        <v>87</v>
      </c>
      <c r="D214" s="2" t="s">
        <v>42</v>
      </c>
      <c r="E214" s="1">
        <v>1</v>
      </c>
      <c r="F214" s="1">
        <v>4</v>
      </c>
    </row>
    <row r="215" spans="1:11" ht="17.25" customHeight="1">
      <c r="A215" s="1" t="s">
        <v>11</v>
      </c>
      <c r="B215" s="1">
        <v>209</v>
      </c>
      <c r="C215" s="1" t="s">
        <v>87</v>
      </c>
      <c r="D215" s="2" t="s">
        <v>42</v>
      </c>
      <c r="E215" s="1">
        <v>1</v>
      </c>
      <c r="F215" s="1">
        <v>4</v>
      </c>
    </row>
    <row r="216" spans="1:11" ht="17.25" customHeight="1">
      <c r="A216" s="1" t="s">
        <v>11</v>
      </c>
      <c r="B216" s="1">
        <v>210</v>
      </c>
      <c r="C216" s="1" t="s">
        <v>87</v>
      </c>
      <c r="D216" s="2" t="s">
        <v>42</v>
      </c>
      <c r="E216" s="1">
        <v>1</v>
      </c>
      <c r="F216" s="1">
        <v>4</v>
      </c>
    </row>
    <row r="217" spans="1:11" ht="17.25" customHeight="1">
      <c r="A217" s="1" t="s">
        <v>11</v>
      </c>
      <c r="B217" s="1">
        <v>211</v>
      </c>
      <c r="C217" s="1" t="s">
        <v>23</v>
      </c>
      <c r="D217" s="2" t="s">
        <v>24</v>
      </c>
      <c r="E217" s="1">
        <v>0</v>
      </c>
      <c r="F217" s="1">
        <v>4</v>
      </c>
    </row>
    <row r="218" spans="1:11" ht="17.25" customHeight="1">
      <c r="A218" s="1" t="s">
        <v>11</v>
      </c>
      <c r="B218" s="1">
        <v>212</v>
      </c>
      <c r="C218" s="1" t="s">
        <v>91</v>
      </c>
      <c r="D218" s="2" t="s">
        <v>92</v>
      </c>
      <c r="E218" s="1">
        <v>0</v>
      </c>
      <c r="F218" s="1">
        <v>4</v>
      </c>
      <c r="G218" s="1" t="s">
        <v>32</v>
      </c>
    </row>
    <row r="219" spans="1:11" ht="17.25" customHeight="1">
      <c r="A219" s="1" t="s">
        <v>11</v>
      </c>
      <c r="B219" s="1">
        <v>213</v>
      </c>
      <c r="C219" s="1" t="s">
        <v>12</v>
      </c>
      <c r="D219" s="2" t="s">
        <v>93</v>
      </c>
      <c r="E219" s="1">
        <v>1</v>
      </c>
      <c r="F219" s="1">
        <v>5</v>
      </c>
      <c r="G219" s="1" t="s">
        <v>32</v>
      </c>
    </row>
    <row r="220" spans="1:11" ht="17.25" customHeight="1">
      <c r="A220" s="1" t="s">
        <v>11</v>
      </c>
      <c r="B220" s="1">
        <v>214</v>
      </c>
      <c r="C220" s="1" t="s">
        <v>12</v>
      </c>
      <c r="D220" s="2" t="s">
        <v>20</v>
      </c>
      <c r="E220" s="1">
        <v>0</v>
      </c>
      <c r="F220" s="1">
        <v>6</v>
      </c>
      <c r="G220" s="1" t="s">
        <v>32</v>
      </c>
      <c r="H220" s="1" t="s">
        <v>65</v>
      </c>
    </row>
    <row r="221" spans="1:11" ht="17.25" customHeight="1">
      <c r="A221" s="1" t="s">
        <v>11</v>
      </c>
      <c r="B221" s="1">
        <v>215</v>
      </c>
      <c r="C221" s="1" t="s">
        <v>12</v>
      </c>
      <c r="D221" s="2" t="s">
        <v>42</v>
      </c>
      <c r="E221" s="1">
        <v>0</v>
      </c>
      <c r="F221" s="1">
        <v>6</v>
      </c>
    </row>
    <row r="222" spans="1:11" ht="17.25" customHeight="1">
      <c r="A222" s="1" t="s">
        <v>11</v>
      </c>
      <c r="B222" s="1">
        <v>216</v>
      </c>
      <c r="C222" s="1" t="s">
        <v>87</v>
      </c>
      <c r="D222" s="2" t="s">
        <v>94</v>
      </c>
      <c r="E222" s="1">
        <v>1</v>
      </c>
      <c r="F222" s="1">
        <v>3</v>
      </c>
    </row>
    <row r="223" spans="1:11" ht="17.25" customHeight="1">
      <c r="A223" s="1" t="s">
        <v>11</v>
      </c>
      <c r="B223" s="1">
        <v>217</v>
      </c>
      <c r="C223" s="1" t="s">
        <v>87</v>
      </c>
      <c r="D223" s="2" t="s">
        <v>95</v>
      </c>
      <c r="E223" s="1">
        <v>1</v>
      </c>
      <c r="F223" s="1">
        <v>3</v>
      </c>
    </row>
    <row r="224" spans="1:11" ht="17.25" customHeight="1">
      <c r="A224" s="1" t="s">
        <v>11</v>
      </c>
      <c r="B224" s="1">
        <v>218</v>
      </c>
      <c r="C224" s="1" t="s">
        <v>87</v>
      </c>
      <c r="D224" s="2" t="s">
        <v>42</v>
      </c>
      <c r="E224" s="1">
        <v>1</v>
      </c>
      <c r="F224" s="1">
        <v>4</v>
      </c>
      <c r="I224" s="1" t="s">
        <v>17</v>
      </c>
      <c r="J224" s="1" t="s">
        <v>18</v>
      </c>
      <c r="K224" s="1" t="s">
        <v>19</v>
      </c>
    </row>
    <row r="225" spans="1:11" ht="17.25" customHeight="1">
      <c r="A225" s="1" t="s">
        <v>11</v>
      </c>
      <c r="B225" s="1">
        <v>219</v>
      </c>
      <c r="C225" s="1" t="s">
        <v>96</v>
      </c>
      <c r="D225" s="2" t="s">
        <v>97</v>
      </c>
      <c r="E225" s="1">
        <v>0</v>
      </c>
      <c r="F225" s="1">
        <v>4</v>
      </c>
    </row>
    <row r="226" spans="1:11" ht="17.25" customHeight="1">
      <c r="A226" s="1" t="s">
        <v>11</v>
      </c>
      <c r="B226" s="1">
        <v>220</v>
      </c>
      <c r="C226" s="1" t="s">
        <v>12</v>
      </c>
      <c r="D226" s="2" t="s">
        <v>98</v>
      </c>
      <c r="E226" s="1">
        <v>0</v>
      </c>
      <c r="F226" s="1">
        <v>5</v>
      </c>
      <c r="G226" s="1" t="s">
        <v>32</v>
      </c>
    </row>
    <row r="227" spans="1:11" ht="17.25" customHeight="1">
      <c r="A227" s="1" t="s">
        <v>11</v>
      </c>
      <c r="B227" s="1">
        <v>221</v>
      </c>
      <c r="C227" s="1" t="s">
        <v>12</v>
      </c>
      <c r="D227" s="2" t="s">
        <v>26</v>
      </c>
      <c r="E227" s="1">
        <v>0</v>
      </c>
      <c r="F227" s="1">
        <v>5</v>
      </c>
      <c r="G227" s="1" t="s">
        <v>32</v>
      </c>
    </row>
    <row r="228" spans="1:11" ht="17.25" customHeight="1">
      <c r="A228" s="1" t="s">
        <v>11</v>
      </c>
      <c r="B228" s="1">
        <v>222</v>
      </c>
      <c r="C228" s="1" t="s">
        <v>12</v>
      </c>
      <c r="D228" s="2" t="s">
        <v>26</v>
      </c>
      <c r="E228" s="1">
        <v>0</v>
      </c>
      <c r="F228" s="1">
        <v>6</v>
      </c>
      <c r="G228" s="1" t="s">
        <v>32</v>
      </c>
    </row>
    <row r="229" spans="1:11" ht="17.25" customHeight="1">
      <c r="A229" s="1" t="s">
        <v>11</v>
      </c>
      <c r="B229" s="1">
        <v>223</v>
      </c>
      <c r="C229" s="1" t="s">
        <v>64</v>
      </c>
      <c r="D229" s="2" t="s">
        <v>54</v>
      </c>
      <c r="E229" s="1">
        <v>0</v>
      </c>
      <c r="F229" s="1">
        <v>4</v>
      </c>
    </row>
    <row r="230" spans="1:11" ht="17.25" customHeight="1">
      <c r="A230" s="1" t="s">
        <v>11</v>
      </c>
      <c r="B230" s="1">
        <v>224</v>
      </c>
      <c r="C230" s="1" t="s">
        <v>64</v>
      </c>
      <c r="D230" s="2" t="s">
        <v>99</v>
      </c>
      <c r="E230" s="1">
        <v>0</v>
      </c>
      <c r="F230" s="1">
        <v>6</v>
      </c>
    </row>
    <row r="231" spans="1:11" ht="17.25" customHeight="1">
      <c r="A231" s="1" t="s">
        <v>11</v>
      </c>
      <c r="B231" s="1">
        <v>225</v>
      </c>
      <c r="C231" s="1" t="s">
        <v>64</v>
      </c>
      <c r="D231" s="2" t="s">
        <v>99</v>
      </c>
      <c r="E231" s="1">
        <v>0</v>
      </c>
      <c r="F231" s="1">
        <v>4</v>
      </c>
      <c r="G231" s="1" t="s">
        <v>32</v>
      </c>
    </row>
    <row r="232" spans="1:11" ht="17.25" customHeight="1">
      <c r="A232" s="1" t="s">
        <v>11</v>
      </c>
      <c r="B232" s="1">
        <v>226</v>
      </c>
      <c r="C232" s="1" t="s">
        <v>21</v>
      </c>
      <c r="D232" s="2" t="s">
        <v>22</v>
      </c>
      <c r="E232" s="1">
        <v>0</v>
      </c>
      <c r="F232" s="1">
        <v>4</v>
      </c>
    </row>
    <row r="233" spans="1:11" ht="17.25" customHeight="1">
      <c r="A233" s="1" t="s">
        <v>11</v>
      </c>
      <c r="B233" s="1">
        <v>227</v>
      </c>
      <c r="C233" s="1" t="s">
        <v>87</v>
      </c>
      <c r="D233" s="2" t="s">
        <v>42</v>
      </c>
      <c r="E233" s="1">
        <v>0</v>
      </c>
      <c r="F233" s="1">
        <v>4</v>
      </c>
    </row>
    <row r="234" spans="1:11" ht="17.25" customHeight="1">
      <c r="A234" s="1" t="s">
        <v>11</v>
      </c>
      <c r="B234" s="1">
        <v>228</v>
      </c>
      <c r="C234" s="1" t="s">
        <v>87</v>
      </c>
      <c r="D234" s="2" t="s">
        <v>42</v>
      </c>
      <c r="E234" s="1">
        <v>0</v>
      </c>
      <c r="F234" s="1">
        <v>5</v>
      </c>
    </row>
    <row r="235" spans="1:11" ht="17.25" customHeight="1">
      <c r="A235" s="1" t="s">
        <v>11</v>
      </c>
      <c r="B235" s="1">
        <v>229</v>
      </c>
      <c r="C235" s="1" t="s">
        <v>64</v>
      </c>
      <c r="D235" s="2" t="s">
        <v>71</v>
      </c>
      <c r="E235" s="1">
        <v>0</v>
      </c>
      <c r="F235" s="1">
        <v>4</v>
      </c>
    </row>
    <row r="236" spans="1:11" ht="17.25" customHeight="1">
      <c r="A236" s="1" t="s">
        <v>11</v>
      </c>
      <c r="B236" s="1">
        <v>230</v>
      </c>
      <c r="C236" s="1" t="s">
        <v>100</v>
      </c>
      <c r="D236" s="2" t="s">
        <v>28</v>
      </c>
      <c r="E236" s="1">
        <v>0</v>
      </c>
      <c r="F236" s="1">
        <v>4</v>
      </c>
      <c r="I236" s="1" t="s">
        <v>72</v>
      </c>
      <c r="J236" s="1" t="s">
        <v>73</v>
      </c>
      <c r="K236" s="1" t="s">
        <v>74</v>
      </c>
    </row>
    <row r="237" spans="1:11" ht="17.25" customHeight="1">
      <c r="A237" s="1" t="s">
        <v>11</v>
      </c>
      <c r="B237" s="1">
        <v>231</v>
      </c>
      <c r="C237" s="1" t="s">
        <v>23</v>
      </c>
      <c r="D237" s="2" t="s">
        <v>101</v>
      </c>
      <c r="E237" s="1">
        <v>0</v>
      </c>
      <c r="F237" s="1">
        <v>5</v>
      </c>
      <c r="G237" s="1" t="s">
        <v>32</v>
      </c>
    </row>
    <row r="238" spans="1:11" ht="17.25" customHeight="1">
      <c r="A238" s="1" t="s">
        <v>11</v>
      </c>
      <c r="B238" s="1">
        <v>232</v>
      </c>
      <c r="C238" s="1" t="s">
        <v>12</v>
      </c>
      <c r="D238" s="2" t="s">
        <v>42</v>
      </c>
      <c r="E238" s="1">
        <v>0</v>
      </c>
      <c r="F238" s="1">
        <v>5</v>
      </c>
      <c r="G238" s="1" t="s">
        <v>32</v>
      </c>
    </row>
    <row r="239" spans="1:11" ht="17.25" customHeight="1">
      <c r="A239" s="1" t="s">
        <v>11</v>
      </c>
      <c r="B239" s="1">
        <v>233</v>
      </c>
      <c r="C239" s="1" t="s">
        <v>87</v>
      </c>
      <c r="D239" s="2" t="s">
        <v>42</v>
      </c>
      <c r="E239" s="1">
        <v>2</v>
      </c>
      <c r="F239" s="1">
        <v>2</v>
      </c>
    </row>
    <row r="240" spans="1:11" ht="17.25" customHeight="1">
      <c r="A240" s="1" t="s">
        <v>11</v>
      </c>
      <c r="B240" s="1">
        <v>234</v>
      </c>
      <c r="C240" s="1" t="s">
        <v>23</v>
      </c>
      <c r="D240" s="2" t="s">
        <v>101</v>
      </c>
      <c r="E240" s="1">
        <v>2</v>
      </c>
      <c r="F240" s="1">
        <v>2</v>
      </c>
    </row>
    <row r="241" spans="1:11" ht="17.25" customHeight="1">
      <c r="A241" s="1" t="s">
        <v>11</v>
      </c>
      <c r="B241" s="1">
        <v>235</v>
      </c>
      <c r="C241" s="1" t="s">
        <v>87</v>
      </c>
      <c r="D241" s="2" t="s">
        <v>102</v>
      </c>
      <c r="E241" s="1">
        <v>3</v>
      </c>
      <c r="F241" s="1">
        <v>2</v>
      </c>
    </row>
    <row r="242" spans="1:11" ht="17.25" customHeight="1">
      <c r="A242" s="1" t="s">
        <v>11</v>
      </c>
      <c r="B242" s="1">
        <v>236</v>
      </c>
      <c r="C242" s="1" t="s">
        <v>87</v>
      </c>
      <c r="D242" s="2" t="s">
        <v>42</v>
      </c>
      <c r="E242" s="1">
        <v>1</v>
      </c>
      <c r="F242" s="1">
        <v>2</v>
      </c>
    </row>
    <row r="243" spans="1:11" ht="17.25" customHeight="1">
      <c r="A243" s="1" t="s">
        <v>11</v>
      </c>
      <c r="B243" s="1">
        <v>237</v>
      </c>
      <c r="C243" s="1" t="s">
        <v>64</v>
      </c>
      <c r="D243" s="2" t="s">
        <v>71</v>
      </c>
      <c r="E243" s="1">
        <v>1</v>
      </c>
      <c r="F243" s="1">
        <v>2</v>
      </c>
    </row>
    <row r="244" spans="1:11" ht="17.25" customHeight="1">
      <c r="A244" s="1" t="s">
        <v>11</v>
      </c>
      <c r="B244" s="1">
        <v>238</v>
      </c>
      <c r="C244" s="1" t="s">
        <v>21</v>
      </c>
      <c r="D244" s="2" t="s">
        <v>22</v>
      </c>
      <c r="E244" s="1">
        <v>0</v>
      </c>
      <c r="F244" s="1">
        <v>3</v>
      </c>
      <c r="I244" s="1" t="s">
        <v>17</v>
      </c>
      <c r="J244" s="1" t="s">
        <v>18</v>
      </c>
      <c r="K244" s="1" t="s">
        <v>19</v>
      </c>
    </row>
    <row r="245" spans="1:11" ht="17.25" customHeight="1">
      <c r="A245" s="1" t="s">
        <v>11</v>
      </c>
      <c r="B245" s="1">
        <v>239</v>
      </c>
      <c r="C245" s="1" t="s">
        <v>21</v>
      </c>
      <c r="D245" s="2" t="s">
        <v>38</v>
      </c>
      <c r="E245" s="1">
        <v>0</v>
      </c>
      <c r="F245" s="1">
        <v>3</v>
      </c>
    </row>
    <row r="246" spans="1:11" ht="17.25" customHeight="1">
      <c r="A246" s="1" t="s">
        <v>11</v>
      </c>
      <c r="B246" s="1">
        <v>240</v>
      </c>
      <c r="C246" s="1" t="s">
        <v>23</v>
      </c>
      <c r="D246" s="2" t="s">
        <v>101</v>
      </c>
      <c r="E246" s="1">
        <v>0</v>
      </c>
      <c r="F246" s="1">
        <v>3</v>
      </c>
    </row>
    <row r="247" spans="1:11" ht="17.25" customHeight="1">
      <c r="A247" s="1" t="s">
        <v>11</v>
      </c>
      <c r="B247" s="1">
        <v>241</v>
      </c>
      <c r="C247" s="1" t="s">
        <v>12</v>
      </c>
      <c r="D247" s="2" t="s">
        <v>103</v>
      </c>
      <c r="E247" s="1">
        <v>0</v>
      </c>
      <c r="F247" s="1">
        <v>7</v>
      </c>
      <c r="G247" s="1" t="s">
        <v>32</v>
      </c>
    </row>
    <row r="248" spans="1:11" ht="17.25" customHeight="1">
      <c r="A248" s="1" t="s">
        <v>11</v>
      </c>
      <c r="B248" s="1">
        <v>242</v>
      </c>
      <c r="C248" s="1" t="s">
        <v>21</v>
      </c>
      <c r="D248" s="2" t="s">
        <v>22</v>
      </c>
      <c r="E248" s="1">
        <v>1</v>
      </c>
      <c r="F248" s="1">
        <v>2</v>
      </c>
    </row>
    <row r="249" spans="1:11" ht="17.25" customHeight="1">
      <c r="A249" s="1" t="s">
        <v>11</v>
      </c>
      <c r="B249" s="1">
        <v>243</v>
      </c>
      <c r="C249" s="1" t="s">
        <v>21</v>
      </c>
      <c r="D249" s="2" t="s">
        <v>22</v>
      </c>
      <c r="E249" s="1">
        <v>0</v>
      </c>
      <c r="F249" s="1">
        <v>3</v>
      </c>
    </row>
    <row r="250" spans="1:11" ht="17.25" customHeight="1">
      <c r="A250" s="1" t="s">
        <v>11</v>
      </c>
      <c r="B250" s="1">
        <v>244</v>
      </c>
      <c r="C250" s="1" t="s">
        <v>33</v>
      </c>
      <c r="D250" s="2" t="s">
        <v>28</v>
      </c>
      <c r="E250" s="1">
        <v>0</v>
      </c>
      <c r="F250" s="1">
        <v>3</v>
      </c>
    </row>
    <row r="251" spans="1:11" ht="17.25" customHeight="1">
      <c r="A251" s="1" t="s">
        <v>11</v>
      </c>
      <c r="B251" s="1">
        <v>245</v>
      </c>
      <c r="C251" s="1" t="s">
        <v>12</v>
      </c>
      <c r="D251" s="2" t="s">
        <v>39</v>
      </c>
      <c r="E251" s="1">
        <v>0</v>
      </c>
      <c r="F251" s="1">
        <v>6</v>
      </c>
      <c r="G251" s="1" t="s">
        <v>32</v>
      </c>
      <c r="I251" s="1" t="s">
        <v>14</v>
      </c>
      <c r="J251" s="1" t="s">
        <v>104</v>
      </c>
      <c r="K251" s="1" t="s">
        <v>104</v>
      </c>
    </row>
    <row r="252" spans="1:11" ht="17.25" customHeight="1">
      <c r="A252" s="1" t="s">
        <v>11</v>
      </c>
      <c r="B252" s="1">
        <v>246</v>
      </c>
      <c r="C252" s="1" t="s">
        <v>12</v>
      </c>
      <c r="D252" s="2" t="s">
        <v>40</v>
      </c>
      <c r="E252" s="1">
        <v>0</v>
      </c>
      <c r="F252" s="1">
        <v>6</v>
      </c>
      <c r="G252" s="1" t="s">
        <v>32</v>
      </c>
    </row>
    <row r="253" spans="1:11" ht="17.25" customHeight="1">
      <c r="A253" s="1" t="s">
        <v>11</v>
      </c>
      <c r="B253" s="1">
        <v>247</v>
      </c>
      <c r="C253" s="1" t="s">
        <v>12</v>
      </c>
      <c r="D253" s="2" t="s">
        <v>20</v>
      </c>
      <c r="E253" s="1">
        <v>0</v>
      </c>
      <c r="F253" s="1">
        <v>6</v>
      </c>
      <c r="G253" s="1" t="s">
        <v>32</v>
      </c>
    </row>
    <row r="254" spans="1:11" ht="17.25" customHeight="1">
      <c r="A254" s="1" t="s">
        <v>11</v>
      </c>
      <c r="B254" s="1">
        <v>248</v>
      </c>
      <c r="C254" s="1" t="s">
        <v>21</v>
      </c>
      <c r="D254" s="2" t="s">
        <v>22</v>
      </c>
      <c r="E254" s="1">
        <v>0</v>
      </c>
      <c r="F254" s="1">
        <v>2</v>
      </c>
    </row>
    <row r="255" spans="1:11" ht="17.25" customHeight="1">
      <c r="A255" s="1" t="s">
        <v>11</v>
      </c>
      <c r="B255" s="1">
        <v>249</v>
      </c>
      <c r="C255" s="1" t="s">
        <v>12</v>
      </c>
      <c r="D255" s="2" t="s">
        <v>86</v>
      </c>
      <c r="E255" s="1">
        <v>0</v>
      </c>
      <c r="F255" s="1">
        <v>6</v>
      </c>
      <c r="G255" s="1" t="s">
        <v>32</v>
      </c>
    </row>
    <row r="256" spans="1:11" ht="17.25" customHeight="1">
      <c r="A256" s="1" t="s">
        <v>11</v>
      </c>
      <c r="B256" s="1">
        <v>250</v>
      </c>
      <c r="C256" s="1" t="s">
        <v>12</v>
      </c>
      <c r="D256" s="2" t="s">
        <v>20</v>
      </c>
      <c r="E256" s="1">
        <v>0</v>
      </c>
      <c r="F256" s="1">
        <v>6</v>
      </c>
      <c r="G256" s="1" t="s">
        <v>32</v>
      </c>
    </row>
    <row r="257" spans="1:8" ht="17.25" customHeight="1">
      <c r="A257" s="1" t="s">
        <v>11</v>
      </c>
      <c r="B257" s="1">
        <v>251</v>
      </c>
      <c r="C257" s="1" t="s">
        <v>12</v>
      </c>
      <c r="D257" s="2" t="s">
        <v>42</v>
      </c>
      <c r="E257" s="1">
        <v>0</v>
      </c>
      <c r="F257" s="1">
        <v>6</v>
      </c>
      <c r="G257" s="1" t="s">
        <v>32</v>
      </c>
    </row>
    <row r="258" spans="1:8" ht="17.25" customHeight="1">
      <c r="A258" s="1" t="s">
        <v>11</v>
      </c>
      <c r="B258" s="1">
        <v>252</v>
      </c>
      <c r="C258" s="1" t="s">
        <v>12</v>
      </c>
      <c r="D258" s="2" t="s">
        <v>28</v>
      </c>
      <c r="E258" s="1">
        <v>0</v>
      </c>
      <c r="F258" s="1">
        <v>6</v>
      </c>
      <c r="G258" s="1" t="s">
        <v>32</v>
      </c>
    </row>
    <row r="259" spans="1:8" ht="17.25" customHeight="1">
      <c r="A259" s="1" t="s">
        <v>11</v>
      </c>
      <c r="B259" s="1">
        <v>253</v>
      </c>
      <c r="C259" s="1" t="s">
        <v>64</v>
      </c>
      <c r="D259" s="2" t="s">
        <v>54</v>
      </c>
      <c r="E259" s="1">
        <v>0</v>
      </c>
      <c r="F259" s="1">
        <v>5</v>
      </c>
      <c r="H259" s="1" t="s">
        <v>105</v>
      </c>
    </row>
    <row r="260" spans="1:8" ht="17.25" customHeight="1">
      <c r="A260" s="1" t="s">
        <v>11</v>
      </c>
      <c r="B260" s="1">
        <v>254</v>
      </c>
      <c r="C260" s="1" t="s">
        <v>100</v>
      </c>
      <c r="D260" s="2" t="s">
        <v>28</v>
      </c>
      <c r="E260" s="1">
        <v>1</v>
      </c>
      <c r="F260" s="1">
        <v>4</v>
      </c>
    </row>
    <row r="261" spans="1:8" ht="17.25" customHeight="1">
      <c r="A261" s="1" t="s">
        <v>11</v>
      </c>
      <c r="B261" s="1">
        <v>255</v>
      </c>
      <c r="C261" s="1" t="s">
        <v>37</v>
      </c>
      <c r="D261" s="2" t="s">
        <v>29</v>
      </c>
      <c r="E261" s="1">
        <v>1</v>
      </c>
      <c r="F261" s="1">
        <v>4</v>
      </c>
    </row>
    <row r="262" spans="1:8" ht="17.25" customHeight="1">
      <c r="A262" s="1" t="s">
        <v>11</v>
      </c>
      <c r="B262" s="1">
        <v>256</v>
      </c>
      <c r="C262" s="1" t="s">
        <v>106</v>
      </c>
      <c r="D262" s="2" t="s">
        <v>107</v>
      </c>
      <c r="E262" s="1">
        <v>1</v>
      </c>
      <c r="F262" s="1">
        <v>4</v>
      </c>
    </row>
    <row r="263" spans="1:8" ht="17.25" customHeight="1">
      <c r="A263" s="1" t="s">
        <v>11</v>
      </c>
      <c r="B263" s="1">
        <v>257</v>
      </c>
      <c r="C263" s="1" t="s">
        <v>78</v>
      </c>
      <c r="D263" s="2" t="s">
        <v>97</v>
      </c>
      <c r="E263" s="1">
        <v>0</v>
      </c>
      <c r="F263" s="1">
        <v>4</v>
      </c>
    </row>
    <row r="264" spans="1:8" ht="17.25" customHeight="1">
      <c r="A264" s="1" t="s">
        <v>11</v>
      </c>
      <c r="B264" s="1">
        <v>258</v>
      </c>
      <c r="C264" s="1" t="s">
        <v>23</v>
      </c>
      <c r="D264" s="2" t="s">
        <v>24</v>
      </c>
      <c r="E264" s="1">
        <v>0</v>
      </c>
      <c r="F264" s="1">
        <v>4</v>
      </c>
    </row>
    <row r="265" spans="1:8" ht="17.25" customHeight="1">
      <c r="A265" s="1" t="s">
        <v>11</v>
      </c>
      <c r="B265" s="1">
        <v>259</v>
      </c>
      <c r="C265" s="1" t="s">
        <v>12</v>
      </c>
      <c r="D265" s="2" t="s">
        <v>108</v>
      </c>
      <c r="E265" s="1">
        <v>0</v>
      </c>
      <c r="F265" s="1">
        <v>5</v>
      </c>
      <c r="G265" s="1" t="s">
        <v>32</v>
      </c>
    </row>
    <row r="266" spans="1:8" ht="17.25" customHeight="1">
      <c r="A266" s="1" t="s">
        <v>11</v>
      </c>
      <c r="B266" s="1">
        <v>260</v>
      </c>
      <c r="C266" s="1" t="s">
        <v>12</v>
      </c>
      <c r="D266" s="2" t="s">
        <v>109</v>
      </c>
      <c r="E266" s="1">
        <v>0</v>
      </c>
      <c r="F266" s="1">
        <v>5</v>
      </c>
      <c r="G266" s="1" t="s">
        <v>32</v>
      </c>
    </row>
    <row r="267" spans="1:8" ht="17.25" customHeight="1">
      <c r="A267" s="1" t="s">
        <v>11</v>
      </c>
      <c r="B267" s="1">
        <v>261</v>
      </c>
      <c r="C267" s="1" t="s">
        <v>12</v>
      </c>
      <c r="D267" s="2" t="s">
        <v>110</v>
      </c>
      <c r="E267" s="1">
        <v>0</v>
      </c>
      <c r="F267" s="1">
        <v>5</v>
      </c>
      <c r="G267" s="1" t="s">
        <v>32</v>
      </c>
    </row>
    <row r="268" spans="1:8" ht="17.25" customHeight="1">
      <c r="A268" s="1" t="s">
        <v>11</v>
      </c>
      <c r="B268" s="1">
        <v>262</v>
      </c>
      <c r="C268" s="1" t="s">
        <v>12</v>
      </c>
      <c r="D268" s="2" t="s">
        <v>29</v>
      </c>
      <c r="E268" s="1">
        <v>0</v>
      </c>
      <c r="F268" s="1">
        <v>5</v>
      </c>
      <c r="G268" s="1" t="s">
        <v>32</v>
      </c>
    </row>
    <row r="269" spans="1:8" ht="17.25" customHeight="1">
      <c r="A269" s="1" t="s">
        <v>11</v>
      </c>
      <c r="B269" s="1">
        <v>263</v>
      </c>
      <c r="C269" s="1" t="s">
        <v>12</v>
      </c>
      <c r="D269" s="2" t="s">
        <v>54</v>
      </c>
      <c r="E269" s="1">
        <v>0</v>
      </c>
      <c r="F269" s="1">
        <v>5</v>
      </c>
      <c r="G269" s="1" t="s">
        <v>32</v>
      </c>
    </row>
    <row r="270" spans="1:8" ht="17.25" customHeight="1">
      <c r="A270" s="1" t="s">
        <v>11</v>
      </c>
      <c r="B270" s="1">
        <v>264</v>
      </c>
      <c r="C270" s="1" t="s">
        <v>12</v>
      </c>
      <c r="D270" s="2" t="s">
        <v>111</v>
      </c>
      <c r="E270" s="1">
        <v>0</v>
      </c>
      <c r="F270" s="1">
        <v>5</v>
      </c>
      <c r="G270" s="1" t="s">
        <v>32</v>
      </c>
    </row>
    <row r="271" spans="1:8" ht="17.25" customHeight="1">
      <c r="E271" s="1">
        <f>SUM(E2:E270)</f>
        <v>90</v>
      </c>
      <c r="F271" s="1">
        <f>SUM(F2:F270)</f>
        <v>1169</v>
      </c>
    </row>
    <row r="272" spans="1:8" ht="17.25" customHeight="1">
      <c r="E272" s="1">
        <f>E271/B270</f>
        <v>0.34090909090909088</v>
      </c>
      <c r="F272" s="1">
        <f>F271/B270</f>
        <v>4.4280303030303028</v>
      </c>
    </row>
    <row r="273" spans="3:11" ht="17.25" customHeight="1">
      <c r="E273" s="17">
        <f>(E271+F271)/B270</f>
        <v>4.7689393939393936</v>
      </c>
      <c r="F273" s="17"/>
    </row>
    <row r="274" spans="3:11" ht="17.25" customHeight="1">
      <c r="C274" s="1" t="s">
        <v>12</v>
      </c>
      <c r="I274" s="1" t="s">
        <v>83</v>
      </c>
      <c r="K274" s="1" t="s">
        <v>112</v>
      </c>
    </row>
    <row r="275" spans="3:11" ht="17.25" customHeight="1">
      <c r="C275" s="1" t="s">
        <v>91</v>
      </c>
      <c r="I275" s="1" t="s">
        <v>113</v>
      </c>
      <c r="K275" s="1" t="s">
        <v>114</v>
      </c>
    </row>
    <row r="276" spans="3:11" ht="17.25" customHeight="1">
      <c r="C276" s="1" t="s">
        <v>25</v>
      </c>
      <c r="I276" s="1" t="s">
        <v>17</v>
      </c>
      <c r="K276" s="1" t="s">
        <v>115</v>
      </c>
    </row>
    <row r="277" spans="3:11" ht="17.25" customHeight="1">
      <c r="C277" s="1" t="s">
        <v>53</v>
      </c>
      <c r="I277" s="3" t="s">
        <v>72</v>
      </c>
      <c r="K277" s="3" t="s">
        <v>116</v>
      </c>
    </row>
    <row r="278" spans="3:11" ht="17.25" customHeight="1">
      <c r="C278" s="1" t="s">
        <v>64</v>
      </c>
      <c r="I278" s="1" t="s">
        <v>117</v>
      </c>
      <c r="K278" s="4" t="s">
        <v>118</v>
      </c>
    </row>
    <row r="279" spans="3:11" ht="17.25" customHeight="1">
      <c r="C279" s="1" t="s">
        <v>41</v>
      </c>
      <c r="I279" s="1" t="s">
        <v>14</v>
      </c>
      <c r="K279" s="1" t="s">
        <v>119</v>
      </c>
    </row>
    <row r="280" spans="3:11" ht="17.25" customHeight="1">
      <c r="C280" s="1" t="s">
        <v>100</v>
      </c>
      <c r="J280" s="1" t="s">
        <v>120</v>
      </c>
      <c r="K280" s="1" t="s">
        <v>121</v>
      </c>
    </row>
    <row r="281" spans="3:11" ht="17.25" customHeight="1">
      <c r="C281" s="1" t="s">
        <v>33</v>
      </c>
      <c r="J281" s="1" t="s">
        <v>122</v>
      </c>
      <c r="K281" s="1" t="s">
        <v>123</v>
      </c>
    </row>
    <row r="282" spans="3:11" ht="17.25" customHeight="1">
      <c r="C282" s="1" t="s">
        <v>35</v>
      </c>
      <c r="J282" s="1" t="s">
        <v>124</v>
      </c>
      <c r="K282" s="1" t="s">
        <v>125</v>
      </c>
    </row>
    <row r="283" spans="3:11" ht="17.25" customHeight="1">
      <c r="C283" s="1" t="s">
        <v>40</v>
      </c>
      <c r="J283" s="1" t="s">
        <v>126</v>
      </c>
      <c r="K283" s="1" t="s">
        <v>124</v>
      </c>
    </row>
    <row r="284" spans="3:11" ht="17.25" customHeight="1">
      <c r="C284" s="1" t="s">
        <v>45</v>
      </c>
      <c r="J284" s="1" t="s">
        <v>127</v>
      </c>
      <c r="K284" s="1" t="s">
        <v>126</v>
      </c>
    </row>
    <row r="285" spans="3:11" ht="17.25" customHeight="1">
      <c r="C285" s="1" t="s">
        <v>21</v>
      </c>
      <c r="J285" s="1" t="s">
        <v>128</v>
      </c>
      <c r="K285" s="1" t="s">
        <v>127</v>
      </c>
    </row>
    <row r="286" spans="3:11" ht="17.25" customHeight="1">
      <c r="C286" s="1" t="s">
        <v>78</v>
      </c>
      <c r="J286" s="1" t="s">
        <v>63</v>
      </c>
      <c r="K286" s="1" t="s">
        <v>128</v>
      </c>
    </row>
    <row r="287" spans="3:11" ht="17.25" customHeight="1">
      <c r="C287" s="1" t="s">
        <v>96</v>
      </c>
      <c r="J287" s="1" t="s">
        <v>69</v>
      </c>
      <c r="K287" s="1" t="s">
        <v>129</v>
      </c>
    </row>
    <row r="288" spans="3:11" ht="17.25" customHeight="1">
      <c r="C288" s="1" t="s">
        <v>23</v>
      </c>
      <c r="J288" s="1" t="s">
        <v>130</v>
      </c>
      <c r="K288" s="1" t="s">
        <v>131</v>
      </c>
    </row>
    <row r="289" spans="3:11" ht="17.25" customHeight="1">
      <c r="C289" s="1" t="s">
        <v>55</v>
      </c>
      <c r="J289" s="1" t="s">
        <v>104</v>
      </c>
      <c r="K289" s="1" t="s">
        <v>70</v>
      </c>
    </row>
    <row r="290" spans="3:11" ht="17.25" customHeight="1">
      <c r="C290" s="1" t="s">
        <v>87</v>
      </c>
      <c r="J290" s="1" t="s">
        <v>132</v>
      </c>
      <c r="K290" s="1" t="s">
        <v>133</v>
      </c>
    </row>
    <row r="291" spans="3:11" ht="17.25" customHeight="1">
      <c r="C291" s="1" t="s">
        <v>37</v>
      </c>
      <c r="J291" s="1" t="s">
        <v>134</v>
      </c>
      <c r="K291" s="1" t="s">
        <v>135</v>
      </c>
    </row>
    <row r="292" spans="3:11" ht="17.25" customHeight="1">
      <c r="C292" s="1" t="s">
        <v>106</v>
      </c>
      <c r="J292" s="1" t="s">
        <v>136</v>
      </c>
      <c r="K292" s="1" t="s">
        <v>63</v>
      </c>
    </row>
    <row r="293" spans="3:11" ht="17.25" customHeight="1">
      <c r="C293" s="1" t="s">
        <v>76</v>
      </c>
      <c r="J293" s="1" t="s">
        <v>137</v>
      </c>
      <c r="K293" s="1" t="s">
        <v>138</v>
      </c>
    </row>
    <row r="294" spans="3:11" ht="17.25" customHeight="1">
      <c r="D294" s="2" t="s">
        <v>47</v>
      </c>
      <c r="J294" s="1" t="s">
        <v>15</v>
      </c>
      <c r="K294" s="1" t="s">
        <v>139</v>
      </c>
    </row>
    <row r="295" spans="3:11" ht="17.25" customHeight="1">
      <c r="C295"/>
      <c r="D295" s="2" t="s">
        <v>60</v>
      </c>
      <c r="J295" s="1" t="s">
        <v>73</v>
      </c>
      <c r="K295" s="1" t="s">
        <v>104</v>
      </c>
    </row>
    <row r="296" spans="3:11" ht="17.25" customHeight="1">
      <c r="C296"/>
      <c r="D296" s="2" t="s">
        <v>52</v>
      </c>
      <c r="J296" s="1" t="s">
        <v>140</v>
      </c>
      <c r="K296" s="1" t="s">
        <v>132</v>
      </c>
    </row>
    <row r="297" spans="3:11" ht="17.25" customHeight="1">
      <c r="C297"/>
      <c r="D297" s="2" t="s">
        <v>51</v>
      </c>
      <c r="J297" s="1" t="s">
        <v>141</v>
      </c>
      <c r="K297" s="1" t="s">
        <v>134</v>
      </c>
    </row>
    <row r="298" spans="3:11" ht="17.25" customHeight="1">
      <c r="C298"/>
      <c r="D298" s="2" t="s">
        <v>34</v>
      </c>
      <c r="J298" s="1" t="s">
        <v>18</v>
      </c>
      <c r="K298" s="1" t="s">
        <v>142</v>
      </c>
    </row>
    <row r="299" spans="3:11" ht="17.25" customHeight="1">
      <c r="C299"/>
      <c r="D299" s="2" t="s">
        <v>57</v>
      </c>
      <c r="J299" s="1" t="s">
        <v>66</v>
      </c>
      <c r="K299" s="1" t="s">
        <v>143</v>
      </c>
    </row>
    <row r="300" spans="3:11" ht="17.25" customHeight="1">
      <c r="C300"/>
      <c r="D300" s="2" t="s">
        <v>95</v>
      </c>
      <c r="J300" s="1" t="s">
        <v>84</v>
      </c>
      <c r="K300" s="1" t="s">
        <v>144</v>
      </c>
    </row>
    <row r="301" spans="3:11" ht="17.25" customHeight="1">
      <c r="C301"/>
      <c r="D301" s="2" t="s">
        <v>80</v>
      </c>
      <c r="J301" s="3" t="s">
        <v>72</v>
      </c>
      <c r="K301" s="1" t="s">
        <v>137</v>
      </c>
    </row>
    <row r="302" spans="3:11" ht="17.25" customHeight="1">
      <c r="C302"/>
      <c r="D302" s="2" t="s">
        <v>108</v>
      </c>
      <c r="J302" s="1" t="s">
        <v>145</v>
      </c>
      <c r="K302" s="1" t="s">
        <v>16</v>
      </c>
    </row>
    <row r="303" spans="3:11" ht="17.25" customHeight="1">
      <c r="C303"/>
      <c r="D303" s="2" t="s">
        <v>77</v>
      </c>
      <c r="K303" s="1" t="s">
        <v>74</v>
      </c>
    </row>
    <row r="304" spans="3:11" ht="17.25" customHeight="1">
      <c r="C304"/>
      <c r="D304" s="2" t="s">
        <v>102</v>
      </c>
      <c r="K304" s="1" t="s">
        <v>146</v>
      </c>
    </row>
    <row r="305" spans="3:11" ht="17.25" customHeight="1">
      <c r="C305"/>
      <c r="D305" s="2" t="s">
        <v>110</v>
      </c>
      <c r="K305" s="1" t="s">
        <v>147</v>
      </c>
    </row>
    <row r="306" spans="3:11" ht="17.25" customHeight="1">
      <c r="C306"/>
      <c r="D306" s="2" t="s">
        <v>62</v>
      </c>
      <c r="K306" s="1" t="s">
        <v>140</v>
      </c>
    </row>
    <row r="307" spans="3:11" ht="17.25" customHeight="1">
      <c r="C307"/>
      <c r="D307" s="2" t="s">
        <v>81</v>
      </c>
      <c r="K307" s="1" t="s">
        <v>148</v>
      </c>
    </row>
    <row r="308" spans="3:11" ht="17.25" customHeight="1">
      <c r="C308"/>
      <c r="D308" s="2" t="s">
        <v>107</v>
      </c>
      <c r="K308" s="1" t="s">
        <v>149</v>
      </c>
    </row>
    <row r="309" spans="3:11" ht="17.25" customHeight="1">
      <c r="C309"/>
      <c r="D309" s="2" t="s">
        <v>30</v>
      </c>
      <c r="K309" s="1" t="s">
        <v>44</v>
      </c>
    </row>
    <row r="310" spans="3:11" ht="17.25" customHeight="1">
      <c r="C310"/>
      <c r="D310" s="2" t="s">
        <v>13</v>
      </c>
      <c r="K310" s="1" t="s">
        <v>48</v>
      </c>
    </row>
    <row r="311" spans="3:11" ht="17.25" customHeight="1">
      <c r="C311"/>
      <c r="D311" s="2" t="s">
        <v>24</v>
      </c>
      <c r="K311" s="1" t="s">
        <v>19</v>
      </c>
    </row>
    <row r="312" spans="3:11" ht="17.25" customHeight="1">
      <c r="C312"/>
      <c r="D312" s="2" t="s">
        <v>50</v>
      </c>
      <c r="K312" s="1" t="s">
        <v>150</v>
      </c>
    </row>
    <row r="313" spans="3:11" ht="17.25" customHeight="1">
      <c r="C313"/>
      <c r="D313" s="2" t="s">
        <v>71</v>
      </c>
      <c r="K313" s="1" t="s">
        <v>151</v>
      </c>
    </row>
    <row r="314" spans="3:11" ht="17.25" customHeight="1">
      <c r="C314"/>
      <c r="D314" s="2" t="s">
        <v>64</v>
      </c>
      <c r="K314" s="1" t="s">
        <v>27</v>
      </c>
    </row>
    <row r="315" spans="3:11" ht="17.25" customHeight="1">
      <c r="C315"/>
      <c r="D315" s="2" t="s">
        <v>33</v>
      </c>
      <c r="K315" s="1" t="s">
        <v>152</v>
      </c>
    </row>
    <row r="316" spans="3:11" ht="17.25" customHeight="1">
      <c r="C316"/>
      <c r="D316" s="2" t="s">
        <v>40</v>
      </c>
      <c r="K316" s="1" t="s">
        <v>153</v>
      </c>
    </row>
    <row r="317" spans="3:11" ht="17.25" customHeight="1">
      <c r="C317"/>
      <c r="D317" s="2" t="s">
        <v>39</v>
      </c>
      <c r="K317" s="1" t="s">
        <v>154</v>
      </c>
    </row>
    <row r="318" spans="3:11" ht="17.25" customHeight="1">
      <c r="C318"/>
      <c r="D318" s="2" t="s">
        <v>54</v>
      </c>
      <c r="K318" s="1" t="s">
        <v>155</v>
      </c>
    </row>
    <row r="319" spans="3:11" ht="17.25" customHeight="1">
      <c r="C319"/>
      <c r="D319" s="2" t="s">
        <v>20</v>
      </c>
      <c r="K319" s="1" t="s">
        <v>67</v>
      </c>
    </row>
    <row r="320" spans="3:11" ht="17.25" customHeight="1">
      <c r="C320"/>
      <c r="D320" s="2" t="s">
        <v>36</v>
      </c>
      <c r="K320" s="1" t="s">
        <v>156</v>
      </c>
    </row>
    <row r="321" spans="3:11" ht="17.25" customHeight="1">
      <c r="C321"/>
      <c r="D321" s="2" t="s">
        <v>109</v>
      </c>
      <c r="K321" s="1" t="s">
        <v>157</v>
      </c>
    </row>
    <row r="322" spans="3:11" ht="17.25" customHeight="1">
      <c r="C322"/>
      <c r="D322" s="2" t="s">
        <v>94</v>
      </c>
      <c r="K322" s="1" t="s">
        <v>89</v>
      </c>
    </row>
    <row r="323" spans="3:11" ht="17.25" customHeight="1">
      <c r="C323"/>
      <c r="D323" s="2" t="s">
        <v>26</v>
      </c>
      <c r="K323" s="1" t="s">
        <v>158</v>
      </c>
    </row>
    <row r="324" spans="3:11" ht="17.25" customHeight="1">
      <c r="C324"/>
      <c r="D324" s="2" t="s">
        <v>82</v>
      </c>
      <c r="K324" s="1" t="s">
        <v>85</v>
      </c>
    </row>
    <row r="325" spans="3:11" ht="17.25" customHeight="1">
      <c r="C325"/>
      <c r="D325" s="2" t="s">
        <v>56</v>
      </c>
      <c r="K325" s="1" t="s">
        <v>159</v>
      </c>
    </row>
    <row r="326" spans="3:11" ht="17.25" customHeight="1">
      <c r="C326"/>
      <c r="D326" s="2" t="s">
        <v>29</v>
      </c>
      <c r="K326" s="1" t="s">
        <v>160</v>
      </c>
    </row>
    <row r="327" spans="3:11" ht="17.25" customHeight="1">
      <c r="C327"/>
      <c r="D327" s="2" t="s">
        <v>88</v>
      </c>
      <c r="K327" s="1" t="s">
        <v>161</v>
      </c>
    </row>
    <row r="328" spans="3:11" ht="17.25" customHeight="1">
      <c r="C328"/>
      <c r="D328" s="2" t="s">
        <v>42</v>
      </c>
      <c r="K328" s="1" t="s">
        <v>162</v>
      </c>
    </row>
    <row r="329" spans="3:11" ht="17.25" customHeight="1">
      <c r="C329"/>
      <c r="D329" s="2" t="s">
        <v>22</v>
      </c>
      <c r="K329" s="1" t="s">
        <v>163</v>
      </c>
    </row>
    <row r="330" spans="3:11" ht="17.25" customHeight="1">
      <c r="C330"/>
      <c r="D330" s="2" t="s">
        <v>49</v>
      </c>
      <c r="K330" s="1" t="s">
        <v>145</v>
      </c>
    </row>
    <row r="331" spans="3:11" ht="17.25" customHeight="1">
      <c r="C331"/>
      <c r="D331" s="2" t="s">
        <v>103</v>
      </c>
    </row>
    <row r="332" spans="3:11" ht="17.25" customHeight="1">
      <c r="C332"/>
      <c r="D332" s="2" t="s">
        <v>21</v>
      </c>
    </row>
    <row r="333" spans="3:11" ht="17.25" customHeight="1">
      <c r="C333"/>
      <c r="D333" s="2" t="s">
        <v>97</v>
      </c>
    </row>
    <row r="334" spans="3:11" ht="17.25" customHeight="1">
      <c r="C334"/>
      <c r="D334" s="2" t="s">
        <v>58</v>
      </c>
    </row>
    <row r="335" spans="3:11" ht="17.25" customHeight="1">
      <c r="C335"/>
      <c r="D335" s="2" t="s">
        <v>12</v>
      </c>
    </row>
    <row r="336" spans="3:11" ht="17.25" customHeight="1">
      <c r="C336"/>
      <c r="D336" s="2" t="s">
        <v>43</v>
      </c>
    </row>
    <row r="337" spans="3:4" ht="17.25" customHeight="1">
      <c r="C337"/>
      <c r="D337" s="2" t="s">
        <v>61</v>
      </c>
    </row>
    <row r="338" spans="3:4" ht="17.25" customHeight="1">
      <c r="C338"/>
      <c r="D338" s="2" t="s">
        <v>101</v>
      </c>
    </row>
    <row r="339" spans="3:4" ht="17.25" customHeight="1">
      <c r="C339"/>
      <c r="D339" s="2" t="s">
        <v>46</v>
      </c>
    </row>
    <row r="340" spans="3:4" ht="17.25" customHeight="1">
      <c r="C340"/>
      <c r="D340" s="2" t="s">
        <v>75</v>
      </c>
    </row>
    <row r="341" spans="3:4" ht="17.25" customHeight="1">
      <c r="C341"/>
      <c r="D341" s="2" t="s">
        <v>31</v>
      </c>
    </row>
    <row r="342" spans="3:4" ht="17.25" customHeight="1">
      <c r="C342"/>
      <c r="D342" s="2" t="s">
        <v>68</v>
      </c>
    </row>
    <row r="343" spans="3:4" ht="17.25" customHeight="1">
      <c r="C343"/>
      <c r="D343" s="2" t="s">
        <v>38</v>
      </c>
    </row>
    <row r="344" spans="3:4" ht="17.25" customHeight="1">
      <c r="C344"/>
      <c r="D344" s="2" t="s">
        <v>59</v>
      </c>
    </row>
    <row r="345" spans="3:4" ht="17.25" customHeight="1">
      <c r="C345"/>
      <c r="D345" s="2" t="s">
        <v>28</v>
      </c>
    </row>
    <row r="346" spans="3:4" ht="17.25" customHeight="1">
      <c r="C346"/>
      <c r="D346" s="2" t="s">
        <v>98</v>
      </c>
    </row>
    <row r="347" spans="3:4" ht="17.25" customHeight="1">
      <c r="C347"/>
      <c r="D347" s="2" t="s">
        <v>86</v>
      </c>
    </row>
    <row r="348" spans="3:4" ht="17.25" customHeight="1">
      <c r="C348"/>
      <c r="D348" s="2" t="s">
        <v>92</v>
      </c>
    </row>
    <row r="349" spans="3:4" ht="17.25" customHeight="1">
      <c r="C349"/>
      <c r="D349" s="2" t="s">
        <v>90</v>
      </c>
    </row>
    <row r="350" spans="3:4" ht="17.25" customHeight="1">
      <c r="C350"/>
      <c r="D350" s="2" t="s">
        <v>99</v>
      </c>
    </row>
    <row r="351" spans="3:4" ht="17.25" customHeight="1">
      <c r="C351"/>
      <c r="D351" s="2" t="s">
        <v>93</v>
      </c>
    </row>
    <row r="352" spans="3:4" ht="17.25" customHeight="1">
      <c r="C352"/>
      <c r="D352" s="2" t="s">
        <v>79</v>
      </c>
    </row>
    <row r="410" spans="3:4" ht="17.25" customHeight="1">
      <c r="C410"/>
    </row>
    <row r="411" spans="3:4" ht="17.25" customHeight="1">
      <c r="C411"/>
      <c r="D411"/>
    </row>
    <row r="412" spans="3:4" ht="17.25" customHeight="1">
      <c r="C412"/>
      <c r="D412"/>
    </row>
    <row r="413" spans="3:4" ht="17.25" customHeight="1">
      <c r="C413"/>
      <c r="D413"/>
    </row>
    <row r="414" spans="3:4" ht="17.25" customHeight="1">
      <c r="C414"/>
      <c r="D414"/>
    </row>
    <row r="415" spans="3:4" ht="17.25" customHeight="1">
      <c r="C415"/>
      <c r="D415"/>
    </row>
    <row r="416" spans="3:4" ht="17.25" customHeight="1">
      <c r="C416"/>
      <c r="D416"/>
    </row>
    <row r="417" spans="3:4" ht="17.25" customHeight="1">
      <c r="C417"/>
      <c r="D417"/>
    </row>
    <row r="418" spans="3:4" ht="17.25" customHeight="1">
      <c r="C418"/>
      <c r="D418"/>
    </row>
    <row r="419" spans="3:4" ht="17.25" customHeight="1">
      <c r="C419"/>
      <c r="D419"/>
    </row>
    <row r="420" spans="3:4" ht="17.25" customHeight="1">
      <c r="C420"/>
      <c r="D420"/>
    </row>
    <row r="421" spans="3:4" ht="17.25" customHeight="1">
      <c r="C421"/>
      <c r="D421"/>
    </row>
    <row r="422" spans="3:4" ht="17.25" customHeight="1">
      <c r="C422"/>
      <c r="D422"/>
    </row>
    <row r="423" spans="3:4" ht="17.25" customHeight="1">
      <c r="C423"/>
      <c r="D423"/>
    </row>
    <row r="424" spans="3:4" ht="17.25" customHeight="1">
      <c r="C424"/>
      <c r="D424"/>
    </row>
    <row r="425" spans="3:4" ht="17.25" customHeight="1">
      <c r="C425"/>
      <c r="D425"/>
    </row>
    <row r="426" spans="3:4" ht="17.25" customHeight="1">
      <c r="C426"/>
      <c r="D426"/>
    </row>
    <row r="427" spans="3:4" ht="17.25" customHeight="1">
      <c r="C427"/>
      <c r="D427"/>
    </row>
    <row r="428" spans="3:4" ht="17.25" customHeight="1">
      <c r="C428"/>
      <c r="D428"/>
    </row>
    <row r="429" spans="3:4" ht="17.25" customHeight="1">
      <c r="C429"/>
      <c r="D429"/>
    </row>
    <row r="430" spans="3:4" ht="17.25" customHeight="1">
      <c r="C430"/>
      <c r="D430"/>
    </row>
    <row r="431" spans="3:4" ht="17.25" customHeight="1">
      <c r="C431"/>
      <c r="D431"/>
    </row>
    <row r="432" spans="3:4" ht="17.25" customHeight="1">
      <c r="C432"/>
      <c r="D432"/>
    </row>
    <row r="433" spans="3:4" ht="17.25" customHeight="1">
      <c r="C433"/>
      <c r="D433"/>
    </row>
    <row r="434" spans="3:4" ht="17.25" customHeight="1">
      <c r="C434"/>
      <c r="D434"/>
    </row>
    <row r="435" spans="3:4" ht="17.25" customHeight="1">
      <c r="C435"/>
      <c r="D435"/>
    </row>
    <row r="436" spans="3:4" ht="17.25" customHeight="1">
      <c r="C436"/>
      <c r="D436"/>
    </row>
    <row r="437" spans="3:4" ht="17.25" customHeight="1">
      <c r="C437"/>
      <c r="D437"/>
    </row>
    <row r="438" spans="3:4" ht="17.25" customHeight="1">
      <c r="C438"/>
      <c r="D438"/>
    </row>
    <row r="439" spans="3:4" ht="17.25" customHeight="1">
      <c r="C439"/>
      <c r="D439"/>
    </row>
    <row r="440" spans="3:4" ht="17.25" customHeight="1">
      <c r="C440"/>
      <c r="D440"/>
    </row>
    <row r="441" spans="3:4" ht="17.25" customHeight="1">
      <c r="C441"/>
      <c r="D441"/>
    </row>
    <row r="442" spans="3:4" ht="17.25" customHeight="1">
      <c r="C442"/>
      <c r="D442"/>
    </row>
    <row r="443" spans="3:4" ht="17.25" customHeight="1">
      <c r="C443"/>
      <c r="D443"/>
    </row>
    <row r="444" spans="3:4" ht="17.25" customHeight="1">
      <c r="C444"/>
      <c r="D444"/>
    </row>
    <row r="445" spans="3:4" ht="17.25" customHeight="1">
      <c r="C445"/>
      <c r="D445"/>
    </row>
    <row r="446" spans="3:4" ht="17.25" customHeight="1">
      <c r="C446"/>
      <c r="D446"/>
    </row>
    <row r="447" spans="3:4" ht="17.25" customHeight="1">
      <c r="C447"/>
      <c r="D447"/>
    </row>
    <row r="448" spans="3:4" ht="17.25" customHeight="1">
      <c r="C448"/>
      <c r="D448"/>
    </row>
    <row r="449" spans="3:4" ht="17.25" customHeight="1">
      <c r="C449"/>
      <c r="D449"/>
    </row>
    <row r="450" spans="3:4" ht="17.25" customHeight="1">
      <c r="C450"/>
      <c r="D450"/>
    </row>
    <row r="451" spans="3:4" ht="17.25" customHeight="1">
      <c r="C451"/>
      <c r="D451"/>
    </row>
    <row r="452" spans="3:4" ht="17.25" customHeight="1">
      <c r="C452"/>
      <c r="D452"/>
    </row>
    <row r="453" spans="3:4" ht="17.25" customHeight="1">
      <c r="C453"/>
      <c r="D453"/>
    </row>
    <row r="454" spans="3:4" ht="17.25" customHeight="1">
      <c r="C454"/>
      <c r="D454"/>
    </row>
    <row r="455" spans="3:4" ht="17.25" customHeight="1">
      <c r="C455"/>
      <c r="D455"/>
    </row>
    <row r="456" spans="3:4" ht="17.25" customHeight="1">
      <c r="C456"/>
      <c r="D456"/>
    </row>
    <row r="457" spans="3:4" ht="17.25" customHeight="1">
      <c r="C457"/>
      <c r="D457"/>
    </row>
    <row r="458" spans="3:4" ht="17.25" customHeight="1">
      <c r="C458"/>
      <c r="D458"/>
    </row>
    <row r="459" spans="3:4" ht="17.25" customHeight="1">
      <c r="C459"/>
      <c r="D459"/>
    </row>
    <row r="460" spans="3:4" ht="17.25" customHeight="1">
      <c r="C460"/>
      <c r="D460"/>
    </row>
    <row r="461" spans="3:4" ht="17.25" customHeight="1">
      <c r="C461"/>
      <c r="D461"/>
    </row>
    <row r="462" spans="3:4" ht="17.25" customHeight="1">
      <c r="C462"/>
      <c r="D462"/>
    </row>
    <row r="463" spans="3:4" ht="17.25" customHeight="1">
      <c r="C463"/>
      <c r="D463"/>
    </row>
    <row r="464" spans="3:4" ht="17.25" customHeight="1">
      <c r="C464"/>
      <c r="D464"/>
    </row>
    <row r="465" spans="3:4" ht="17.25" customHeight="1">
      <c r="C465"/>
      <c r="D465"/>
    </row>
    <row r="466" spans="3:4" ht="17.25" customHeight="1">
      <c r="C466"/>
      <c r="D466"/>
    </row>
    <row r="467" spans="3:4" ht="17.25" customHeight="1">
      <c r="C467"/>
      <c r="D467"/>
    </row>
    <row r="468" spans="3:4" ht="17.25" customHeight="1">
      <c r="C468"/>
      <c r="D468"/>
    </row>
    <row r="469" spans="3:4" ht="17.25" customHeight="1">
      <c r="C469"/>
      <c r="D469"/>
    </row>
    <row r="470" spans="3:4" ht="17.25" customHeight="1">
      <c r="C470"/>
      <c r="D470"/>
    </row>
    <row r="471" spans="3:4" ht="17.25" customHeight="1">
      <c r="C471"/>
      <c r="D471"/>
    </row>
    <row r="472" spans="3:4" ht="17.25" customHeight="1">
      <c r="C472"/>
      <c r="D472"/>
    </row>
    <row r="473" spans="3:4" ht="17.25" customHeight="1">
      <c r="C473"/>
      <c r="D473"/>
    </row>
    <row r="474" spans="3:4" ht="17.25" customHeight="1">
      <c r="C474"/>
      <c r="D474"/>
    </row>
    <row r="475" spans="3:4" ht="17.25" customHeight="1">
      <c r="C475"/>
      <c r="D475"/>
    </row>
    <row r="476" spans="3:4" ht="17.25" customHeight="1">
      <c r="C476"/>
      <c r="D476"/>
    </row>
    <row r="477" spans="3:4" ht="17.25" customHeight="1">
      <c r="C477"/>
      <c r="D477"/>
    </row>
    <row r="478" spans="3:4" ht="17.25" customHeight="1">
      <c r="C478"/>
      <c r="D478"/>
    </row>
    <row r="479" spans="3:4" ht="17.25" customHeight="1">
      <c r="C479"/>
      <c r="D479"/>
    </row>
    <row r="480" spans="3:4" ht="17.25" customHeight="1">
      <c r="C480"/>
      <c r="D480"/>
    </row>
    <row r="481" spans="3:4" ht="17.25" customHeight="1">
      <c r="C481"/>
      <c r="D481"/>
    </row>
    <row r="482" spans="3:4" ht="17.25" customHeight="1">
      <c r="C482"/>
      <c r="D482"/>
    </row>
    <row r="483" spans="3:4" ht="17.25" customHeight="1">
      <c r="C483"/>
      <c r="D483"/>
    </row>
    <row r="484" spans="3:4" ht="17.25" customHeight="1">
      <c r="C484"/>
      <c r="D484"/>
    </row>
    <row r="485" spans="3:4" ht="17.25" customHeight="1">
      <c r="C485"/>
      <c r="D485"/>
    </row>
    <row r="486" spans="3:4" ht="17.25" customHeight="1">
      <c r="C486"/>
      <c r="D486"/>
    </row>
    <row r="487" spans="3:4" ht="17.25" customHeight="1">
      <c r="C487"/>
      <c r="D487"/>
    </row>
    <row r="488" spans="3:4" ht="17.25" customHeight="1">
      <c r="C488"/>
      <c r="D488"/>
    </row>
    <row r="489" spans="3:4" ht="17.25" customHeight="1">
      <c r="C489"/>
      <c r="D489"/>
    </row>
    <row r="490" spans="3:4" ht="17.25" customHeight="1">
      <c r="C490"/>
      <c r="D490"/>
    </row>
    <row r="491" spans="3:4" ht="17.25" customHeight="1">
      <c r="C491"/>
      <c r="D491"/>
    </row>
    <row r="492" spans="3:4" ht="17.25" customHeight="1">
      <c r="C492"/>
      <c r="D492"/>
    </row>
    <row r="493" spans="3:4" ht="17.25" customHeight="1">
      <c r="C493"/>
      <c r="D493"/>
    </row>
    <row r="494" spans="3:4" ht="17.25" customHeight="1">
      <c r="C494"/>
      <c r="D494"/>
    </row>
    <row r="495" spans="3:4" ht="17.25" customHeight="1">
      <c r="C495"/>
      <c r="D495"/>
    </row>
    <row r="496" spans="3:4" ht="17.25" customHeight="1">
      <c r="C496"/>
      <c r="D496"/>
    </row>
    <row r="497" spans="3:4" ht="17.25" customHeight="1">
      <c r="C497"/>
      <c r="D497"/>
    </row>
    <row r="498" spans="3:4" ht="17.25" customHeight="1">
      <c r="C498"/>
      <c r="D498"/>
    </row>
    <row r="499" spans="3:4" ht="17.25" customHeight="1">
      <c r="C499"/>
      <c r="D499"/>
    </row>
    <row r="500" spans="3:4" ht="17.25" customHeight="1">
      <c r="C500"/>
      <c r="D500"/>
    </row>
    <row r="501" spans="3:4" ht="17.25" customHeight="1">
      <c r="C501"/>
      <c r="D501"/>
    </row>
    <row r="502" spans="3:4" ht="17.25" customHeight="1">
      <c r="C502"/>
      <c r="D502"/>
    </row>
    <row r="503" spans="3:4" ht="17.25" customHeight="1">
      <c r="C503"/>
      <c r="D503"/>
    </row>
    <row r="504" spans="3:4" ht="17.25" customHeight="1">
      <c r="C504"/>
      <c r="D504"/>
    </row>
    <row r="505" spans="3:4" ht="17.25" customHeight="1">
      <c r="C505"/>
      <c r="D505"/>
    </row>
    <row r="506" spans="3:4" ht="17.25" customHeight="1">
      <c r="C506"/>
      <c r="D506"/>
    </row>
    <row r="507" spans="3:4" ht="17.25" customHeight="1">
      <c r="C507"/>
      <c r="D507"/>
    </row>
    <row r="508" spans="3:4" ht="17.25" customHeight="1">
      <c r="C508"/>
      <c r="D508"/>
    </row>
    <row r="509" spans="3:4" ht="17.25" customHeight="1">
      <c r="C509"/>
      <c r="D509"/>
    </row>
    <row r="510" spans="3:4" ht="17.25" customHeight="1">
      <c r="C510"/>
      <c r="D510"/>
    </row>
    <row r="511" spans="3:4" ht="17.25" customHeight="1">
      <c r="C511"/>
      <c r="D511"/>
    </row>
    <row r="512" spans="3:4" ht="17.25" customHeight="1">
      <c r="C512"/>
      <c r="D512"/>
    </row>
    <row r="513" spans="3:4" ht="17.25" customHeight="1">
      <c r="C513"/>
      <c r="D513"/>
    </row>
    <row r="514" spans="3:4" ht="17.25" customHeight="1">
      <c r="C514"/>
      <c r="D514"/>
    </row>
    <row r="515" spans="3:4" ht="17.25" customHeight="1">
      <c r="C515"/>
      <c r="D515"/>
    </row>
    <row r="516" spans="3:4" ht="17.25" customHeight="1">
      <c r="C516"/>
      <c r="D516"/>
    </row>
    <row r="517" spans="3:4" ht="17.25" customHeight="1">
      <c r="C517"/>
      <c r="D517"/>
    </row>
    <row r="518" spans="3:4" ht="17.25" customHeight="1">
      <c r="C518"/>
      <c r="D518"/>
    </row>
    <row r="519" spans="3:4" ht="17.25" customHeight="1">
      <c r="C519"/>
      <c r="D519"/>
    </row>
    <row r="520" spans="3:4" ht="17.25" customHeight="1">
      <c r="C520"/>
      <c r="D520"/>
    </row>
    <row r="521" spans="3:4" ht="17.25" customHeight="1">
      <c r="C521"/>
      <c r="D521"/>
    </row>
    <row r="522" spans="3:4" ht="17.25" customHeight="1">
      <c r="C522"/>
      <c r="D522"/>
    </row>
    <row r="523" spans="3:4" ht="17.25" customHeight="1">
      <c r="C523"/>
      <c r="D523"/>
    </row>
    <row r="524" spans="3:4" ht="17.25" customHeight="1">
      <c r="C524"/>
      <c r="D524"/>
    </row>
    <row r="525" spans="3:4" ht="17.25" customHeight="1">
      <c r="C525"/>
      <c r="D525"/>
    </row>
    <row r="526" spans="3:4" ht="17.25" customHeight="1">
      <c r="C526"/>
      <c r="D526"/>
    </row>
    <row r="527" spans="3:4" ht="17.25" customHeight="1">
      <c r="C527"/>
      <c r="D527"/>
    </row>
    <row r="528" spans="3:4" ht="17.25" customHeight="1">
      <c r="C528"/>
      <c r="D528"/>
    </row>
    <row r="529" spans="3:4" ht="17.25" customHeight="1">
      <c r="C529"/>
      <c r="D529"/>
    </row>
    <row r="530" spans="3:4" ht="17.25" customHeight="1">
      <c r="C530"/>
      <c r="D530"/>
    </row>
    <row r="531" spans="3:4" ht="17.25" customHeight="1">
      <c r="C531"/>
      <c r="D531"/>
    </row>
    <row r="532" spans="3:4" ht="17.25" customHeight="1">
      <c r="C532"/>
      <c r="D532"/>
    </row>
    <row r="533" spans="3:4" ht="17.25" customHeight="1">
      <c r="C533"/>
      <c r="D533"/>
    </row>
    <row r="534" spans="3:4" ht="17.25" customHeight="1">
      <c r="C534"/>
      <c r="D534"/>
    </row>
    <row r="535" spans="3:4" ht="17.25" customHeight="1">
      <c r="C535"/>
      <c r="D535"/>
    </row>
    <row r="536" spans="3:4" ht="17.25" customHeight="1">
      <c r="C536"/>
      <c r="D536"/>
    </row>
    <row r="537" spans="3:4" ht="17.25" customHeight="1">
      <c r="C537"/>
      <c r="D537"/>
    </row>
    <row r="538" spans="3:4" ht="17.25" customHeight="1">
      <c r="C538"/>
      <c r="D538"/>
    </row>
    <row r="539" spans="3:4" ht="17.25" customHeight="1">
      <c r="C539"/>
      <c r="D539"/>
    </row>
    <row r="540" spans="3:4" ht="17.25" customHeight="1">
      <c r="C540"/>
      <c r="D540"/>
    </row>
    <row r="541" spans="3:4" ht="17.25" customHeight="1">
      <c r="C541"/>
      <c r="D541"/>
    </row>
    <row r="542" spans="3:4" ht="17.25" customHeight="1">
      <c r="C542"/>
      <c r="D542"/>
    </row>
    <row r="543" spans="3:4" ht="17.25" customHeight="1">
      <c r="C543"/>
      <c r="D543"/>
    </row>
    <row r="544" spans="3:4" ht="17.25" customHeight="1">
      <c r="C544"/>
      <c r="D544"/>
    </row>
    <row r="545" spans="3:4" ht="17.25" customHeight="1">
      <c r="C545"/>
      <c r="D545"/>
    </row>
    <row r="546" spans="3:4" ht="17.25" customHeight="1">
      <c r="C546"/>
      <c r="D546"/>
    </row>
    <row r="547" spans="3:4" ht="17.25" customHeight="1">
      <c r="C547"/>
      <c r="D547"/>
    </row>
    <row r="548" spans="3:4" ht="17.25" customHeight="1">
      <c r="C548"/>
      <c r="D548"/>
    </row>
    <row r="549" spans="3:4" ht="17.25" customHeight="1">
      <c r="C549"/>
      <c r="D549"/>
    </row>
    <row r="550" spans="3:4" ht="17.25" customHeight="1">
      <c r="C550"/>
      <c r="D550"/>
    </row>
    <row r="551" spans="3:4" ht="17.25" customHeight="1">
      <c r="C551"/>
      <c r="D551"/>
    </row>
    <row r="552" spans="3:4" ht="17.25" customHeight="1">
      <c r="C552"/>
      <c r="D552"/>
    </row>
    <row r="553" spans="3:4" ht="17.25" customHeight="1">
      <c r="C553"/>
      <c r="D553"/>
    </row>
    <row r="554" spans="3:4" ht="17.25" customHeight="1">
      <c r="C554"/>
      <c r="D554"/>
    </row>
    <row r="555" spans="3:4" ht="17.25" customHeight="1">
      <c r="C555"/>
      <c r="D555"/>
    </row>
    <row r="556" spans="3:4" ht="17.25" customHeight="1">
      <c r="C556"/>
      <c r="D556"/>
    </row>
    <row r="557" spans="3:4" ht="17.25" customHeight="1">
      <c r="C557"/>
      <c r="D557"/>
    </row>
    <row r="558" spans="3:4" ht="17.25" customHeight="1">
      <c r="C558"/>
      <c r="D558"/>
    </row>
    <row r="559" spans="3:4" ht="17.25" customHeight="1">
      <c r="C559"/>
      <c r="D559"/>
    </row>
    <row r="560" spans="3:4" ht="17.25" customHeight="1">
      <c r="C560"/>
      <c r="D560"/>
    </row>
    <row r="561" spans="3:4" ht="17.25" customHeight="1">
      <c r="C561"/>
      <c r="D561"/>
    </row>
    <row r="562" spans="3:4" ht="17.25" customHeight="1">
      <c r="C562"/>
      <c r="D562"/>
    </row>
    <row r="563" spans="3:4" ht="17.25" customHeight="1">
      <c r="C563"/>
      <c r="D563"/>
    </row>
    <row r="564" spans="3:4" ht="17.25" customHeight="1">
      <c r="C564"/>
      <c r="D564"/>
    </row>
    <row r="565" spans="3:4" ht="17.25" customHeight="1">
      <c r="C565"/>
      <c r="D565"/>
    </row>
    <row r="566" spans="3:4" ht="17.25" customHeight="1">
      <c r="C566"/>
      <c r="D566"/>
    </row>
    <row r="567" spans="3:4" ht="17.25" customHeight="1">
      <c r="C567"/>
      <c r="D567"/>
    </row>
    <row r="568" spans="3:4" ht="17.25" customHeight="1">
      <c r="C568"/>
      <c r="D568"/>
    </row>
    <row r="569" spans="3:4" ht="17.25" customHeight="1">
      <c r="C569"/>
      <c r="D569"/>
    </row>
    <row r="570" spans="3:4" ht="17.25" customHeight="1">
      <c r="C570"/>
      <c r="D570"/>
    </row>
    <row r="571" spans="3:4" ht="17.25" customHeight="1">
      <c r="C571"/>
      <c r="D571"/>
    </row>
    <row r="572" spans="3:4" ht="17.25" customHeight="1">
      <c r="C572"/>
      <c r="D572"/>
    </row>
    <row r="573" spans="3:4" ht="17.25" customHeight="1">
      <c r="C573"/>
      <c r="D573"/>
    </row>
    <row r="574" spans="3:4" ht="17.25" customHeight="1">
      <c r="C574"/>
      <c r="D574"/>
    </row>
    <row r="575" spans="3:4" ht="17.25" customHeight="1">
      <c r="C575"/>
      <c r="D575"/>
    </row>
    <row r="576" spans="3:4" ht="17.25" customHeight="1">
      <c r="C576"/>
      <c r="D576"/>
    </row>
    <row r="577" spans="3:4" ht="17.25" customHeight="1">
      <c r="C577"/>
      <c r="D577"/>
    </row>
    <row r="578" spans="3:4" ht="17.25" customHeight="1">
      <c r="C578"/>
      <c r="D578"/>
    </row>
    <row r="579" spans="3:4" ht="17.25" customHeight="1">
      <c r="C579"/>
      <c r="D579"/>
    </row>
    <row r="580" spans="3:4" ht="17.25" customHeight="1">
      <c r="C580"/>
      <c r="D580"/>
    </row>
    <row r="581" spans="3:4" ht="17.25" customHeight="1">
      <c r="C581"/>
      <c r="D581"/>
    </row>
    <row r="582" spans="3:4" ht="17.25" customHeight="1">
      <c r="C582"/>
      <c r="D582"/>
    </row>
    <row r="583" spans="3:4" ht="17.25" customHeight="1">
      <c r="C583"/>
      <c r="D583"/>
    </row>
    <row r="584" spans="3:4" ht="17.25" customHeight="1">
      <c r="C584"/>
      <c r="D584"/>
    </row>
    <row r="585" spans="3:4" ht="17.25" customHeight="1">
      <c r="C585"/>
      <c r="D585"/>
    </row>
    <row r="586" spans="3:4" ht="17.25" customHeight="1">
      <c r="C586"/>
      <c r="D586"/>
    </row>
    <row r="587" spans="3:4" ht="17.25" customHeight="1">
      <c r="C587"/>
      <c r="D587"/>
    </row>
    <row r="588" spans="3:4" ht="17.25" customHeight="1">
      <c r="C588"/>
      <c r="D588"/>
    </row>
    <row r="589" spans="3:4" ht="17.25" customHeight="1">
      <c r="C589"/>
      <c r="D589"/>
    </row>
    <row r="590" spans="3:4" ht="17.25" customHeight="1">
      <c r="C590"/>
      <c r="D590"/>
    </row>
    <row r="591" spans="3:4" ht="17.25" customHeight="1">
      <c r="C591"/>
      <c r="D591"/>
    </row>
    <row r="592" spans="3:4" ht="17.25" customHeight="1">
      <c r="C592"/>
      <c r="D592"/>
    </row>
    <row r="593" spans="3:4" ht="17.25" customHeight="1">
      <c r="C593"/>
      <c r="D593"/>
    </row>
    <row r="594" spans="3:4" ht="17.25" customHeight="1">
      <c r="C594"/>
      <c r="D594"/>
    </row>
    <row r="595" spans="3:4" ht="17.25" customHeight="1">
      <c r="C595"/>
      <c r="D595"/>
    </row>
    <row r="596" spans="3:4" ht="17.25" customHeight="1">
      <c r="C596"/>
      <c r="D596"/>
    </row>
    <row r="597" spans="3:4" ht="17.25" customHeight="1">
      <c r="C597"/>
      <c r="D597"/>
    </row>
    <row r="598" spans="3:4" ht="17.25" customHeight="1">
      <c r="C598"/>
      <c r="D598"/>
    </row>
    <row r="599" spans="3:4" ht="17.25" customHeight="1">
      <c r="C599"/>
      <c r="D599"/>
    </row>
    <row r="600" spans="3:4" ht="17.25" customHeight="1">
      <c r="D600"/>
    </row>
    <row r="601" spans="3:4" ht="17.25" customHeight="1">
      <c r="D601"/>
    </row>
    <row r="602" spans="3:4" ht="17.25" customHeight="1">
      <c r="D602"/>
    </row>
    <row r="603" spans="3:4" ht="17.25" customHeight="1">
      <c r="D603"/>
    </row>
    <row r="604" spans="3:4" ht="17.25" customHeight="1">
      <c r="D604"/>
    </row>
    <row r="605" spans="3:4" ht="17.25" customHeight="1">
      <c r="D605"/>
    </row>
    <row r="606" spans="3:4" ht="17.25" customHeight="1">
      <c r="D606"/>
    </row>
    <row r="607" spans="3:4" ht="17.25" customHeight="1">
      <c r="D607"/>
    </row>
    <row r="608" spans="3:4" ht="17.25" customHeight="1">
      <c r="D608"/>
    </row>
    <row r="609" spans="4:4" ht="17.25" customHeight="1">
      <c r="D609"/>
    </row>
    <row r="610" spans="4:4" ht="17.25" customHeight="1">
      <c r="D610"/>
    </row>
    <row r="611" spans="4:4" ht="17.25" customHeight="1">
      <c r="D611"/>
    </row>
    <row r="612" spans="4:4" ht="17.25" customHeight="1">
      <c r="D612"/>
    </row>
    <row r="613" spans="4:4" ht="17.25" customHeight="1">
      <c r="D613"/>
    </row>
    <row r="614" spans="4:4" ht="17.25" customHeight="1">
      <c r="D614"/>
    </row>
    <row r="615" spans="4:4" ht="17.25" customHeight="1">
      <c r="D615"/>
    </row>
    <row r="616" spans="4:4" ht="17.25" customHeight="1">
      <c r="D616"/>
    </row>
    <row r="617" spans="4:4" ht="17.25" customHeight="1">
      <c r="D617"/>
    </row>
    <row r="618" spans="4:4" ht="17.25" customHeight="1">
      <c r="D618"/>
    </row>
    <row r="619" spans="4:4" ht="17.25" customHeight="1">
      <c r="D619"/>
    </row>
  </sheetData>
  <sortState xmlns:xlrd2="http://schemas.microsoft.com/office/spreadsheetml/2017/richdata2" ref="D351:D619">
    <sortCondition ref="D351:D619"/>
  </sortState>
  <mergeCells count="1">
    <mergeCell ref="E273:F273"/>
  </mergeCells>
  <dataValidations count="3">
    <dataValidation type="list" allowBlank="1" showInputMessage="1" showErrorMessage="1" sqref="I2:I270" xr:uid="{00000000-0002-0000-0000-000000000000}">
      <formula1>$I$274:$I$279</formula1>
    </dataValidation>
    <dataValidation type="list" allowBlank="1" showInputMessage="1" showErrorMessage="1" sqref="J2:J270" xr:uid="{00000000-0002-0000-0000-000001000000}">
      <formula1>$J$280:$J$302</formula1>
    </dataValidation>
    <dataValidation type="list" allowBlank="1" showInputMessage="1" showErrorMessage="1" sqref="K2:K270" xr:uid="{00000000-0002-0000-0000-000002000000}">
      <formula1>$K$274:$K$330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00"/>
  <sheetViews>
    <sheetView topLeftCell="A268" workbookViewId="0">
      <selection activeCell="D281" sqref="D281"/>
    </sheetView>
  </sheetViews>
  <sheetFormatPr defaultRowHeight="20.25"/>
  <cols>
    <col min="1" max="1" width="9.5703125" style="14" customWidth="1"/>
    <col min="2" max="2" width="7.140625" style="6" customWidth="1"/>
    <col min="3" max="3" width="7" style="14" customWidth="1"/>
    <col min="4" max="4" width="8.42578125" style="7" customWidth="1"/>
    <col min="5" max="5" width="5.85546875" style="14" customWidth="1"/>
    <col min="6" max="6" width="6.7109375" style="14" customWidth="1"/>
    <col min="7" max="7" width="7.28515625" style="14" customWidth="1"/>
    <col min="8" max="8" width="6.5703125" style="14" customWidth="1"/>
    <col min="9" max="9" width="11.85546875" style="14" customWidth="1"/>
    <col min="10" max="10" width="15.7109375" style="14" customWidth="1"/>
    <col min="11" max="11" width="12.140625" style="14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239</v>
      </c>
      <c r="B2" s="6">
        <v>1</v>
      </c>
      <c r="C2" s="16" t="s">
        <v>37</v>
      </c>
      <c r="D2" s="7" t="s">
        <v>47</v>
      </c>
      <c r="E2" s="16">
        <v>1</v>
      </c>
      <c r="F2" s="16"/>
      <c r="G2" s="16"/>
      <c r="H2" s="16"/>
      <c r="I2" s="16">
        <f t="shared" ref="I2:I33" si="0">IF(OR(J2=$J$368,J2=$J$375,J2=$J$358),$I$355,IF(OR(J2=$J$357,J2=$J$361,J2=$J$363,J2=$J$364,J2=$J$367,J2=$J$371,J2=$J$372,J2=$J$369),$I$360,IF(OR(J2=$J$356,J2=$J$360),$I$356,IF(OR(J2=$J$362,J2=$J$373,J2=$J$374),$I$357,IF(OR(J2=$J$355,J2=$J$370,J2=$J$376),$I$358,IF(OR(J2=$J$359,J2=$J$377,J2=$J$365,J2=$J$366),$I$359,0))))))</f>
        <v>0</v>
      </c>
      <c r="J2" s="16">
        <f t="shared" ref="J2:J66" si="1">IF(OR(K2=$K$355,K2=$K$356,K2=$K$357,K2=$K$358),$J$355,IF(OR(K2=$K$362,K2=$K$363,K2=$K$364,K2=$K$365),$J$356,IF(OR(K2=$K$366),$J$357,IF(OR(K2=$K$367),$J$358,IF(OR(K2=$K$368),$J$359,IF(OR(K2=$K$369),$J$360,IF(OR(K2=$K$375,K2=$K$384,K2=$K$376),$J$361,IF(OR(K2=$K$371,K2=$K$372,K2=$K$373,K2=$K$374),$J$362,IF(OR(K2=$K$370,K2=$K$413,K2=$K$415,K2=$K$417),$J$363,IF(OR(K2=$K$377,K2=$K$378),$J$364,IF(OR(K2=$K$379),$J$365,IF(OR(K2=$K$380),$J$366,IF(OR(K2=$K$381),$J$367,IF(OR(K2=$K$385),$J$368,IF(OR(K2=$K$386,K2=$K$387),$J$369,IF(OR(K2=$K$388,K2=$K$389),$J$370,IF(OR(K2=$K$390,K2=$K$391),$J$371,IF(OR(K2=$K$392,K2=$K$393),$J$372,IF(OR(K2=$K$395,K2=$K$396,K2=$K$397,K2=$K$398,K2=$K$399,K2=$K$400,K2=$K$401,K2=$K$402,K2=$K$403),$J$373,IF(OR(K2=$K$407,K2=$K$408,K2=$K$409,K2=$K$410,K2=$K$406,K2=$K$405,K2=$K$414,K2=$K$416),$J$374,IF(OR(K2=$K$411,K2=$K$412),$J$375,IF(OR(K2=$K$359,K2=$K$360,K2=$K$361,K2=$K$382,K2=$K$383,K2=$K$394,K2=$K$404),$J$376,IF(OR(K2=$K$418),$J$377,0)))))))))))))))))))))))</f>
        <v>0</v>
      </c>
      <c r="K2" s="16"/>
    </row>
    <row r="3" spans="1:11" ht="17.25" customHeight="1">
      <c r="A3" s="16" t="s">
        <v>239</v>
      </c>
      <c r="B3" s="6">
        <v>2</v>
      </c>
      <c r="C3" s="16" t="s">
        <v>37</v>
      </c>
      <c r="D3" s="7" t="s">
        <v>31</v>
      </c>
      <c r="E3" s="16">
        <v>1</v>
      </c>
      <c r="F3" s="16"/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239</v>
      </c>
      <c r="B4" s="6">
        <v>3</v>
      </c>
      <c r="C4" s="16" t="s">
        <v>64</v>
      </c>
      <c r="D4" s="7" t="s">
        <v>54</v>
      </c>
      <c r="E4" s="16"/>
      <c r="F4" s="16">
        <v>7</v>
      </c>
      <c r="G4" s="16"/>
      <c r="H4" s="16"/>
      <c r="I4" s="16" t="str">
        <f t="shared" si="0"/>
        <v>Кокки</v>
      </c>
      <c r="J4" s="16" t="str">
        <f t="shared" si="1"/>
        <v>Staphylococcus</v>
      </c>
      <c r="K4" s="16" t="s">
        <v>19</v>
      </c>
    </row>
    <row r="5" spans="1:11" ht="17.25" customHeight="1">
      <c r="A5" s="16" t="s">
        <v>239</v>
      </c>
      <c r="B5" s="6">
        <v>4</v>
      </c>
      <c r="C5" s="16" t="s">
        <v>64</v>
      </c>
      <c r="D5" s="7" t="s">
        <v>54</v>
      </c>
      <c r="E5" s="16"/>
      <c r="F5" s="16">
        <v>7</v>
      </c>
      <c r="G5" s="16"/>
      <c r="H5" s="16"/>
      <c r="I5" s="16" t="str">
        <f t="shared" si="0"/>
        <v>Кокки</v>
      </c>
      <c r="J5" s="16" t="str">
        <f t="shared" si="1"/>
        <v>Staphylococcus</v>
      </c>
      <c r="K5" s="16" t="s">
        <v>19</v>
      </c>
    </row>
    <row r="6" spans="1:11" ht="17.25" customHeight="1">
      <c r="A6" s="16" t="s">
        <v>239</v>
      </c>
      <c r="B6" s="6">
        <v>5</v>
      </c>
      <c r="C6" s="16" t="s">
        <v>37</v>
      </c>
      <c r="D6" s="7" t="s">
        <v>31</v>
      </c>
      <c r="E6" s="16"/>
      <c r="F6" s="16">
        <v>6</v>
      </c>
      <c r="G6" s="16"/>
      <c r="H6" s="16"/>
      <c r="I6" s="16" t="str">
        <f t="shared" si="0"/>
        <v>Кокки</v>
      </c>
      <c r="J6" s="16" t="str">
        <f t="shared" si="1"/>
        <v>Staphylococcus</v>
      </c>
      <c r="K6" s="16" t="s">
        <v>19</v>
      </c>
    </row>
    <row r="7" spans="1:11" ht="17.25" customHeight="1">
      <c r="A7" s="16"/>
      <c r="C7" s="16"/>
      <c r="E7" s="16"/>
      <c r="F7" s="16"/>
      <c r="G7" s="16"/>
      <c r="H7" s="16"/>
      <c r="I7" s="16" t="str">
        <f t="shared" si="0"/>
        <v>Кокки</v>
      </c>
      <c r="J7" s="16" t="str">
        <f t="shared" ref="J7" si="2">IF(OR(K7=$K$355,K7=$K$356,K7=$K$357,K7=$K$358),$J$355,IF(OR(K7=$K$362,K7=$K$363,K7=$K$364,K7=$K$365),$J$356,IF(OR(K7=$K$366),$J$357,IF(OR(K7=$K$367),$J$358,IF(OR(K7=$K$368),$J$359,IF(OR(K7=$K$369),$J$360,IF(OR(K7=$K$375,K7=$K$384,K7=$K$376),$J$361,IF(OR(K7=$K$371,K7=$K$372,K7=$K$373,K7=$K$374),$J$362,IF(OR(K7=$K$370,K7=$K$413,K7=$K$415,K7=$K$417),$J$363,IF(OR(K7=$K$377,K7=$K$378),$J$364,IF(OR(K7=$K$379),$J$365,IF(OR(K7=$K$380),$J$366,IF(OR(K7=$K$381),$J$367,IF(OR(K7=$K$385),$J$368,IF(OR(K7=$K$386,K7=$K$387),$J$369,IF(OR(K7=$K$388,K7=$K$389),$J$370,IF(OR(K7=$K$390,K7=$K$391),$J$371,IF(OR(K7=$K$392,K7=$K$393),$J$372,IF(OR(K7=$K$395,K7=$K$396,K7=$K$397,K7=$K$398,K7=$K$399,K7=$K$400,K7=$K$401,K7=$K$402,K7=$K$403),$J$373,IF(OR(K7=$K$407,K7=$K$408,K7=$K$409,K7=$K$410,K7=$K$406,K7=$K$405,K7=$K$414,K7=$K$416),$J$374,IF(OR(K7=$K$411,K7=$K$412),$J$375,IF(OR(K7=$K$359,K7=$K$360,K7=$K$361,K7=$K$382,K7=$K$383,K7=$K$394,K7=$K$404),$J$376,IF(OR(K7=$K$418),$J$377,0)))))))))))))))))))))))</f>
        <v>Staphylococcus</v>
      </c>
      <c r="K7" s="16" t="s">
        <v>192</v>
      </c>
    </row>
    <row r="8" spans="1:11" ht="17.25" customHeight="1">
      <c r="A8" s="16" t="s">
        <v>239</v>
      </c>
      <c r="B8" s="6">
        <v>6</v>
      </c>
      <c r="C8" s="16" t="s">
        <v>37</v>
      </c>
      <c r="D8" s="7" t="s">
        <v>47</v>
      </c>
      <c r="E8" s="16"/>
      <c r="F8" s="16">
        <v>6</v>
      </c>
      <c r="G8" s="16"/>
      <c r="H8" s="16"/>
      <c r="I8" s="16" t="str">
        <f t="shared" si="0"/>
        <v>Кокки</v>
      </c>
      <c r="J8" s="16" t="str">
        <f t="shared" si="1"/>
        <v>Staphylococcus</v>
      </c>
      <c r="K8" s="16" t="s">
        <v>19</v>
      </c>
    </row>
    <row r="9" spans="1:11" ht="17.25" customHeight="1">
      <c r="A9" s="16" t="s">
        <v>239</v>
      </c>
      <c r="B9" s="6">
        <v>7</v>
      </c>
      <c r="C9" s="16" t="s">
        <v>64</v>
      </c>
      <c r="D9" s="7" t="s">
        <v>80</v>
      </c>
      <c r="E9" s="16"/>
      <c r="F9" s="16"/>
      <c r="G9" s="16"/>
      <c r="H9" s="16"/>
      <c r="I9" s="16">
        <f t="shared" si="0"/>
        <v>0</v>
      </c>
      <c r="J9" s="16">
        <f t="shared" si="1"/>
        <v>0</v>
      </c>
      <c r="K9" s="16"/>
    </row>
    <row r="10" spans="1:11" ht="17.25" customHeight="1">
      <c r="A10" s="16" t="s">
        <v>239</v>
      </c>
      <c r="B10" s="6">
        <v>8</v>
      </c>
      <c r="C10" s="16" t="s">
        <v>78</v>
      </c>
      <c r="D10" s="7" t="s">
        <v>202</v>
      </c>
      <c r="E10" s="16"/>
      <c r="F10" s="16"/>
      <c r="G10" s="16"/>
      <c r="H10" s="16"/>
      <c r="I10" s="16">
        <f t="shared" si="0"/>
        <v>0</v>
      </c>
      <c r="J10" s="16">
        <f t="shared" si="1"/>
        <v>0</v>
      </c>
      <c r="K10" s="16"/>
    </row>
    <row r="11" spans="1:11" ht="17.25" customHeight="1">
      <c r="A11" s="16" t="s">
        <v>239</v>
      </c>
      <c r="B11" s="6">
        <v>9</v>
      </c>
      <c r="C11" s="16" t="s">
        <v>100</v>
      </c>
      <c r="D11" s="7" t="s">
        <v>28</v>
      </c>
      <c r="E11" s="16"/>
      <c r="F11" s="16"/>
      <c r="G11" s="16"/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239</v>
      </c>
      <c r="B12" s="6">
        <v>10</v>
      </c>
      <c r="C12" s="16" t="s">
        <v>12</v>
      </c>
      <c r="D12" s="7" t="s">
        <v>54</v>
      </c>
      <c r="E12" s="16"/>
      <c r="F12" s="16">
        <v>6</v>
      </c>
      <c r="G12" s="16" t="s">
        <v>32</v>
      </c>
      <c r="H12" s="16"/>
      <c r="I12" s="16" t="str">
        <f t="shared" si="0"/>
        <v>Энеробактерии</v>
      </c>
      <c r="J12" s="16" t="str">
        <f t="shared" si="1"/>
        <v>Proteus</v>
      </c>
      <c r="K12" s="16" t="s">
        <v>233</v>
      </c>
    </row>
    <row r="13" spans="1:11" ht="17.25" customHeight="1">
      <c r="A13" s="16" t="s">
        <v>239</v>
      </c>
      <c r="B13" s="6">
        <v>11</v>
      </c>
      <c r="C13" s="16" t="s">
        <v>23</v>
      </c>
      <c r="D13" s="7" t="s">
        <v>204</v>
      </c>
      <c r="E13" s="16"/>
      <c r="F13" s="16"/>
      <c r="G13" s="16"/>
      <c r="H13" s="16"/>
      <c r="I13" s="16">
        <f t="shared" si="0"/>
        <v>0</v>
      </c>
      <c r="J13" s="16">
        <f t="shared" si="1"/>
        <v>0</v>
      </c>
      <c r="K13" s="16"/>
    </row>
    <row r="14" spans="1:11" ht="17.25" customHeight="1">
      <c r="A14" s="16" t="s">
        <v>239</v>
      </c>
      <c r="B14" s="6">
        <v>12</v>
      </c>
      <c r="C14" s="16" t="s">
        <v>12</v>
      </c>
      <c r="D14" s="7" t="s">
        <v>56</v>
      </c>
      <c r="E14" s="16"/>
      <c r="F14" s="16"/>
      <c r="G14" s="16" t="s">
        <v>32</v>
      </c>
      <c r="H14" s="16"/>
      <c r="I14" s="16">
        <f t="shared" si="0"/>
        <v>0</v>
      </c>
      <c r="J14" s="16">
        <f t="shared" si="1"/>
        <v>0</v>
      </c>
      <c r="K14" s="16"/>
    </row>
    <row r="15" spans="1:11" ht="17.25" customHeight="1">
      <c r="A15" s="16" t="s">
        <v>239</v>
      </c>
      <c r="B15" s="6">
        <v>13</v>
      </c>
      <c r="C15" s="16" t="s">
        <v>23</v>
      </c>
      <c r="D15" s="7" t="s">
        <v>205</v>
      </c>
      <c r="E15" s="16"/>
      <c r="F15" s="16"/>
      <c r="G15" s="16"/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239</v>
      </c>
      <c r="B16" s="6">
        <v>14</v>
      </c>
      <c r="C16" s="16" t="s">
        <v>21</v>
      </c>
      <c r="D16" s="7" t="s">
        <v>49</v>
      </c>
      <c r="E16" s="16">
        <v>1</v>
      </c>
      <c r="F16" s="16"/>
      <c r="G16" s="16"/>
      <c r="H16" s="16" t="s">
        <v>105</v>
      </c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239</v>
      </c>
      <c r="B17" s="6">
        <v>15</v>
      </c>
      <c r="C17" s="16" t="s">
        <v>23</v>
      </c>
      <c r="D17" s="7" t="s">
        <v>24</v>
      </c>
      <c r="E17" s="16">
        <v>1</v>
      </c>
      <c r="F17" s="16"/>
      <c r="G17" s="16"/>
      <c r="H17" s="16"/>
      <c r="I17" s="16">
        <f t="shared" si="0"/>
        <v>0</v>
      </c>
      <c r="J17" s="16">
        <f t="shared" si="1"/>
        <v>0</v>
      </c>
      <c r="K17" s="16"/>
    </row>
    <row r="18" spans="1:11" ht="17.25" customHeight="1">
      <c r="A18" s="16" t="s">
        <v>239</v>
      </c>
      <c r="B18" s="6">
        <v>16</v>
      </c>
      <c r="C18" s="16" t="s">
        <v>37</v>
      </c>
      <c r="D18" s="7" t="s">
        <v>47</v>
      </c>
      <c r="E18" s="16">
        <v>1</v>
      </c>
      <c r="F18" s="16"/>
      <c r="G18" s="16"/>
      <c r="H18" s="16"/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239</v>
      </c>
      <c r="B19" s="6">
        <v>17</v>
      </c>
      <c r="C19" s="16" t="s">
        <v>37</v>
      </c>
      <c r="D19" s="7" t="s">
        <v>31</v>
      </c>
      <c r="E19" s="16">
        <v>1</v>
      </c>
      <c r="F19" s="16"/>
      <c r="G19" s="16"/>
      <c r="H19" s="16"/>
      <c r="I19" s="16">
        <f t="shared" si="0"/>
        <v>0</v>
      </c>
      <c r="J19" s="16">
        <f t="shared" si="1"/>
        <v>0</v>
      </c>
      <c r="K19" s="16"/>
    </row>
    <row r="20" spans="1:11" ht="17.25" customHeight="1">
      <c r="A20" s="16" t="s">
        <v>239</v>
      </c>
      <c r="B20" s="6">
        <v>18</v>
      </c>
      <c r="C20" s="16" t="s">
        <v>100</v>
      </c>
      <c r="D20" s="7" t="s">
        <v>24</v>
      </c>
      <c r="E20" s="16"/>
      <c r="F20" s="16"/>
      <c r="G20" s="16"/>
      <c r="H20" s="16"/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239</v>
      </c>
      <c r="B21" s="6">
        <v>19</v>
      </c>
      <c r="C21" s="16" t="s">
        <v>100</v>
      </c>
      <c r="D21" s="7" t="s">
        <v>24</v>
      </c>
      <c r="E21" s="16"/>
      <c r="F21" s="16"/>
      <c r="G21" s="16"/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239</v>
      </c>
      <c r="B22" s="6">
        <v>20</v>
      </c>
      <c r="C22" s="16" t="s">
        <v>64</v>
      </c>
      <c r="D22" s="7" t="s">
        <v>54</v>
      </c>
      <c r="E22" s="16"/>
      <c r="F22" s="16"/>
      <c r="G22" s="16"/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239</v>
      </c>
      <c r="B23" s="6">
        <v>21</v>
      </c>
      <c r="C23" s="16" t="s">
        <v>21</v>
      </c>
      <c r="D23" s="7" t="s">
        <v>49</v>
      </c>
      <c r="E23" s="16"/>
      <c r="F23" s="16"/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239</v>
      </c>
      <c r="B24" s="6">
        <v>22</v>
      </c>
      <c r="C24" s="16" t="s">
        <v>37</v>
      </c>
      <c r="D24" s="7" t="s">
        <v>61</v>
      </c>
      <c r="E24" s="16"/>
      <c r="F24" s="16"/>
      <c r="G24" s="16"/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239</v>
      </c>
      <c r="B25" s="6">
        <v>23</v>
      </c>
      <c r="C25" s="16" t="s">
        <v>23</v>
      </c>
      <c r="D25" s="7" t="s">
        <v>79</v>
      </c>
      <c r="E25" s="16"/>
      <c r="F25" s="16"/>
      <c r="G25" s="16"/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239</v>
      </c>
      <c r="B26" s="6">
        <v>24</v>
      </c>
      <c r="C26" s="16" t="s">
        <v>64</v>
      </c>
      <c r="D26" s="7" t="s">
        <v>54</v>
      </c>
      <c r="E26" s="16"/>
      <c r="F26" s="16"/>
      <c r="G26" s="16"/>
      <c r="H26" s="16"/>
      <c r="I26" s="16">
        <f t="shared" si="0"/>
        <v>0</v>
      </c>
      <c r="J26" s="16">
        <f t="shared" si="1"/>
        <v>0</v>
      </c>
      <c r="K26" s="16"/>
    </row>
    <row r="27" spans="1:11" ht="17.25" customHeight="1">
      <c r="A27" s="16" t="s">
        <v>239</v>
      </c>
      <c r="B27" s="6">
        <v>25</v>
      </c>
      <c r="C27" s="16" t="s">
        <v>12</v>
      </c>
      <c r="D27" s="7" t="s">
        <v>61</v>
      </c>
      <c r="E27" s="16"/>
      <c r="F27" s="16"/>
      <c r="G27" s="16" t="s">
        <v>32</v>
      </c>
      <c r="H27" s="16"/>
      <c r="I27" s="16">
        <f t="shared" si="0"/>
        <v>0</v>
      </c>
      <c r="J27" s="16">
        <f t="shared" si="1"/>
        <v>0</v>
      </c>
      <c r="K27" s="16"/>
    </row>
    <row r="28" spans="1:11" ht="17.25" customHeight="1">
      <c r="A28" s="16" t="s">
        <v>239</v>
      </c>
      <c r="B28" s="6">
        <v>26</v>
      </c>
      <c r="C28" s="16" t="s">
        <v>87</v>
      </c>
      <c r="D28" s="7" t="s">
        <v>42</v>
      </c>
      <c r="E28" s="16">
        <v>1</v>
      </c>
      <c r="F28" s="16"/>
      <c r="G28" s="16"/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239</v>
      </c>
      <c r="B29" s="6">
        <v>27</v>
      </c>
      <c r="C29" s="16" t="s">
        <v>100</v>
      </c>
      <c r="D29" s="7" t="s">
        <v>28</v>
      </c>
      <c r="E29" s="16"/>
      <c r="F29" s="16"/>
      <c r="G29" s="16"/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239</v>
      </c>
      <c r="B30" s="6">
        <v>28</v>
      </c>
      <c r="C30" s="16" t="s">
        <v>100</v>
      </c>
      <c r="D30" s="7" t="s">
        <v>28</v>
      </c>
      <c r="E30" s="16"/>
      <c r="F30" s="16"/>
      <c r="G30" s="16"/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239</v>
      </c>
      <c r="B31" s="6">
        <v>29</v>
      </c>
      <c r="C31" s="16" t="s">
        <v>25</v>
      </c>
      <c r="D31" s="7" t="s">
        <v>26</v>
      </c>
      <c r="E31" s="16"/>
      <c r="F31" s="16"/>
      <c r="G31" s="16"/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239</v>
      </c>
      <c r="B32" s="6">
        <v>30</v>
      </c>
      <c r="C32" s="16" t="s">
        <v>87</v>
      </c>
      <c r="D32" s="7" t="s">
        <v>42</v>
      </c>
      <c r="E32" s="16">
        <v>3</v>
      </c>
      <c r="F32" s="16"/>
      <c r="G32" s="16"/>
      <c r="H32" s="16"/>
      <c r="I32" s="16">
        <f t="shared" si="0"/>
        <v>0</v>
      </c>
      <c r="J32" s="16">
        <f t="shared" si="1"/>
        <v>0</v>
      </c>
      <c r="K32" s="16"/>
    </row>
    <row r="33" spans="1:11" ht="17.25" customHeight="1">
      <c r="A33" s="16" t="s">
        <v>239</v>
      </c>
      <c r="B33" s="6">
        <v>31</v>
      </c>
      <c r="C33" s="16" t="s">
        <v>87</v>
      </c>
      <c r="D33" s="7" t="s">
        <v>42</v>
      </c>
      <c r="E33" s="16">
        <v>2</v>
      </c>
      <c r="F33" s="16"/>
      <c r="G33" s="16"/>
      <c r="H33" s="16"/>
      <c r="I33" s="16">
        <f t="shared" si="0"/>
        <v>0</v>
      </c>
      <c r="J33" s="16">
        <f t="shared" si="1"/>
        <v>0</v>
      </c>
      <c r="K33" s="16"/>
    </row>
    <row r="34" spans="1:11" ht="17.25" customHeight="1">
      <c r="A34" s="16" t="s">
        <v>239</v>
      </c>
      <c r="B34" s="6">
        <v>32</v>
      </c>
      <c r="C34" s="16" t="s">
        <v>87</v>
      </c>
      <c r="D34" s="7" t="s">
        <v>42</v>
      </c>
      <c r="E34" s="16">
        <v>3</v>
      </c>
      <c r="F34" s="16"/>
      <c r="G34" s="16"/>
      <c r="H34" s="16"/>
      <c r="I34" s="16">
        <f t="shared" ref="I34:I65" si="3">IF(OR(J34=$J$368,J34=$J$375,J34=$J$358),$I$355,IF(OR(J34=$J$357,J34=$J$361,J34=$J$363,J34=$J$364,J34=$J$367,J34=$J$371,J34=$J$372,J34=$J$369),$I$360,IF(OR(J34=$J$356,J34=$J$360),$I$356,IF(OR(J34=$J$362,J34=$J$373,J34=$J$374),$I$357,IF(OR(J34=$J$355,J34=$J$370,J34=$J$376),$I$358,IF(OR(J34=$J$359,J34=$J$377,J34=$J$365,J34=$J$366),$I$359,0))))))</f>
        <v>0</v>
      </c>
      <c r="J34" s="16">
        <f t="shared" si="1"/>
        <v>0</v>
      </c>
      <c r="K34" s="16"/>
    </row>
    <row r="35" spans="1:11" ht="17.25" customHeight="1">
      <c r="A35" s="16" t="s">
        <v>239</v>
      </c>
      <c r="B35" s="6">
        <v>33</v>
      </c>
      <c r="C35" s="16" t="s">
        <v>87</v>
      </c>
      <c r="D35" s="7" t="s">
        <v>42</v>
      </c>
      <c r="E35" s="16">
        <v>2</v>
      </c>
      <c r="F35" s="16"/>
      <c r="G35" s="16"/>
      <c r="H35" s="16"/>
      <c r="I35" s="16">
        <f t="shared" si="3"/>
        <v>0</v>
      </c>
      <c r="J35" s="16">
        <f t="shared" si="1"/>
        <v>0</v>
      </c>
      <c r="K35" s="16"/>
    </row>
    <row r="36" spans="1:11" ht="17.25" customHeight="1">
      <c r="A36" s="16" t="s">
        <v>239</v>
      </c>
      <c r="B36" s="6">
        <v>34</v>
      </c>
      <c r="C36" s="16" t="s">
        <v>87</v>
      </c>
      <c r="D36" s="7" t="s">
        <v>42</v>
      </c>
      <c r="E36" s="16">
        <v>1</v>
      </c>
      <c r="F36" s="16"/>
      <c r="G36" s="16"/>
      <c r="H36" s="16"/>
      <c r="I36" s="16">
        <f t="shared" si="3"/>
        <v>0</v>
      </c>
      <c r="J36" s="16">
        <f t="shared" si="1"/>
        <v>0</v>
      </c>
      <c r="K36" s="16"/>
    </row>
    <row r="37" spans="1:11" ht="17.25" customHeight="1">
      <c r="A37" s="16" t="s">
        <v>239</v>
      </c>
      <c r="B37" s="6">
        <v>35</v>
      </c>
      <c r="C37" s="16" t="s">
        <v>25</v>
      </c>
      <c r="D37" s="7" t="s">
        <v>26</v>
      </c>
      <c r="E37" s="16">
        <v>2</v>
      </c>
      <c r="F37" s="16"/>
      <c r="G37" s="16"/>
      <c r="H37" s="16"/>
      <c r="I37" s="16">
        <f t="shared" si="3"/>
        <v>0</v>
      </c>
      <c r="J37" s="16">
        <f t="shared" si="1"/>
        <v>0</v>
      </c>
      <c r="K37" s="16"/>
    </row>
    <row r="38" spans="1:11" ht="17.25" customHeight="1">
      <c r="A38" s="16" t="s">
        <v>239</v>
      </c>
      <c r="B38" s="6">
        <v>36</v>
      </c>
      <c r="C38" s="16" t="s">
        <v>25</v>
      </c>
      <c r="D38" s="7" t="s">
        <v>26</v>
      </c>
      <c r="E38" s="16">
        <v>1</v>
      </c>
      <c r="F38" s="16"/>
      <c r="G38" s="16"/>
      <c r="H38" s="16" t="s">
        <v>105</v>
      </c>
      <c r="I38" s="16">
        <f t="shared" si="3"/>
        <v>0</v>
      </c>
      <c r="J38" s="16">
        <f t="shared" si="1"/>
        <v>0</v>
      </c>
      <c r="K38" s="16"/>
    </row>
    <row r="39" spans="1:11" ht="17.25" customHeight="1">
      <c r="A39" s="16" t="s">
        <v>239</v>
      </c>
      <c r="B39" s="6">
        <v>37</v>
      </c>
      <c r="C39" s="16" t="s">
        <v>100</v>
      </c>
      <c r="D39" s="7" t="s">
        <v>24</v>
      </c>
      <c r="E39" s="16"/>
      <c r="F39" s="16"/>
      <c r="G39" s="16"/>
      <c r="H39" s="16">
        <v>444</v>
      </c>
      <c r="I39" s="16">
        <f t="shared" si="3"/>
        <v>0</v>
      </c>
      <c r="J39" s="16">
        <f t="shared" si="1"/>
        <v>0</v>
      </c>
      <c r="K39" s="16"/>
    </row>
    <row r="40" spans="1:11" ht="17.25" customHeight="1">
      <c r="A40" s="16" t="s">
        <v>239</v>
      </c>
      <c r="B40" s="6">
        <v>38</v>
      </c>
      <c r="C40" s="16" t="s">
        <v>12</v>
      </c>
      <c r="D40" s="7" t="s">
        <v>206</v>
      </c>
      <c r="E40" s="16"/>
      <c r="F40" s="16"/>
      <c r="G40" s="16" t="s">
        <v>32</v>
      </c>
      <c r="H40" s="16"/>
      <c r="I40" s="16">
        <f t="shared" si="3"/>
        <v>0</v>
      </c>
      <c r="J40" s="16">
        <f t="shared" si="1"/>
        <v>0</v>
      </c>
      <c r="K40" s="16"/>
    </row>
    <row r="41" spans="1:11" ht="17.25" customHeight="1">
      <c r="A41" s="16" t="s">
        <v>239</v>
      </c>
      <c r="B41" s="6">
        <v>39</v>
      </c>
      <c r="C41" s="16" t="s">
        <v>12</v>
      </c>
      <c r="D41" s="7" t="s">
        <v>39</v>
      </c>
      <c r="E41" s="16"/>
      <c r="F41" s="16">
        <v>3</v>
      </c>
      <c r="G41" s="16" t="s">
        <v>32</v>
      </c>
      <c r="H41" s="16"/>
      <c r="I41" s="16" t="str">
        <f t="shared" si="3"/>
        <v>Кокки</v>
      </c>
      <c r="J41" s="16" t="str">
        <f t="shared" si="1"/>
        <v>Staphylococcus</v>
      </c>
      <c r="K41" s="16" t="s">
        <v>19</v>
      </c>
    </row>
    <row r="42" spans="1:11" ht="17.25" customHeight="1">
      <c r="A42" s="16" t="s">
        <v>239</v>
      </c>
      <c r="B42" s="6">
        <v>40</v>
      </c>
      <c r="C42" s="16" t="s">
        <v>12</v>
      </c>
      <c r="D42" s="7" t="s">
        <v>59</v>
      </c>
      <c r="E42" s="16"/>
      <c r="F42" s="16"/>
      <c r="G42" s="16" t="s">
        <v>32</v>
      </c>
      <c r="H42" s="16"/>
      <c r="I42" s="16">
        <f t="shared" si="3"/>
        <v>0</v>
      </c>
      <c r="J42" s="16">
        <f t="shared" si="1"/>
        <v>0</v>
      </c>
      <c r="K42" s="16"/>
    </row>
    <row r="43" spans="1:11" ht="17.25" customHeight="1">
      <c r="A43" s="16" t="s">
        <v>239</v>
      </c>
      <c r="B43" s="6">
        <v>41</v>
      </c>
      <c r="C43" s="16" t="s">
        <v>25</v>
      </c>
      <c r="D43" s="7" t="s">
        <v>193</v>
      </c>
      <c r="E43" s="16"/>
      <c r="F43" s="16"/>
      <c r="G43" s="16"/>
      <c r="H43" s="16"/>
      <c r="I43" s="16">
        <f t="shared" si="3"/>
        <v>0</v>
      </c>
      <c r="J43" s="16">
        <f t="shared" si="1"/>
        <v>0</v>
      </c>
      <c r="K43" s="16"/>
    </row>
    <row r="44" spans="1:11" ht="17.25" customHeight="1">
      <c r="A44" s="16" t="s">
        <v>239</v>
      </c>
      <c r="B44" s="6">
        <v>42</v>
      </c>
      <c r="C44" s="16" t="s">
        <v>12</v>
      </c>
      <c r="D44" s="7" t="s">
        <v>28</v>
      </c>
      <c r="E44" s="16"/>
      <c r="F44" s="16">
        <v>2</v>
      </c>
      <c r="G44" s="16" t="s">
        <v>32</v>
      </c>
      <c r="H44" s="16"/>
      <c r="I44" s="16" t="str">
        <f t="shared" si="3"/>
        <v>Кокки</v>
      </c>
      <c r="J44" s="16" t="str">
        <f t="shared" si="1"/>
        <v>Staphylococcus</v>
      </c>
      <c r="K44" s="16" t="s">
        <v>44</v>
      </c>
    </row>
    <row r="45" spans="1:11" ht="17.25" customHeight="1">
      <c r="A45" s="16" t="s">
        <v>239</v>
      </c>
      <c r="B45" s="6">
        <v>43</v>
      </c>
      <c r="C45" s="16" t="s">
        <v>12</v>
      </c>
      <c r="D45" s="7" t="s">
        <v>40</v>
      </c>
      <c r="E45" s="16"/>
      <c r="F45" s="16"/>
      <c r="G45" s="16" t="s">
        <v>32</v>
      </c>
      <c r="H45" s="16"/>
      <c r="I45" s="16">
        <f t="shared" si="3"/>
        <v>0</v>
      </c>
      <c r="J45" s="16">
        <f t="shared" si="1"/>
        <v>0</v>
      </c>
      <c r="K45" s="16"/>
    </row>
    <row r="46" spans="1:11" ht="17.25" customHeight="1">
      <c r="A46" s="16" t="s">
        <v>239</v>
      </c>
      <c r="B46" s="6">
        <v>44</v>
      </c>
      <c r="C46" s="16" t="s">
        <v>12</v>
      </c>
      <c r="D46" s="7" t="s">
        <v>40</v>
      </c>
      <c r="E46" s="16"/>
      <c r="F46" s="16"/>
      <c r="G46" s="16" t="s">
        <v>32</v>
      </c>
      <c r="H46" s="16"/>
      <c r="I46" s="16">
        <f t="shared" si="3"/>
        <v>0</v>
      </c>
      <c r="J46" s="16">
        <f t="shared" si="1"/>
        <v>0</v>
      </c>
      <c r="K46" s="16"/>
    </row>
    <row r="47" spans="1:11" ht="17.25" customHeight="1">
      <c r="A47" s="16" t="s">
        <v>239</v>
      </c>
      <c r="B47" s="6">
        <v>45</v>
      </c>
      <c r="C47" s="16" t="s">
        <v>37</v>
      </c>
      <c r="D47" s="7" t="s">
        <v>56</v>
      </c>
      <c r="E47" s="16"/>
      <c r="F47" s="16"/>
      <c r="G47" s="16"/>
      <c r="H47" s="16"/>
      <c r="I47" s="16">
        <f t="shared" si="3"/>
        <v>0</v>
      </c>
      <c r="J47" s="16">
        <f t="shared" si="1"/>
        <v>0</v>
      </c>
      <c r="K47" s="16"/>
    </row>
    <row r="48" spans="1:11" ht="17.25" customHeight="1">
      <c r="A48" s="16" t="s">
        <v>239</v>
      </c>
      <c r="B48" s="6">
        <v>46</v>
      </c>
      <c r="C48" s="16" t="s">
        <v>25</v>
      </c>
      <c r="D48" s="7" t="s">
        <v>26</v>
      </c>
      <c r="E48" s="16"/>
      <c r="F48" s="16"/>
      <c r="G48" s="16"/>
      <c r="H48" s="16"/>
      <c r="I48" s="16">
        <f t="shared" si="3"/>
        <v>0</v>
      </c>
      <c r="J48" s="16">
        <f t="shared" si="1"/>
        <v>0</v>
      </c>
      <c r="K48" s="16"/>
    </row>
    <row r="49" spans="1:11" ht="17.25" customHeight="1">
      <c r="A49" s="16" t="s">
        <v>239</v>
      </c>
      <c r="B49" s="6">
        <v>47</v>
      </c>
      <c r="C49" s="16" t="s">
        <v>12</v>
      </c>
      <c r="D49" s="7" t="s">
        <v>222</v>
      </c>
      <c r="E49" s="16"/>
      <c r="F49" s="16"/>
      <c r="G49" s="16" t="s">
        <v>32</v>
      </c>
      <c r="H49" s="16"/>
      <c r="I49" s="16">
        <f t="shared" si="3"/>
        <v>0</v>
      </c>
      <c r="J49" s="16">
        <f t="shared" si="1"/>
        <v>0</v>
      </c>
      <c r="K49" s="16"/>
    </row>
    <row r="50" spans="1:11" ht="17.25" customHeight="1">
      <c r="A50" s="16" t="s">
        <v>239</v>
      </c>
      <c r="B50" s="6">
        <v>48</v>
      </c>
      <c r="C50" s="16" t="s">
        <v>12</v>
      </c>
      <c r="D50" s="7" t="s">
        <v>222</v>
      </c>
      <c r="E50" s="16"/>
      <c r="F50" s="16"/>
      <c r="G50" s="16" t="s">
        <v>32</v>
      </c>
      <c r="H50" s="16"/>
      <c r="I50" s="16">
        <f t="shared" si="3"/>
        <v>0</v>
      </c>
      <c r="J50" s="16">
        <f t="shared" si="1"/>
        <v>0</v>
      </c>
      <c r="K50" s="16"/>
    </row>
    <row r="51" spans="1:11" ht="17.25" customHeight="1">
      <c r="A51" s="16" t="s">
        <v>239</v>
      </c>
      <c r="B51" s="6">
        <v>49</v>
      </c>
      <c r="C51" s="16" t="s">
        <v>12</v>
      </c>
      <c r="D51" s="7" t="s">
        <v>222</v>
      </c>
      <c r="E51" s="16"/>
      <c r="F51" s="16"/>
      <c r="G51" s="16" t="s">
        <v>32</v>
      </c>
      <c r="H51" s="16"/>
      <c r="I51" s="16">
        <f t="shared" si="3"/>
        <v>0</v>
      </c>
      <c r="J51" s="16">
        <f t="shared" si="1"/>
        <v>0</v>
      </c>
      <c r="K51" s="16"/>
    </row>
    <row r="52" spans="1:11" ht="17.25" customHeight="1">
      <c r="A52" s="16" t="s">
        <v>239</v>
      </c>
      <c r="B52" s="6">
        <v>50</v>
      </c>
      <c r="C52" s="16" t="s">
        <v>23</v>
      </c>
      <c r="D52" s="7" t="s">
        <v>97</v>
      </c>
      <c r="E52" s="16"/>
      <c r="F52" s="16"/>
      <c r="G52" s="16"/>
      <c r="H52" s="16"/>
      <c r="I52" s="16">
        <f t="shared" si="3"/>
        <v>0</v>
      </c>
      <c r="J52" s="16">
        <f t="shared" si="1"/>
        <v>0</v>
      </c>
      <c r="K52" s="16"/>
    </row>
    <row r="53" spans="1:11" ht="17.25" customHeight="1">
      <c r="A53" s="16" t="s">
        <v>239</v>
      </c>
      <c r="B53" s="6">
        <v>51</v>
      </c>
      <c r="C53" s="16" t="s">
        <v>23</v>
      </c>
      <c r="D53" s="7" t="s">
        <v>201</v>
      </c>
      <c r="E53" s="16"/>
      <c r="F53" s="16"/>
      <c r="G53" s="16"/>
      <c r="H53" s="16"/>
      <c r="I53" s="16">
        <f t="shared" si="3"/>
        <v>0</v>
      </c>
      <c r="J53" s="16">
        <f t="shared" si="1"/>
        <v>0</v>
      </c>
      <c r="K53" s="16"/>
    </row>
    <row r="54" spans="1:11" ht="17.25" customHeight="1">
      <c r="A54" s="16" t="s">
        <v>239</v>
      </c>
      <c r="B54" s="6">
        <v>52</v>
      </c>
      <c r="C54" s="16" t="s">
        <v>25</v>
      </c>
      <c r="D54" s="7" t="s">
        <v>193</v>
      </c>
      <c r="E54" s="16"/>
      <c r="F54" s="16"/>
      <c r="G54" s="16"/>
      <c r="H54" s="16"/>
      <c r="I54" s="16">
        <f t="shared" si="3"/>
        <v>0</v>
      </c>
      <c r="J54" s="16">
        <f t="shared" si="1"/>
        <v>0</v>
      </c>
      <c r="K54" s="16"/>
    </row>
    <row r="55" spans="1:11" ht="17.25" customHeight="1">
      <c r="A55" s="16" t="s">
        <v>239</v>
      </c>
      <c r="B55" s="6">
        <v>53</v>
      </c>
      <c r="C55" s="16" t="s">
        <v>64</v>
      </c>
      <c r="D55" s="7" t="s">
        <v>54</v>
      </c>
      <c r="E55" s="16"/>
      <c r="F55" s="16"/>
      <c r="G55" s="16"/>
      <c r="H55" s="16">
        <v>444</v>
      </c>
      <c r="I55" s="16">
        <f t="shared" si="3"/>
        <v>0</v>
      </c>
      <c r="J55" s="16">
        <f t="shared" si="1"/>
        <v>0</v>
      </c>
      <c r="K55" s="16"/>
    </row>
    <row r="56" spans="1:11" ht="17.25" customHeight="1">
      <c r="A56" s="16" t="s">
        <v>239</v>
      </c>
      <c r="B56" s="6">
        <v>54</v>
      </c>
      <c r="C56" s="16" t="s">
        <v>64</v>
      </c>
      <c r="D56" s="7" t="s">
        <v>54</v>
      </c>
      <c r="E56" s="16"/>
      <c r="F56" s="16">
        <v>5</v>
      </c>
      <c r="G56" s="16"/>
      <c r="H56" s="16"/>
      <c r="I56" s="16" t="str">
        <f t="shared" si="3"/>
        <v>Кокки</v>
      </c>
      <c r="J56" s="16" t="str">
        <f t="shared" si="1"/>
        <v>Staphylococcus</v>
      </c>
      <c r="K56" s="16" t="s">
        <v>44</v>
      </c>
    </row>
    <row r="57" spans="1:11" ht="17.25" customHeight="1">
      <c r="A57" s="16" t="s">
        <v>239</v>
      </c>
      <c r="B57" s="6">
        <v>55</v>
      </c>
      <c r="C57" s="16" t="s">
        <v>21</v>
      </c>
      <c r="D57" s="7" t="s">
        <v>49</v>
      </c>
      <c r="E57" s="16"/>
      <c r="F57" s="16"/>
      <c r="G57" s="16"/>
      <c r="H57" s="16"/>
      <c r="I57" s="16">
        <f t="shared" si="3"/>
        <v>0</v>
      </c>
      <c r="J57" s="16">
        <f t="shared" si="1"/>
        <v>0</v>
      </c>
      <c r="K57" s="16"/>
    </row>
    <row r="58" spans="1:11" ht="17.25" customHeight="1">
      <c r="A58" s="16" t="s">
        <v>239</v>
      </c>
      <c r="B58" s="6">
        <v>56</v>
      </c>
      <c r="C58" s="16" t="s">
        <v>21</v>
      </c>
      <c r="D58" s="7" t="s">
        <v>38</v>
      </c>
      <c r="E58" s="16"/>
      <c r="F58" s="16"/>
      <c r="G58" s="16"/>
      <c r="H58" s="16"/>
      <c r="I58" s="16">
        <f t="shared" si="3"/>
        <v>0</v>
      </c>
      <c r="J58" s="16">
        <f t="shared" si="1"/>
        <v>0</v>
      </c>
      <c r="K58" s="16"/>
    </row>
    <row r="59" spans="1:11" ht="17.25" customHeight="1">
      <c r="A59" s="16" t="s">
        <v>239</v>
      </c>
      <c r="B59" s="6">
        <v>57</v>
      </c>
      <c r="C59" s="16" t="s">
        <v>45</v>
      </c>
      <c r="D59" s="7" t="s">
        <v>58</v>
      </c>
      <c r="E59" s="16"/>
      <c r="F59" s="16"/>
      <c r="G59" s="16"/>
      <c r="H59" s="16">
        <v>444</v>
      </c>
      <c r="I59" s="16">
        <f t="shared" si="3"/>
        <v>0</v>
      </c>
      <c r="J59" s="16">
        <f t="shared" si="1"/>
        <v>0</v>
      </c>
      <c r="K59" s="16"/>
    </row>
    <row r="60" spans="1:11" ht="17.25" customHeight="1">
      <c r="A60" s="16" t="s">
        <v>239</v>
      </c>
      <c r="B60" s="6">
        <v>58</v>
      </c>
      <c r="C60" s="16" t="s">
        <v>12</v>
      </c>
      <c r="D60" s="7" t="s">
        <v>54</v>
      </c>
      <c r="E60" s="16"/>
      <c r="F60" s="16"/>
      <c r="G60" s="16" t="s">
        <v>32</v>
      </c>
      <c r="H60" s="16"/>
      <c r="I60" s="16">
        <f t="shared" si="3"/>
        <v>0</v>
      </c>
      <c r="J60" s="16">
        <f t="shared" si="1"/>
        <v>0</v>
      </c>
      <c r="K60" s="16"/>
    </row>
    <row r="61" spans="1:11" ht="17.25" customHeight="1">
      <c r="A61" s="16" t="s">
        <v>239</v>
      </c>
      <c r="B61" s="6">
        <v>59</v>
      </c>
      <c r="C61" s="16" t="s">
        <v>12</v>
      </c>
      <c r="D61" s="7" t="s">
        <v>197</v>
      </c>
      <c r="E61" s="16"/>
      <c r="F61" s="16">
        <v>2</v>
      </c>
      <c r="G61" s="16" t="s">
        <v>32</v>
      </c>
      <c r="H61" s="16" t="s">
        <v>65</v>
      </c>
      <c r="I61" s="16" t="str">
        <f t="shared" si="3"/>
        <v>Кокки</v>
      </c>
      <c r="J61" s="16" t="str">
        <f t="shared" si="1"/>
        <v>Staphylococcus</v>
      </c>
      <c r="K61" s="16" t="s">
        <v>19</v>
      </c>
    </row>
    <row r="62" spans="1:11" ht="17.25" customHeight="1">
      <c r="A62" s="16" t="s">
        <v>239</v>
      </c>
      <c r="B62" s="6">
        <v>60</v>
      </c>
      <c r="C62" s="16" t="s">
        <v>23</v>
      </c>
      <c r="D62" s="7" t="s">
        <v>229</v>
      </c>
      <c r="E62" s="16">
        <v>1</v>
      </c>
      <c r="F62" s="16"/>
      <c r="G62" s="16"/>
      <c r="H62" s="16"/>
      <c r="I62" s="16">
        <f t="shared" si="3"/>
        <v>0</v>
      </c>
      <c r="J62" s="16">
        <f t="shared" si="1"/>
        <v>0</v>
      </c>
      <c r="K62" s="16"/>
    </row>
    <row r="63" spans="1:11" ht="17.25" customHeight="1">
      <c r="A63" s="16" t="s">
        <v>239</v>
      </c>
      <c r="B63" s="6">
        <v>61</v>
      </c>
      <c r="C63" s="16" t="s">
        <v>23</v>
      </c>
      <c r="D63" s="7" t="s">
        <v>97</v>
      </c>
      <c r="E63" s="16">
        <v>1</v>
      </c>
      <c r="F63" s="16"/>
      <c r="G63" s="16"/>
      <c r="H63" s="16"/>
      <c r="I63" s="16">
        <f t="shared" si="3"/>
        <v>0</v>
      </c>
      <c r="J63" s="16">
        <f t="shared" si="1"/>
        <v>0</v>
      </c>
      <c r="K63" s="16"/>
    </row>
    <row r="64" spans="1:11" ht="17.25" customHeight="1">
      <c r="A64" s="16" t="s">
        <v>239</v>
      </c>
      <c r="B64" s="6">
        <v>62</v>
      </c>
      <c r="C64" s="16" t="s">
        <v>21</v>
      </c>
      <c r="D64" s="7" t="s">
        <v>49</v>
      </c>
      <c r="E64" s="16">
        <v>1</v>
      </c>
      <c r="F64" s="16"/>
      <c r="G64" s="16"/>
      <c r="H64" s="16"/>
      <c r="I64" s="16">
        <f t="shared" si="3"/>
        <v>0</v>
      </c>
      <c r="J64" s="16">
        <f t="shared" si="1"/>
        <v>0</v>
      </c>
      <c r="K64" s="16"/>
    </row>
    <row r="65" spans="1:11" ht="17.25" customHeight="1">
      <c r="A65" s="16" t="s">
        <v>239</v>
      </c>
      <c r="B65" s="6">
        <v>63</v>
      </c>
      <c r="C65" s="16" t="s">
        <v>100</v>
      </c>
      <c r="D65" s="7" t="s">
        <v>28</v>
      </c>
      <c r="E65" s="16"/>
      <c r="F65" s="16"/>
      <c r="G65" s="16"/>
      <c r="H65" s="16"/>
      <c r="I65" s="16">
        <f t="shared" si="3"/>
        <v>0</v>
      </c>
      <c r="J65" s="16">
        <f t="shared" si="1"/>
        <v>0</v>
      </c>
      <c r="K65" s="16"/>
    </row>
    <row r="66" spans="1:11" ht="17.25" customHeight="1">
      <c r="A66" s="16" t="s">
        <v>239</v>
      </c>
      <c r="B66" s="6">
        <v>64</v>
      </c>
      <c r="C66" s="16" t="s">
        <v>100</v>
      </c>
      <c r="D66" s="7" t="s">
        <v>24</v>
      </c>
      <c r="E66" s="16"/>
      <c r="F66" s="16"/>
      <c r="G66" s="16"/>
      <c r="H66" s="16"/>
      <c r="I66" s="16">
        <f t="shared" ref="I66:I97" si="4">IF(OR(J66=$J$368,J66=$J$375,J66=$J$358),$I$355,IF(OR(J66=$J$357,J66=$J$361,J66=$J$363,J66=$J$364,J66=$J$367,J66=$J$371,J66=$J$372,J66=$J$369),$I$360,IF(OR(J66=$J$356,J66=$J$360),$I$356,IF(OR(J66=$J$362,J66=$J$373,J66=$J$374),$I$357,IF(OR(J66=$J$355,J66=$J$370,J66=$J$376),$I$358,IF(OR(J66=$J$359,J66=$J$377,J66=$J$365,J66=$J$366),$I$359,0))))))</f>
        <v>0</v>
      </c>
      <c r="J66" s="16">
        <f t="shared" si="1"/>
        <v>0</v>
      </c>
      <c r="K66" s="16"/>
    </row>
    <row r="67" spans="1:11" ht="17.25" customHeight="1">
      <c r="A67" s="16" t="s">
        <v>239</v>
      </c>
      <c r="B67" s="6">
        <v>65</v>
      </c>
      <c r="C67" s="16" t="s">
        <v>64</v>
      </c>
      <c r="D67" s="7" t="s">
        <v>54</v>
      </c>
      <c r="E67" s="16"/>
      <c r="F67" s="16"/>
      <c r="G67" s="16"/>
      <c r="H67" s="16"/>
      <c r="I67" s="16">
        <f t="shared" si="4"/>
        <v>0</v>
      </c>
      <c r="J67" s="16">
        <f t="shared" ref="J67:J130" si="5">IF(OR(K67=$K$355,K67=$K$356,K67=$K$357,K67=$K$358),$J$355,IF(OR(K67=$K$362,K67=$K$363,K67=$K$364,K67=$K$365),$J$356,IF(OR(K67=$K$366),$J$357,IF(OR(K67=$K$367),$J$358,IF(OR(K67=$K$368),$J$359,IF(OR(K67=$K$369),$J$360,IF(OR(K67=$K$375,K67=$K$384,K67=$K$376),$J$361,IF(OR(K67=$K$371,K67=$K$372,K67=$K$373,K67=$K$374),$J$362,IF(OR(K67=$K$370,K67=$K$413,K67=$K$415,K67=$K$417),$J$363,IF(OR(K67=$K$377,K67=$K$378),$J$364,IF(OR(K67=$K$379),$J$365,IF(OR(K67=$K$380),$J$366,IF(OR(K67=$K$381),$J$367,IF(OR(K67=$K$385),$J$368,IF(OR(K67=$K$386,K67=$K$387),$J$369,IF(OR(K67=$K$388,K67=$K$389),$J$370,IF(OR(K67=$K$390,K67=$K$391),$J$371,IF(OR(K67=$K$392,K67=$K$393),$J$372,IF(OR(K67=$K$395,K67=$K$396,K67=$K$397,K67=$K$398,K67=$K$399,K67=$K$400,K67=$K$401,K67=$K$402,K67=$K$403),$J$373,IF(OR(K67=$K$407,K67=$K$408,K67=$K$409,K67=$K$410,K67=$K$406,K67=$K$405,K67=$K$414,K67=$K$416),$J$374,IF(OR(K67=$K$411,K67=$K$412),$J$375,IF(OR(K67=$K$359,K67=$K$360,K67=$K$361,K67=$K$382,K67=$K$383,K67=$K$394,K67=$K$404),$J$376,IF(OR(K67=$K$418),$J$377,0)))))))))))))))))))))))</f>
        <v>0</v>
      </c>
      <c r="K67" s="16"/>
    </row>
    <row r="68" spans="1:11" ht="17.25" customHeight="1">
      <c r="A68" s="16" t="s">
        <v>239</v>
      </c>
      <c r="B68" s="6">
        <v>66</v>
      </c>
      <c r="C68" s="16" t="s">
        <v>45</v>
      </c>
      <c r="D68" s="7" t="s">
        <v>58</v>
      </c>
      <c r="E68" s="16"/>
      <c r="F68" s="16"/>
      <c r="G68" s="16"/>
      <c r="H68" s="16"/>
      <c r="I68" s="16">
        <f t="shared" si="4"/>
        <v>0</v>
      </c>
      <c r="J68" s="16">
        <f t="shared" si="5"/>
        <v>0</v>
      </c>
      <c r="K68" s="16"/>
    </row>
    <row r="69" spans="1:11" ht="17.25" customHeight="1">
      <c r="A69" s="16" t="s">
        <v>239</v>
      </c>
      <c r="B69" s="6">
        <v>67</v>
      </c>
      <c r="C69" s="16" t="s">
        <v>25</v>
      </c>
      <c r="D69" s="7" t="s">
        <v>26</v>
      </c>
      <c r="E69" s="16"/>
      <c r="F69" s="16"/>
      <c r="G69" s="16"/>
      <c r="H69" s="16"/>
      <c r="I69" s="16">
        <f t="shared" si="4"/>
        <v>0</v>
      </c>
      <c r="J69" s="16">
        <f t="shared" si="5"/>
        <v>0</v>
      </c>
      <c r="K69" s="16"/>
    </row>
    <row r="70" spans="1:11" ht="17.25" customHeight="1">
      <c r="A70" s="16" t="s">
        <v>239</v>
      </c>
      <c r="B70" s="6">
        <v>68</v>
      </c>
      <c r="C70" s="16" t="s">
        <v>37</v>
      </c>
      <c r="D70" s="7" t="s">
        <v>47</v>
      </c>
      <c r="E70" s="16"/>
      <c r="F70" s="16"/>
      <c r="G70" s="16"/>
      <c r="H70" s="16"/>
      <c r="I70" s="16">
        <f t="shared" si="4"/>
        <v>0</v>
      </c>
      <c r="J70" s="16">
        <f t="shared" si="5"/>
        <v>0</v>
      </c>
      <c r="K70" s="16"/>
    </row>
    <row r="71" spans="1:11" ht="17.25" customHeight="1">
      <c r="A71" s="16" t="s">
        <v>239</v>
      </c>
      <c r="B71" s="6">
        <v>69</v>
      </c>
      <c r="C71" s="16" t="s">
        <v>25</v>
      </c>
      <c r="D71" s="7" t="s">
        <v>26</v>
      </c>
      <c r="E71" s="16">
        <v>1</v>
      </c>
      <c r="F71" s="16"/>
      <c r="G71" s="16"/>
      <c r="H71" s="16"/>
      <c r="I71" s="16">
        <f t="shared" si="4"/>
        <v>0</v>
      </c>
      <c r="J71" s="16">
        <f t="shared" si="5"/>
        <v>0</v>
      </c>
      <c r="K71" s="16"/>
    </row>
    <row r="72" spans="1:11" ht="17.25" customHeight="1">
      <c r="A72" s="16" t="s">
        <v>239</v>
      </c>
      <c r="B72" s="6">
        <v>70</v>
      </c>
      <c r="C72" s="16" t="s">
        <v>23</v>
      </c>
      <c r="D72" s="7" t="s">
        <v>24</v>
      </c>
      <c r="E72" s="16">
        <v>1</v>
      </c>
      <c r="F72" s="16"/>
      <c r="G72" s="16"/>
      <c r="H72" s="16"/>
      <c r="I72" s="16">
        <f t="shared" si="4"/>
        <v>0</v>
      </c>
      <c r="J72" s="16">
        <f t="shared" si="5"/>
        <v>0</v>
      </c>
      <c r="K72" s="16"/>
    </row>
    <row r="73" spans="1:11" ht="17.25" customHeight="1">
      <c r="A73" s="16" t="s">
        <v>239</v>
      </c>
      <c r="B73" s="6">
        <v>71</v>
      </c>
      <c r="C73" s="16" t="s">
        <v>37</v>
      </c>
      <c r="D73" s="7" t="s">
        <v>47</v>
      </c>
      <c r="E73" s="16">
        <v>1</v>
      </c>
      <c r="F73" s="16">
        <v>5</v>
      </c>
      <c r="G73" s="16"/>
      <c r="H73" s="16"/>
      <c r="I73" s="16" t="str">
        <f t="shared" si="4"/>
        <v>Кокки</v>
      </c>
      <c r="J73" s="16" t="str">
        <f t="shared" si="5"/>
        <v>Staphylococcus</v>
      </c>
      <c r="K73" s="16" t="s">
        <v>19</v>
      </c>
    </row>
    <row r="74" spans="1:11" ht="17.25" customHeight="1">
      <c r="A74" s="16" t="s">
        <v>239</v>
      </c>
      <c r="B74" s="6">
        <v>72</v>
      </c>
      <c r="C74" s="16" t="s">
        <v>37</v>
      </c>
      <c r="D74" s="7" t="s">
        <v>47</v>
      </c>
      <c r="E74" s="16"/>
      <c r="F74" s="16"/>
      <c r="G74" s="16"/>
      <c r="H74" s="16"/>
      <c r="I74" s="16">
        <f t="shared" si="4"/>
        <v>0</v>
      </c>
      <c r="J74" s="16">
        <f t="shared" si="5"/>
        <v>0</v>
      </c>
      <c r="K74" s="16"/>
    </row>
    <row r="75" spans="1:11" ht="17.25" customHeight="1">
      <c r="A75" s="16" t="s">
        <v>239</v>
      </c>
      <c r="B75" s="6">
        <v>73</v>
      </c>
      <c r="C75" s="16" t="s">
        <v>25</v>
      </c>
      <c r="D75" s="7" t="s">
        <v>26</v>
      </c>
      <c r="E75" s="16"/>
      <c r="F75" s="16"/>
      <c r="G75" s="16"/>
      <c r="H75" s="16"/>
      <c r="I75" s="16">
        <f t="shared" si="4"/>
        <v>0</v>
      </c>
      <c r="J75" s="16">
        <f t="shared" si="5"/>
        <v>0</v>
      </c>
      <c r="K75" s="16"/>
    </row>
    <row r="76" spans="1:11" ht="17.25" customHeight="1">
      <c r="A76" s="16" t="s">
        <v>239</v>
      </c>
      <c r="B76" s="6">
        <v>74</v>
      </c>
      <c r="C76" s="16" t="s">
        <v>23</v>
      </c>
      <c r="D76" s="7" t="s">
        <v>24</v>
      </c>
      <c r="E76" s="16"/>
      <c r="F76" s="16"/>
      <c r="G76" s="16"/>
      <c r="H76" s="16"/>
      <c r="I76" s="16">
        <f t="shared" si="4"/>
        <v>0</v>
      </c>
      <c r="J76" s="16">
        <f t="shared" si="5"/>
        <v>0</v>
      </c>
      <c r="K76" s="16"/>
    </row>
    <row r="77" spans="1:11" ht="17.25" customHeight="1">
      <c r="A77" s="16" t="s">
        <v>239</v>
      </c>
      <c r="B77" s="6">
        <v>75</v>
      </c>
      <c r="C77" s="16" t="s">
        <v>23</v>
      </c>
      <c r="D77" s="7" t="s">
        <v>24</v>
      </c>
      <c r="E77" s="16"/>
      <c r="F77" s="16"/>
      <c r="G77" s="16"/>
      <c r="H77" s="16"/>
      <c r="I77" s="16">
        <f t="shared" si="4"/>
        <v>0</v>
      </c>
      <c r="J77" s="16">
        <f t="shared" si="5"/>
        <v>0</v>
      </c>
      <c r="K77" s="16"/>
    </row>
    <row r="78" spans="1:11" ht="17.25" customHeight="1">
      <c r="A78" s="16" t="s">
        <v>239</v>
      </c>
      <c r="B78" s="6">
        <v>76</v>
      </c>
      <c r="C78" s="16" t="s">
        <v>23</v>
      </c>
      <c r="D78" s="7" t="s">
        <v>24</v>
      </c>
      <c r="E78" s="16"/>
      <c r="F78" s="16"/>
      <c r="G78" s="16"/>
      <c r="H78" s="16"/>
      <c r="I78" s="16">
        <f t="shared" si="4"/>
        <v>0</v>
      </c>
      <c r="J78" s="16">
        <f t="shared" si="5"/>
        <v>0</v>
      </c>
      <c r="K78" s="16"/>
    </row>
    <row r="79" spans="1:11" ht="17.25" customHeight="1">
      <c r="A79" s="16" t="s">
        <v>239</v>
      </c>
      <c r="B79" s="6">
        <v>77</v>
      </c>
      <c r="C79" s="16" t="s">
        <v>64</v>
      </c>
      <c r="D79" s="7" t="s">
        <v>54</v>
      </c>
      <c r="E79" s="16"/>
      <c r="F79" s="16"/>
      <c r="G79" s="16"/>
      <c r="H79" s="16"/>
      <c r="I79" s="16">
        <f t="shared" si="4"/>
        <v>0</v>
      </c>
      <c r="J79" s="16">
        <f t="shared" si="5"/>
        <v>0</v>
      </c>
      <c r="K79" s="16"/>
    </row>
    <row r="80" spans="1:11" ht="17.25" customHeight="1">
      <c r="A80" s="16" t="s">
        <v>239</v>
      </c>
      <c r="B80" s="6">
        <v>78</v>
      </c>
      <c r="C80" s="16" t="s">
        <v>100</v>
      </c>
      <c r="D80" s="7" t="s">
        <v>28</v>
      </c>
      <c r="E80" s="16"/>
      <c r="F80" s="16"/>
      <c r="G80" s="16"/>
      <c r="H80" s="16"/>
      <c r="I80" s="16">
        <f t="shared" si="4"/>
        <v>0</v>
      </c>
      <c r="J80" s="16">
        <f t="shared" si="5"/>
        <v>0</v>
      </c>
      <c r="K80" s="16"/>
    </row>
    <row r="81" spans="1:11" ht="17.25" customHeight="1">
      <c r="A81" s="16" t="s">
        <v>239</v>
      </c>
      <c r="B81" s="6">
        <v>79</v>
      </c>
      <c r="C81" s="16" t="s">
        <v>100</v>
      </c>
      <c r="D81" s="7" t="s">
        <v>28</v>
      </c>
      <c r="E81" s="16"/>
      <c r="F81" s="16"/>
      <c r="G81" s="16"/>
      <c r="H81" s="16"/>
      <c r="I81" s="16">
        <f t="shared" si="4"/>
        <v>0</v>
      </c>
      <c r="J81" s="16">
        <f t="shared" si="5"/>
        <v>0</v>
      </c>
      <c r="K81" s="16"/>
    </row>
    <row r="82" spans="1:11" ht="17.25" customHeight="1">
      <c r="A82" s="16" t="s">
        <v>239</v>
      </c>
      <c r="B82" s="6">
        <v>80</v>
      </c>
      <c r="C82" s="16" t="s">
        <v>100</v>
      </c>
      <c r="D82" s="7" t="s">
        <v>28</v>
      </c>
      <c r="E82" s="16"/>
      <c r="F82" s="16"/>
      <c r="G82" s="16"/>
      <c r="H82" s="16"/>
      <c r="I82" s="16">
        <f t="shared" si="4"/>
        <v>0</v>
      </c>
      <c r="J82" s="16">
        <f t="shared" si="5"/>
        <v>0</v>
      </c>
      <c r="K82" s="16"/>
    </row>
    <row r="83" spans="1:11" ht="17.25" customHeight="1">
      <c r="A83" s="16" t="s">
        <v>239</v>
      </c>
      <c r="B83" s="6">
        <v>81</v>
      </c>
      <c r="C83" s="16" t="s">
        <v>12</v>
      </c>
      <c r="D83" s="7" t="s">
        <v>20</v>
      </c>
      <c r="E83" s="16"/>
      <c r="F83" s="16">
        <v>5</v>
      </c>
      <c r="G83" s="16" t="s">
        <v>32</v>
      </c>
      <c r="H83" s="16"/>
      <c r="I83" s="16" t="str">
        <f t="shared" si="4"/>
        <v>Энеробактерии</v>
      </c>
      <c r="J83" s="16" t="str">
        <f t="shared" si="5"/>
        <v>Serratia</v>
      </c>
      <c r="K83" s="16" t="s">
        <v>148</v>
      </c>
    </row>
    <row r="84" spans="1:11" ht="17.25" customHeight="1">
      <c r="A84" s="16" t="s">
        <v>239</v>
      </c>
      <c r="B84" s="6">
        <v>82</v>
      </c>
      <c r="C84" s="16" t="s">
        <v>45</v>
      </c>
      <c r="D84" s="7" t="s">
        <v>58</v>
      </c>
      <c r="E84" s="16"/>
      <c r="F84" s="16"/>
      <c r="G84" s="16"/>
      <c r="H84" s="16"/>
      <c r="I84" s="16">
        <f t="shared" si="4"/>
        <v>0</v>
      </c>
      <c r="J84" s="16">
        <f t="shared" si="5"/>
        <v>0</v>
      </c>
      <c r="K84" s="16"/>
    </row>
    <row r="85" spans="1:11" ht="17.25" customHeight="1">
      <c r="A85" s="16" t="s">
        <v>239</v>
      </c>
      <c r="B85" s="6">
        <v>83</v>
      </c>
      <c r="C85" s="16" t="s">
        <v>21</v>
      </c>
      <c r="D85" s="7" t="s">
        <v>49</v>
      </c>
      <c r="E85" s="16"/>
      <c r="F85" s="16"/>
      <c r="G85" s="16"/>
      <c r="H85" s="16"/>
      <c r="I85" s="16">
        <f t="shared" si="4"/>
        <v>0</v>
      </c>
      <c r="J85" s="16">
        <f t="shared" si="5"/>
        <v>0</v>
      </c>
      <c r="K85" s="16"/>
    </row>
    <row r="86" spans="1:11" ht="17.25" customHeight="1">
      <c r="A86" s="16" t="s">
        <v>239</v>
      </c>
      <c r="B86" s="6">
        <v>84</v>
      </c>
      <c r="C86" s="16" t="s">
        <v>21</v>
      </c>
      <c r="D86" s="7" t="s">
        <v>49</v>
      </c>
      <c r="E86" s="16">
        <v>3</v>
      </c>
      <c r="F86" s="16"/>
      <c r="G86" s="16"/>
      <c r="H86" s="16"/>
      <c r="I86" s="16">
        <f t="shared" si="4"/>
        <v>0</v>
      </c>
      <c r="J86" s="16">
        <f t="shared" si="5"/>
        <v>0</v>
      </c>
      <c r="K86" s="16"/>
    </row>
    <row r="87" spans="1:11" ht="17.25" customHeight="1">
      <c r="A87" s="16" t="s">
        <v>239</v>
      </c>
      <c r="B87" s="6">
        <v>85</v>
      </c>
      <c r="C87" s="16" t="s">
        <v>23</v>
      </c>
      <c r="D87" s="7" t="s">
        <v>24</v>
      </c>
      <c r="E87" s="16">
        <v>3</v>
      </c>
      <c r="F87" s="16"/>
      <c r="G87" s="16"/>
      <c r="H87" s="16"/>
      <c r="I87" s="16">
        <f t="shared" si="4"/>
        <v>0</v>
      </c>
      <c r="J87" s="16">
        <f t="shared" si="5"/>
        <v>0</v>
      </c>
      <c r="K87" s="16"/>
    </row>
    <row r="88" spans="1:11" ht="17.25" customHeight="1">
      <c r="A88" s="16" t="s">
        <v>239</v>
      </c>
      <c r="B88" s="6">
        <v>86</v>
      </c>
      <c r="C88" s="16" t="s">
        <v>23</v>
      </c>
      <c r="D88" s="7" t="s">
        <v>24</v>
      </c>
      <c r="E88" s="16">
        <v>3</v>
      </c>
      <c r="F88" s="16"/>
      <c r="G88" s="16"/>
      <c r="H88" s="16"/>
      <c r="I88" s="16">
        <f t="shared" si="4"/>
        <v>0</v>
      </c>
      <c r="J88" s="16">
        <f t="shared" si="5"/>
        <v>0</v>
      </c>
      <c r="K88" s="16"/>
    </row>
    <row r="89" spans="1:11" ht="17.25" customHeight="1">
      <c r="A89" s="16" t="s">
        <v>239</v>
      </c>
      <c r="B89" s="6">
        <v>87</v>
      </c>
      <c r="C89" s="16" t="s">
        <v>25</v>
      </c>
      <c r="D89" s="7" t="s">
        <v>193</v>
      </c>
      <c r="E89" s="16">
        <v>2</v>
      </c>
      <c r="F89" s="16"/>
      <c r="G89" s="16"/>
      <c r="H89" s="16"/>
      <c r="I89" s="16">
        <f t="shared" si="4"/>
        <v>0</v>
      </c>
      <c r="J89" s="16">
        <f t="shared" si="5"/>
        <v>0</v>
      </c>
      <c r="K89" s="16"/>
    </row>
    <row r="90" spans="1:11" ht="17.25" customHeight="1">
      <c r="A90" s="16" t="s">
        <v>239</v>
      </c>
      <c r="B90" s="6">
        <v>88</v>
      </c>
      <c r="C90" s="16" t="s">
        <v>23</v>
      </c>
      <c r="D90" s="7" t="s">
        <v>24</v>
      </c>
      <c r="E90" s="16">
        <v>2</v>
      </c>
      <c r="F90" s="16"/>
      <c r="G90" s="16"/>
      <c r="H90" s="16"/>
      <c r="I90" s="16">
        <f t="shared" si="4"/>
        <v>0</v>
      </c>
      <c r="J90" s="16">
        <f t="shared" si="5"/>
        <v>0</v>
      </c>
      <c r="K90" s="16"/>
    </row>
    <row r="91" spans="1:11" ht="17.25" customHeight="1">
      <c r="A91" s="16" t="s">
        <v>239</v>
      </c>
      <c r="B91" s="6">
        <v>89</v>
      </c>
      <c r="C91" s="16" t="s">
        <v>37</v>
      </c>
      <c r="D91" s="7" t="s">
        <v>30</v>
      </c>
      <c r="E91" s="16">
        <v>1</v>
      </c>
      <c r="F91" s="16"/>
      <c r="G91" s="16"/>
      <c r="H91" s="16"/>
      <c r="I91" s="16">
        <f t="shared" si="4"/>
        <v>0</v>
      </c>
      <c r="J91" s="16">
        <f t="shared" si="5"/>
        <v>0</v>
      </c>
      <c r="K91" s="16"/>
    </row>
    <row r="92" spans="1:11" ht="17.25" customHeight="1">
      <c r="A92" s="16" t="s">
        <v>239</v>
      </c>
      <c r="B92" s="6">
        <v>90</v>
      </c>
      <c r="C92" s="16" t="s">
        <v>23</v>
      </c>
      <c r="D92" s="7" t="s">
        <v>24</v>
      </c>
      <c r="E92" s="16"/>
      <c r="F92" s="16"/>
      <c r="G92" s="16"/>
      <c r="H92" s="16"/>
      <c r="I92" s="16">
        <f t="shared" si="4"/>
        <v>0</v>
      </c>
      <c r="J92" s="16">
        <f t="shared" si="5"/>
        <v>0</v>
      </c>
      <c r="K92" s="16"/>
    </row>
    <row r="93" spans="1:11" ht="17.25" customHeight="1">
      <c r="A93" s="16" t="s">
        <v>239</v>
      </c>
      <c r="B93" s="6">
        <v>91</v>
      </c>
      <c r="C93" s="16" t="s">
        <v>21</v>
      </c>
      <c r="D93" s="7" t="s">
        <v>49</v>
      </c>
      <c r="E93" s="16"/>
      <c r="F93" s="16"/>
      <c r="G93" s="16"/>
      <c r="H93" s="16"/>
      <c r="I93" s="16">
        <f t="shared" si="4"/>
        <v>0</v>
      </c>
      <c r="J93" s="16">
        <f t="shared" si="5"/>
        <v>0</v>
      </c>
      <c r="K93" s="16"/>
    </row>
    <row r="94" spans="1:11" ht="17.25" customHeight="1">
      <c r="A94" s="16" t="s">
        <v>239</v>
      </c>
      <c r="B94" s="6">
        <v>92</v>
      </c>
      <c r="C94" s="16" t="s">
        <v>25</v>
      </c>
      <c r="D94" s="7" t="s">
        <v>26</v>
      </c>
      <c r="E94" s="16"/>
      <c r="F94" s="16"/>
      <c r="G94" s="16"/>
      <c r="H94" s="16"/>
      <c r="I94" s="16">
        <f t="shared" si="4"/>
        <v>0</v>
      </c>
      <c r="J94" s="16">
        <f t="shared" si="5"/>
        <v>0</v>
      </c>
      <c r="K94" s="16"/>
    </row>
    <row r="95" spans="1:11" ht="17.25" customHeight="1">
      <c r="A95" s="16" t="s">
        <v>239</v>
      </c>
      <c r="B95" s="6">
        <v>93</v>
      </c>
      <c r="C95" s="16" t="s">
        <v>21</v>
      </c>
      <c r="D95" s="7" t="s">
        <v>49</v>
      </c>
      <c r="E95" s="16"/>
      <c r="F95" s="16"/>
      <c r="G95" s="16"/>
      <c r="H95" s="16"/>
      <c r="I95" s="16">
        <f t="shared" si="4"/>
        <v>0</v>
      </c>
      <c r="J95" s="16">
        <f t="shared" si="5"/>
        <v>0</v>
      </c>
      <c r="K95" s="16"/>
    </row>
    <row r="96" spans="1:11" ht="17.25" customHeight="1">
      <c r="A96" s="16" t="s">
        <v>239</v>
      </c>
      <c r="B96" s="6">
        <v>94</v>
      </c>
      <c r="C96" s="16" t="s">
        <v>100</v>
      </c>
      <c r="D96" s="7" t="s">
        <v>28</v>
      </c>
      <c r="E96" s="16"/>
      <c r="F96" s="16"/>
      <c r="G96" s="16"/>
      <c r="H96" s="16"/>
      <c r="I96" s="16">
        <f t="shared" si="4"/>
        <v>0</v>
      </c>
      <c r="J96" s="16">
        <f t="shared" si="5"/>
        <v>0</v>
      </c>
      <c r="K96" s="16"/>
    </row>
    <row r="97" spans="1:11" ht="17.25" customHeight="1">
      <c r="A97" s="16" t="s">
        <v>239</v>
      </c>
      <c r="B97" s="6">
        <v>95</v>
      </c>
      <c r="C97" s="16" t="s">
        <v>100</v>
      </c>
      <c r="D97" s="7" t="s">
        <v>28</v>
      </c>
      <c r="E97" s="16"/>
      <c r="F97" s="16"/>
      <c r="G97" s="16"/>
      <c r="H97" s="16"/>
      <c r="I97" s="16">
        <f t="shared" si="4"/>
        <v>0</v>
      </c>
      <c r="J97" s="16">
        <f t="shared" si="5"/>
        <v>0</v>
      </c>
      <c r="K97" s="16"/>
    </row>
    <row r="98" spans="1:11" ht="17.25" customHeight="1">
      <c r="A98" s="16" t="s">
        <v>239</v>
      </c>
      <c r="B98" s="6">
        <v>96</v>
      </c>
      <c r="C98" s="16" t="s">
        <v>100</v>
      </c>
      <c r="D98" s="7" t="s">
        <v>28</v>
      </c>
      <c r="E98" s="16"/>
      <c r="F98" s="16"/>
      <c r="G98" s="16"/>
      <c r="H98" s="16"/>
      <c r="I98" s="16">
        <f t="shared" ref="I98:I129" si="6">IF(OR(J98=$J$368,J98=$J$375,J98=$J$358),$I$355,IF(OR(J98=$J$357,J98=$J$361,J98=$J$363,J98=$J$364,J98=$J$367,J98=$J$371,J98=$J$372,J98=$J$369),$I$360,IF(OR(J98=$J$356,J98=$J$360),$I$356,IF(OR(J98=$J$362,J98=$J$373,J98=$J$374),$I$357,IF(OR(J98=$J$355,J98=$J$370,J98=$J$376),$I$358,IF(OR(J98=$J$359,J98=$J$377,J98=$J$365,J98=$J$366),$I$359,0))))))</f>
        <v>0</v>
      </c>
      <c r="J98" s="16">
        <f t="shared" si="5"/>
        <v>0</v>
      </c>
      <c r="K98" s="16"/>
    </row>
    <row r="99" spans="1:11" ht="17.25" customHeight="1">
      <c r="A99" s="16" t="s">
        <v>239</v>
      </c>
      <c r="B99" s="6">
        <v>97</v>
      </c>
      <c r="C99" s="16" t="s">
        <v>12</v>
      </c>
      <c r="D99" s="7" t="s">
        <v>54</v>
      </c>
      <c r="E99" s="16"/>
      <c r="F99" s="16"/>
      <c r="G99" s="16" t="s">
        <v>32</v>
      </c>
      <c r="H99" s="16"/>
      <c r="I99" s="16">
        <f t="shared" si="6"/>
        <v>0</v>
      </c>
      <c r="J99" s="16">
        <f t="shared" si="5"/>
        <v>0</v>
      </c>
      <c r="K99" s="16"/>
    </row>
    <row r="100" spans="1:11" ht="17.25" customHeight="1">
      <c r="A100" s="16" t="s">
        <v>239</v>
      </c>
      <c r="B100" s="6">
        <v>98</v>
      </c>
      <c r="C100" s="16" t="s">
        <v>12</v>
      </c>
      <c r="D100" s="7" t="s">
        <v>46</v>
      </c>
      <c r="E100" s="16"/>
      <c r="F100" s="16"/>
      <c r="G100" s="16" t="s">
        <v>32</v>
      </c>
      <c r="H100" s="16"/>
      <c r="I100" s="16">
        <f t="shared" si="6"/>
        <v>0</v>
      </c>
      <c r="J100" s="16">
        <f t="shared" si="5"/>
        <v>0</v>
      </c>
      <c r="K100" s="16"/>
    </row>
    <row r="101" spans="1:11" ht="17.25" customHeight="1">
      <c r="A101" s="16" t="s">
        <v>239</v>
      </c>
      <c r="B101" s="6">
        <v>99</v>
      </c>
      <c r="C101" s="16" t="s">
        <v>12</v>
      </c>
      <c r="D101" s="7" t="s">
        <v>40</v>
      </c>
      <c r="E101" s="16"/>
      <c r="F101" s="16"/>
      <c r="G101" s="16" t="s">
        <v>32</v>
      </c>
      <c r="H101" s="16"/>
      <c r="I101" s="16">
        <f t="shared" si="6"/>
        <v>0</v>
      </c>
      <c r="J101" s="16">
        <f t="shared" si="5"/>
        <v>0</v>
      </c>
      <c r="K101" s="16"/>
    </row>
    <row r="102" spans="1:11" ht="17.25" customHeight="1">
      <c r="A102" s="16" t="s">
        <v>239</v>
      </c>
      <c r="B102" s="6">
        <v>100</v>
      </c>
      <c r="C102" s="16" t="s">
        <v>12</v>
      </c>
      <c r="D102" s="7" t="s">
        <v>40</v>
      </c>
      <c r="E102" s="16"/>
      <c r="F102" s="16"/>
      <c r="G102" s="16" t="s">
        <v>32</v>
      </c>
      <c r="H102" s="16"/>
      <c r="I102" s="16">
        <f t="shared" si="6"/>
        <v>0</v>
      </c>
      <c r="J102" s="16">
        <f t="shared" si="5"/>
        <v>0</v>
      </c>
      <c r="K102" s="16"/>
    </row>
    <row r="103" spans="1:11" ht="17.25" customHeight="1">
      <c r="A103" s="16" t="s">
        <v>239</v>
      </c>
      <c r="B103" s="6">
        <v>101</v>
      </c>
      <c r="C103" s="16" t="s">
        <v>12</v>
      </c>
      <c r="D103" s="7" t="s">
        <v>50</v>
      </c>
      <c r="E103" s="16"/>
      <c r="F103" s="16"/>
      <c r="G103" s="16" t="s">
        <v>32</v>
      </c>
      <c r="H103" s="16"/>
      <c r="I103" s="16">
        <f t="shared" si="6"/>
        <v>0</v>
      </c>
      <c r="J103" s="16">
        <f t="shared" si="5"/>
        <v>0</v>
      </c>
      <c r="K103" s="16"/>
    </row>
    <row r="104" spans="1:11" ht="17.25" customHeight="1">
      <c r="A104" s="16" t="s">
        <v>239</v>
      </c>
      <c r="B104" s="6">
        <v>102</v>
      </c>
      <c r="C104" s="16" t="s">
        <v>12</v>
      </c>
      <c r="D104" s="7" t="s">
        <v>31</v>
      </c>
      <c r="E104" s="16"/>
      <c r="F104" s="16"/>
      <c r="G104" s="16" t="s">
        <v>32</v>
      </c>
      <c r="H104" s="16"/>
      <c r="I104" s="16">
        <f t="shared" si="6"/>
        <v>0</v>
      </c>
      <c r="J104" s="16">
        <f t="shared" si="5"/>
        <v>0</v>
      </c>
      <c r="K104" s="16"/>
    </row>
    <row r="105" spans="1:11" ht="17.25" customHeight="1">
      <c r="A105" s="16" t="s">
        <v>239</v>
      </c>
      <c r="B105" s="6">
        <v>103</v>
      </c>
      <c r="C105" s="16" t="s">
        <v>25</v>
      </c>
      <c r="D105" s="7" t="s">
        <v>193</v>
      </c>
      <c r="E105" s="16">
        <v>1</v>
      </c>
      <c r="F105" s="16"/>
      <c r="G105" s="16"/>
      <c r="H105" s="16"/>
      <c r="I105" s="16">
        <f t="shared" si="6"/>
        <v>0</v>
      </c>
      <c r="J105" s="16">
        <f t="shared" si="5"/>
        <v>0</v>
      </c>
      <c r="K105" s="16"/>
    </row>
    <row r="106" spans="1:11" ht="17.25" customHeight="1">
      <c r="A106" s="16" t="s">
        <v>239</v>
      </c>
      <c r="B106" s="6">
        <v>104</v>
      </c>
      <c r="C106" s="16" t="s">
        <v>23</v>
      </c>
      <c r="D106" s="7" t="s">
        <v>24</v>
      </c>
      <c r="E106" s="16"/>
      <c r="F106" s="16"/>
      <c r="G106" s="16"/>
      <c r="H106" s="16"/>
      <c r="I106" s="16">
        <f t="shared" si="6"/>
        <v>0</v>
      </c>
      <c r="J106" s="16">
        <f t="shared" si="5"/>
        <v>0</v>
      </c>
      <c r="K106" s="16"/>
    </row>
    <row r="107" spans="1:11" ht="17.25" customHeight="1">
      <c r="A107" s="16" t="s">
        <v>239</v>
      </c>
      <c r="B107" s="6">
        <v>105</v>
      </c>
      <c r="C107" s="16" t="s">
        <v>23</v>
      </c>
      <c r="D107" s="7" t="s">
        <v>24</v>
      </c>
      <c r="E107" s="16"/>
      <c r="F107" s="16"/>
      <c r="G107" s="16"/>
      <c r="H107" s="16"/>
      <c r="I107" s="16">
        <f t="shared" si="6"/>
        <v>0</v>
      </c>
      <c r="J107" s="16">
        <f t="shared" si="5"/>
        <v>0</v>
      </c>
      <c r="K107" s="16"/>
    </row>
    <row r="108" spans="1:11" ht="17.25" customHeight="1">
      <c r="A108" s="16" t="s">
        <v>239</v>
      </c>
      <c r="B108" s="6">
        <v>106</v>
      </c>
      <c r="C108" s="16" t="s">
        <v>78</v>
      </c>
      <c r="D108" s="7" t="s">
        <v>97</v>
      </c>
      <c r="E108" s="16"/>
      <c r="F108" s="16"/>
      <c r="G108" s="16"/>
      <c r="H108" s="16"/>
      <c r="I108" s="16">
        <f t="shared" si="6"/>
        <v>0</v>
      </c>
      <c r="J108" s="16">
        <f t="shared" si="5"/>
        <v>0</v>
      </c>
      <c r="K108" s="16"/>
    </row>
    <row r="109" spans="1:11" ht="17.25" customHeight="1">
      <c r="A109" s="16" t="s">
        <v>239</v>
      </c>
      <c r="B109" s="6">
        <v>107</v>
      </c>
      <c r="C109" s="16" t="s">
        <v>100</v>
      </c>
      <c r="D109" s="7" t="s">
        <v>68</v>
      </c>
      <c r="E109" s="16"/>
      <c r="F109" s="16"/>
      <c r="G109" s="16"/>
      <c r="H109" s="16"/>
      <c r="I109" s="16">
        <f t="shared" si="6"/>
        <v>0</v>
      </c>
      <c r="J109" s="16">
        <f t="shared" si="5"/>
        <v>0</v>
      </c>
      <c r="K109" s="16"/>
    </row>
    <row r="110" spans="1:11" ht="17.25" customHeight="1">
      <c r="A110" s="16" t="s">
        <v>239</v>
      </c>
      <c r="B110" s="6">
        <v>108</v>
      </c>
      <c r="C110" s="16" t="s">
        <v>25</v>
      </c>
      <c r="D110" s="7" t="s">
        <v>193</v>
      </c>
      <c r="E110" s="16"/>
      <c r="F110" s="16"/>
      <c r="G110" s="16"/>
      <c r="H110" s="16"/>
      <c r="I110" s="16">
        <f t="shared" si="6"/>
        <v>0</v>
      </c>
      <c r="J110" s="16">
        <f t="shared" si="5"/>
        <v>0</v>
      </c>
      <c r="K110" s="16"/>
    </row>
    <row r="111" spans="1:11" ht="17.25" customHeight="1">
      <c r="A111" s="16" t="s">
        <v>239</v>
      </c>
      <c r="B111" s="6">
        <v>109</v>
      </c>
      <c r="C111" s="16" t="s">
        <v>12</v>
      </c>
      <c r="D111" s="7" t="s">
        <v>39</v>
      </c>
      <c r="E111" s="16"/>
      <c r="F111" s="16"/>
      <c r="G111" s="16" t="s">
        <v>32</v>
      </c>
      <c r="H111" s="16"/>
      <c r="I111" s="16">
        <f t="shared" si="6"/>
        <v>0</v>
      </c>
      <c r="J111" s="16">
        <f t="shared" si="5"/>
        <v>0</v>
      </c>
      <c r="K111" s="16"/>
    </row>
    <row r="112" spans="1:11" ht="17.25" customHeight="1">
      <c r="A112" s="16" t="s">
        <v>239</v>
      </c>
      <c r="B112" s="6">
        <v>110</v>
      </c>
      <c r="C112" s="16" t="s">
        <v>12</v>
      </c>
      <c r="D112" s="7" t="s">
        <v>54</v>
      </c>
      <c r="E112" s="16"/>
      <c r="F112" s="16"/>
      <c r="G112" s="16" t="s">
        <v>32</v>
      </c>
      <c r="H112" s="16"/>
      <c r="I112" s="16"/>
      <c r="J112" s="16">
        <f t="shared" si="5"/>
        <v>0</v>
      </c>
      <c r="K112" s="16"/>
    </row>
    <row r="113" spans="1:11" ht="17.25" customHeight="1">
      <c r="A113" s="16" t="s">
        <v>239</v>
      </c>
      <c r="B113" s="6">
        <v>111</v>
      </c>
      <c r="C113" s="16" t="s">
        <v>25</v>
      </c>
      <c r="D113" s="7" t="s">
        <v>26</v>
      </c>
      <c r="E113" s="16">
        <v>1</v>
      </c>
      <c r="F113" s="16"/>
      <c r="G113" s="16"/>
      <c r="H113" s="16"/>
      <c r="I113" s="16">
        <f t="shared" ref="I113:I144" si="7">IF(OR(J113=$J$368,J113=$J$375,J113=$J$358),$I$355,IF(OR(J113=$J$357,J113=$J$361,J113=$J$363,J113=$J$364,J113=$J$367,J113=$J$371,J113=$J$372,J113=$J$369),$I$360,IF(OR(J113=$J$356,J113=$J$360),$I$356,IF(OR(J113=$J$362,J113=$J$373,J113=$J$374),$I$357,IF(OR(J113=$J$355,J113=$J$370,J113=$J$376),$I$358,IF(OR(J113=$J$359,J113=$J$377,J113=$J$365,J113=$J$366),$I$359,0))))))</f>
        <v>0</v>
      </c>
      <c r="J113" s="16">
        <f t="shared" si="5"/>
        <v>0</v>
      </c>
      <c r="K113" s="16"/>
    </row>
    <row r="114" spans="1:11" ht="17.25" customHeight="1">
      <c r="A114" s="16" t="s">
        <v>239</v>
      </c>
      <c r="B114" s="6">
        <v>112</v>
      </c>
      <c r="C114" s="16" t="s">
        <v>12</v>
      </c>
      <c r="D114" s="7" t="s">
        <v>40</v>
      </c>
      <c r="E114" s="16"/>
      <c r="F114" s="16"/>
      <c r="G114" s="16" t="s">
        <v>32</v>
      </c>
      <c r="H114" s="16"/>
      <c r="I114" s="16">
        <f t="shared" si="7"/>
        <v>0</v>
      </c>
      <c r="J114" s="16">
        <f t="shared" si="5"/>
        <v>0</v>
      </c>
      <c r="K114" s="16"/>
    </row>
    <row r="115" spans="1:11" ht="17.25" customHeight="1">
      <c r="A115" s="16" t="s">
        <v>239</v>
      </c>
      <c r="B115" s="6">
        <v>113</v>
      </c>
      <c r="C115" s="16" t="s">
        <v>12</v>
      </c>
      <c r="D115" s="7" t="s">
        <v>171</v>
      </c>
      <c r="E115" s="16"/>
      <c r="F115" s="16"/>
      <c r="G115" s="16" t="s">
        <v>32</v>
      </c>
      <c r="H115" s="16" t="s">
        <v>65</v>
      </c>
      <c r="I115" s="16">
        <f t="shared" si="7"/>
        <v>0</v>
      </c>
      <c r="J115" s="16">
        <f t="shared" si="5"/>
        <v>0</v>
      </c>
      <c r="K115" s="16"/>
    </row>
    <row r="116" spans="1:11" ht="17.25" customHeight="1">
      <c r="A116" s="16" t="s">
        <v>239</v>
      </c>
      <c r="B116" s="6">
        <v>114</v>
      </c>
      <c r="C116" s="16" t="s">
        <v>37</v>
      </c>
      <c r="D116" s="7" t="s">
        <v>61</v>
      </c>
      <c r="E116" s="16"/>
      <c r="F116" s="16"/>
      <c r="G116" s="16"/>
      <c r="H116" s="16"/>
      <c r="I116" s="16">
        <f t="shared" si="7"/>
        <v>0</v>
      </c>
      <c r="J116" s="16">
        <f t="shared" si="5"/>
        <v>0</v>
      </c>
      <c r="K116" s="16"/>
    </row>
    <row r="117" spans="1:11" ht="17.25" customHeight="1">
      <c r="A117" s="16" t="s">
        <v>239</v>
      </c>
      <c r="B117" s="6">
        <v>115</v>
      </c>
      <c r="C117" s="16" t="s">
        <v>23</v>
      </c>
      <c r="D117" s="7" t="s">
        <v>24</v>
      </c>
      <c r="E117" s="16"/>
      <c r="F117" s="16"/>
      <c r="G117" s="16"/>
      <c r="H117" s="16"/>
      <c r="I117" s="16">
        <f t="shared" si="7"/>
        <v>0</v>
      </c>
      <c r="J117" s="16">
        <f t="shared" si="5"/>
        <v>0</v>
      </c>
      <c r="K117" s="16"/>
    </row>
    <row r="118" spans="1:11" ht="17.25" customHeight="1">
      <c r="A118" s="16" t="s">
        <v>239</v>
      </c>
      <c r="B118" s="6">
        <v>116</v>
      </c>
      <c r="C118" s="16" t="s">
        <v>23</v>
      </c>
      <c r="D118" s="7" t="s">
        <v>24</v>
      </c>
      <c r="E118" s="16">
        <v>1</v>
      </c>
      <c r="F118" s="16"/>
      <c r="G118" s="16"/>
      <c r="H118" s="16"/>
      <c r="I118" s="16">
        <f t="shared" si="7"/>
        <v>0</v>
      </c>
      <c r="J118" s="16">
        <f t="shared" si="5"/>
        <v>0</v>
      </c>
      <c r="K118" s="16"/>
    </row>
    <row r="119" spans="1:11" ht="17.25" customHeight="1">
      <c r="A119" s="16" t="s">
        <v>239</v>
      </c>
      <c r="B119" s="6">
        <v>117</v>
      </c>
      <c r="C119" s="16" t="s">
        <v>37</v>
      </c>
      <c r="D119" s="7" t="s">
        <v>61</v>
      </c>
      <c r="E119" s="16">
        <v>1</v>
      </c>
      <c r="F119" s="16"/>
      <c r="G119" s="16"/>
      <c r="H119" s="16"/>
      <c r="I119" s="16">
        <f t="shared" si="7"/>
        <v>0</v>
      </c>
      <c r="J119" s="16">
        <f t="shared" si="5"/>
        <v>0</v>
      </c>
      <c r="K119" s="16"/>
    </row>
    <row r="120" spans="1:11" ht="17.25" customHeight="1">
      <c r="A120" s="16" t="s">
        <v>239</v>
      </c>
      <c r="B120" s="6">
        <v>118</v>
      </c>
      <c r="C120" s="16" t="s">
        <v>37</v>
      </c>
      <c r="D120" s="7" t="s">
        <v>61</v>
      </c>
      <c r="E120" s="16"/>
      <c r="F120" s="16"/>
      <c r="G120" s="16"/>
      <c r="H120" s="16"/>
      <c r="I120" s="16">
        <f t="shared" si="7"/>
        <v>0</v>
      </c>
      <c r="J120" s="16">
        <f t="shared" si="5"/>
        <v>0</v>
      </c>
      <c r="K120" s="16"/>
    </row>
    <row r="121" spans="1:11" ht="17.25" customHeight="1">
      <c r="A121" s="16" t="s">
        <v>239</v>
      </c>
      <c r="B121" s="6">
        <v>119</v>
      </c>
      <c r="C121" s="16" t="s">
        <v>87</v>
      </c>
      <c r="D121" s="7" t="s">
        <v>167</v>
      </c>
      <c r="E121" s="16"/>
      <c r="F121" s="16"/>
      <c r="G121" s="16"/>
      <c r="H121" s="16"/>
      <c r="I121" s="16">
        <f t="shared" si="7"/>
        <v>0</v>
      </c>
      <c r="J121" s="16">
        <f t="shared" si="5"/>
        <v>0</v>
      </c>
      <c r="K121" s="16"/>
    </row>
    <row r="122" spans="1:11" ht="17.25" customHeight="1">
      <c r="A122" s="16" t="s">
        <v>239</v>
      </c>
      <c r="B122" s="6">
        <v>120</v>
      </c>
      <c r="C122" s="16" t="s">
        <v>45</v>
      </c>
      <c r="D122" s="7" t="s">
        <v>24</v>
      </c>
      <c r="E122" s="16"/>
      <c r="F122" s="16"/>
      <c r="G122" s="16"/>
      <c r="H122" s="16"/>
      <c r="I122" s="16">
        <f t="shared" si="7"/>
        <v>0</v>
      </c>
      <c r="J122" s="16">
        <f t="shared" si="5"/>
        <v>0</v>
      </c>
      <c r="K122" s="16"/>
    </row>
    <row r="123" spans="1:11" ht="17.25" customHeight="1">
      <c r="A123" s="16" t="s">
        <v>239</v>
      </c>
      <c r="B123" s="6">
        <v>121</v>
      </c>
      <c r="C123" s="16" t="s">
        <v>45</v>
      </c>
      <c r="D123" s="7" t="s">
        <v>24</v>
      </c>
      <c r="E123" s="16"/>
      <c r="F123" s="16"/>
      <c r="G123" s="16" t="s">
        <v>32</v>
      </c>
      <c r="H123" s="16"/>
      <c r="I123" s="16">
        <f t="shared" si="7"/>
        <v>0</v>
      </c>
      <c r="J123" s="16">
        <f t="shared" si="5"/>
        <v>0</v>
      </c>
      <c r="K123" s="16"/>
    </row>
    <row r="124" spans="1:11" ht="17.25" customHeight="1">
      <c r="A124" s="16" t="s">
        <v>239</v>
      </c>
      <c r="B124" s="6">
        <v>122</v>
      </c>
      <c r="C124" s="16" t="s">
        <v>21</v>
      </c>
      <c r="D124" s="7" t="s">
        <v>49</v>
      </c>
      <c r="E124" s="16"/>
      <c r="F124" s="16"/>
      <c r="G124" s="16"/>
      <c r="H124" s="16"/>
      <c r="I124" s="16">
        <f t="shared" si="7"/>
        <v>0</v>
      </c>
      <c r="J124" s="16">
        <f t="shared" si="5"/>
        <v>0</v>
      </c>
      <c r="K124" s="16"/>
    </row>
    <row r="125" spans="1:11" ht="17.25" customHeight="1">
      <c r="A125" s="16" t="s">
        <v>239</v>
      </c>
      <c r="B125" s="6">
        <v>123</v>
      </c>
      <c r="C125" s="16" t="s">
        <v>12</v>
      </c>
      <c r="D125" s="7" t="s">
        <v>13</v>
      </c>
      <c r="E125" s="16"/>
      <c r="F125" s="16"/>
      <c r="G125" s="16" t="s">
        <v>32</v>
      </c>
      <c r="H125" s="16"/>
      <c r="I125" s="16">
        <f t="shared" si="7"/>
        <v>0</v>
      </c>
      <c r="J125" s="16">
        <f t="shared" si="5"/>
        <v>0</v>
      </c>
      <c r="K125" s="16"/>
    </row>
    <row r="126" spans="1:11" ht="17.25" customHeight="1">
      <c r="A126" s="16" t="s">
        <v>239</v>
      </c>
      <c r="B126" s="6">
        <v>124</v>
      </c>
      <c r="C126" s="16" t="s">
        <v>21</v>
      </c>
      <c r="D126" s="7" t="s">
        <v>49</v>
      </c>
      <c r="E126" s="16">
        <v>3</v>
      </c>
      <c r="F126" s="16"/>
      <c r="G126" s="16"/>
      <c r="H126" s="16"/>
      <c r="I126" s="16">
        <f t="shared" si="7"/>
        <v>0</v>
      </c>
      <c r="J126" s="16">
        <f t="shared" si="5"/>
        <v>0</v>
      </c>
      <c r="K126" s="16"/>
    </row>
    <row r="127" spans="1:11" ht="17.25" customHeight="1">
      <c r="A127" s="16" t="s">
        <v>239</v>
      </c>
      <c r="B127" s="6">
        <v>125</v>
      </c>
      <c r="C127" s="16" t="s">
        <v>21</v>
      </c>
      <c r="D127" s="7" t="s">
        <v>49</v>
      </c>
      <c r="E127" s="16">
        <v>3</v>
      </c>
      <c r="F127" s="16"/>
      <c r="G127" s="16"/>
      <c r="H127" s="16"/>
      <c r="I127" s="16">
        <f t="shared" si="7"/>
        <v>0</v>
      </c>
      <c r="J127" s="16">
        <f t="shared" si="5"/>
        <v>0</v>
      </c>
      <c r="K127" s="16"/>
    </row>
    <row r="128" spans="1:11" ht="17.25" customHeight="1">
      <c r="A128" s="16" t="s">
        <v>239</v>
      </c>
      <c r="B128" s="6">
        <v>126</v>
      </c>
      <c r="C128" s="16" t="s">
        <v>21</v>
      </c>
      <c r="D128" s="7" t="s">
        <v>49</v>
      </c>
      <c r="E128" s="16">
        <v>1</v>
      </c>
      <c r="F128" s="16"/>
      <c r="G128" s="16"/>
      <c r="H128" s="16"/>
      <c r="I128" s="16">
        <f t="shared" si="7"/>
        <v>0</v>
      </c>
      <c r="J128" s="16">
        <f t="shared" si="5"/>
        <v>0</v>
      </c>
      <c r="K128" s="16"/>
    </row>
    <row r="129" spans="1:11" ht="17.25" customHeight="1">
      <c r="A129" s="16" t="s">
        <v>239</v>
      </c>
      <c r="B129" s="6">
        <v>127</v>
      </c>
      <c r="C129" s="16" t="s">
        <v>23</v>
      </c>
      <c r="D129" s="7" t="s">
        <v>24</v>
      </c>
      <c r="E129" s="16">
        <v>1</v>
      </c>
      <c r="F129" s="16"/>
      <c r="G129" s="16"/>
      <c r="H129" s="16"/>
      <c r="I129" s="16">
        <f t="shared" si="7"/>
        <v>0</v>
      </c>
      <c r="J129" s="16">
        <f t="shared" si="5"/>
        <v>0</v>
      </c>
      <c r="K129" s="16"/>
    </row>
    <row r="130" spans="1:11" ht="17.25" customHeight="1">
      <c r="A130" s="16" t="s">
        <v>239</v>
      </c>
      <c r="B130" s="6">
        <v>128</v>
      </c>
      <c r="C130" s="16" t="s">
        <v>23</v>
      </c>
      <c r="D130" s="7" t="s">
        <v>24</v>
      </c>
      <c r="E130" s="16">
        <v>1</v>
      </c>
      <c r="F130" s="16"/>
      <c r="G130" s="16"/>
      <c r="H130" s="16"/>
      <c r="I130" s="16">
        <f t="shared" si="7"/>
        <v>0</v>
      </c>
      <c r="J130" s="16">
        <f t="shared" si="5"/>
        <v>0</v>
      </c>
      <c r="K130" s="16"/>
    </row>
    <row r="131" spans="1:11" ht="17.25" customHeight="1">
      <c r="A131" s="16" t="s">
        <v>239</v>
      </c>
      <c r="B131" s="6">
        <v>129</v>
      </c>
      <c r="C131" s="16" t="s">
        <v>23</v>
      </c>
      <c r="D131" s="7" t="s">
        <v>51</v>
      </c>
      <c r="E131" s="16">
        <v>1</v>
      </c>
      <c r="F131" s="16">
        <v>3</v>
      </c>
      <c r="G131" s="16"/>
      <c r="H131" s="16"/>
      <c r="I131" s="16" t="str">
        <f t="shared" si="7"/>
        <v>Энеробактерии</v>
      </c>
      <c r="J131" s="16" t="str">
        <f t="shared" ref="J131:J197" si="8">IF(OR(K131=$K$355,K131=$K$356,K131=$K$357,K131=$K$358),$J$355,IF(OR(K131=$K$362,K131=$K$363,K131=$K$364,K131=$K$365),$J$356,IF(OR(K131=$K$366),$J$357,IF(OR(K131=$K$367),$J$358,IF(OR(K131=$K$368),$J$359,IF(OR(K131=$K$369),$J$360,IF(OR(K131=$K$375,K131=$K$384,K131=$K$376),$J$361,IF(OR(K131=$K$371,K131=$K$372,K131=$K$373,K131=$K$374),$J$362,IF(OR(K131=$K$370,K131=$K$413,K131=$K$415,K131=$K$417),$J$363,IF(OR(K131=$K$377,K131=$K$378),$J$364,IF(OR(K131=$K$379),$J$365,IF(OR(K131=$K$380),$J$366,IF(OR(K131=$K$381),$J$367,IF(OR(K131=$K$385),$J$368,IF(OR(K131=$K$386,K131=$K$387),$J$369,IF(OR(K131=$K$388,K131=$K$389),$J$370,IF(OR(K131=$K$390,K131=$K$391),$J$371,IF(OR(K131=$K$392,K131=$K$393),$J$372,IF(OR(K131=$K$395,K131=$K$396,K131=$K$397,K131=$K$398,K131=$K$399,K131=$K$400,K131=$K$401,K131=$K$402,K131=$K$403),$J$373,IF(OR(K131=$K$407,K131=$K$408,K131=$K$409,K131=$K$410,K131=$K$406,K131=$K$405,K131=$K$414,K131=$K$416),$J$374,IF(OR(K131=$K$411,K131=$K$412),$J$375,IF(OR(K131=$K$359,K131=$K$360,K131=$K$361,K131=$K$382,K131=$K$383,K131=$K$394,K131=$K$404),$J$376,IF(OR(K131=$K$418),$J$377,0)))))))))))))))))))))))</f>
        <v>Enterobacter</v>
      </c>
      <c r="K131" s="16" t="s">
        <v>63</v>
      </c>
    </row>
    <row r="132" spans="1:11" ht="17.25" customHeight="1">
      <c r="A132" s="16" t="s">
        <v>239</v>
      </c>
      <c r="B132" s="6">
        <v>130</v>
      </c>
      <c r="C132" s="16" t="s">
        <v>78</v>
      </c>
      <c r="D132" s="7" t="s">
        <v>24</v>
      </c>
      <c r="E132" s="16">
        <v>1</v>
      </c>
      <c r="F132" s="16"/>
      <c r="G132" s="16"/>
      <c r="H132" s="16"/>
      <c r="I132" s="16">
        <f t="shared" si="7"/>
        <v>0</v>
      </c>
      <c r="J132" s="16">
        <f t="shared" si="8"/>
        <v>0</v>
      </c>
      <c r="K132" s="16"/>
    </row>
    <row r="133" spans="1:11" ht="17.25" customHeight="1">
      <c r="A133" s="16" t="s">
        <v>239</v>
      </c>
      <c r="B133" s="6">
        <v>131</v>
      </c>
      <c r="C133" s="16" t="s">
        <v>87</v>
      </c>
      <c r="D133" s="7" t="s">
        <v>182</v>
      </c>
      <c r="E133" s="16">
        <v>3</v>
      </c>
      <c r="F133" s="16"/>
      <c r="G133" s="16"/>
      <c r="H133" s="16"/>
      <c r="I133" s="16">
        <f t="shared" si="7"/>
        <v>0</v>
      </c>
      <c r="J133" s="16">
        <f t="shared" si="8"/>
        <v>0</v>
      </c>
      <c r="K133" s="16"/>
    </row>
    <row r="134" spans="1:11" ht="17.25" customHeight="1">
      <c r="A134" s="16" t="s">
        <v>239</v>
      </c>
      <c r="B134" s="6">
        <v>132</v>
      </c>
      <c r="C134" s="16" t="s">
        <v>87</v>
      </c>
      <c r="D134" s="7" t="s">
        <v>42</v>
      </c>
      <c r="E134" s="16"/>
      <c r="F134" s="16"/>
      <c r="G134" s="16"/>
      <c r="H134" s="16"/>
      <c r="I134" s="16">
        <f t="shared" si="7"/>
        <v>0</v>
      </c>
      <c r="J134" s="16">
        <f t="shared" si="8"/>
        <v>0</v>
      </c>
      <c r="K134" s="16"/>
    </row>
    <row r="135" spans="1:11" ht="17.25" customHeight="1">
      <c r="A135" s="16" t="s">
        <v>239</v>
      </c>
      <c r="B135" s="6">
        <v>133</v>
      </c>
      <c r="C135" s="16" t="s">
        <v>21</v>
      </c>
      <c r="D135" s="7" t="s">
        <v>49</v>
      </c>
      <c r="E135" s="16"/>
      <c r="F135" s="16"/>
      <c r="G135" s="16"/>
      <c r="H135" s="16"/>
      <c r="I135" s="16">
        <f t="shared" si="7"/>
        <v>0</v>
      </c>
      <c r="J135" s="16">
        <f t="shared" si="8"/>
        <v>0</v>
      </c>
      <c r="K135" s="16"/>
    </row>
    <row r="136" spans="1:11" ht="17.25" customHeight="1">
      <c r="A136" s="16" t="s">
        <v>239</v>
      </c>
      <c r="B136" s="6">
        <v>134</v>
      </c>
      <c r="C136" s="16" t="s">
        <v>78</v>
      </c>
      <c r="D136" s="7" t="s">
        <v>101</v>
      </c>
      <c r="E136" s="16"/>
      <c r="F136" s="16"/>
      <c r="G136" s="16"/>
      <c r="H136" s="16"/>
      <c r="I136" s="16">
        <f t="shared" si="7"/>
        <v>0</v>
      </c>
      <c r="J136" s="16">
        <f t="shared" si="8"/>
        <v>0</v>
      </c>
      <c r="K136" s="16"/>
    </row>
    <row r="137" spans="1:11" ht="17.25" customHeight="1">
      <c r="A137" s="16" t="s">
        <v>239</v>
      </c>
      <c r="B137" s="6">
        <v>135</v>
      </c>
      <c r="C137" s="16" t="s">
        <v>78</v>
      </c>
      <c r="D137" s="7" t="s">
        <v>97</v>
      </c>
      <c r="E137" s="16"/>
      <c r="F137" s="16">
        <v>7</v>
      </c>
      <c r="G137" s="16"/>
      <c r="H137" s="16"/>
      <c r="I137" s="16" t="str">
        <f t="shared" si="7"/>
        <v>Кокки</v>
      </c>
      <c r="J137" s="16" t="str">
        <f t="shared" si="8"/>
        <v>Staphylococcus</v>
      </c>
      <c r="K137" s="16" t="s">
        <v>19</v>
      </c>
    </row>
    <row r="138" spans="1:11" ht="17.25" customHeight="1">
      <c r="A138" s="16" t="s">
        <v>239</v>
      </c>
      <c r="B138" s="6">
        <v>136</v>
      </c>
      <c r="C138" s="16" t="s">
        <v>87</v>
      </c>
      <c r="D138" s="7" t="s">
        <v>167</v>
      </c>
      <c r="E138" s="16"/>
      <c r="F138" s="16"/>
      <c r="G138" s="16" t="s">
        <v>32</v>
      </c>
      <c r="H138" s="16"/>
      <c r="I138" s="16">
        <f t="shared" si="7"/>
        <v>0</v>
      </c>
      <c r="J138" s="16">
        <f t="shared" si="8"/>
        <v>0</v>
      </c>
      <c r="K138" s="16"/>
    </row>
    <row r="139" spans="1:11" ht="17.25" customHeight="1">
      <c r="A139" s="16" t="s">
        <v>239</v>
      </c>
      <c r="B139" s="6">
        <v>137</v>
      </c>
      <c r="C139" s="16" t="s">
        <v>87</v>
      </c>
      <c r="D139" s="7" t="s">
        <v>182</v>
      </c>
      <c r="E139" s="16"/>
      <c r="F139" s="16"/>
      <c r="G139" s="16" t="s">
        <v>32</v>
      </c>
      <c r="H139" s="16"/>
      <c r="I139" s="16">
        <f t="shared" si="7"/>
        <v>0</v>
      </c>
      <c r="J139" s="16">
        <f t="shared" si="8"/>
        <v>0</v>
      </c>
      <c r="K139" s="16"/>
    </row>
    <row r="140" spans="1:11" ht="17.25" customHeight="1">
      <c r="A140" s="16" t="s">
        <v>239</v>
      </c>
      <c r="B140" s="6">
        <v>138</v>
      </c>
      <c r="C140" s="16" t="s">
        <v>12</v>
      </c>
      <c r="D140" s="7" t="s">
        <v>28</v>
      </c>
      <c r="E140" s="16"/>
      <c r="F140" s="16"/>
      <c r="G140" s="16" t="s">
        <v>32</v>
      </c>
      <c r="H140" s="16"/>
      <c r="I140" s="16">
        <f t="shared" si="7"/>
        <v>0</v>
      </c>
      <c r="J140" s="16">
        <f t="shared" si="8"/>
        <v>0</v>
      </c>
      <c r="K140" s="16"/>
    </row>
    <row r="141" spans="1:11" ht="17.25" customHeight="1">
      <c r="A141" s="16" t="s">
        <v>239</v>
      </c>
      <c r="B141" s="6">
        <v>139</v>
      </c>
      <c r="C141" s="16" t="s">
        <v>12</v>
      </c>
      <c r="D141" s="7" t="s">
        <v>28</v>
      </c>
      <c r="E141" s="16"/>
      <c r="F141" s="16"/>
      <c r="G141" s="16" t="s">
        <v>32</v>
      </c>
      <c r="H141" s="16"/>
      <c r="I141" s="16">
        <f t="shared" si="7"/>
        <v>0</v>
      </c>
      <c r="J141" s="16">
        <f t="shared" si="8"/>
        <v>0</v>
      </c>
      <c r="K141" s="16"/>
    </row>
    <row r="142" spans="1:11" ht="17.25" customHeight="1">
      <c r="A142" s="16" t="s">
        <v>239</v>
      </c>
      <c r="B142" s="6">
        <v>140</v>
      </c>
      <c r="C142" s="16" t="s">
        <v>12</v>
      </c>
      <c r="D142" s="7" t="s">
        <v>82</v>
      </c>
      <c r="E142" s="16"/>
      <c r="F142" s="16">
        <v>3</v>
      </c>
      <c r="G142" s="16" t="s">
        <v>32</v>
      </c>
      <c r="H142" s="16"/>
      <c r="I142" s="16" t="str">
        <f t="shared" si="7"/>
        <v>Энеробактерии</v>
      </c>
      <c r="J142" s="16" t="str">
        <f t="shared" si="8"/>
        <v>Serratia</v>
      </c>
      <c r="K142" s="16" t="s">
        <v>148</v>
      </c>
    </row>
    <row r="143" spans="1:11" ht="17.25" customHeight="1">
      <c r="A143" s="16" t="s">
        <v>239</v>
      </c>
      <c r="B143" s="6">
        <v>141</v>
      </c>
      <c r="C143" s="16" t="s">
        <v>12</v>
      </c>
      <c r="D143" s="7" t="s">
        <v>31</v>
      </c>
      <c r="E143" s="16"/>
      <c r="F143" s="16"/>
      <c r="G143" s="16" t="s">
        <v>32</v>
      </c>
      <c r="H143" s="16"/>
      <c r="I143" s="16">
        <f t="shared" si="7"/>
        <v>0</v>
      </c>
      <c r="J143" s="16">
        <f t="shared" si="8"/>
        <v>0</v>
      </c>
      <c r="K143" s="16"/>
    </row>
    <row r="144" spans="1:11" ht="17.25" customHeight="1">
      <c r="A144" s="16" t="s">
        <v>239</v>
      </c>
      <c r="B144" s="6">
        <v>142</v>
      </c>
      <c r="C144" s="16" t="s">
        <v>12</v>
      </c>
      <c r="D144" s="7" t="s">
        <v>49</v>
      </c>
      <c r="E144" s="16"/>
      <c r="F144" s="16">
        <v>2</v>
      </c>
      <c r="G144" s="16" t="s">
        <v>32</v>
      </c>
      <c r="H144" s="16"/>
      <c r="I144" s="16" t="str">
        <f t="shared" si="7"/>
        <v>Кокки</v>
      </c>
      <c r="J144" s="16" t="str">
        <f t="shared" si="8"/>
        <v>Streptococcus</v>
      </c>
      <c r="K144" s="16" t="s">
        <v>67</v>
      </c>
    </row>
    <row r="145" spans="1:11" ht="17.25" customHeight="1">
      <c r="A145" s="16" t="s">
        <v>239</v>
      </c>
      <c r="B145" s="6">
        <v>143</v>
      </c>
      <c r="C145" s="16" t="s">
        <v>12</v>
      </c>
      <c r="D145" s="7" t="s">
        <v>222</v>
      </c>
      <c r="E145" s="16"/>
      <c r="F145" s="16"/>
      <c r="G145" s="16" t="s">
        <v>32</v>
      </c>
      <c r="H145" s="16"/>
      <c r="I145" s="16">
        <f t="shared" ref="I145:I176" si="9">IF(OR(J145=$J$368,J145=$J$375,J145=$J$358),$I$355,IF(OR(J145=$J$357,J145=$J$361,J145=$J$363,J145=$J$364,J145=$J$367,J145=$J$371,J145=$J$372,J145=$J$369),$I$360,IF(OR(J145=$J$356,J145=$J$360),$I$356,IF(OR(J145=$J$362,J145=$J$373,J145=$J$374),$I$357,IF(OR(J145=$J$355,J145=$J$370,J145=$J$376),$I$358,IF(OR(J145=$J$359,J145=$J$377,J145=$J$365,J145=$J$366),$I$359,0))))))</f>
        <v>0</v>
      </c>
      <c r="J145" s="16">
        <f t="shared" si="8"/>
        <v>0</v>
      </c>
      <c r="K145" s="16"/>
    </row>
    <row r="146" spans="1:11" ht="17.25" customHeight="1">
      <c r="A146" s="16" t="s">
        <v>239</v>
      </c>
      <c r="B146" s="6">
        <v>144</v>
      </c>
      <c r="C146" s="16" t="s">
        <v>12</v>
      </c>
      <c r="D146" s="7" t="s">
        <v>29</v>
      </c>
      <c r="E146" s="16"/>
      <c r="F146" s="16"/>
      <c r="G146" s="16" t="s">
        <v>32</v>
      </c>
      <c r="H146" s="16"/>
      <c r="I146" s="16">
        <f t="shared" si="9"/>
        <v>0</v>
      </c>
      <c r="J146" s="16">
        <f t="shared" si="8"/>
        <v>0</v>
      </c>
      <c r="K146" s="16"/>
    </row>
    <row r="147" spans="1:11" ht="17.25" customHeight="1">
      <c r="A147" s="16" t="s">
        <v>239</v>
      </c>
      <c r="B147" s="6">
        <v>145</v>
      </c>
      <c r="C147" s="16" t="s">
        <v>64</v>
      </c>
      <c r="D147" s="7" t="s">
        <v>54</v>
      </c>
      <c r="E147" s="16"/>
      <c r="F147" s="16"/>
      <c r="G147" s="16"/>
      <c r="H147" s="16"/>
      <c r="I147" s="16">
        <f t="shared" si="9"/>
        <v>0</v>
      </c>
      <c r="J147" s="16">
        <f t="shared" si="8"/>
        <v>0</v>
      </c>
      <c r="K147" s="16"/>
    </row>
    <row r="148" spans="1:11" ht="17.25" customHeight="1">
      <c r="A148" s="16" t="s">
        <v>239</v>
      </c>
      <c r="B148" s="6">
        <v>146</v>
      </c>
      <c r="C148" s="16" t="s">
        <v>64</v>
      </c>
      <c r="D148" s="7" t="s">
        <v>86</v>
      </c>
      <c r="E148" s="16"/>
      <c r="F148" s="16"/>
      <c r="G148" s="16"/>
      <c r="H148" s="16"/>
      <c r="I148" s="16">
        <f t="shared" si="9"/>
        <v>0</v>
      </c>
      <c r="J148" s="16">
        <f t="shared" si="8"/>
        <v>0</v>
      </c>
      <c r="K148" s="16"/>
    </row>
    <row r="149" spans="1:11" ht="17.25" customHeight="1">
      <c r="A149" s="16" t="s">
        <v>239</v>
      </c>
      <c r="B149" s="6">
        <v>147</v>
      </c>
      <c r="C149" s="16" t="s">
        <v>64</v>
      </c>
      <c r="D149" s="7" t="s">
        <v>54</v>
      </c>
      <c r="E149" s="16"/>
      <c r="F149" s="16"/>
      <c r="G149" s="16"/>
      <c r="H149" s="16"/>
      <c r="I149" s="16">
        <f t="shared" si="9"/>
        <v>0</v>
      </c>
      <c r="J149" s="16">
        <f t="shared" si="8"/>
        <v>0</v>
      </c>
      <c r="K149" s="16"/>
    </row>
    <row r="150" spans="1:11" ht="17.25" customHeight="1">
      <c r="A150" s="16" t="s">
        <v>239</v>
      </c>
      <c r="B150" s="6">
        <v>148</v>
      </c>
      <c r="C150" s="16" t="s">
        <v>64</v>
      </c>
      <c r="D150" s="7" t="s">
        <v>54</v>
      </c>
      <c r="E150" s="16"/>
      <c r="F150" s="16"/>
      <c r="G150" s="16"/>
      <c r="H150" s="16"/>
      <c r="I150" s="16">
        <f t="shared" si="9"/>
        <v>0</v>
      </c>
      <c r="J150" s="16">
        <f t="shared" si="8"/>
        <v>0</v>
      </c>
      <c r="K150" s="16"/>
    </row>
    <row r="151" spans="1:11" ht="17.25" customHeight="1">
      <c r="A151" s="16" t="s">
        <v>239</v>
      </c>
      <c r="B151" s="6">
        <v>149</v>
      </c>
      <c r="C151" s="16" t="s">
        <v>23</v>
      </c>
      <c r="D151" s="7" t="s">
        <v>24</v>
      </c>
      <c r="E151" s="16"/>
      <c r="F151" s="16">
        <v>3</v>
      </c>
      <c r="G151" s="16"/>
      <c r="H151" s="16"/>
      <c r="I151" s="16" t="str">
        <f t="shared" si="9"/>
        <v>Энеробактерии</v>
      </c>
      <c r="J151" s="16" t="str">
        <f t="shared" si="8"/>
        <v>Serratia</v>
      </c>
      <c r="K151" s="16" t="s">
        <v>148</v>
      </c>
    </row>
    <row r="152" spans="1:11" ht="17.25" customHeight="1">
      <c r="A152" s="16" t="s">
        <v>239</v>
      </c>
      <c r="B152" s="6">
        <v>150</v>
      </c>
      <c r="C152" s="16" t="s">
        <v>64</v>
      </c>
      <c r="D152" s="7" t="s">
        <v>54</v>
      </c>
      <c r="E152" s="16"/>
      <c r="F152" s="16"/>
      <c r="G152" s="16"/>
      <c r="H152" s="16"/>
      <c r="I152" s="16">
        <f t="shared" si="9"/>
        <v>0</v>
      </c>
      <c r="J152" s="16">
        <f t="shared" si="8"/>
        <v>0</v>
      </c>
      <c r="K152" s="16"/>
    </row>
    <row r="153" spans="1:11" ht="17.25" customHeight="1">
      <c r="A153" s="16" t="s">
        <v>239</v>
      </c>
      <c r="B153" s="6">
        <v>151</v>
      </c>
      <c r="C153" s="16" t="s">
        <v>64</v>
      </c>
      <c r="D153" s="7" t="s">
        <v>54</v>
      </c>
      <c r="E153" s="16"/>
      <c r="F153" s="16"/>
      <c r="G153" s="16"/>
      <c r="H153" s="16"/>
      <c r="I153" s="16">
        <f t="shared" si="9"/>
        <v>0</v>
      </c>
      <c r="J153" s="16">
        <f t="shared" si="8"/>
        <v>0</v>
      </c>
      <c r="K153" s="16"/>
    </row>
    <row r="154" spans="1:11" ht="17.25" customHeight="1">
      <c r="A154" s="16" t="s">
        <v>239</v>
      </c>
      <c r="B154" s="6">
        <v>152</v>
      </c>
      <c r="C154" s="16" t="s">
        <v>64</v>
      </c>
      <c r="D154" s="7" t="s">
        <v>54</v>
      </c>
      <c r="E154" s="16"/>
      <c r="F154" s="16"/>
      <c r="G154" s="16"/>
      <c r="H154" s="16"/>
      <c r="I154" s="16">
        <f t="shared" si="9"/>
        <v>0</v>
      </c>
      <c r="J154" s="16">
        <f t="shared" si="8"/>
        <v>0</v>
      </c>
      <c r="K154" s="16"/>
    </row>
    <row r="155" spans="1:11" ht="17.25" customHeight="1">
      <c r="A155" s="16" t="s">
        <v>239</v>
      </c>
      <c r="B155" s="6">
        <v>153</v>
      </c>
      <c r="C155" s="16" t="s">
        <v>64</v>
      </c>
      <c r="D155" s="7" t="s">
        <v>54</v>
      </c>
      <c r="E155" s="16"/>
      <c r="F155" s="16"/>
      <c r="G155" s="16"/>
      <c r="H155" s="16"/>
      <c r="I155" s="16">
        <f t="shared" si="9"/>
        <v>0</v>
      </c>
      <c r="J155" s="16">
        <f t="shared" si="8"/>
        <v>0</v>
      </c>
      <c r="K155" s="16"/>
    </row>
    <row r="156" spans="1:11" ht="17.25" customHeight="1">
      <c r="A156" s="16" t="s">
        <v>239</v>
      </c>
      <c r="B156" s="6">
        <v>154</v>
      </c>
      <c r="C156" s="16" t="s">
        <v>64</v>
      </c>
      <c r="D156" s="7" t="s">
        <v>54</v>
      </c>
      <c r="E156" s="16"/>
      <c r="F156" s="16"/>
      <c r="G156" s="16"/>
      <c r="H156" s="16"/>
      <c r="I156" s="16">
        <f t="shared" si="9"/>
        <v>0</v>
      </c>
      <c r="J156" s="16">
        <f t="shared" si="8"/>
        <v>0</v>
      </c>
      <c r="K156" s="16"/>
    </row>
    <row r="157" spans="1:11" ht="17.25" customHeight="1">
      <c r="A157" s="16" t="s">
        <v>239</v>
      </c>
      <c r="B157" s="6">
        <v>155</v>
      </c>
      <c r="C157" s="16" t="s">
        <v>12</v>
      </c>
      <c r="D157" s="7" t="s">
        <v>58</v>
      </c>
      <c r="E157" s="16"/>
      <c r="F157" s="16">
        <v>3</v>
      </c>
      <c r="G157" s="16"/>
      <c r="H157" s="16"/>
      <c r="I157" s="16" t="str">
        <f t="shared" si="9"/>
        <v>Кокки</v>
      </c>
      <c r="J157" s="16" t="str">
        <f t="shared" si="8"/>
        <v>Staphylococcus</v>
      </c>
      <c r="K157" s="16" t="s">
        <v>19</v>
      </c>
    </row>
    <row r="158" spans="1:11" ht="17.25" customHeight="1">
      <c r="A158" s="16" t="s">
        <v>239</v>
      </c>
      <c r="B158" s="6">
        <v>156</v>
      </c>
      <c r="C158" s="16" t="s">
        <v>12</v>
      </c>
      <c r="D158" s="7" t="s">
        <v>58</v>
      </c>
      <c r="E158" s="16"/>
      <c r="F158" s="16">
        <v>3</v>
      </c>
      <c r="G158" s="16"/>
      <c r="H158" s="16"/>
      <c r="I158" s="16" t="str">
        <f t="shared" si="9"/>
        <v>Кокки</v>
      </c>
      <c r="J158" s="16" t="str">
        <f t="shared" si="8"/>
        <v>Enterococcus</v>
      </c>
      <c r="K158" s="16" t="s">
        <v>135</v>
      </c>
    </row>
    <row r="159" spans="1:11" ht="17.25" customHeight="1">
      <c r="A159" s="16" t="s">
        <v>239</v>
      </c>
      <c r="B159" s="6">
        <v>157</v>
      </c>
      <c r="C159" s="16" t="s">
        <v>87</v>
      </c>
      <c r="D159" s="7" t="s">
        <v>20</v>
      </c>
      <c r="E159" s="16"/>
      <c r="F159" s="16"/>
      <c r="G159" s="16" t="s">
        <v>32</v>
      </c>
      <c r="H159" s="16"/>
      <c r="I159" s="16">
        <f t="shared" si="9"/>
        <v>0</v>
      </c>
      <c r="J159" s="16">
        <f t="shared" si="8"/>
        <v>0</v>
      </c>
      <c r="K159" s="16"/>
    </row>
    <row r="160" spans="1:11" ht="17.25" customHeight="1">
      <c r="A160" s="16" t="s">
        <v>239</v>
      </c>
      <c r="B160" s="6">
        <v>158</v>
      </c>
      <c r="C160" s="16" t="s">
        <v>12</v>
      </c>
      <c r="D160" s="7" t="s">
        <v>40</v>
      </c>
      <c r="E160" s="16"/>
      <c r="F160" s="16"/>
      <c r="G160" s="16" t="s">
        <v>32</v>
      </c>
      <c r="H160" s="16"/>
      <c r="I160" s="16">
        <f t="shared" si="9"/>
        <v>0</v>
      </c>
      <c r="J160" s="16">
        <f t="shared" si="8"/>
        <v>0</v>
      </c>
      <c r="K160" s="16"/>
    </row>
    <row r="161" spans="1:11" ht="17.25" customHeight="1">
      <c r="A161" s="16" t="s">
        <v>239</v>
      </c>
      <c r="B161" s="6">
        <v>159</v>
      </c>
      <c r="C161" s="16" t="s">
        <v>12</v>
      </c>
      <c r="D161" s="7" t="s">
        <v>31</v>
      </c>
      <c r="E161" s="16"/>
      <c r="F161" s="16">
        <v>7</v>
      </c>
      <c r="G161" s="16" t="s">
        <v>32</v>
      </c>
      <c r="H161" s="16"/>
      <c r="I161" s="16" t="str">
        <f t="shared" si="9"/>
        <v>Грибы</v>
      </c>
      <c r="J161" s="16" t="str">
        <f t="shared" si="8"/>
        <v>Candida</v>
      </c>
      <c r="K161" s="16" t="s">
        <v>119</v>
      </c>
    </row>
    <row r="162" spans="1:11" ht="17.25" customHeight="1">
      <c r="A162" s="16"/>
      <c r="C162" s="16"/>
      <c r="E162" s="16"/>
      <c r="F162" s="16"/>
      <c r="G162" s="16" t="s">
        <v>32</v>
      </c>
      <c r="H162" s="16"/>
      <c r="I162" s="16" t="str">
        <f t="shared" si="9"/>
        <v>Кокки</v>
      </c>
      <c r="J162" s="16" t="str">
        <f t="shared" ref="J162" si="10">IF(OR(K162=$K$355,K162=$K$356,K162=$K$357,K162=$K$358),$J$355,IF(OR(K162=$K$362,K162=$K$363,K162=$K$364,K162=$K$365),$J$356,IF(OR(K162=$K$366),$J$357,IF(OR(K162=$K$367),$J$358,IF(OR(K162=$K$368),$J$359,IF(OR(K162=$K$369),$J$360,IF(OR(K162=$K$375,K162=$K$384,K162=$K$376),$J$361,IF(OR(K162=$K$371,K162=$K$372,K162=$K$373,K162=$K$374),$J$362,IF(OR(K162=$K$370,K162=$K$413,K162=$K$415,K162=$K$417),$J$363,IF(OR(K162=$K$377,K162=$K$378),$J$364,IF(OR(K162=$K$379),$J$365,IF(OR(K162=$K$380),$J$366,IF(OR(K162=$K$381),$J$367,IF(OR(K162=$K$385),$J$368,IF(OR(K162=$K$386,K162=$K$387),$J$369,IF(OR(K162=$K$388,K162=$K$389),$J$370,IF(OR(K162=$K$390,K162=$K$391),$J$371,IF(OR(K162=$K$392,K162=$K$393),$J$372,IF(OR(K162=$K$395,K162=$K$396,K162=$K$397,K162=$K$398,K162=$K$399,K162=$K$400,K162=$K$401,K162=$K$402,K162=$K$403),$J$373,IF(OR(K162=$K$407,K162=$K$408,K162=$K$409,K162=$K$410,K162=$K$406,K162=$K$405,K162=$K$414,K162=$K$416),$J$374,IF(OR(K162=$K$411,K162=$K$412),$J$375,IF(OR(K162=$K$359,K162=$K$360,K162=$K$361,K162=$K$382,K162=$K$383,K162=$K$394,K162=$K$404),$J$376,IF(OR(K162=$K$418),$J$377,0)))))))))))))))))))))))</f>
        <v>Streptococcus</v>
      </c>
      <c r="K162" s="16" t="s">
        <v>89</v>
      </c>
    </row>
    <row r="163" spans="1:11" ht="17.25" customHeight="1">
      <c r="A163" s="16" t="s">
        <v>239</v>
      </c>
      <c r="B163" s="6">
        <v>160</v>
      </c>
      <c r="C163" s="16" t="s">
        <v>23</v>
      </c>
      <c r="D163" s="7" t="s">
        <v>24</v>
      </c>
      <c r="E163" s="16">
        <v>1</v>
      </c>
      <c r="F163" s="16"/>
      <c r="G163" s="16" t="s">
        <v>32</v>
      </c>
      <c r="H163" s="16"/>
      <c r="I163" s="16">
        <f t="shared" si="9"/>
        <v>0</v>
      </c>
      <c r="J163" s="16">
        <f t="shared" si="8"/>
        <v>0</v>
      </c>
      <c r="K163" s="16"/>
    </row>
    <row r="164" spans="1:11" ht="17.25" customHeight="1">
      <c r="A164" s="16" t="s">
        <v>239</v>
      </c>
      <c r="B164" s="6">
        <v>161</v>
      </c>
      <c r="C164" s="16" t="s">
        <v>23</v>
      </c>
      <c r="D164" s="7" t="s">
        <v>24</v>
      </c>
      <c r="E164" s="16"/>
      <c r="F164" s="16"/>
      <c r="G164" s="16" t="s">
        <v>32</v>
      </c>
      <c r="H164" s="16"/>
      <c r="I164" s="16">
        <f t="shared" si="9"/>
        <v>0</v>
      </c>
      <c r="J164" s="16">
        <f t="shared" si="8"/>
        <v>0</v>
      </c>
      <c r="K164" s="16"/>
    </row>
    <row r="165" spans="1:11" ht="17.25" customHeight="1">
      <c r="A165" s="16" t="s">
        <v>239</v>
      </c>
      <c r="B165" s="6">
        <v>162</v>
      </c>
      <c r="C165" s="16" t="s">
        <v>23</v>
      </c>
      <c r="D165" s="7" t="s">
        <v>24</v>
      </c>
      <c r="E165" s="16"/>
      <c r="F165" s="16"/>
      <c r="G165" s="16"/>
      <c r="H165" s="16"/>
      <c r="I165" s="16">
        <f t="shared" si="9"/>
        <v>0</v>
      </c>
      <c r="J165" s="16">
        <f t="shared" si="8"/>
        <v>0</v>
      </c>
      <c r="K165" s="16"/>
    </row>
    <row r="166" spans="1:11" ht="17.25" customHeight="1">
      <c r="A166" s="16" t="s">
        <v>239</v>
      </c>
      <c r="B166" s="6">
        <v>163</v>
      </c>
      <c r="C166" s="16" t="s">
        <v>64</v>
      </c>
      <c r="D166" s="7" t="s">
        <v>54</v>
      </c>
      <c r="E166" s="16"/>
      <c r="F166" s="16">
        <v>6</v>
      </c>
      <c r="G166" s="16"/>
      <c r="H166" s="16"/>
      <c r="I166" s="16" t="str">
        <f t="shared" si="9"/>
        <v>Кокки</v>
      </c>
      <c r="J166" s="16" t="str">
        <f t="shared" si="8"/>
        <v>Staphylococcus</v>
      </c>
      <c r="K166" s="16" t="s">
        <v>19</v>
      </c>
    </row>
    <row r="167" spans="1:11" ht="17.25" customHeight="1">
      <c r="A167" s="16" t="s">
        <v>239</v>
      </c>
      <c r="B167" s="6">
        <v>164</v>
      </c>
      <c r="C167" s="16" t="s">
        <v>64</v>
      </c>
      <c r="D167" s="7" t="s">
        <v>54</v>
      </c>
      <c r="E167" s="16"/>
      <c r="F167" s="16"/>
      <c r="G167" s="16"/>
      <c r="H167" s="16"/>
      <c r="I167" s="16">
        <f t="shared" si="9"/>
        <v>0</v>
      </c>
      <c r="J167" s="16">
        <f t="shared" si="8"/>
        <v>0</v>
      </c>
      <c r="K167" s="16"/>
    </row>
    <row r="168" spans="1:11" ht="17.25" customHeight="1">
      <c r="A168" s="16" t="s">
        <v>239</v>
      </c>
      <c r="B168" s="6">
        <v>165</v>
      </c>
      <c r="C168" s="16" t="s">
        <v>64</v>
      </c>
      <c r="D168" s="7" t="s">
        <v>54</v>
      </c>
      <c r="E168" s="16"/>
      <c r="F168" s="16"/>
      <c r="G168" s="16"/>
      <c r="H168" s="16"/>
      <c r="I168" s="16">
        <f t="shared" si="9"/>
        <v>0</v>
      </c>
      <c r="J168" s="16">
        <f t="shared" si="8"/>
        <v>0</v>
      </c>
      <c r="K168" s="16"/>
    </row>
    <row r="169" spans="1:11" ht="17.25" customHeight="1">
      <c r="A169" s="16" t="s">
        <v>239</v>
      </c>
      <c r="B169" s="6">
        <v>166</v>
      </c>
      <c r="C169" s="16" t="s">
        <v>21</v>
      </c>
      <c r="D169" s="7" t="s">
        <v>51</v>
      </c>
      <c r="E169" s="16"/>
      <c r="F169" s="16"/>
      <c r="G169" s="16"/>
      <c r="H169" s="16"/>
      <c r="I169" s="16">
        <f t="shared" si="9"/>
        <v>0</v>
      </c>
      <c r="J169" s="16">
        <f t="shared" si="8"/>
        <v>0</v>
      </c>
      <c r="K169" s="16"/>
    </row>
    <row r="170" spans="1:11" ht="17.25" customHeight="1">
      <c r="A170" s="16" t="s">
        <v>239</v>
      </c>
      <c r="B170" s="6">
        <v>167</v>
      </c>
      <c r="C170" s="16" t="s">
        <v>21</v>
      </c>
      <c r="D170" s="7" t="s">
        <v>49</v>
      </c>
      <c r="E170" s="16"/>
      <c r="F170" s="16"/>
      <c r="G170" s="16"/>
      <c r="H170" s="16"/>
      <c r="I170" s="16">
        <f t="shared" si="9"/>
        <v>0</v>
      </c>
      <c r="J170" s="16">
        <f t="shared" si="8"/>
        <v>0</v>
      </c>
      <c r="K170" s="16"/>
    </row>
    <row r="171" spans="1:11" ht="17.25" customHeight="1">
      <c r="A171" s="16" t="s">
        <v>239</v>
      </c>
      <c r="B171" s="6">
        <v>168</v>
      </c>
      <c r="C171" s="16" t="s">
        <v>21</v>
      </c>
      <c r="D171" s="7" t="s">
        <v>49</v>
      </c>
      <c r="E171" s="16"/>
      <c r="F171" s="16"/>
      <c r="G171" s="16"/>
      <c r="H171" s="16"/>
      <c r="I171" s="16">
        <f t="shared" si="9"/>
        <v>0</v>
      </c>
      <c r="J171" s="16">
        <f t="shared" si="8"/>
        <v>0</v>
      </c>
      <c r="K171" s="16"/>
    </row>
    <row r="172" spans="1:11" ht="17.25" customHeight="1">
      <c r="A172" s="16" t="s">
        <v>239</v>
      </c>
      <c r="B172" s="6">
        <v>169</v>
      </c>
      <c r="C172" s="16" t="s">
        <v>21</v>
      </c>
      <c r="D172" s="7" t="s">
        <v>49</v>
      </c>
      <c r="E172" s="16"/>
      <c r="F172" s="16"/>
      <c r="G172" s="16"/>
      <c r="H172" s="16"/>
      <c r="I172" s="16">
        <f t="shared" si="9"/>
        <v>0</v>
      </c>
      <c r="J172" s="16">
        <f t="shared" si="8"/>
        <v>0</v>
      </c>
      <c r="K172" s="16"/>
    </row>
    <row r="173" spans="1:11" ht="17.25" customHeight="1">
      <c r="A173" s="16" t="s">
        <v>239</v>
      </c>
      <c r="B173" s="6">
        <v>170</v>
      </c>
      <c r="C173" s="16" t="s">
        <v>25</v>
      </c>
      <c r="D173" s="7" t="s">
        <v>29</v>
      </c>
      <c r="E173" s="16"/>
      <c r="F173" s="16"/>
      <c r="G173" s="16"/>
      <c r="H173" s="16"/>
      <c r="I173" s="16">
        <f t="shared" si="9"/>
        <v>0</v>
      </c>
      <c r="J173" s="16">
        <f t="shared" si="8"/>
        <v>0</v>
      </c>
      <c r="K173" s="16"/>
    </row>
    <row r="174" spans="1:11" ht="17.25" customHeight="1">
      <c r="A174" s="16" t="s">
        <v>239</v>
      </c>
      <c r="B174" s="6">
        <v>171</v>
      </c>
      <c r="C174" s="16" t="s">
        <v>12</v>
      </c>
      <c r="D174" s="7" t="s">
        <v>49</v>
      </c>
      <c r="E174" s="16"/>
      <c r="F174" s="16"/>
      <c r="G174" s="16" t="s">
        <v>32</v>
      </c>
      <c r="H174" s="16"/>
      <c r="I174" s="16">
        <f t="shared" si="9"/>
        <v>0</v>
      </c>
      <c r="J174" s="16">
        <f t="shared" si="8"/>
        <v>0</v>
      </c>
      <c r="K174" s="16"/>
    </row>
    <row r="175" spans="1:11" ht="17.25" customHeight="1">
      <c r="A175" s="16" t="s">
        <v>239</v>
      </c>
      <c r="B175" s="6">
        <v>172</v>
      </c>
      <c r="C175" s="16" t="s">
        <v>12</v>
      </c>
      <c r="D175" s="7" t="s">
        <v>49</v>
      </c>
      <c r="E175" s="16"/>
      <c r="F175" s="16"/>
      <c r="G175" s="16" t="s">
        <v>32</v>
      </c>
      <c r="H175" s="16"/>
      <c r="I175" s="16">
        <f t="shared" si="9"/>
        <v>0</v>
      </c>
      <c r="J175" s="16">
        <f t="shared" si="8"/>
        <v>0</v>
      </c>
      <c r="K175" s="16"/>
    </row>
    <row r="176" spans="1:11" ht="17.25" customHeight="1">
      <c r="A176" s="16" t="s">
        <v>239</v>
      </c>
      <c r="B176" s="6">
        <v>173</v>
      </c>
      <c r="C176" s="16" t="s">
        <v>12</v>
      </c>
      <c r="D176" s="7" t="s">
        <v>30</v>
      </c>
      <c r="E176" s="16"/>
      <c r="F176" s="16">
        <v>9</v>
      </c>
      <c r="G176" s="16" t="s">
        <v>32</v>
      </c>
      <c r="H176" s="16"/>
      <c r="I176" s="16" t="str">
        <f t="shared" si="9"/>
        <v>Кокки</v>
      </c>
      <c r="J176" s="16" t="str">
        <f t="shared" si="8"/>
        <v>Streptococcus</v>
      </c>
      <c r="K176" s="16" t="s">
        <v>162</v>
      </c>
    </row>
    <row r="177" spans="1:11" ht="17.25" customHeight="1">
      <c r="A177" s="16" t="s">
        <v>239</v>
      </c>
      <c r="B177" s="6">
        <v>174</v>
      </c>
      <c r="C177" s="16" t="s">
        <v>64</v>
      </c>
      <c r="D177" s="7" t="s">
        <v>54</v>
      </c>
      <c r="E177" s="16"/>
      <c r="F177" s="16"/>
      <c r="G177" s="16"/>
      <c r="H177" s="16"/>
      <c r="I177" s="16">
        <f t="shared" ref="I177:I208" si="11">IF(OR(J177=$J$368,J177=$J$375,J177=$J$358),$I$355,IF(OR(J177=$J$357,J177=$J$361,J177=$J$363,J177=$J$364,J177=$J$367,J177=$J$371,J177=$J$372,J177=$J$369),$I$360,IF(OR(J177=$J$356,J177=$J$360),$I$356,IF(OR(J177=$J$362,J177=$J$373,J177=$J$374),$I$357,IF(OR(J177=$J$355,J177=$J$370,J177=$J$376),$I$358,IF(OR(J177=$J$359,J177=$J$377,J177=$J$365,J177=$J$366),$I$359,0))))))</f>
        <v>0</v>
      </c>
      <c r="J177" s="16">
        <f t="shared" si="8"/>
        <v>0</v>
      </c>
      <c r="K177" s="16"/>
    </row>
    <row r="178" spans="1:11" ht="17.25" customHeight="1">
      <c r="A178" s="16" t="s">
        <v>239</v>
      </c>
      <c r="B178" s="6">
        <v>175</v>
      </c>
      <c r="C178" s="16" t="s">
        <v>64</v>
      </c>
      <c r="D178" s="7" t="s">
        <v>54</v>
      </c>
      <c r="E178" s="16"/>
      <c r="F178" s="16"/>
      <c r="G178" s="16"/>
      <c r="H178" s="16"/>
      <c r="I178" s="16">
        <f t="shared" si="11"/>
        <v>0</v>
      </c>
      <c r="J178" s="16">
        <f t="shared" si="8"/>
        <v>0</v>
      </c>
      <c r="K178" s="16"/>
    </row>
    <row r="179" spans="1:11" ht="17.25" customHeight="1">
      <c r="A179" s="16" t="s">
        <v>239</v>
      </c>
      <c r="B179" s="6">
        <v>176</v>
      </c>
      <c r="C179" s="16" t="s">
        <v>12</v>
      </c>
      <c r="D179" s="7" t="s">
        <v>58</v>
      </c>
      <c r="E179" s="16"/>
      <c r="F179" s="16">
        <v>5</v>
      </c>
      <c r="G179" s="16" t="s">
        <v>32</v>
      </c>
      <c r="H179" s="16"/>
      <c r="I179" s="16" t="str">
        <f t="shared" si="11"/>
        <v>Кокки</v>
      </c>
      <c r="J179" s="16" t="str">
        <f t="shared" si="8"/>
        <v>Staphylococcus</v>
      </c>
      <c r="K179" s="16" t="s">
        <v>44</v>
      </c>
    </row>
    <row r="180" spans="1:11" ht="17.25" customHeight="1">
      <c r="A180" s="16" t="s">
        <v>239</v>
      </c>
      <c r="B180" s="6">
        <v>177</v>
      </c>
      <c r="C180" s="16" t="s">
        <v>45</v>
      </c>
      <c r="D180" s="7" t="s">
        <v>58</v>
      </c>
      <c r="E180" s="16"/>
      <c r="F180" s="16">
        <v>5</v>
      </c>
      <c r="G180" s="16"/>
      <c r="H180" s="16"/>
      <c r="I180" s="16" t="str">
        <f t="shared" si="11"/>
        <v>Энеробактерии</v>
      </c>
      <c r="J180" s="16" t="str">
        <f t="shared" si="8"/>
        <v>Escherichia</v>
      </c>
      <c r="K180" s="16" t="s">
        <v>129</v>
      </c>
    </row>
    <row r="181" spans="1:11" ht="17.25" customHeight="1">
      <c r="A181" s="16" t="s">
        <v>239</v>
      </c>
      <c r="B181" s="6">
        <v>178</v>
      </c>
      <c r="C181" s="16" t="s">
        <v>45</v>
      </c>
      <c r="D181" s="7" t="s">
        <v>58</v>
      </c>
      <c r="E181" s="16"/>
      <c r="F181" s="16">
        <v>5</v>
      </c>
      <c r="G181" s="16"/>
      <c r="H181" s="16"/>
      <c r="I181" s="16" t="str">
        <f t="shared" si="11"/>
        <v>Энеробактерии</v>
      </c>
      <c r="J181" s="16" t="str">
        <f t="shared" si="8"/>
        <v>Escherichia</v>
      </c>
      <c r="K181" s="16" t="s">
        <v>129</v>
      </c>
    </row>
    <row r="182" spans="1:11" ht="17.25" customHeight="1">
      <c r="A182" s="16" t="s">
        <v>239</v>
      </c>
      <c r="B182" s="6">
        <v>179</v>
      </c>
      <c r="C182" s="16" t="s">
        <v>12</v>
      </c>
      <c r="D182" s="7" t="s">
        <v>40</v>
      </c>
      <c r="E182" s="16"/>
      <c r="F182" s="16"/>
      <c r="G182" s="16" t="s">
        <v>32</v>
      </c>
      <c r="H182" s="16"/>
      <c r="I182" s="16">
        <f t="shared" si="11"/>
        <v>0</v>
      </c>
      <c r="J182" s="16">
        <f t="shared" si="8"/>
        <v>0</v>
      </c>
      <c r="K182" s="16"/>
    </row>
    <row r="183" spans="1:11" ht="17.25" customHeight="1">
      <c r="A183" s="16" t="s">
        <v>239</v>
      </c>
      <c r="B183" s="6">
        <v>180</v>
      </c>
      <c r="C183" s="16" t="s">
        <v>23</v>
      </c>
      <c r="D183" s="7" t="s">
        <v>24</v>
      </c>
      <c r="E183" s="16">
        <v>1</v>
      </c>
      <c r="F183" s="16"/>
      <c r="G183" s="16"/>
      <c r="H183" s="16"/>
      <c r="I183" s="16">
        <f t="shared" si="11"/>
        <v>0</v>
      </c>
      <c r="J183" s="16">
        <f t="shared" si="8"/>
        <v>0</v>
      </c>
      <c r="K183" s="16"/>
    </row>
    <row r="184" spans="1:11" ht="17.25" customHeight="1">
      <c r="A184" s="16" t="s">
        <v>239</v>
      </c>
      <c r="B184" s="6">
        <v>181</v>
      </c>
      <c r="C184" s="16" t="s">
        <v>23</v>
      </c>
      <c r="D184" s="7" t="s">
        <v>97</v>
      </c>
      <c r="E184" s="16">
        <v>1</v>
      </c>
      <c r="F184" s="16"/>
      <c r="G184" s="16"/>
      <c r="H184" s="16"/>
      <c r="I184" s="16">
        <f t="shared" si="11"/>
        <v>0</v>
      </c>
      <c r="J184" s="16">
        <f t="shared" si="8"/>
        <v>0</v>
      </c>
      <c r="K184" s="16"/>
    </row>
    <row r="185" spans="1:11" ht="17.25" customHeight="1">
      <c r="A185" s="16" t="s">
        <v>239</v>
      </c>
      <c r="B185" s="6">
        <v>182</v>
      </c>
      <c r="C185" s="16" t="s">
        <v>64</v>
      </c>
      <c r="D185" s="7" t="s">
        <v>54</v>
      </c>
      <c r="E185" s="16"/>
      <c r="F185" s="16"/>
      <c r="G185" s="16"/>
      <c r="H185" s="16"/>
      <c r="I185" s="16">
        <f t="shared" si="11"/>
        <v>0</v>
      </c>
      <c r="J185" s="16">
        <f t="shared" si="8"/>
        <v>0</v>
      </c>
      <c r="K185" s="16"/>
    </row>
    <row r="186" spans="1:11" ht="17.25" customHeight="1">
      <c r="A186" s="16" t="s">
        <v>239</v>
      </c>
      <c r="B186" s="6">
        <v>183</v>
      </c>
      <c r="C186" s="16" t="s">
        <v>64</v>
      </c>
      <c r="D186" s="7" t="s">
        <v>54</v>
      </c>
      <c r="E186" s="16"/>
      <c r="F186" s="16"/>
      <c r="G186" s="16"/>
      <c r="H186" s="16"/>
      <c r="I186" s="16">
        <f t="shared" si="11"/>
        <v>0</v>
      </c>
      <c r="J186" s="16">
        <f t="shared" si="8"/>
        <v>0</v>
      </c>
      <c r="K186" s="16"/>
    </row>
    <row r="187" spans="1:11" ht="17.25" customHeight="1">
      <c r="A187" s="16" t="s">
        <v>239</v>
      </c>
      <c r="B187" s="6">
        <v>184</v>
      </c>
      <c r="C187" s="16" t="s">
        <v>45</v>
      </c>
      <c r="D187" s="7" t="s">
        <v>58</v>
      </c>
      <c r="E187" s="16"/>
      <c r="F187" s="16">
        <v>6</v>
      </c>
      <c r="G187" s="16"/>
      <c r="H187" s="16"/>
      <c r="I187" s="16" t="str">
        <f t="shared" si="11"/>
        <v>Энеробактерии</v>
      </c>
      <c r="J187" s="16" t="str">
        <f t="shared" si="8"/>
        <v>Escherichia</v>
      </c>
      <c r="K187" s="16" t="s">
        <v>129</v>
      </c>
    </row>
    <row r="188" spans="1:11" ht="17.25" customHeight="1">
      <c r="A188" s="16"/>
      <c r="C188" s="16"/>
      <c r="E188" s="16"/>
      <c r="F188" s="16"/>
      <c r="G188" s="16"/>
      <c r="H188" s="16"/>
      <c r="I188" s="16" t="str">
        <f t="shared" ref="I188:I190" si="12">IF(OR(J188=$J$368,J188=$J$375,J188=$J$358),$I$355,IF(OR(J188=$J$357,J188=$J$361,J188=$J$363,J188=$J$364,J188=$J$367,J188=$J$371,J188=$J$372,J188=$J$369),$I$360,IF(OR(J188=$J$356,J188=$J$360),$I$356,IF(OR(J188=$J$362,J188=$J$373,J188=$J$374),$I$357,IF(OR(J188=$J$355,J188=$J$370,J188=$J$376),$I$358,IF(OR(J188=$J$359,J188=$J$377,J188=$J$365,J188=$J$366),$I$359,0))))))</f>
        <v>Кокки</v>
      </c>
      <c r="J188" s="16" t="str">
        <f t="shared" ref="J188:J190" si="13">IF(OR(K188=$K$355,K188=$K$356,K188=$K$357,K188=$K$358),$J$355,IF(OR(K188=$K$362,K188=$K$363,K188=$K$364,K188=$K$365),$J$356,IF(OR(K188=$K$366),$J$357,IF(OR(K188=$K$367),$J$358,IF(OR(K188=$K$368),$J$359,IF(OR(K188=$K$369),$J$360,IF(OR(K188=$K$375,K188=$K$384,K188=$K$376),$J$361,IF(OR(K188=$K$371,K188=$K$372,K188=$K$373,K188=$K$374),$J$362,IF(OR(K188=$K$370,K188=$K$413,K188=$K$415,K188=$K$417),$J$363,IF(OR(K188=$K$377,K188=$K$378),$J$364,IF(OR(K188=$K$379),$J$365,IF(OR(K188=$K$380),$J$366,IF(OR(K188=$K$381),$J$367,IF(OR(K188=$K$385),$J$368,IF(OR(K188=$K$386,K188=$K$387),$J$369,IF(OR(K188=$K$388,K188=$K$389),$J$370,IF(OR(K188=$K$390,K188=$K$391),$J$371,IF(OR(K188=$K$392,K188=$K$393),$J$372,IF(OR(K188=$K$395,K188=$K$396,K188=$K$397,K188=$K$398,K188=$K$399,K188=$K$400,K188=$K$401,K188=$K$402,K188=$K$403),$J$373,IF(OR(K188=$K$407,K188=$K$408,K188=$K$409,K188=$K$410,K188=$K$406,K188=$K$405,K188=$K$414,K188=$K$416),$J$374,IF(OR(K188=$K$411,K188=$K$412),$J$375,IF(OR(K188=$K$359,K188=$K$360,K188=$K$361,K188=$K$382,K188=$K$383,K188=$K$394,K188=$K$404),$J$376,IF(OR(K188=$K$418),$J$377,0)))))))))))))))))))))))</f>
        <v>Enterococcus</v>
      </c>
      <c r="K188" s="16" t="s">
        <v>70</v>
      </c>
    </row>
    <row r="189" spans="1:11" ht="17.25" customHeight="1">
      <c r="A189" s="16" t="s">
        <v>239</v>
      </c>
      <c r="B189" s="6">
        <v>185</v>
      </c>
      <c r="C189" s="16" t="s">
        <v>45</v>
      </c>
      <c r="D189" s="7" t="s">
        <v>58</v>
      </c>
      <c r="E189" s="16"/>
      <c r="F189" s="16">
        <v>6</v>
      </c>
      <c r="G189" s="16"/>
      <c r="H189" s="16"/>
      <c r="I189" s="16" t="str">
        <f t="shared" si="12"/>
        <v>Кокки</v>
      </c>
      <c r="J189" s="16" t="str">
        <f t="shared" si="13"/>
        <v>Enterococcus</v>
      </c>
      <c r="K189" s="16" t="s">
        <v>70</v>
      </c>
    </row>
    <row r="190" spans="1:11" ht="17.25" customHeight="1">
      <c r="A190" s="16"/>
      <c r="C190" s="16"/>
      <c r="E190" s="16"/>
      <c r="F190" s="16"/>
      <c r="G190" s="16"/>
      <c r="H190" s="16"/>
      <c r="I190" s="16" t="str">
        <f t="shared" si="12"/>
        <v>Энеробактерии</v>
      </c>
      <c r="J190" s="16" t="str">
        <f t="shared" si="13"/>
        <v>Escherichia</v>
      </c>
      <c r="K190" s="16" t="s">
        <v>129</v>
      </c>
    </row>
    <row r="191" spans="1:11" ht="17.25" customHeight="1">
      <c r="A191" s="16" t="s">
        <v>239</v>
      </c>
      <c r="B191" s="6">
        <v>186</v>
      </c>
      <c r="C191" s="16" t="s">
        <v>12</v>
      </c>
      <c r="D191" s="7" t="s">
        <v>40</v>
      </c>
      <c r="E191" s="16"/>
      <c r="F191" s="16"/>
      <c r="G191" s="16" t="s">
        <v>32</v>
      </c>
      <c r="H191" s="16"/>
      <c r="I191" s="16">
        <f t="shared" ref="I191:I222" si="14">IF(OR(J191=$J$368,J191=$J$375,J191=$J$358),$I$355,IF(OR(J191=$J$357,J191=$J$361,J191=$J$363,J191=$J$364,J191=$J$367,J191=$J$371,J191=$J$372,J191=$J$369),$I$360,IF(OR(J191=$J$356,J191=$J$360),$I$356,IF(OR(J191=$J$362,J191=$J$373,J191=$J$374),$I$357,IF(OR(J191=$J$355,J191=$J$370,J191=$J$376),$I$358,IF(OR(J191=$J$359,J191=$J$377,J191=$J$365,J191=$J$366),$I$359,0))))))</f>
        <v>0</v>
      </c>
      <c r="J191" s="16">
        <f t="shared" si="8"/>
        <v>0</v>
      </c>
      <c r="K191" s="16"/>
    </row>
    <row r="192" spans="1:11" ht="17.25" customHeight="1">
      <c r="A192" s="16" t="s">
        <v>239</v>
      </c>
      <c r="B192" s="6">
        <v>187</v>
      </c>
      <c r="C192" s="16" t="s">
        <v>23</v>
      </c>
      <c r="D192" s="7" t="s">
        <v>24</v>
      </c>
      <c r="E192" s="16"/>
      <c r="F192" s="16">
        <v>5</v>
      </c>
      <c r="G192" s="16"/>
      <c r="H192" s="16"/>
      <c r="I192" s="16" t="str">
        <f t="shared" si="14"/>
        <v>Кокки</v>
      </c>
      <c r="J192" s="16" t="str">
        <f t="shared" si="8"/>
        <v>Staphylococcus</v>
      </c>
      <c r="K192" s="16" t="s">
        <v>44</v>
      </c>
    </row>
    <row r="193" spans="1:11" ht="17.25" customHeight="1">
      <c r="A193" s="16" t="s">
        <v>239</v>
      </c>
      <c r="B193" s="6">
        <v>188</v>
      </c>
      <c r="C193" s="16" t="s">
        <v>12</v>
      </c>
      <c r="D193" s="7" t="s">
        <v>202</v>
      </c>
      <c r="E193" s="16"/>
      <c r="F193" s="16">
        <v>5</v>
      </c>
      <c r="G193" s="16" t="s">
        <v>32</v>
      </c>
      <c r="H193" s="16"/>
      <c r="I193" s="16" t="str">
        <f t="shared" si="14"/>
        <v>Энеробактерии</v>
      </c>
      <c r="J193" s="16" t="str">
        <f t="shared" si="8"/>
        <v>Escherichia</v>
      </c>
      <c r="K193" s="16" t="s">
        <v>129</v>
      </c>
    </row>
    <row r="194" spans="1:11" ht="17.25" customHeight="1">
      <c r="A194" s="16" t="s">
        <v>239</v>
      </c>
      <c r="B194" s="6">
        <v>189</v>
      </c>
      <c r="C194" s="16" t="s">
        <v>12</v>
      </c>
      <c r="D194" s="7" t="s">
        <v>54</v>
      </c>
      <c r="E194" s="16"/>
      <c r="F194" s="16">
        <v>5</v>
      </c>
      <c r="G194" s="16" t="s">
        <v>32</v>
      </c>
      <c r="H194" s="16" t="s">
        <v>65</v>
      </c>
      <c r="I194" s="16">
        <f t="shared" si="14"/>
        <v>0</v>
      </c>
      <c r="J194" s="16">
        <f t="shared" si="8"/>
        <v>0</v>
      </c>
      <c r="K194" s="16"/>
    </row>
    <row r="195" spans="1:11" ht="17.25" customHeight="1">
      <c r="A195" s="16" t="s">
        <v>239</v>
      </c>
      <c r="B195" s="6">
        <v>190</v>
      </c>
      <c r="C195" s="16" t="s">
        <v>23</v>
      </c>
      <c r="D195" s="7" t="s">
        <v>97</v>
      </c>
      <c r="E195" s="16">
        <v>1</v>
      </c>
      <c r="F195" s="16"/>
      <c r="G195" s="16"/>
      <c r="H195" s="16"/>
      <c r="I195" s="16">
        <f t="shared" si="14"/>
        <v>0</v>
      </c>
      <c r="J195" s="16">
        <f t="shared" si="8"/>
        <v>0</v>
      </c>
      <c r="K195" s="16"/>
    </row>
    <row r="196" spans="1:11" ht="17.25" customHeight="1">
      <c r="A196" s="16" t="s">
        <v>239</v>
      </c>
      <c r="B196" s="6">
        <v>191</v>
      </c>
      <c r="C196" s="16" t="s">
        <v>23</v>
      </c>
      <c r="D196" s="7" t="s">
        <v>24</v>
      </c>
      <c r="E196" s="16">
        <v>1</v>
      </c>
      <c r="F196" s="16">
        <v>4</v>
      </c>
      <c r="G196" s="16"/>
      <c r="H196" s="16"/>
      <c r="I196" s="16" t="str">
        <f t="shared" si="14"/>
        <v>Кокки</v>
      </c>
      <c r="J196" s="16" t="str">
        <f t="shared" si="8"/>
        <v>Staphylococcus</v>
      </c>
      <c r="K196" s="16" t="s">
        <v>44</v>
      </c>
    </row>
    <row r="197" spans="1:11" ht="17.25" customHeight="1">
      <c r="A197" s="16" t="s">
        <v>239</v>
      </c>
      <c r="B197" s="6">
        <v>192</v>
      </c>
      <c r="C197" s="16" t="s">
        <v>23</v>
      </c>
      <c r="D197" s="7" t="s">
        <v>24</v>
      </c>
      <c r="E197" s="16"/>
      <c r="F197" s="16"/>
      <c r="G197" s="16"/>
      <c r="H197" s="16"/>
      <c r="I197" s="16">
        <f t="shared" si="14"/>
        <v>0</v>
      </c>
      <c r="J197" s="16">
        <f t="shared" si="8"/>
        <v>0</v>
      </c>
      <c r="K197" s="16"/>
    </row>
    <row r="198" spans="1:11" ht="17.25" customHeight="1">
      <c r="A198" s="16" t="s">
        <v>239</v>
      </c>
      <c r="B198" s="6">
        <v>193</v>
      </c>
      <c r="C198" s="16" t="s">
        <v>100</v>
      </c>
      <c r="D198" s="7" t="s">
        <v>24</v>
      </c>
      <c r="E198" s="16"/>
      <c r="F198" s="16"/>
      <c r="G198" s="16"/>
      <c r="H198" s="16"/>
      <c r="I198" s="16">
        <f t="shared" si="14"/>
        <v>0</v>
      </c>
      <c r="J198" s="16">
        <f t="shared" ref="J198:J261" si="15">IF(OR(K198=$K$355,K198=$K$356,K198=$K$357,K198=$K$358),$J$355,IF(OR(K198=$K$362,K198=$K$363,K198=$K$364,K198=$K$365),$J$356,IF(OR(K198=$K$366),$J$357,IF(OR(K198=$K$367),$J$358,IF(OR(K198=$K$368),$J$359,IF(OR(K198=$K$369),$J$360,IF(OR(K198=$K$375,K198=$K$384,K198=$K$376),$J$361,IF(OR(K198=$K$371,K198=$K$372,K198=$K$373,K198=$K$374),$J$362,IF(OR(K198=$K$370,K198=$K$413,K198=$K$415,K198=$K$417),$J$363,IF(OR(K198=$K$377,K198=$K$378),$J$364,IF(OR(K198=$K$379),$J$365,IF(OR(K198=$K$380),$J$366,IF(OR(K198=$K$381),$J$367,IF(OR(K198=$K$385),$J$368,IF(OR(K198=$K$386,K198=$K$387),$J$369,IF(OR(K198=$K$388,K198=$K$389),$J$370,IF(OR(K198=$K$390,K198=$K$391),$J$371,IF(OR(K198=$K$392,K198=$K$393),$J$372,IF(OR(K198=$K$395,K198=$K$396,K198=$K$397,K198=$K$398,K198=$K$399,K198=$K$400,K198=$K$401,K198=$K$402,K198=$K$403),$J$373,IF(OR(K198=$K$407,K198=$K$408,K198=$K$409,K198=$K$410,K198=$K$406,K198=$K$405,K198=$K$414,K198=$K$416),$J$374,IF(OR(K198=$K$411,K198=$K$412),$J$375,IF(OR(K198=$K$359,K198=$K$360,K198=$K$361,K198=$K$382,K198=$K$383,K198=$K$394,K198=$K$404),$J$376,IF(OR(K198=$K$418),$J$377,0)))))))))))))))))))))))</f>
        <v>0</v>
      </c>
      <c r="K198" s="16"/>
    </row>
    <row r="199" spans="1:11" ht="17.25" customHeight="1">
      <c r="A199" s="16" t="s">
        <v>239</v>
      </c>
      <c r="B199" s="6">
        <v>194</v>
      </c>
      <c r="C199" s="16" t="s">
        <v>78</v>
      </c>
      <c r="D199" s="7" t="s">
        <v>24</v>
      </c>
      <c r="E199" s="16"/>
      <c r="F199" s="16"/>
      <c r="G199" s="16"/>
      <c r="H199" s="16"/>
      <c r="I199" s="16">
        <f t="shared" si="14"/>
        <v>0</v>
      </c>
      <c r="J199" s="16">
        <f t="shared" si="15"/>
        <v>0</v>
      </c>
      <c r="K199" s="16"/>
    </row>
    <row r="200" spans="1:11" ht="17.25" customHeight="1">
      <c r="A200" s="16" t="s">
        <v>239</v>
      </c>
      <c r="B200" s="6">
        <v>195</v>
      </c>
      <c r="C200" s="16" t="s">
        <v>64</v>
      </c>
      <c r="D200" s="7" t="s">
        <v>54</v>
      </c>
      <c r="E200" s="16"/>
      <c r="F200" s="16"/>
      <c r="G200" s="16"/>
      <c r="H200" s="16"/>
      <c r="I200" s="16">
        <f t="shared" si="14"/>
        <v>0</v>
      </c>
      <c r="J200" s="16">
        <f t="shared" si="15"/>
        <v>0</v>
      </c>
      <c r="K200" s="16"/>
    </row>
    <row r="201" spans="1:11" ht="17.25" customHeight="1">
      <c r="A201" s="16" t="s">
        <v>239</v>
      </c>
      <c r="B201" s="6">
        <v>196</v>
      </c>
      <c r="C201" s="16" t="s">
        <v>64</v>
      </c>
      <c r="D201" s="7" t="s">
        <v>54</v>
      </c>
      <c r="E201" s="16"/>
      <c r="F201" s="16"/>
      <c r="G201" s="16"/>
      <c r="H201" s="16"/>
      <c r="I201" s="16">
        <f t="shared" si="14"/>
        <v>0</v>
      </c>
      <c r="J201" s="16">
        <f t="shared" si="15"/>
        <v>0</v>
      </c>
      <c r="K201" s="16"/>
    </row>
    <row r="202" spans="1:11" ht="17.25" customHeight="1">
      <c r="A202" s="16" t="s">
        <v>239</v>
      </c>
      <c r="B202" s="6">
        <v>197</v>
      </c>
      <c r="C202" s="16" t="s">
        <v>12</v>
      </c>
      <c r="D202" s="7" t="s">
        <v>202</v>
      </c>
      <c r="E202" s="16"/>
      <c r="F202" s="16"/>
      <c r="G202" s="16" t="s">
        <v>32</v>
      </c>
      <c r="H202" s="16"/>
      <c r="I202" s="16">
        <f t="shared" si="14"/>
        <v>0</v>
      </c>
      <c r="J202" s="16">
        <f t="shared" si="15"/>
        <v>0</v>
      </c>
      <c r="K202" s="16"/>
    </row>
    <row r="203" spans="1:11" ht="17.25" customHeight="1">
      <c r="A203" s="16" t="s">
        <v>239</v>
      </c>
      <c r="B203" s="6">
        <v>198</v>
      </c>
      <c r="C203" s="16" t="s">
        <v>12</v>
      </c>
      <c r="D203" s="7" t="s">
        <v>219</v>
      </c>
      <c r="E203" s="16"/>
      <c r="F203" s="16"/>
      <c r="G203" s="16" t="s">
        <v>32</v>
      </c>
      <c r="H203" s="16"/>
      <c r="I203" s="16">
        <f t="shared" si="14"/>
        <v>0</v>
      </c>
      <c r="J203" s="16">
        <f t="shared" si="15"/>
        <v>0</v>
      </c>
      <c r="K203" s="16"/>
    </row>
    <row r="204" spans="1:11" ht="17.25" customHeight="1">
      <c r="A204" s="16" t="s">
        <v>239</v>
      </c>
      <c r="B204" s="6">
        <v>199</v>
      </c>
      <c r="C204" s="16" t="s">
        <v>23</v>
      </c>
      <c r="D204" s="7" t="s">
        <v>24</v>
      </c>
      <c r="E204" s="16"/>
      <c r="F204" s="16">
        <v>4</v>
      </c>
      <c r="G204" s="16" t="s">
        <v>32</v>
      </c>
      <c r="H204" s="16"/>
      <c r="I204" s="16" t="str">
        <f t="shared" si="14"/>
        <v>Кокки</v>
      </c>
      <c r="J204" s="16" t="str">
        <f t="shared" si="15"/>
        <v>Staphylococcus</v>
      </c>
      <c r="K204" s="16" t="s">
        <v>44</v>
      </c>
    </row>
    <row r="205" spans="1:11" ht="17.25" customHeight="1">
      <c r="A205" s="16" t="s">
        <v>239</v>
      </c>
      <c r="B205" s="6">
        <v>200</v>
      </c>
      <c r="C205" s="16" t="s">
        <v>25</v>
      </c>
      <c r="D205" s="7" t="s">
        <v>26</v>
      </c>
      <c r="E205" s="16"/>
      <c r="F205" s="16"/>
      <c r="G205" s="16" t="s">
        <v>32</v>
      </c>
      <c r="H205" s="16"/>
      <c r="I205" s="16">
        <f t="shared" si="14"/>
        <v>0</v>
      </c>
      <c r="J205" s="16">
        <f t="shared" si="15"/>
        <v>0</v>
      </c>
      <c r="K205" s="16"/>
    </row>
    <row r="206" spans="1:11" ht="17.25" customHeight="1">
      <c r="A206" s="16" t="s">
        <v>239</v>
      </c>
      <c r="B206" s="6">
        <v>201</v>
      </c>
      <c r="C206" s="16" t="s">
        <v>12</v>
      </c>
      <c r="D206" s="7" t="s">
        <v>222</v>
      </c>
      <c r="E206" s="16"/>
      <c r="F206" s="16"/>
      <c r="G206" s="16" t="s">
        <v>32</v>
      </c>
      <c r="H206" s="16"/>
      <c r="I206" s="16">
        <f t="shared" si="14"/>
        <v>0</v>
      </c>
      <c r="J206" s="16">
        <f t="shared" si="15"/>
        <v>0</v>
      </c>
      <c r="K206" s="16"/>
    </row>
    <row r="207" spans="1:11" ht="17.25" customHeight="1">
      <c r="A207" s="16" t="s">
        <v>239</v>
      </c>
      <c r="B207" s="6">
        <v>202</v>
      </c>
      <c r="C207" s="16" t="s">
        <v>76</v>
      </c>
      <c r="D207" s="7" t="s">
        <v>61</v>
      </c>
      <c r="E207" s="16"/>
      <c r="F207" s="16"/>
      <c r="G207" s="16"/>
      <c r="H207" s="16"/>
      <c r="I207" s="16">
        <f t="shared" si="14"/>
        <v>0</v>
      </c>
      <c r="J207" s="16">
        <f t="shared" si="15"/>
        <v>0</v>
      </c>
      <c r="K207" s="16"/>
    </row>
    <row r="208" spans="1:11" ht="17.25" customHeight="1">
      <c r="A208" s="16" t="s">
        <v>239</v>
      </c>
      <c r="B208" s="6">
        <v>203</v>
      </c>
      <c r="C208" s="16" t="s">
        <v>12</v>
      </c>
      <c r="D208" s="7" t="s">
        <v>222</v>
      </c>
      <c r="E208" s="16"/>
      <c r="F208" s="16"/>
      <c r="G208" s="16" t="s">
        <v>32</v>
      </c>
      <c r="H208" s="16"/>
      <c r="I208" s="16">
        <f t="shared" si="14"/>
        <v>0</v>
      </c>
      <c r="J208" s="16">
        <f t="shared" si="15"/>
        <v>0</v>
      </c>
      <c r="K208" s="16"/>
    </row>
    <row r="209" spans="1:11" ht="17.25" customHeight="1">
      <c r="A209" s="16" t="s">
        <v>239</v>
      </c>
      <c r="B209" s="6">
        <v>204</v>
      </c>
      <c r="C209" s="16" t="s">
        <v>12</v>
      </c>
      <c r="D209" s="7" t="s">
        <v>82</v>
      </c>
      <c r="E209" s="16"/>
      <c r="F209" s="16">
        <v>3</v>
      </c>
      <c r="G209" s="16" t="s">
        <v>32</v>
      </c>
      <c r="H209" s="16"/>
      <c r="I209" s="16" t="str">
        <f t="shared" si="14"/>
        <v>Энеробактерии</v>
      </c>
      <c r="J209" s="16" t="str">
        <f t="shared" si="15"/>
        <v>Klebsiella</v>
      </c>
      <c r="K209" s="16" t="s">
        <v>139</v>
      </c>
    </row>
    <row r="210" spans="1:11" ht="17.25" customHeight="1">
      <c r="A210" s="16" t="s">
        <v>239</v>
      </c>
      <c r="B210" s="6">
        <v>205</v>
      </c>
      <c r="C210" s="16" t="s">
        <v>12</v>
      </c>
      <c r="D210" s="7" t="s">
        <v>28</v>
      </c>
      <c r="E210" s="16"/>
      <c r="F210" s="16"/>
      <c r="G210" s="16" t="s">
        <v>32</v>
      </c>
      <c r="H210" s="16"/>
      <c r="I210" s="16">
        <f t="shared" si="14"/>
        <v>0</v>
      </c>
      <c r="J210" s="16">
        <f t="shared" si="15"/>
        <v>0</v>
      </c>
      <c r="K210" s="16"/>
    </row>
    <row r="211" spans="1:11" ht="17.25" customHeight="1">
      <c r="A211" s="16" t="s">
        <v>239</v>
      </c>
      <c r="B211" s="6">
        <v>206</v>
      </c>
      <c r="C211" s="16" t="s">
        <v>12</v>
      </c>
      <c r="D211" s="7" t="s">
        <v>31</v>
      </c>
      <c r="E211" s="16"/>
      <c r="F211" s="16"/>
      <c r="G211" s="16" t="s">
        <v>32</v>
      </c>
      <c r="H211" s="16"/>
      <c r="I211" s="16">
        <f t="shared" si="14"/>
        <v>0</v>
      </c>
      <c r="J211" s="16">
        <f t="shared" si="15"/>
        <v>0</v>
      </c>
      <c r="K211" s="16"/>
    </row>
    <row r="212" spans="1:11" ht="17.25" customHeight="1">
      <c r="A212" s="16" t="s">
        <v>239</v>
      </c>
      <c r="B212" s="6">
        <v>207</v>
      </c>
      <c r="C212" s="16" t="s">
        <v>12</v>
      </c>
      <c r="D212" s="7" t="s">
        <v>49</v>
      </c>
      <c r="E212" s="16"/>
      <c r="F212" s="16">
        <v>3</v>
      </c>
      <c r="G212" s="16" t="s">
        <v>32</v>
      </c>
      <c r="H212" s="16"/>
      <c r="I212" s="16" t="str">
        <f t="shared" si="14"/>
        <v>Кокки</v>
      </c>
      <c r="J212" s="16" t="str">
        <f t="shared" si="15"/>
        <v>Staphylococcus</v>
      </c>
      <c r="K212" s="16" t="s">
        <v>19</v>
      </c>
    </row>
    <row r="213" spans="1:11" ht="17.25" customHeight="1">
      <c r="A213" s="16" t="s">
        <v>239</v>
      </c>
      <c r="B213" s="6">
        <v>208</v>
      </c>
      <c r="C213" s="16" t="s">
        <v>12</v>
      </c>
      <c r="D213" s="7" t="s">
        <v>43</v>
      </c>
      <c r="E213" s="16"/>
      <c r="F213" s="16"/>
      <c r="G213" s="16" t="s">
        <v>32</v>
      </c>
      <c r="H213" s="16"/>
      <c r="I213" s="16">
        <f t="shared" si="14"/>
        <v>0</v>
      </c>
      <c r="J213" s="16">
        <f t="shared" si="15"/>
        <v>0</v>
      </c>
      <c r="K213" s="16"/>
    </row>
    <row r="214" spans="1:11" ht="17.25" customHeight="1">
      <c r="A214" s="16" t="s">
        <v>239</v>
      </c>
      <c r="B214" s="6">
        <v>209</v>
      </c>
      <c r="C214" s="16" t="s">
        <v>12</v>
      </c>
      <c r="D214" s="7" t="s">
        <v>43</v>
      </c>
      <c r="E214" s="16"/>
      <c r="F214" s="16">
        <v>3</v>
      </c>
      <c r="G214" s="16" t="s">
        <v>32</v>
      </c>
      <c r="H214" s="16"/>
      <c r="I214" s="16" t="str">
        <f t="shared" si="14"/>
        <v>Энеробактерии</v>
      </c>
      <c r="J214" s="16" t="str">
        <f t="shared" si="15"/>
        <v>Escherichia</v>
      </c>
      <c r="K214" s="16" t="s">
        <v>129</v>
      </c>
    </row>
    <row r="215" spans="1:11" ht="17.25" customHeight="1">
      <c r="A215" s="16" t="s">
        <v>239</v>
      </c>
      <c r="B215" s="6">
        <v>210</v>
      </c>
      <c r="C215" s="16" t="s">
        <v>12</v>
      </c>
      <c r="D215" s="7" t="s">
        <v>171</v>
      </c>
      <c r="E215" s="16"/>
      <c r="F215" s="16"/>
      <c r="G215" s="16" t="s">
        <v>32</v>
      </c>
      <c r="H215" s="16"/>
      <c r="I215" s="16">
        <f t="shared" si="14"/>
        <v>0</v>
      </c>
      <c r="J215" s="16">
        <f t="shared" si="15"/>
        <v>0</v>
      </c>
      <c r="K215" s="16"/>
    </row>
    <row r="216" spans="1:11" ht="17.25" customHeight="1">
      <c r="A216" s="16" t="s">
        <v>239</v>
      </c>
      <c r="B216" s="6">
        <v>211</v>
      </c>
      <c r="C216" s="16" t="s">
        <v>23</v>
      </c>
      <c r="D216" s="7" t="s">
        <v>24</v>
      </c>
      <c r="E216" s="16"/>
      <c r="F216" s="16"/>
      <c r="G216" s="16" t="s">
        <v>32</v>
      </c>
      <c r="H216" s="16"/>
      <c r="I216" s="16">
        <f t="shared" si="14"/>
        <v>0</v>
      </c>
      <c r="J216" s="16">
        <f t="shared" si="15"/>
        <v>0</v>
      </c>
      <c r="K216" s="16"/>
    </row>
    <row r="217" spans="1:11" ht="17.25" customHeight="1">
      <c r="A217" s="16" t="s">
        <v>239</v>
      </c>
      <c r="B217" s="6">
        <v>212</v>
      </c>
      <c r="C217" s="16" t="s">
        <v>23</v>
      </c>
      <c r="D217" s="7" t="s">
        <v>24</v>
      </c>
      <c r="E217" s="16"/>
      <c r="F217" s="16"/>
      <c r="G217" s="16" t="s">
        <v>32</v>
      </c>
      <c r="H217" s="16"/>
      <c r="I217" s="16">
        <f t="shared" si="14"/>
        <v>0</v>
      </c>
      <c r="J217" s="16">
        <f t="shared" si="15"/>
        <v>0</v>
      </c>
      <c r="K217" s="16"/>
    </row>
    <row r="218" spans="1:11" ht="17.25" customHeight="1">
      <c r="A218" s="16" t="s">
        <v>239</v>
      </c>
      <c r="B218" s="6">
        <v>213</v>
      </c>
      <c r="C218" s="16" t="s">
        <v>23</v>
      </c>
      <c r="D218" s="7" t="s">
        <v>24</v>
      </c>
      <c r="E218" s="16"/>
      <c r="F218" s="16"/>
      <c r="G218" s="16" t="s">
        <v>32</v>
      </c>
      <c r="H218" s="16"/>
      <c r="I218" s="16">
        <f t="shared" si="14"/>
        <v>0</v>
      </c>
      <c r="J218" s="16">
        <f t="shared" si="15"/>
        <v>0</v>
      </c>
      <c r="K218" s="16"/>
    </row>
    <row r="219" spans="1:11" ht="17.25" customHeight="1">
      <c r="A219" s="16" t="s">
        <v>239</v>
      </c>
      <c r="B219" s="6">
        <v>214</v>
      </c>
      <c r="C219" s="16" t="s">
        <v>12</v>
      </c>
      <c r="D219" s="7" t="s">
        <v>177</v>
      </c>
      <c r="E219" s="16"/>
      <c r="F219" s="16"/>
      <c r="G219" s="16" t="s">
        <v>32</v>
      </c>
      <c r="H219" s="16"/>
      <c r="I219" s="16">
        <f t="shared" si="14"/>
        <v>0</v>
      </c>
      <c r="J219" s="16">
        <f t="shared" si="15"/>
        <v>0</v>
      </c>
      <c r="K219" s="16"/>
    </row>
    <row r="220" spans="1:11" ht="17.25" customHeight="1">
      <c r="A220" s="16" t="s">
        <v>239</v>
      </c>
      <c r="B220" s="6">
        <v>215</v>
      </c>
      <c r="C220" s="16" t="s">
        <v>12</v>
      </c>
      <c r="D220" s="7" t="s">
        <v>40</v>
      </c>
      <c r="E220" s="16"/>
      <c r="F220" s="16"/>
      <c r="G220" s="16" t="s">
        <v>32</v>
      </c>
      <c r="H220" s="16"/>
      <c r="I220" s="16">
        <f t="shared" si="14"/>
        <v>0</v>
      </c>
      <c r="J220" s="16">
        <f t="shared" si="15"/>
        <v>0</v>
      </c>
      <c r="K220" s="16"/>
    </row>
    <row r="221" spans="1:11" ht="17.25" customHeight="1">
      <c r="A221" s="16" t="s">
        <v>239</v>
      </c>
      <c r="B221" s="6">
        <v>216</v>
      </c>
      <c r="C221" s="16" t="s">
        <v>12</v>
      </c>
      <c r="D221" s="7" t="s">
        <v>222</v>
      </c>
      <c r="E221" s="16"/>
      <c r="F221" s="16"/>
      <c r="G221" s="16" t="s">
        <v>32</v>
      </c>
      <c r="H221" s="16"/>
      <c r="I221" s="16">
        <f t="shared" si="14"/>
        <v>0</v>
      </c>
      <c r="J221" s="16">
        <f t="shared" si="15"/>
        <v>0</v>
      </c>
      <c r="K221" s="16"/>
    </row>
    <row r="222" spans="1:11" ht="17.25" customHeight="1">
      <c r="A222" s="16" t="s">
        <v>239</v>
      </c>
      <c r="B222" s="6">
        <v>217</v>
      </c>
      <c r="C222" s="16" t="s">
        <v>23</v>
      </c>
      <c r="D222" s="7" t="s">
        <v>24</v>
      </c>
      <c r="E222" s="16">
        <v>1</v>
      </c>
      <c r="F222" s="16"/>
      <c r="G222" s="16"/>
      <c r="H222" s="16"/>
      <c r="I222" s="16">
        <f t="shared" si="14"/>
        <v>0</v>
      </c>
      <c r="J222" s="16">
        <f t="shared" si="15"/>
        <v>0</v>
      </c>
      <c r="K222" s="16"/>
    </row>
    <row r="223" spans="1:11" ht="17.25" customHeight="1">
      <c r="A223" s="16" t="s">
        <v>239</v>
      </c>
      <c r="B223" s="6">
        <v>218</v>
      </c>
      <c r="C223" s="16" t="s">
        <v>37</v>
      </c>
      <c r="D223" s="7" t="s">
        <v>46</v>
      </c>
      <c r="E223" s="16">
        <v>1</v>
      </c>
      <c r="F223" s="16"/>
      <c r="G223" s="16"/>
      <c r="H223" s="16"/>
      <c r="I223" s="16">
        <f t="shared" ref="I223:I254" si="16">IF(OR(J223=$J$368,J223=$J$375,J223=$J$358),$I$355,IF(OR(J223=$J$357,J223=$J$361,J223=$J$363,J223=$J$364,J223=$J$367,J223=$J$371,J223=$J$372,J223=$J$369),$I$360,IF(OR(J223=$J$356,J223=$J$360),$I$356,IF(OR(J223=$J$362,J223=$J$373,J223=$J$374),$I$357,IF(OR(J223=$J$355,J223=$J$370,J223=$J$376),$I$358,IF(OR(J223=$J$359,J223=$J$377,J223=$J$365,J223=$J$366),$I$359,0))))))</f>
        <v>0</v>
      </c>
      <c r="J223" s="16">
        <f t="shared" si="15"/>
        <v>0</v>
      </c>
      <c r="K223" s="16"/>
    </row>
    <row r="224" spans="1:11" ht="17.25" customHeight="1">
      <c r="A224" s="16" t="s">
        <v>239</v>
      </c>
      <c r="B224" s="6">
        <v>219</v>
      </c>
      <c r="C224" s="16" t="s">
        <v>25</v>
      </c>
      <c r="D224" s="7" t="s">
        <v>26</v>
      </c>
      <c r="E224" s="16">
        <v>1</v>
      </c>
      <c r="F224" s="16"/>
      <c r="G224" s="16"/>
      <c r="H224" s="16"/>
      <c r="I224" s="16">
        <f t="shared" si="16"/>
        <v>0</v>
      </c>
      <c r="J224" s="16">
        <f t="shared" si="15"/>
        <v>0</v>
      </c>
      <c r="K224" s="16"/>
    </row>
    <row r="225" spans="1:11" ht="17.25" customHeight="1">
      <c r="A225" s="16" t="s">
        <v>239</v>
      </c>
      <c r="B225" s="6">
        <v>220</v>
      </c>
      <c r="C225" s="16" t="s">
        <v>25</v>
      </c>
      <c r="D225" s="7" t="s">
        <v>26</v>
      </c>
      <c r="E225" s="16">
        <v>1</v>
      </c>
      <c r="F225" s="16"/>
      <c r="G225" s="16"/>
      <c r="H225" s="16"/>
      <c r="I225" s="16">
        <f t="shared" si="16"/>
        <v>0</v>
      </c>
      <c r="J225" s="16">
        <f t="shared" si="15"/>
        <v>0</v>
      </c>
      <c r="K225" s="16"/>
    </row>
    <row r="226" spans="1:11" ht="17.25" customHeight="1">
      <c r="A226" s="16" t="s">
        <v>239</v>
      </c>
      <c r="B226" s="6">
        <v>221</v>
      </c>
      <c r="C226" s="16" t="s">
        <v>37</v>
      </c>
      <c r="D226" s="7" t="s">
        <v>30</v>
      </c>
      <c r="E226" s="16">
        <v>2</v>
      </c>
      <c r="F226" s="16"/>
      <c r="G226" s="16"/>
      <c r="H226" s="16"/>
      <c r="I226" s="16">
        <f t="shared" si="16"/>
        <v>0</v>
      </c>
      <c r="J226" s="16">
        <f t="shared" si="15"/>
        <v>0</v>
      </c>
      <c r="K226" s="16"/>
    </row>
    <row r="227" spans="1:11" ht="17.25" customHeight="1">
      <c r="A227" s="16" t="s">
        <v>239</v>
      </c>
      <c r="B227" s="6">
        <v>222</v>
      </c>
      <c r="C227" s="16" t="s">
        <v>37</v>
      </c>
      <c r="D227" s="7" t="s">
        <v>30</v>
      </c>
      <c r="E227" s="16">
        <v>2</v>
      </c>
      <c r="F227" s="16"/>
      <c r="G227" s="16"/>
      <c r="H227" s="16"/>
      <c r="I227" s="16">
        <f t="shared" si="16"/>
        <v>0</v>
      </c>
      <c r="J227" s="16">
        <f t="shared" si="15"/>
        <v>0</v>
      </c>
      <c r="K227" s="16"/>
    </row>
    <row r="228" spans="1:11" ht="17.25" customHeight="1">
      <c r="A228" s="16" t="s">
        <v>239</v>
      </c>
      <c r="B228" s="6">
        <v>223</v>
      </c>
      <c r="C228" s="16" t="s">
        <v>100</v>
      </c>
      <c r="D228" s="7" t="s">
        <v>20</v>
      </c>
      <c r="E228" s="16">
        <v>3</v>
      </c>
      <c r="F228" s="16"/>
      <c r="G228" s="16"/>
      <c r="H228" s="16"/>
      <c r="I228" s="16">
        <f t="shared" si="16"/>
        <v>0</v>
      </c>
      <c r="J228" s="16">
        <f t="shared" si="15"/>
        <v>0</v>
      </c>
      <c r="K228" s="16"/>
    </row>
    <row r="229" spans="1:11" ht="17.25" customHeight="1">
      <c r="A229" s="16" t="s">
        <v>239</v>
      </c>
      <c r="B229" s="6">
        <v>224</v>
      </c>
      <c r="C229" s="16" t="s">
        <v>21</v>
      </c>
      <c r="D229" s="7" t="s">
        <v>49</v>
      </c>
      <c r="E229" s="16">
        <v>3</v>
      </c>
      <c r="F229" s="16"/>
      <c r="G229" s="16"/>
      <c r="H229" s="16"/>
      <c r="I229" s="16">
        <f t="shared" si="16"/>
        <v>0</v>
      </c>
      <c r="J229" s="16">
        <f t="shared" si="15"/>
        <v>0</v>
      </c>
      <c r="K229" s="16"/>
    </row>
    <row r="230" spans="1:11" ht="17.25" customHeight="1">
      <c r="A230" s="16" t="s">
        <v>239</v>
      </c>
      <c r="B230" s="6">
        <v>225</v>
      </c>
      <c r="C230" s="16" t="s">
        <v>25</v>
      </c>
      <c r="D230" s="7" t="s">
        <v>26</v>
      </c>
      <c r="E230" s="16">
        <v>2</v>
      </c>
      <c r="F230" s="16"/>
      <c r="G230" s="16"/>
      <c r="H230" s="16"/>
      <c r="I230" s="16">
        <f t="shared" si="16"/>
        <v>0</v>
      </c>
      <c r="J230" s="16">
        <f t="shared" si="15"/>
        <v>0</v>
      </c>
      <c r="K230" s="16"/>
    </row>
    <row r="231" spans="1:11" ht="17.25" customHeight="1">
      <c r="A231" s="16" t="s">
        <v>239</v>
      </c>
      <c r="B231" s="6">
        <v>226</v>
      </c>
      <c r="C231" s="16" t="s">
        <v>76</v>
      </c>
      <c r="D231" s="7" t="s">
        <v>43</v>
      </c>
      <c r="E231" s="16">
        <v>3</v>
      </c>
      <c r="F231" s="16"/>
      <c r="G231" s="16"/>
      <c r="H231" s="16"/>
      <c r="I231" s="16">
        <f t="shared" si="16"/>
        <v>0</v>
      </c>
      <c r="J231" s="16">
        <f t="shared" si="15"/>
        <v>0</v>
      </c>
      <c r="K231" s="16"/>
    </row>
    <row r="232" spans="1:11" ht="17.25" customHeight="1">
      <c r="A232" s="16" t="s">
        <v>239</v>
      </c>
      <c r="B232" s="6">
        <v>227</v>
      </c>
      <c r="C232" s="16" t="s">
        <v>100</v>
      </c>
      <c r="D232" s="7" t="s">
        <v>28</v>
      </c>
      <c r="E232" s="16"/>
      <c r="F232" s="16"/>
      <c r="G232" s="16"/>
      <c r="H232" s="16"/>
      <c r="I232" s="16">
        <f t="shared" si="16"/>
        <v>0</v>
      </c>
      <c r="J232" s="16">
        <f t="shared" si="15"/>
        <v>0</v>
      </c>
      <c r="K232" s="16"/>
    </row>
    <row r="233" spans="1:11" ht="17.25" customHeight="1">
      <c r="A233" s="16" t="s">
        <v>239</v>
      </c>
      <c r="B233" s="6">
        <v>228</v>
      </c>
      <c r="C233" s="16" t="s">
        <v>100</v>
      </c>
      <c r="D233" s="7" t="s">
        <v>28</v>
      </c>
      <c r="E233" s="16"/>
      <c r="F233" s="16"/>
      <c r="G233" s="16"/>
      <c r="H233" s="16"/>
      <c r="I233" s="16">
        <f t="shared" si="16"/>
        <v>0</v>
      </c>
      <c r="J233" s="16">
        <f t="shared" si="15"/>
        <v>0</v>
      </c>
      <c r="K233" s="16"/>
    </row>
    <row r="234" spans="1:11" ht="17.25" customHeight="1">
      <c r="A234" s="16" t="s">
        <v>239</v>
      </c>
      <c r="B234" s="6">
        <v>229</v>
      </c>
      <c r="C234" s="16" t="s">
        <v>100</v>
      </c>
      <c r="D234" s="7" t="s">
        <v>28</v>
      </c>
      <c r="E234" s="16"/>
      <c r="F234" s="16">
        <v>4</v>
      </c>
      <c r="G234" s="16"/>
      <c r="H234" s="16"/>
      <c r="I234" s="16" t="str">
        <f t="shared" si="16"/>
        <v>Кокки</v>
      </c>
      <c r="J234" s="16" t="str">
        <f t="shared" si="15"/>
        <v>Staphylococcus</v>
      </c>
      <c r="K234" s="16" t="s">
        <v>19</v>
      </c>
    </row>
    <row r="235" spans="1:11" ht="17.25" customHeight="1">
      <c r="A235" s="16" t="s">
        <v>239</v>
      </c>
      <c r="B235" s="6">
        <v>230</v>
      </c>
      <c r="C235" s="16" t="s">
        <v>25</v>
      </c>
      <c r="D235" s="7" t="s">
        <v>26</v>
      </c>
      <c r="E235" s="16"/>
      <c r="F235" s="16"/>
      <c r="G235" s="16"/>
      <c r="H235" s="16"/>
      <c r="I235" s="16">
        <f t="shared" si="16"/>
        <v>0</v>
      </c>
      <c r="J235" s="16">
        <f t="shared" si="15"/>
        <v>0</v>
      </c>
      <c r="K235" s="16"/>
    </row>
    <row r="236" spans="1:11" ht="17.25" customHeight="1">
      <c r="A236" s="16" t="s">
        <v>239</v>
      </c>
      <c r="B236" s="6">
        <v>231</v>
      </c>
      <c r="C236" s="16" t="s">
        <v>23</v>
      </c>
      <c r="D236" s="7" t="s">
        <v>101</v>
      </c>
      <c r="E236" s="16"/>
      <c r="F236" s="16"/>
      <c r="G236" s="16"/>
      <c r="H236" s="16"/>
      <c r="I236" s="16">
        <f t="shared" si="16"/>
        <v>0</v>
      </c>
      <c r="J236" s="16">
        <f t="shared" si="15"/>
        <v>0</v>
      </c>
      <c r="K236" s="16"/>
    </row>
    <row r="237" spans="1:11" ht="17.25" customHeight="1">
      <c r="A237" s="16" t="s">
        <v>239</v>
      </c>
      <c r="B237" s="6">
        <v>232</v>
      </c>
      <c r="C237" s="16" t="s">
        <v>87</v>
      </c>
      <c r="D237" s="7" t="s">
        <v>42</v>
      </c>
      <c r="E237" s="16"/>
      <c r="F237" s="16"/>
      <c r="G237" s="16"/>
      <c r="H237" s="16"/>
      <c r="I237" s="16">
        <f t="shared" si="16"/>
        <v>0</v>
      </c>
      <c r="J237" s="16">
        <f t="shared" si="15"/>
        <v>0</v>
      </c>
      <c r="K237" s="16"/>
    </row>
    <row r="238" spans="1:11" ht="17.25" customHeight="1">
      <c r="A238" s="16" t="s">
        <v>239</v>
      </c>
      <c r="B238" s="6">
        <v>233</v>
      </c>
      <c r="C238" s="16" t="s">
        <v>12</v>
      </c>
      <c r="D238" s="7" t="s">
        <v>209</v>
      </c>
      <c r="E238" s="16"/>
      <c r="F238" s="16"/>
      <c r="G238" s="16" t="s">
        <v>32</v>
      </c>
      <c r="H238" s="16"/>
      <c r="I238" s="16">
        <f t="shared" si="16"/>
        <v>0</v>
      </c>
      <c r="J238" s="16">
        <f t="shared" si="15"/>
        <v>0</v>
      </c>
      <c r="K238" s="16"/>
    </row>
    <row r="239" spans="1:11" ht="17.25" customHeight="1">
      <c r="A239" s="16" t="s">
        <v>239</v>
      </c>
      <c r="B239" s="6">
        <v>234</v>
      </c>
      <c r="C239" s="16" t="s">
        <v>12</v>
      </c>
      <c r="D239" s="7" t="s">
        <v>28</v>
      </c>
      <c r="E239" s="16"/>
      <c r="F239" s="16"/>
      <c r="G239" s="16" t="s">
        <v>32</v>
      </c>
      <c r="H239" s="16"/>
      <c r="I239" s="16">
        <f t="shared" si="16"/>
        <v>0</v>
      </c>
      <c r="J239" s="16">
        <f t="shared" si="15"/>
        <v>0</v>
      </c>
      <c r="K239" s="16"/>
    </row>
    <row r="240" spans="1:11" ht="17.25" customHeight="1">
      <c r="A240" s="16" t="s">
        <v>239</v>
      </c>
      <c r="B240" s="6">
        <v>235</v>
      </c>
      <c r="C240" s="16" t="s">
        <v>12</v>
      </c>
      <c r="D240" s="7" t="s">
        <v>20</v>
      </c>
      <c r="E240" s="16"/>
      <c r="F240" s="16">
        <v>3</v>
      </c>
      <c r="G240" s="16" t="s">
        <v>32</v>
      </c>
      <c r="H240" s="16"/>
      <c r="I240" s="16" t="str">
        <f t="shared" si="16"/>
        <v>Кокки</v>
      </c>
      <c r="J240" s="16" t="str">
        <f t="shared" si="15"/>
        <v>Streptococcus</v>
      </c>
      <c r="K240" s="16" t="s">
        <v>162</v>
      </c>
    </row>
    <row r="241" spans="1:11" ht="17.25" customHeight="1">
      <c r="A241" s="16" t="s">
        <v>239</v>
      </c>
      <c r="B241" s="6">
        <v>236</v>
      </c>
      <c r="C241" s="16" t="s">
        <v>21</v>
      </c>
      <c r="D241" s="7" t="s">
        <v>49</v>
      </c>
      <c r="E241" s="16">
        <v>1</v>
      </c>
      <c r="F241" s="16"/>
      <c r="G241" s="16"/>
      <c r="H241" s="16"/>
      <c r="I241" s="16">
        <f t="shared" si="16"/>
        <v>0</v>
      </c>
      <c r="J241" s="16">
        <f t="shared" si="15"/>
        <v>0</v>
      </c>
      <c r="K241" s="16"/>
    </row>
    <row r="242" spans="1:11" ht="17.25" customHeight="1">
      <c r="A242" s="16" t="s">
        <v>239</v>
      </c>
      <c r="B242" s="6">
        <v>237</v>
      </c>
      <c r="C242" s="16" t="s">
        <v>23</v>
      </c>
      <c r="D242" s="7" t="s">
        <v>24</v>
      </c>
      <c r="E242" s="16">
        <v>1</v>
      </c>
      <c r="F242" s="16"/>
      <c r="G242" s="16"/>
      <c r="H242" s="16"/>
      <c r="I242" s="16">
        <f t="shared" si="16"/>
        <v>0</v>
      </c>
      <c r="J242" s="16">
        <f t="shared" si="15"/>
        <v>0</v>
      </c>
      <c r="K242" s="16"/>
    </row>
    <row r="243" spans="1:11" ht="17.25" customHeight="1">
      <c r="A243" s="16" t="s">
        <v>239</v>
      </c>
      <c r="B243" s="6">
        <v>238</v>
      </c>
      <c r="C243" s="16" t="s">
        <v>78</v>
      </c>
      <c r="D243" s="7" t="s">
        <v>97</v>
      </c>
      <c r="E243" s="16">
        <v>1</v>
      </c>
      <c r="F243" s="16"/>
      <c r="G243" s="16"/>
      <c r="H243" s="16"/>
      <c r="I243" s="16">
        <f t="shared" si="16"/>
        <v>0</v>
      </c>
      <c r="J243" s="16">
        <f t="shared" si="15"/>
        <v>0</v>
      </c>
      <c r="K243" s="16"/>
    </row>
    <row r="244" spans="1:11" ht="17.25" customHeight="1">
      <c r="A244" s="16" t="s">
        <v>239</v>
      </c>
      <c r="B244" s="6">
        <v>239</v>
      </c>
      <c r="C244" s="16" t="s">
        <v>25</v>
      </c>
      <c r="D244" s="7" t="s">
        <v>188</v>
      </c>
      <c r="E244" s="16"/>
      <c r="F244" s="16"/>
      <c r="G244" s="16"/>
      <c r="H244" s="16"/>
      <c r="I244" s="16">
        <f t="shared" si="16"/>
        <v>0</v>
      </c>
      <c r="J244" s="16">
        <f t="shared" si="15"/>
        <v>0</v>
      </c>
      <c r="K244" s="16"/>
    </row>
    <row r="245" spans="1:11" ht="17.25" customHeight="1">
      <c r="A245" s="16" t="s">
        <v>239</v>
      </c>
      <c r="B245" s="6">
        <v>240</v>
      </c>
      <c r="C245" s="16" t="s">
        <v>21</v>
      </c>
      <c r="D245" s="7" t="s">
        <v>49</v>
      </c>
      <c r="E245" s="16"/>
      <c r="F245" s="16"/>
      <c r="G245" s="16"/>
      <c r="H245" s="16"/>
      <c r="I245" s="16">
        <f t="shared" si="16"/>
        <v>0</v>
      </c>
      <c r="J245" s="16">
        <f t="shared" si="15"/>
        <v>0</v>
      </c>
      <c r="K245" s="16"/>
    </row>
    <row r="246" spans="1:11" ht="17.25" customHeight="1">
      <c r="A246" s="16" t="s">
        <v>239</v>
      </c>
      <c r="B246" s="6">
        <v>241</v>
      </c>
      <c r="C246" s="16" t="s">
        <v>100</v>
      </c>
      <c r="D246" s="7" t="s">
        <v>20</v>
      </c>
      <c r="E246" s="16"/>
      <c r="F246" s="16"/>
      <c r="G246" s="16"/>
      <c r="H246" s="16"/>
      <c r="I246" s="16">
        <f t="shared" si="16"/>
        <v>0</v>
      </c>
      <c r="J246" s="16">
        <f t="shared" si="15"/>
        <v>0</v>
      </c>
      <c r="K246" s="16"/>
    </row>
    <row r="247" spans="1:11" ht="17.25" customHeight="1">
      <c r="A247" s="16" t="s">
        <v>239</v>
      </c>
      <c r="B247" s="6">
        <v>242</v>
      </c>
      <c r="C247" s="16" t="s">
        <v>100</v>
      </c>
      <c r="D247" s="7" t="s">
        <v>20</v>
      </c>
      <c r="E247" s="16"/>
      <c r="F247" s="16"/>
      <c r="G247" s="16"/>
      <c r="H247" s="16"/>
      <c r="I247" s="16">
        <f t="shared" si="16"/>
        <v>0</v>
      </c>
      <c r="J247" s="16">
        <f t="shared" si="15"/>
        <v>0</v>
      </c>
      <c r="K247" s="16"/>
    </row>
    <row r="248" spans="1:11" ht="17.25" customHeight="1">
      <c r="A248" s="16" t="s">
        <v>239</v>
      </c>
      <c r="B248" s="6">
        <v>243</v>
      </c>
      <c r="C248" s="16" t="s">
        <v>64</v>
      </c>
      <c r="D248" s="7" t="s">
        <v>54</v>
      </c>
      <c r="E248" s="16"/>
      <c r="F248" s="16"/>
      <c r="G248" s="16"/>
      <c r="H248" s="16"/>
      <c r="I248" s="16">
        <f t="shared" si="16"/>
        <v>0</v>
      </c>
      <c r="J248" s="16">
        <f t="shared" si="15"/>
        <v>0</v>
      </c>
      <c r="K248" s="16"/>
    </row>
    <row r="249" spans="1:11" ht="17.25" customHeight="1">
      <c r="A249" s="16" t="s">
        <v>239</v>
      </c>
      <c r="B249" s="6">
        <v>244</v>
      </c>
      <c r="C249" s="16" t="s">
        <v>64</v>
      </c>
      <c r="D249" s="7" t="s">
        <v>99</v>
      </c>
      <c r="E249" s="16"/>
      <c r="F249" s="16"/>
      <c r="G249" s="16"/>
      <c r="H249" s="16"/>
      <c r="I249" s="16">
        <f t="shared" si="16"/>
        <v>0</v>
      </c>
      <c r="J249" s="16">
        <f t="shared" si="15"/>
        <v>0</v>
      </c>
      <c r="K249" s="16"/>
    </row>
    <row r="250" spans="1:11" ht="17.25" customHeight="1">
      <c r="A250" s="16" t="s">
        <v>239</v>
      </c>
      <c r="B250" s="6">
        <v>245</v>
      </c>
      <c r="C250" s="16" t="s">
        <v>64</v>
      </c>
      <c r="D250" s="7" t="s">
        <v>99</v>
      </c>
      <c r="E250" s="16"/>
      <c r="F250" s="16"/>
      <c r="G250" s="16"/>
      <c r="H250" s="16"/>
      <c r="I250" s="16">
        <f t="shared" si="16"/>
        <v>0</v>
      </c>
      <c r="J250" s="16">
        <f t="shared" si="15"/>
        <v>0</v>
      </c>
      <c r="K250" s="16"/>
    </row>
    <row r="251" spans="1:11" ht="17.25" customHeight="1">
      <c r="A251" s="16" t="s">
        <v>239</v>
      </c>
      <c r="B251" s="6">
        <v>246</v>
      </c>
      <c r="C251" s="16" t="s">
        <v>23</v>
      </c>
      <c r="D251" s="7" t="s">
        <v>24</v>
      </c>
      <c r="E251" s="16"/>
      <c r="F251" s="16"/>
      <c r="G251" s="16"/>
      <c r="H251" s="16"/>
      <c r="I251" s="16">
        <f t="shared" si="16"/>
        <v>0</v>
      </c>
      <c r="J251" s="16">
        <f t="shared" si="15"/>
        <v>0</v>
      </c>
      <c r="K251" s="16"/>
    </row>
    <row r="252" spans="1:11" ht="17.25" customHeight="1">
      <c r="A252" s="16" t="s">
        <v>239</v>
      </c>
      <c r="B252" s="6">
        <v>247</v>
      </c>
      <c r="C252" s="16" t="s">
        <v>37</v>
      </c>
      <c r="D252" s="7" t="s">
        <v>39</v>
      </c>
      <c r="E252" s="16"/>
      <c r="F252" s="16"/>
      <c r="G252" s="16"/>
      <c r="H252" s="16"/>
      <c r="I252" s="16">
        <f t="shared" si="16"/>
        <v>0</v>
      </c>
      <c r="J252" s="16">
        <f t="shared" si="15"/>
        <v>0</v>
      </c>
      <c r="K252" s="16"/>
    </row>
    <row r="253" spans="1:11" ht="17.25" customHeight="1">
      <c r="A253" s="16" t="s">
        <v>239</v>
      </c>
      <c r="B253" s="6">
        <v>248</v>
      </c>
      <c r="C253" s="16" t="s">
        <v>21</v>
      </c>
      <c r="D253" s="7" t="s">
        <v>49</v>
      </c>
      <c r="E253" s="16"/>
      <c r="F253" s="16"/>
      <c r="G253" s="16"/>
      <c r="H253" s="16"/>
      <c r="I253" s="16">
        <f t="shared" si="16"/>
        <v>0</v>
      </c>
      <c r="J253" s="16">
        <f t="shared" si="15"/>
        <v>0</v>
      </c>
      <c r="K253" s="16"/>
    </row>
    <row r="254" spans="1:11" ht="17.25" customHeight="1">
      <c r="A254" s="16" t="s">
        <v>239</v>
      </c>
      <c r="B254" s="6">
        <v>249</v>
      </c>
      <c r="C254" s="16" t="s">
        <v>12</v>
      </c>
      <c r="D254" s="7" t="s">
        <v>54</v>
      </c>
      <c r="E254" s="16"/>
      <c r="F254" s="16">
        <v>6</v>
      </c>
      <c r="G254" s="16"/>
      <c r="H254" s="16"/>
      <c r="I254" s="16" t="str">
        <f t="shared" si="16"/>
        <v>НГОБ</v>
      </c>
      <c r="J254" s="16" t="str">
        <f t="shared" si="15"/>
        <v>Acinetobacter</v>
      </c>
      <c r="K254" s="16" t="s">
        <v>112</v>
      </c>
    </row>
    <row r="255" spans="1:11" ht="17.25" customHeight="1">
      <c r="A255" s="16" t="s">
        <v>239</v>
      </c>
      <c r="B255" s="6">
        <v>250</v>
      </c>
      <c r="C255" s="16" t="s">
        <v>37</v>
      </c>
      <c r="D255" s="7" t="s">
        <v>39</v>
      </c>
      <c r="E255" s="16"/>
      <c r="F255" s="16"/>
      <c r="G255" s="16" t="s">
        <v>32</v>
      </c>
      <c r="H255" s="16"/>
      <c r="I255" s="16">
        <f t="shared" ref="I255:I286" si="17">IF(OR(J255=$J$368,J255=$J$375,J255=$J$358),$I$355,IF(OR(J255=$J$357,J255=$J$361,J255=$J$363,J255=$J$364,J255=$J$367,J255=$J$371,J255=$J$372,J255=$J$369),$I$360,IF(OR(J255=$J$356,J255=$J$360),$I$356,IF(OR(J255=$J$362,J255=$J$373,J255=$J$374),$I$357,IF(OR(J255=$J$355,J255=$J$370,J255=$J$376),$I$358,IF(OR(J255=$J$359,J255=$J$377,J255=$J$365,J255=$J$366),$I$359,0))))))</f>
        <v>0</v>
      </c>
      <c r="J255" s="16">
        <f t="shared" si="15"/>
        <v>0</v>
      </c>
      <c r="K255" s="16"/>
    </row>
    <row r="256" spans="1:11" ht="17.25" customHeight="1">
      <c r="A256" s="16" t="s">
        <v>239</v>
      </c>
      <c r="B256" s="6">
        <v>251</v>
      </c>
      <c r="C256" s="16" t="s">
        <v>12</v>
      </c>
      <c r="D256" s="7" t="s">
        <v>31</v>
      </c>
      <c r="E256" s="16"/>
      <c r="F256" s="16"/>
      <c r="G256" s="16" t="s">
        <v>32</v>
      </c>
      <c r="H256" s="16"/>
      <c r="I256" s="16">
        <f t="shared" si="17"/>
        <v>0</v>
      </c>
      <c r="J256" s="16">
        <f t="shared" si="15"/>
        <v>0</v>
      </c>
      <c r="K256" s="16"/>
    </row>
    <row r="257" spans="1:11" ht="17.25" customHeight="1">
      <c r="A257" s="16" t="s">
        <v>239</v>
      </c>
      <c r="B257" s="6">
        <v>252</v>
      </c>
      <c r="C257" s="16" t="s">
        <v>12</v>
      </c>
      <c r="D257" s="7" t="s">
        <v>29</v>
      </c>
      <c r="E257" s="16"/>
      <c r="F257" s="16"/>
      <c r="G257" s="16" t="s">
        <v>32</v>
      </c>
      <c r="H257" s="16"/>
      <c r="I257" s="16">
        <f t="shared" si="17"/>
        <v>0</v>
      </c>
      <c r="J257" s="16">
        <f t="shared" si="15"/>
        <v>0</v>
      </c>
      <c r="K257" s="16"/>
    </row>
    <row r="258" spans="1:11" ht="17.25" customHeight="1">
      <c r="A258" s="16" t="s">
        <v>239</v>
      </c>
      <c r="B258" s="6">
        <v>253</v>
      </c>
      <c r="C258" s="16" t="s">
        <v>12</v>
      </c>
      <c r="D258" s="7" t="s">
        <v>201</v>
      </c>
      <c r="E258" s="16"/>
      <c r="F258" s="16"/>
      <c r="G258" s="16" t="s">
        <v>32</v>
      </c>
      <c r="H258" s="16" t="s">
        <v>65</v>
      </c>
      <c r="I258" s="16">
        <f t="shared" si="17"/>
        <v>0</v>
      </c>
      <c r="J258" s="16">
        <f t="shared" si="15"/>
        <v>0</v>
      </c>
      <c r="K258" s="16"/>
    </row>
    <row r="259" spans="1:11" ht="17.25" customHeight="1">
      <c r="A259" s="16" t="s">
        <v>239</v>
      </c>
      <c r="B259" s="6">
        <v>254</v>
      </c>
      <c r="C259" s="16" t="s">
        <v>37</v>
      </c>
      <c r="D259" s="7" t="s">
        <v>39</v>
      </c>
      <c r="E259" s="16">
        <v>1</v>
      </c>
      <c r="F259" s="16"/>
      <c r="G259" s="16"/>
      <c r="H259" s="16"/>
      <c r="I259" s="16">
        <f t="shared" si="17"/>
        <v>0</v>
      </c>
      <c r="J259" s="16">
        <f t="shared" si="15"/>
        <v>0</v>
      </c>
      <c r="K259" s="16"/>
    </row>
    <row r="260" spans="1:11" ht="17.25" customHeight="1">
      <c r="A260" s="16" t="s">
        <v>239</v>
      </c>
      <c r="B260" s="6">
        <v>255</v>
      </c>
      <c r="C260" s="16" t="s">
        <v>37</v>
      </c>
      <c r="D260" s="7" t="s">
        <v>31</v>
      </c>
      <c r="E260" s="16">
        <v>1</v>
      </c>
      <c r="F260" s="16">
        <v>6</v>
      </c>
      <c r="G260" s="16"/>
      <c r="H260" s="16"/>
      <c r="I260" s="16" t="str">
        <f t="shared" si="17"/>
        <v>Кокки</v>
      </c>
      <c r="J260" s="16" t="str">
        <f t="shared" si="15"/>
        <v>Streptococcus</v>
      </c>
      <c r="K260" s="16" t="s">
        <v>160</v>
      </c>
    </row>
    <row r="261" spans="1:11" ht="17.25" customHeight="1">
      <c r="A261" s="16" t="s">
        <v>239</v>
      </c>
      <c r="B261" s="6">
        <v>256</v>
      </c>
      <c r="C261" s="16" t="s">
        <v>21</v>
      </c>
      <c r="D261" s="7" t="s">
        <v>49</v>
      </c>
      <c r="E261" s="16">
        <v>1</v>
      </c>
      <c r="F261" s="16"/>
      <c r="G261" s="16"/>
      <c r="H261" s="16"/>
      <c r="I261" s="16">
        <f t="shared" si="17"/>
        <v>0</v>
      </c>
      <c r="J261" s="16">
        <f t="shared" si="15"/>
        <v>0</v>
      </c>
      <c r="K261" s="16"/>
    </row>
    <row r="262" spans="1:11" ht="17.25" customHeight="1">
      <c r="A262" s="16" t="s">
        <v>239</v>
      </c>
      <c r="B262" s="6">
        <v>257</v>
      </c>
      <c r="C262" s="16" t="s">
        <v>78</v>
      </c>
      <c r="D262" s="7" t="s">
        <v>97</v>
      </c>
      <c r="E262" s="16">
        <v>1</v>
      </c>
      <c r="F262" s="16"/>
      <c r="G262" s="16"/>
      <c r="H262" s="16"/>
      <c r="I262" s="16">
        <f t="shared" si="17"/>
        <v>0</v>
      </c>
      <c r="J262" s="16">
        <f t="shared" ref="J262:J325" si="18">IF(OR(K262=$K$355,K262=$K$356,K262=$K$357,K262=$K$358),$J$355,IF(OR(K262=$K$362,K262=$K$363,K262=$K$364,K262=$K$365),$J$356,IF(OR(K262=$K$366),$J$357,IF(OR(K262=$K$367),$J$358,IF(OR(K262=$K$368),$J$359,IF(OR(K262=$K$369),$J$360,IF(OR(K262=$K$375,K262=$K$384,K262=$K$376),$J$361,IF(OR(K262=$K$371,K262=$K$372,K262=$K$373,K262=$K$374),$J$362,IF(OR(K262=$K$370,K262=$K$413,K262=$K$415,K262=$K$417),$J$363,IF(OR(K262=$K$377,K262=$K$378),$J$364,IF(OR(K262=$K$379),$J$365,IF(OR(K262=$K$380),$J$366,IF(OR(K262=$K$381),$J$367,IF(OR(K262=$K$385),$J$368,IF(OR(K262=$K$386,K262=$K$387),$J$369,IF(OR(K262=$K$388,K262=$K$389),$J$370,IF(OR(K262=$K$390,K262=$K$391),$J$371,IF(OR(K262=$K$392,K262=$K$393),$J$372,IF(OR(K262=$K$395,K262=$K$396,K262=$K$397,K262=$K$398,K262=$K$399,K262=$K$400,K262=$K$401,K262=$K$402,K262=$K$403),$J$373,IF(OR(K262=$K$407,K262=$K$408,K262=$K$409,K262=$K$410,K262=$K$406,K262=$K$405,K262=$K$414,K262=$K$416),$J$374,IF(OR(K262=$K$411,K262=$K$412),$J$375,IF(OR(K262=$K$359,K262=$K$360,K262=$K$361,K262=$K$382,K262=$K$383,K262=$K$394,K262=$K$404),$J$376,IF(OR(K262=$K$418),$J$377,0)))))))))))))))))))))))</f>
        <v>0</v>
      </c>
      <c r="K262" s="16"/>
    </row>
    <row r="263" spans="1:11" ht="17.25" customHeight="1">
      <c r="A263" s="16" t="s">
        <v>239</v>
      </c>
      <c r="B263" s="6">
        <v>258</v>
      </c>
      <c r="C263" s="16" t="s">
        <v>87</v>
      </c>
      <c r="D263" s="7" t="s">
        <v>42</v>
      </c>
      <c r="E263" s="16">
        <v>1</v>
      </c>
      <c r="F263" s="16"/>
      <c r="G263" s="16"/>
      <c r="H263" s="16"/>
      <c r="I263" s="16">
        <f t="shared" si="17"/>
        <v>0</v>
      </c>
      <c r="J263" s="16">
        <f t="shared" si="18"/>
        <v>0</v>
      </c>
      <c r="K263" s="16"/>
    </row>
    <row r="264" spans="1:11" ht="17.25" customHeight="1">
      <c r="A264" s="16" t="s">
        <v>239</v>
      </c>
      <c r="B264" s="6">
        <v>259</v>
      </c>
      <c r="C264" s="16" t="s">
        <v>64</v>
      </c>
      <c r="D264" s="7" t="s">
        <v>54</v>
      </c>
      <c r="E264" s="16"/>
      <c r="F264" s="16"/>
      <c r="G264" s="16"/>
      <c r="H264" s="16"/>
      <c r="I264" s="16">
        <f t="shared" si="17"/>
        <v>0</v>
      </c>
      <c r="J264" s="16">
        <f t="shared" si="18"/>
        <v>0</v>
      </c>
      <c r="K264" s="16"/>
    </row>
    <row r="265" spans="1:11" ht="17.25" customHeight="1">
      <c r="A265" s="16" t="s">
        <v>239</v>
      </c>
      <c r="B265" s="6">
        <v>260</v>
      </c>
      <c r="C265" s="16" t="s">
        <v>64</v>
      </c>
      <c r="D265" s="7" t="s">
        <v>214</v>
      </c>
      <c r="E265" s="16"/>
      <c r="F265" s="16"/>
      <c r="G265" s="16"/>
      <c r="H265" s="16">
        <v>444</v>
      </c>
      <c r="I265" s="16">
        <f t="shared" si="17"/>
        <v>0</v>
      </c>
      <c r="J265" s="16">
        <f t="shared" si="18"/>
        <v>0</v>
      </c>
      <c r="K265" s="16"/>
    </row>
    <row r="266" spans="1:11" ht="17.25" customHeight="1">
      <c r="A266" s="16" t="s">
        <v>239</v>
      </c>
      <c r="B266" s="6">
        <v>261</v>
      </c>
      <c r="C266" s="16" t="s">
        <v>100</v>
      </c>
      <c r="D266" s="7" t="s">
        <v>28</v>
      </c>
      <c r="E266" s="16"/>
      <c r="F266" s="16">
        <v>5</v>
      </c>
      <c r="G266" s="16"/>
      <c r="H266" s="16"/>
      <c r="I266" s="16" t="str">
        <f t="shared" si="17"/>
        <v>Энеробактерии</v>
      </c>
      <c r="J266" s="16" t="str">
        <f t="shared" si="18"/>
        <v>Klebsiella</v>
      </c>
      <c r="K266" s="16" t="s">
        <v>104</v>
      </c>
    </row>
    <row r="267" spans="1:11" ht="17.25" customHeight="1">
      <c r="A267" s="16" t="s">
        <v>239</v>
      </c>
      <c r="B267" s="6">
        <v>262</v>
      </c>
      <c r="C267" s="16" t="s">
        <v>78</v>
      </c>
      <c r="D267" s="7" t="s">
        <v>97</v>
      </c>
      <c r="E267" s="16"/>
      <c r="F267" s="16"/>
      <c r="G267" s="16"/>
      <c r="H267" s="16">
        <v>444</v>
      </c>
      <c r="I267" s="16">
        <f t="shared" si="17"/>
        <v>0</v>
      </c>
      <c r="J267" s="16">
        <f t="shared" si="18"/>
        <v>0</v>
      </c>
      <c r="K267" s="16"/>
    </row>
    <row r="268" spans="1:11" ht="17.25" customHeight="1">
      <c r="A268" s="16" t="s">
        <v>239</v>
      </c>
      <c r="B268" s="6">
        <v>263</v>
      </c>
      <c r="C268" s="16" t="s">
        <v>64</v>
      </c>
      <c r="D268" s="7" t="s">
        <v>54</v>
      </c>
      <c r="E268" s="16"/>
      <c r="F268" s="16"/>
      <c r="G268" s="16"/>
      <c r="H268" s="16"/>
      <c r="I268" s="16">
        <f t="shared" si="17"/>
        <v>0</v>
      </c>
      <c r="J268" s="16">
        <f t="shared" si="18"/>
        <v>0</v>
      </c>
      <c r="K268" s="16"/>
    </row>
    <row r="269" spans="1:11" ht="17.25" customHeight="1">
      <c r="A269" s="16" t="s">
        <v>239</v>
      </c>
      <c r="B269" s="6">
        <v>264</v>
      </c>
      <c r="C269" s="16" t="s">
        <v>23</v>
      </c>
      <c r="D269" s="7" t="s">
        <v>175</v>
      </c>
      <c r="E269" s="16"/>
      <c r="F269" s="16"/>
      <c r="G269" s="16"/>
      <c r="H269" s="16"/>
      <c r="I269" s="16">
        <f t="shared" si="17"/>
        <v>0</v>
      </c>
      <c r="J269" s="16">
        <f t="shared" si="18"/>
        <v>0</v>
      </c>
      <c r="K269" s="16"/>
    </row>
    <row r="270" spans="1:11" ht="17.25" customHeight="1">
      <c r="A270" s="16" t="s">
        <v>239</v>
      </c>
      <c r="B270" s="6">
        <v>265</v>
      </c>
      <c r="C270" s="16" t="s">
        <v>12</v>
      </c>
      <c r="D270" s="7" t="s">
        <v>50</v>
      </c>
      <c r="E270" s="16">
        <v>1</v>
      </c>
      <c r="F270" s="16">
        <v>4</v>
      </c>
      <c r="G270" s="16" t="s">
        <v>32</v>
      </c>
      <c r="H270" s="16"/>
      <c r="I270" s="16" t="str">
        <f t="shared" si="17"/>
        <v>Кокки</v>
      </c>
      <c r="J270" s="16" t="str">
        <f t="shared" si="18"/>
        <v>Streptococcus</v>
      </c>
      <c r="K270" s="16" t="s">
        <v>67</v>
      </c>
    </row>
    <row r="271" spans="1:11" ht="17.25" customHeight="1">
      <c r="A271" s="16" t="s">
        <v>239</v>
      </c>
      <c r="B271" s="6">
        <v>266</v>
      </c>
      <c r="C271" s="16" t="s">
        <v>87</v>
      </c>
      <c r="D271" s="7" t="s">
        <v>42</v>
      </c>
      <c r="E271" s="16">
        <v>1</v>
      </c>
      <c r="F271" s="16"/>
      <c r="G271" s="16"/>
      <c r="H271" s="16"/>
      <c r="I271" s="16">
        <f t="shared" si="17"/>
        <v>0</v>
      </c>
      <c r="J271" s="16">
        <f t="shared" si="18"/>
        <v>0</v>
      </c>
      <c r="K271" s="16"/>
    </row>
    <row r="272" spans="1:11" ht="17.25" customHeight="1">
      <c r="A272" s="16" t="s">
        <v>239</v>
      </c>
      <c r="B272" s="6">
        <v>267</v>
      </c>
      <c r="C272" s="16" t="s">
        <v>78</v>
      </c>
      <c r="D272" s="7" t="s">
        <v>97</v>
      </c>
      <c r="E272" s="16"/>
      <c r="F272" s="16">
        <v>7</v>
      </c>
      <c r="G272" s="16"/>
      <c r="H272" s="16"/>
      <c r="I272" s="16" t="str">
        <f t="shared" si="17"/>
        <v>Кокки</v>
      </c>
      <c r="J272" s="16" t="str">
        <f t="shared" si="18"/>
        <v>Staphylococcus</v>
      </c>
      <c r="K272" s="16" t="s">
        <v>232</v>
      </c>
    </row>
    <row r="273" spans="1:11" ht="17.25" customHeight="1">
      <c r="A273" s="16" t="s">
        <v>239</v>
      </c>
      <c r="B273" s="6">
        <v>268</v>
      </c>
      <c r="C273" s="16" t="s">
        <v>21</v>
      </c>
      <c r="D273" s="7" t="s">
        <v>49</v>
      </c>
      <c r="E273" s="16"/>
      <c r="F273" s="16"/>
      <c r="G273" s="16"/>
      <c r="H273" s="16"/>
      <c r="I273" s="16">
        <f t="shared" si="17"/>
        <v>0</v>
      </c>
      <c r="J273" s="16">
        <f t="shared" si="18"/>
        <v>0</v>
      </c>
      <c r="K273" s="16"/>
    </row>
    <row r="274" spans="1:11" ht="17.25" customHeight="1">
      <c r="A274" s="16" t="s">
        <v>239</v>
      </c>
      <c r="B274" s="6">
        <v>269</v>
      </c>
      <c r="C274" s="16" t="s">
        <v>64</v>
      </c>
      <c r="D274" s="7" t="s">
        <v>54</v>
      </c>
      <c r="E274" s="16"/>
      <c r="F274" s="16"/>
      <c r="G274" s="16"/>
      <c r="H274" s="16"/>
      <c r="I274" s="16">
        <f t="shared" si="17"/>
        <v>0</v>
      </c>
      <c r="J274" s="16">
        <f t="shared" si="18"/>
        <v>0</v>
      </c>
      <c r="K274" s="16"/>
    </row>
    <row r="275" spans="1:11" ht="17.25" customHeight="1">
      <c r="A275" s="16" t="s">
        <v>239</v>
      </c>
      <c r="B275" s="6">
        <v>270</v>
      </c>
      <c r="C275" s="16" t="s">
        <v>23</v>
      </c>
      <c r="D275" s="7" t="s">
        <v>24</v>
      </c>
      <c r="E275" s="16"/>
      <c r="F275" s="16"/>
      <c r="G275" s="16"/>
      <c r="H275" s="16"/>
      <c r="I275" s="16">
        <f t="shared" si="17"/>
        <v>0</v>
      </c>
      <c r="J275" s="16">
        <f t="shared" si="18"/>
        <v>0</v>
      </c>
      <c r="K275" s="16"/>
    </row>
    <row r="276" spans="1:11" ht="17.25" customHeight="1">
      <c r="A276" s="16" t="s">
        <v>239</v>
      </c>
      <c r="B276" s="6">
        <v>271</v>
      </c>
      <c r="C276" s="16" t="s">
        <v>23</v>
      </c>
      <c r="D276" s="7" t="s">
        <v>24</v>
      </c>
      <c r="E276" s="16"/>
      <c r="F276" s="16"/>
      <c r="G276" s="16"/>
      <c r="H276" s="16"/>
      <c r="I276" s="16">
        <f t="shared" si="17"/>
        <v>0</v>
      </c>
      <c r="J276" s="16">
        <f t="shared" si="18"/>
        <v>0</v>
      </c>
      <c r="K276" s="16"/>
    </row>
    <row r="277" spans="1:11" ht="17.25" customHeight="1">
      <c r="A277" s="16" t="s">
        <v>239</v>
      </c>
      <c r="B277" s="6">
        <v>272</v>
      </c>
      <c r="C277" s="16" t="s">
        <v>64</v>
      </c>
      <c r="D277" s="7" t="s">
        <v>64</v>
      </c>
      <c r="E277" s="16"/>
      <c r="F277" s="16"/>
      <c r="G277" s="16"/>
      <c r="H277" s="16"/>
      <c r="I277" s="16">
        <f t="shared" si="17"/>
        <v>0</v>
      </c>
      <c r="J277" s="16">
        <f t="shared" si="18"/>
        <v>0</v>
      </c>
      <c r="K277" s="16"/>
    </row>
    <row r="278" spans="1:11" ht="17.25" customHeight="1">
      <c r="A278" s="16" t="s">
        <v>239</v>
      </c>
      <c r="B278" s="6">
        <v>273</v>
      </c>
      <c r="C278" s="16" t="s">
        <v>12</v>
      </c>
      <c r="D278" s="7" t="s">
        <v>177</v>
      </c>
      <c r="E278" s="16"/>
      <c r="F278" s="16"/>
      <c r="G278" s="16"/>
      <c r="H278" s="16"/>
      <c r="I278" s="16">
        <f t="shared" si="17"/>
        <v>0</v>
      </c>
      <c r="J278" s="16">
        <f t="shared" si="18"/>
        <v>0</v>
      </c>
      <c r="K278" s="16"/>
    </row>
    <row r="279" spans="1:11" ht="17.25" customHeight="1">
      <c r="A279" s="16" t="s">
        <v>239</v>
      </c>
      <c r="B279" s="6">
        <v>274</v>
      </c>
      <c r="C279" s="16" t="s">
        <v>21</v>
      </c>
      <c r="D279" s="7" t="s">
        <v>49</v>
      </c>
      <c r="E279" s="16"/>
      <c r="F279" s="16"/>
      <c r="G279" s="16"/>
      <c r="H279" s="16"/>
      <c r="I279" s="16">
        <f t="shared" si="17"/>
        <v>0</v>
      </c>
      <c r="J279" s="16">
        <f t="shared" si="18"/>
        <v>0</v>
      </c>
      <c r="K279" s="16"/>
    </row>
    <row r="280" spans="1:11" ht="17.25" customHeight="1">
      <c r="A280" s="16" t="s">
        <v>239</v>
      </c>
      <c r="B280" s="6">
        <v>275</v>
      </c>
      <c r="C280" s="16" t="s">
        <v>12</v>
      </c>
      <c r="D280" s="7" t="s">
        <v>31</v>
      </c>
      <c r="E280" s="16"/>
      <c r="F280" s="16"/>
      <c r="G280" s="16"/>
      <c r="H280" s="16"/>
      <c r="I280" s="16">
        <f t="shared" si="17"/>
        <v>0</v>
      </c>
      <c r="J280" s="16">
        <f t="shared" si="18"/>
        <v>0</v>
      </c>
      <c r="K280" s="16"/>
    </row>
    <row r="281" spans="1:11" ht="17.25" customHeight="1">
      <c r="A281" s="16" t="s">
        <v>239</v>
      </c>
      <c r="B281" s="6">
        <v>276</v>
      </c>
      <c r="C281" s="16" t="s">
        <v>21</v>
      </c>
      <c r="D281" s="7" t="s">
        <v>49</v>
      </c>
      <c r="E281" s="16"/>
      <c r="F281" s="16"/>
      <c r="G281" s="16"/>
      <c r="H281" s="16"/>
      <c r="I281" s="16">
        <f t="shared" si="17"/>
        <v>0</v>
      </c>
      <c r="J281" s="16">
        <f t="shared" si="18"/>
        <v>0</v>
      </c>
      <c r="K281" s="16"/>
    </row>
    <row r="282" spans="1:11" ht="17.25" customHeight="1">
      <c r="A282" s="16"/>
      <c r="C282" s="16"/>
      <c r="E282" s="16"/>
      <c r="F282" s="16"/>
      <c r="G282" s="16"/>
      <c r="H282" s="16"/>
      <c r="I282" s="16">
        <f t="shared" si="17"/>
        <v>0</v>
      </c>
      <c r="J282" s="16">
        <f t="shared" si="18"/>
        <v>0</v>
      </c>
      <c r="K282" s="16"/>
    </row>
    <row r="283" spans="1:11" ht="17.25" customHeight="1">
      <c r="A283" s="16"/>
      <c r="C283" s="16"/>
      <c r="E283" s="16"/>
      <c r="F283" s="16"/>
      <c r="G283" s="16"/>
      <c r="H283" s="16"/>
      <c r="I283" s="16">
        <f t="shared" si="17"/>
        <v>0</v>
      </c>
      <c r="J283" s="16">
        <f t="shared" si="18"/>
        <v>0</v>
      </c>
      <c r="K283" s="16"/>
    </row>
    <row r="284" spans="1:11" ht="17.25" customHeight="1">
      <c r="A284" s="16"/>
      <c r="C284" s="16"/>
      <c r="E284" s="16"/>
      <c r="F284" s="16"/>
      <c r="G284" s="16"/>
      <c r="H284" s="16"/>
      <c r="I284" s="16">
        <f t="shared" si="17"/>
        <v>0</v>
      </c>
      <c r="J284" s="16">
        <f t="shared" si="18"/>
        <v>0</v>
      </c>
      <c r="K284" s="16"/>
    </row>
    <row r="285" spans="1:11" ht="17.25" customHeight="1">
      <c r="A285" s="16"/>
      <c r="C285" s="16"/>
      <c r="E285" s="16"/>
      <c r="F285" s="16"/>
      <c r="G285" s="16"/>
      <c r="H285" s="16"/>
      <c r="I285" s="16">
        <f t="shared" si="17"/>
        <v>0</v>
      </c>
      <c r="J285" s="16">
        <f t="shared" si="18"/>
        <v>0</v>
      </c>
      <c r="K285" s="16"/>
    </row>
    <row r="286" spans="1:11" ht="17.25" customHeight="1">
      <c r="A286" s="16"/>
      <c r="C286" s="16"/>
      <c r="E286" s="16"/>
      <c r="F286" s="16"/>
      <c r="G286" s="16"/>
      <c r="H286" s="16"/>
      <c r="I286" s="16">
        <f t="shared" si="17"/>
        <v>0</v>
      </c>
      <c r="J286" s="16">
        <f t="shared" si="18"/>
        <v>0</v>
      </c>
      <c r="K286" s="16"/>
    </row>
    <row r="287" spans="1:11" ht="17.25" customHeight="1">
      <c r="A287" s="16"/>
      <c r="C287" s="16"/>
      <c r="E287" s="16"/>
      <c r="F287" s="16"/>
      <c r="G287" s="16"/>
      <c r="H287" s="16"/>
      <c r="I287" s="16">
        <f t="shared" ref="I287:I318" si="19">IF(OR(J287=$J$368,J287=$J$375,J287=$J$358),$I$355,IF(OR(J287=$J$357,J287=$J$361,J287=$J$363,J287=$J$364,J287=$J$367,J287=$J$371,J287=$J$372,J287=$J$369),$I$360,IF(OR(J287=$J$356,J287=$J$360),$I$356,IF(OR(J287=$J$362,J287=$J$373,J287=$J$374),$I$357,IF(OR(J287=$J$355,J287=$J$370,J287=$J$376),$I$358,IF(OR(J287=$J$359,J287=$J$377,J287=$J$365,J287=$J$366),$I$359,0))))))</f>
        <v>0</v>
      </c>
      <c r="J287" s="16">
        <f t="shared" si="18"/>
        <v>0</v>
      </c>
      <c r="K287" s="16"/>
    </row>
    <row r="288" spans="1:11" ht="17.25" customHeight="1">
      <c r="A288" s="16"/>
      <c r="C288" s="16"/>
      <c r="E288" s="16"/>
      <c r="F288" s="16"/>
      <c r="G288" s="16"/>
      <c r="H288" s="16"/>
      <c r="I288" s="16">
        <f t="shared" si="19"/>
        <v>0</v>
      </c>
      <c r="J288" s="16">
        <f t="shared" si="18"/>
        <v>0</v>
      </c>
      <c r="K288" s="16"/>
    </row>
    <row r="289" spans="1:11" ht="17.25" customHeight="1">
      <c r="A289" s="16"/>
      <c r="C289" s="16"/>
      <c r="E289" s="16"/>
      <c r="F289" s="16"/>
      <c r="G289" s="16"/>
      <c r="H289" s="16"/>
      <c r="I289" s="16">
        <f t="shared" si="19"/>
        <v>0</v>
      </c>
      <c r="J289" s="16">
        <f t="shared" si="18"/>
        <v>0</v>
      </c>
      <c r="K289" s="16"/>
    </row>
    <row r="290" spans="1:11" ht="17.25" customHeight="1">
      <c r="A290" s="16"/>
      <c r="C290" s="16"/>
      <c r="E290" s="16"/>
      <c r="F290" s="16"/>
      <c r="G290" s="16"/>
      <c r="H290" s="16"/>
      <c r="I290" s="16">
        <f t="shared" si="19"/>
        <v>0</v>
      </c>
      <c r="J290" s="16">
        <f t="shared" si="18"/>
        <v>0</v>
      </c>
      <c r="K290" s="16"/>
    </row>
    <row r="291" spans="1:11" ht="17.25" customHeight="1">
      <c r="A291" s="16"/>
      <c r="C291" s="16"/>
      <c r="E291" s="16"/>
      <c r="F291" s="16"/>
      <c r="G291" s="16"/>
      <c r="H291" s="16"/>
      <c r="I291" s="16">
        <f t="shared" si="19"/>
        <v>0</v>
      </c>
      <c r="J291" s="16">
        <f t="shared" si="18"/>
        <v>0</v>
      </c>
      <c r="K291" s="16"/>
    </row>
    <row r="292" spans="1:11" ht="17.25" customHeight="1">
      <c r="A292" s="16"/>
      <c r="C292" s="16"/>
      <c r="E292" s="16"/>
      <c r="F292" s="16"/>
      <c r="G292" s="16"/>
      <c r="H292" s="16"/>
      <c r="I292" s="16">
        <f t="shared" si="19"/>
        <v>0</v>
      </c>
      <c r="J292" s="16">
        <f t="shared" si="18"/>
        <v>0</v>
      </c>
      <c r="K292" s="16"/>
    </row>
    <row r="293" spans="1:11" ht="17.25" customHeight="1">
      <c r="A293" s="16"/>
      <c r="C293" s="16"/>
      <c r="E293" s="16"/>
      <c r="F293" s="16"/>
      <c r="G293" s="16"/>
      <c r="H293" s="16"/>
      <c r="I293" s="16">
        <f t="shared" si="19"/>
        <v>0</v>
      </c>
      <c r="J293" s="16">
        <f t="shared" si="18"/>
        <v>0</v>
      </c>
      <c r="K293" s="16"/>
    </row>
    <row r="294" spans="1:11" ht="17.25" customHeight="1">
      <c r="A294" s="16"/>
      <c r="C294" s="16"/>
      <c r="E294" s="16"/>
      <c r="F294" s="16"/>
      <c r="G294" s="16"/>
      <c r="H294" s="16"/>
      <c r="I294" s="16">
        <f t="shared" si="19"/>
        <v>0</v>
      </c>
      <c r="J294" s="16">
        <f t="shared" si="18"/>
        <v>0</v>
      </c>
      <c r="K294" s="16"/>
    </row>
    <row r="295" spans="1:11" ht="17.25" customHeight="1">
      <c r="A295" s="16"/>
      <c r="C295" s="16"/>
      <c r="E295" s="16"/>
      <c r="F295" s="16"/>
      <c r="G295" s="16"/>
      <c r="H295" s="16"/>
      <c r="I295" s="16">
        <f t="shared" si="19"/>
        <v>0</v>
      </c>
      <c r="J295" s="16">
        <f t="shared" si="18"/>
        <v>0</v>
      </c>
      <c r="K295" s="16"/>
    </row>
    <row r="296" spans="1:11" ht="17.25" customHeight="1">
      <c r="A296" s="16"/>
      <c r="C296" s="16"/>
      <c r="E296" s="16"/>
      <c r="F296" s="16"/>
      <c r="G296" s="16"/>
      <c r="H296" s="16"/>
      <c r="I296" s="16">
        <f t="shared" si="19"/>
        <v>0</v>
      </c>
      <c r="J296" s="16">
        <f t="shared" si="18"/>
        <v>0</v>
      </c>
      <c r="K296" s="16"/>
    </row>
    <row r="297" spans="1:11" ht="17.25" customHeight="1">
      <c r="A297" s="16"/>
      <c r="C297" s="16"/>
      <c r="E297" s="16"/>
      <c r="F297" s="16"/>
      <c r="G297" s="16"/>
      <c r="H297" s="16"/>
      <c r="I297" s="16">
        <f t="shared" si="19"/>
        <v>0</v>
      </c>
      <c r="J297" s="16">
        <f t="shared" si="18"/>
        <v>0</v>
      </c>
      <c r="K297" s="16"/>
    </row>
    <row r="298" spans="1:11" ht="17.25" customHeight="1">
      <c r="A298" s="16"/>
      <c r="C298" s="16"/>
      <c r="E298" s="16"/>
      <c r="F298" s="16"/>
      <c r="G298" s="16"/>
      <c r="H298" s="16"/>
      <c r="I298" s="16">
        <f t="shared" si="19"/>
        <v>0</v>
      </c>
      <c r="J298" s="16">
        <f t="shared" si="18"/>
        <v>0</v>
      </c>
      <c r="K298" s="16"/>
    </row>
    <row r="299" spans="1:11" ht="17.25" customHeight="1">
      <c r="A299" s="16"/>
      <c r="C299" s="16"/>
      <c r="E299" s="16"/>
      <c r="F299" s="16"/>
      <c r="G299" s="16"/>
      <c r="H299" s="16"/>
      <c r="I299" s="16">
        <f t="shared" si="19"/>
        <v>0</v>
      </c>
      <c r="J299" s="16">
        <f t="shared" si="18"/>
        <v>0</v>
      </c>
      <c r="K299" s="16"/>
    </row>
    <row r="300" spans="1:11" ht="17.25" customHeight="1">
      <c r="A300" s="16"/>
      <c r="C300" s="16"/>
      <c r="E300" s="16"/>
      <c r="F300" s="16"/>
      <c r="G300" s="16"/>
      <c r="H300" s="16"/>
      <c r="I300" s="16">
        <f t="shared" si="19"/>
        <v>0</v>
      </c>
      <c r="J300" s="16">
        <f t="shared" si="18"/>
        <v>0</v>
      </c>
      <c r="K300" s="16"/>
    </row>
    <row r="301" spans="1:11" ht="17.25" customHeight="1">
      <c r="A301" s="16"/>
      <c r="C301" s="16"/>
      <c r="E301" s="16"/>
      <c r="F301" s="16"/>
      <c r="G301" s="16"/>
      <c r="H301" s="16"/>
      <c r="I301" s="16">
        <f t="shared" si="19"/>
        <v>0</v>
      </c>
      <c r="J301" s="16">
        <f t="shared" si="18"/>
        <v>0</v>
      </c>
      <c r="K301" s="16"/>
    </row>
    <row r="302" spans="1:11" ht="17.25" customHeight="1">
      <c r="A302" s="16"/>
      <c r="C302" s="16"/>
      <c r="E302" s="16"/>
      <c r="F302" s="16"/>
      <c r="G302" s="16"/>
      <c r="H302" s="16"/>
      <c r="I302" s="16">
        <f t="shared" si="19"/>
        <v>0</v>
      </c>
      <c r="J302" s="16">
        <f t="shared" si="18"/>
        <v>0</v>
      </c>
      <c r="K302" s="16"/>
    </row>
    <row r="303" spans="1:11" ht="17.25" customHeight="1">
      <c r="A303" s="16"/>
      <c r="C303" s="16"/>
      <c r="E303" s="16"/>
      <c r="F303" s="16"/>
      <c r="G303" s="16"/>
      <c r="H303" s="16"/>
      <c r="I303" s="16">
        <f t="shared" si="19"/>
        <v>0</v>
      </c>
      <c r="J303" s="16">
        <f t="shared" si="18"/>
        <v>0</v>
      </c>
      <c r="K303" s="16"/>
    </row>
    <row r="304" spans="1:11" ht="17.25" customHeight="1">
      <c r="A304" s="16"/>
      <c r="C304" s="16"/>
      <c r="E304" s="16"/>
      <c r="F304" s="16"/>
      <c r="G304" s="16"/>
      <c r="H304" s="16"/>
      <c r="I304" s="16">
        <f t="shared" si="19"/>
        <v>0</v>
      </c>
      <c r="J304" s="16">
        <f t="shared" si="18"/>
        <v>0</v>
      </c>
      <c r="K304" s="16"/>
    </row>
    <row r="305" spans="1:11" ht="17.25" customHeight="1">
      <c r="A305" s="16"/>
      <c r="C305" s="16"/>
      <c r="E305" s="16"/>
      <c r="F305" s="16"/>
      <c r="G305" s="16"/>
      <c r="H305" s="16"/>
      <c r="I305" s="16">
        <f t="shared" si="19"/>
        <v>0</v>
      </c>
      <c r="J305" s="16">
        <f t="shared" si="18"/>
        <v>0</v>
      </c>
      <c r="K305" s="16"/>
    </row>
    <row r="306" spans="1:11" ht="17.25" customHeight="1">
      <c r="A306" s="16"/>
      <c r="C306" s="16"/>
      <c r="E306" s="16"/>
      <c r="F306" s="16"/>
      <c r="G306" s="16"/>
      <c r="H306" s="16"/>
      <c r="I306" s="16">
        <f t="shared" si="19"/>
        <v>0</v>
      </c>
      <c r="J306" s="16">
        <f t="shared" si="18"/>
        <v>0</v>
      </c>
      <c r="K306" s="16"/>
    </row>
    <row r="307" spans="1:11" ht="17.25" customHeight="1">
      <c r="A307" s="16"/>
      <c r="C307" s="16"/>
      <c r="E307" s="16"/>
      <c r="F307" s="16"/>
      <c r="G307" s="16"/>
      <c r="H307" s="16"/>
      <c r="I307" s="16">
        <f t="shared" si="19"/>
        <v>0</v>
      </c>
      <c r="J307" s="16">
        <f t="shared" si="18"/>
        <v>0</v>
      </c>
      <c r="K307" s="16"/>
    </row>
    <row r="308" spans="1:11" ht="17.25" customHeight="1">
      <c r="A308" s="16"/>
      <c r="C308" s="16"/>
      <c r="E308" s="16"/>
      <c r="F308" s="16"/>
      <c r="G308" s="16"/>
      <c r="H308" s="16"/>
      <c r="I308" s="16">
        <f t="shared" si="19"/>
        <v>0</v>
      </c>
      <c r="J308" s="16">
        <f t="shared" si="18"/>
        <v>0</v>
      </c>
      <c r="K308" s="16"/>
    </row>
    <row r="309" spans="1:11" ht="17.25" customHeight="1">
      <c r="A309" s="16"/>
      <c r="C309" s="16"/>
      <c r="E309" s="16"/>
      <c r="F309" s="16"/>
      <c r="G309" s="16"/>
      <c r="H309" s="16"/>
      <c r="I309" s="16">
        <f t="shared" si="19"/>
        <v>0</v>
      </c>
      <c r="J309" s="16">
        <f t="shared" si="18"/>
        <v>0</v>
      </c>
      <c r="K309" s="16"/>
    </row>
    <row r="310" spans="1:11" ht="17.25" customHeight="1">
      <c r="A310" s="16"/>
      <c r="C310" s="16"/>
      <c r="E310" s="16"/>
      <c r="F310" s="16"/>
      <c r="G310" s="16"/>
      <c r="H310" s="16"/>
      <c r="I310" s="16">
        <f t="shared" si="19"/>
        <v>0</v>
      </c>
      <c r="J310" s="16">
        <f t="shared" si="18"/>
        <v>0</v>
      </c>
      <c r="K310" s="16"/>
    </row>
    <row r="311" spans="1:11" ht="17.25" customHeight="1">
      <c r="A311" s="16"/>
      <c r="C311" s="16"/>
      <c r="E311" s="16"/>
      <c r="F311" s="16"/>
      <c r="G311" s="16"/>
      <c r="H311" s="16"/>
      <c r="I311" s="16">
        <f t="shared" si="19"/>
        <v>0</v>
      </c>
      <c r="J311" s="16">
        <f t="shared" si="18"/>
        <v>0</v>
      </c>
      <c r="K311" s="16"/>
    </row>
    <row r="312" spans="1:11" ht="17.25" customHeight="1">
      <c r="A312" s="16"/>
      <c r="C312" s="16"/>
      <c r="E312" s="16"/>
      <c r="F312" s="16"/>
      <c r="G312" s="16"/>
      <c r="H312" s="16"/>
      <c r="I312" s="16">
        <f t="shared" si="19"/>
        <v>0</v>
      </c>
      <c r="J312" s="16">
        <f t="shared" si="18"/>
        <v>0</v>
      </c>
      <c r="K312" s="16"/>
    </row>
    <row r="313" spans="1:11" ht="17.25" customHeight="1">
      <c r="A313" s="16"/>
      <c r="C313" s="16"/>
      <c r="E313" s="16"/>
      <c r="F313" s="16"/>
      <c r="G313" s="16"/>
      <c r="H313" s="16"/>
      <c r="I313" s="16">
        <f t="shared" si="19"/>
        <v>0</v>
      </c>
      <c r="J313" s="16">
        <f t="shared" si="18"/>
        <v>0</v>
      </c>
      <c r="K313" s="16"/>
    </row>
    <row r="314" spans="1:11" ht="17.25" customHeight="1">
      <c r="A314" s="16"/>
      <c r="C314" s="16"/>
      <c r="E314" s="16"/>
      <c r="F314" s="16"/>
      <c r="G314" s="16"/>
      <c r="H314" s="16"/>
      <c r="I314" s="16">
        <f t="shared" si="19"/>
        <v>0</v>
      </c>
      <c r="J314" s="16">
        <f t="shared" si="18"/>
        <v>0</v>
      </c>
      <c r="K314" s="16"/>
    </row>
    <row r="315" spans="1:11" ht="17.25" customHeight="1">
      <c r="A315" s="16"/>
      <c r="C315" s="16"/>
      <c r="E315" s="16"/>
      <c r="F315" s="16"/>
      <c r="G315" s="16"/>
      <c r="H315" s="16"/>
      <c r="I315" s="16">
        <f t="shared" si="19"/>
        <v>0</v>
      </c>
      <c r="J315" s="16">
        <f t="shared" si="18"/>
        <v>0</v>
      </c>
      <c r="K315" s="16"/>
    </row>
    <row r="316" spans="1:11" ht="17.25" customHeight="1">
      <c r="A316" s="16"/>
      <c r="C316" s="16"/>
      <c r="E316" s="16"/>
      <c r="F316" s="16"/>
      <c r="G316" s="16"/>
      <c r="H316" s="16"/>
      <c r="I316" s="16">
        <f t="shared" si="19"/>
        <v>0</v>
      </c>
      <c r="J316" s="16">
        <f t="shared" si="18"/>
        <v>0</v>
      </c>
      <c r="K316" s="16"/>
    </row>
    <row r="317" spans="1:11" ht="17.25" customHeight="1">
      <c r="A317" s="16"/>
      <c r="C317" s="16"/>
      <c r="E317" s="16"/>
      <c r="F317" s="16"/>
      <c r="G317" s="16"/>
      <c r="H317" s="16"/>
      <c r="I317" s="16">
        <f t="shared" si="19"/>
        <v>0</v>
      </c>
      <c r="J317" s="16">
        <f t="shared" si="18"/>
        <v>0</v>
      </c>
      <c r="K317" s="16"/>
    </row>
    <row r="318" spans="1:11" ht="17.25" customHeight="1">
      <c r="A318" s="16"/>
      <c r="C318" s="16"/>
      <c r="E318" s="16"/>
      <c r="F318" s="16"/>
      <c r="G318" s="16"/>
      <c r="H318" s="16"/>
      <c r="I318" s="16">
        <f t="shared" si="19"/>
        <v>0</v>
      </c>
      <c r="J318" s="16">
        <f t="shared" si="18"/>
        <v>0</v>
      </c>
      <c r="K318" s="16"/>
    </row>
    <row r="319" spans="1:11" ht="17.25" customHeight="1">
      <c r="A319" s="16"/>
      <c r="C319" s="16"/>
      <c r="E319" s="16"/>
      <c r="F319" s="16"/>
      <c r="G319" s="16"/>
      <c r="H319" s="16"/>
      <c r="I319" s="16">
        <f t="shared" ref="I319:I350" si="20">IF(OR(J319=$J$368,J319=$J$375,J319=$J$358),$I$355,IF(OR(J319=$J$357,J319=$J$361,J319=$J$363,J319=$J$364,J319=$J$367,J319=$J$371,J319=$J$372,J319=$J$369),$I$360,IF(OR(J319=$J$356,J319=$J$360),$I$356,IF(OR(J319=$J$362,J319=$J$373,J319=$J$374),$I$357,IF(OR(J319=$J$355,J319=$J$370,J319=$J$376),$I$358,IF(OR(J319=$J$359,J319=$J$377,J319=$J$365,J319=$J$366),$I$359,0))))))</f>
        <v>0</v>
      </c>
      <c r="J319" s="16">
        <f t="shared" si="18"/>
        <v>0</v>
      </c>
      <c r="K319" s="16"/>
    </row>
    <row r="320" spans="1:11" ht="17.25" customHeight="1">
      <c r="A320" s="16"/>
      <c r="C320" s="16"/>
      <c r="E320" s="16"/>
      <c r="F320" s="16"/>
      <c r="G320" s="16"/>
      <c r="H320" s="16"/>
      <c r="I320" s="16">
        <f t="shared" si="20"/>
        <v>0</v>
      </c>
      <c r="J320" s="16">
        <f t="shared" si="18"/>
        <v>0</v>
      </c>
      <c r="K320" s="16"/>
    </row>
    <row r="321" spans="1:11" ht="17.25" customHeight="1">
      <c r="A321" s="16"/>
      <c r="C321" s="16"/>
      <c r="E321" s="16"/>
      <c r="F321" s="16"/>
      <c r="G321" s="16"/>
      <c r="H321" s="16"/>
      <c r="I321" s="16">
        <f t="shared" si="20"/>
        <v>0</v>
      </c>
      <c r="J321" s="16">
        <f t="shared" si="18"/>
        <v>0</v>
      </c>
      <c r="K321" s="16"/>
    </row>
    <row r="322" spans="1:11" ht="17.25" customHeight="1">
      <c r="A322" s="16"/>
      <c r="C322" s="16"/>
      <c r="E322" s="16"/>
      <c r="F322" s="16"/>
      <c r="G322" s="16"/>
      <c r="H322" s="16"/>
      <c r="I322" s="16">
        <f t="shared" si="20"/>
        <v>0</v>
      </c>
      <c r="J322" s="16">
        <f t="shared" si="18"/>
        <v>0</v>
      </c>
      <c r="K322" s="16"/>
    </row>
    <row r="323" spans="1:11" ht="17.25" customHeight="1">
      <c r="A323" s="16"/>
      <c r="C323" s="16"/>
      <c r="E323" s="16"/>
      <c r="F323" s="16"/>
      <c r="G323" s="16"/>
      <c r="H323" s="16"/>
      <c r="I323" s="16">
        <f t="shared" si="20"/>
        <v>0</v>
      </c>
      <c r="J323" s="16">
        <f t="shared" si="18"/>
        <v>0</v>
      </c>
      <c r="K323" s="16"/>
    </row>
    <row r="324" spans="1:11" ht="17.25" customHeight="1">
      <c r="A324" s="16"/>
      <c r="C324" s="16"/>
      <c r="E324" s="16"/>
      <c r="F324" s="16"/>
      <c r="G324" s="16"/>
      <c r="H324" s="16"/>
      <c r="I324" s="16">
        <f t="shared" si="20"/>
        <v>0</v>
      </c>
      <c r="J324" s="16">
        <f t="shared" si="18"/>
        <v>0</v>
      </c>
      <c r="K324" s="16"/>
    </row>
    <row r="325" spans="1:11" ht="17.25" customHeight="1">
      <c r="A325" s="16"/>
      <c r="C325" s="16"/>
      <c r="E325" s="16"/>
      <c r="F325" s="16"/>
      <c r="G325" s="16"/>
      <c r="H325" s="16"/>
      <c r="I325" s="16">
        <f t="shared" si="20"/>
        <v>0</v>
      </c>
      <c r="J325" s="16">
        <f t="shared" si="18"/>
        <v>0</v>
      </c>
      <c r="K325" s="16"/>
    </row>
    <row r="326" spans="1:11" ht="17.25" customHeight="1">
      <c r="A326" s="16"/>
      <c r="C326" s="16"/>
      <c r="E326" s="16"/>
      <c r="F326" s="16"/>
      <c r="G326" s="16"/>
      <c r="H326" s="16"/>
      <c r="I326" s="16">
        <f t="shared" si="20"/>
        <v>0</v>
      </c>
      <c r="J326" s="16">
        <f t="shared" ref="J326:J352" si="21">IF(OR(K326=$K$355,K326=$K$356,K326=$K$357,K326=$K$358),$J$355,IF(OR(K326=$K$362,K326=$K$363,K326=$K$364,K326=$K$365),$J$356,IF(OR(K326=$K$366),$J$357,IF(OR(K326=$K$367),$J$358,IF(OR(K326=$K$368),$J$359,IF(OR(K326=$K$369),$J$360,IF(OR(K326=$K$375,K326=$K$384,K326=$K$376),$J$361,IF(OR(K326=$K$371,K326=$K$372,K326=$K$373,K326=$K$374),$J$362,IF(OR(K326=$K$370,K326=$K$413,K326=$K$415,K326=$K$417),$J$363,IF(OR(K326=$K$377,K326=$K$378),$J$364,IF(OR(K326=$K$379),$J$365,IF(OR(K326=$K$380),$J$366,IF(OR(K326=$K$381),$J$367,IF(OR(K326=$K$385),$J$368,IF(OR(K326=$K$386,K326=$K$387),$J$369,IF(OR(K326=$K$388,K326=$K$389),$J$370,IF(OR(K326=$K$390,K326=$K$391),$J$371,IF(OR(K326=$K$392,K326=$K$393),$J$372,IF(OR(K326=$K$395,K326=$K$396,K326=$K$397,K326=$K$398,K326=$K$399,K326=$K$400,K326=$K$401,K326=$K$402,K326=$K$403),$J$373,IF(OR(K326=$K$407,K326=$K$408,K326=$K$409,K326=$K$410,K326=$K$406,K326=$K$405,K326=$K$414,K326=$K$416),$J$374,IF(OR(K326=$K$411,K326=$K$412),$J$375,IF(OR(K326=$K$359,K326=$K$360,K326=$K$361,K326=$K$382,K326=$K$383,K326=$K$394,K326=$K$404),$J$376,IF(OR(K326=$K$418),$J$377,0)))))))))))))))))))))))</f>
        <v>0</v>
      </c>
      <c r="K326" s="16"/>
    </row>
    <row r="327" spans="1:11" ht="17.25" customHeight="1">
      <c r="A327" s="16"/>
      <c r="C327" s="16"/>
      <c r="E327" s="16"/>
      <c r="F327" s="16"/>
      <c r="G327" s="16"/>
      <c r="H327" s="16"/>
      <c r="I327" s="16">
        <f t="shared" si="20"/>
        <v>0</v>
      </c>
      <c r="J327" s="16">
        <f t="shared" si="21"/>
        <v>0</v>
      </c>
      <c r="K327" s="16"/>
    </row>
    <row r="328" spans="1:11" ht="17.25" customHeight="1">
      <c r="A328" s="16"/>
      <c r="C328" s="16"/>
      <c r="E328" s="16"/>
      <c r="F328" s="16"/>
      <c r="G328" s="16"/>
      <c r="H328" s="16"/>
      <c r="I328" s="16">
        <f t="shared" si="20"/>
        <v>0</v>
      </c>
      <c r="J328" s="16">
        <f t="shared" si="21"/>
        <v>0</v>
      </c>
      <c r="K328" s="16"/>
    </row>
    <row r="329" spans="1:11" ht="17.25" customHeight="1">
      <c r="A329" s="16"/>
      <c r="C329" s="16"/>
      <c r="E329" s="16"/>
      <c r="F329" s="16"/>
      <c r="G329" s="16"/>
      <c r="H329" s="16"/>
      <c r="I329" s="16">
        <f t="shared" si="20"/>
        <v>0</v>
      </c>
      <c r="J329" s="16">
        <f t="shared" si="21"/>
        <v>0</v>
      </c>
      <c r="K329" s="16"/>
    </row>
    <row r="330" spans="1:11" ht="17.25" customHeight="1">
      <c r="A330" s="16"/>
      <c r="C330" s="16"/>
      <c r="E330" s="16"/>
      <c r="F330" s="16"/>
      <c r="G330" s="16"/>
      <c r="H330" s="16"/>
      <c r="I330" s="16">
        <f t="shared" si="20"/>
        <v>0</v>
      </c>
      <c r="J330" s="16">
        <f t="shared" si="21"/>
        <v>0</v>
      </c>
      <c r="K330" s="16"/>
    </row>
    <row r="331" spans="1:11" ht="17.25" customHeight="1">
      <c r="A331" s="16"/>
      <c r="C331" s="16"/>
      <c r="E331" s="16"/>
      <c r="F331" s="16"/>
      <c r="G331" s="16"/>
      <c r="H331" s="16"/>
      <c r="I331" s="16">
        <f t="shared" si="20"/>
        <v>0</v>
      </c>
      <c r="J331" s="16">
        <f t="shared" si="21"/>
        <v>0</v>
      </c>
      <c r="K331" s="16"/>
    </row>
    <row r="332" spans="1:11" ht="17.25" customHeight="1">
      <c r="A332" s="16"/>
      <c r="C332" s="16"/>
      <c r="E332" s="16"/>
      <c r="F332" s="16"/>
      <c r="G332" s="16"/>
      <c r="H332" s="16"/>
      <c r="I332" s="16">
        <f t="shared" si="20"/>
        <v>0</v>
      </c>
      <c r="J332" s="16">
        <f t="shared" si="21"/>
        <v>0</v>
      </c>
      <c r="K332" s="16"/>
    </row>
    <row r="333" spans="1:11" ht="17.25" customHeight="1">
      <c r="A333" s="16"/>
      <c r="C333" s="16"/>
      <c r="E333" s="16"/>
      <c r="F333" s="16"/>
      <c r="G333" s="16"/>
      <c r="H333" s="16"/>
      <c r="I333" s="16">
        <f t="shared" si="20"/>
        <v>0</v>
      </c>
      <c r="J333" s="16">
        <f t="shared" si="21"/>
        <v>0</v>
      </c>
      <c r="K333" s="16"/>
    </row>
    <row r="334" spans="1:11" ht="17.25" customHeight="1">
      <c r="A334" s="16"/>
      <c r="C334" s="16"/>
      <c r="E334" s="16"/>
      <c r="F334" s="16"/>
      <c r="G334" s="16"/>
      <c r="H334" s="16"/>
      <c r="I334" s="16">
        <f t="shared" si="20"/>
        <v>0</v>
      </c>
      <c r="J334" s="16">
        <f t="shared" si="21"/>
        <v>0</v>
      </c>
      <c r="K334" s="16"/>
    </row>
    <row r="335" spans="1:11" ht="17.25" customHeight="1">
      <c r="A335" s="16"/>
      <c r="C335" s="16"/>
      <c r="E335" s="16"/>
      <c r="F335" s="16"/>
      <c r="G335" s="16"/>
      <c r="H335" s="16"/>
      <c r="I335" s="16">
        <f t="shared" si="20"/>
        <v>0</v>
      </c>
      <c r="J335" s="16">
        <f t="shared" si="21"/>
        <v>0</v>
      </c>
      <c r="K335" s="16"/>
    </row>
    <row r="336" spans="1:11" ht="17.25" customHeight="1">
      <c r="A336" s="16"/>
      <c r="C336" s="16"/>
      <c r="E336" s="16"/>
      <c r="F336" s="16"/>
      <c r="G336" s="16"/>
      <c r="H336" s="16"/>
      <c r="I336" s="16">
        <f t="shared" si="20"/>
        <v>0</v>
      </c>
      <c r="J336" s="16">
        <f t="shared" si="21"/>
        <v>0</v>
      </c>
      <c r="K336" s="16"/>
    </row>
    <row r="337" spans="1:11" ht="17.25" customHeight="1">
      <c r="A337" s="16"/>
      <c r="C337" s="16"/>
      <c r="E337" s="16"/>
      <c r="F337" s="16"/>
      <c r="G337" s="16"/>
      <c r="H337" s="16"/>
      <c r="I337" s="16">
        <f t="shared" si="20"/>
        <v>0</v>
      </c>
      <c r="J337" s="16">
        <f t="shared" si="21"/>
        <v>0</v>
      </c>
      <c r="K337" s="16"/>
    </row>
    <row r="338" spans="1:11" ht="17.25" customHeight="1">
      <c r="A338" s="16"/>
      <c r="C338" s="16"/>
      <c r="E338" s="16"/>
      <c r="F338" s="16"/>
      <c r="G338" s="16"/>
      <c r="H338" s="16"/>
      <c r="I338" s="16">
        <f t="shared" si="20"/>
        <v>0</v>
      </c>
      <c r="J338" s="16">
        <f t="shared" si="21"/>
        <v>0</v>
      </c>
      <c r="K338" s="16"/>
    </row>
    <row r="339" spans="1:11" ht="17.25" customHeight="1">
      <c r="A339" s="16"/>
      <c r="C339" s="16"/>
      <c r="E339" s="16"/>
      <c r="F339" s="16"/>
      <c r="G339" s="16"/>
      <c r="H339" s="16"/>
      <c r="I339" s="16">
        <f t="shared" si="20"/>
        <v>0</v>
      </c>
      <c r="J339" s="16">
        <f t="shared" si="21"/>
        <v>0</v>
      </c>
      <c r="K339" s="16"/>
    </row>
    <row r="340" spans="1:11" ht="17.25" customHeight="1">
      <c r="A340" s="16"/>
      <c r="C340" s="16"/>
      <c r="E340" s="16"/>
      <c r="F340" s="16"/>
      <c r="G340" s="16"/>
      <c r="H340" s="16"/>
      <c r="I340" s="16">
        <f t="shared" si="20"/>
        <v>0</v>
      </c>
      <c r="J340" s="16">
        <f t="shared" si="21"/>
        <v>0</v>
      </c>
      <c r="K340" s="16"/>
    </row>
    <row r="341" spans="1:11" ht="17.25" customHeight="1">
      <c r="A341" s="16"/>
      <c r="C341" s="16"/>
      <c r="E341" s="16"/>
      <c r="F341" s="16"/>
      <c r="G341" s="16"/>
      <c r="H341" s="16"/>
      <c r="I341" s="16">
        <f t="shared" si="20"/>
        <v>0</v>
      </c>
      <c r="J341" s="16">
        <f t="shared" si="21"/>
        <v>0</v>
      </c>
      <c r="K341" s="16"/>
    </row>
    <row r="342" spans="1:11" ht="17.25" customHeight="1">
      <c r="A342" s="16"/>
      <c r="C342" s="16"/>
      <c r="E342" s="16"/>
      <c r="F342" s="16"/>
      <c r="G342" s="16"/>
      <c r="H342" s="16"/>
      <c r="I342" s="16">
        <f t="shared" si="20"/>
        <v>0</v>
      </c>
      <c r="J342" s="16">
        <f t="shared" si="21"/>
        <v>0</v>
      </c>
      <c r="K342" s="16"/>
    </row>
    <row r="343" spans="1:11" ht="17.25" customHeight="1">
      <c r="A343" s="16"/>
      <c r="C343" s="16"/>
      <c r="E343" s="16"/>
      <c r="F343" s="16"/>
      <c r="G343" s="16"/>
      <c r="H343" s="16"/>
      <c r="I343" s="16">
        <f t="shared" si="20"/>
        <v>0</v>
      </c>
      <c r="J343" s="16">
        <f t="shared" si="21"/>
        <v>0</v>
      </c>
      <c r="K343" s="16"/>
    </row>
    <row r="344" spans="1:11" ht="17.25" customHeight="1">
      <c r="A344" s="16"/>
      <c r="C344" s="16"/>
      <c r="E344" s="16"/>
      <c r="F344" s="16"/>
      <c r="G344" s="16"/>
      <c r="H344" s="16"/>
      <c r="I344" s="16">
        <f t="shared" si="20"/>
        <v>0</v>
      </c>
      <c r="J344" s="16">
        <f t="shared" si="21"/>
        <v>0</v>
      </c>
      <c r="K344" s="16"/>
    </row>
    <row r="345" spans="1:11" ht="17.25" customHeight="1">
      <c r="A345" s="16"/>
      <c r="C345" s="16"/>
      <c r="E345" s="16"/>
      <c r="F345" s="16"/>
      <c r="G345" s="16"/>
      <c r="H345" s="16"/>
      <c r="I345" s="16">
        <f t="shared" si="20"/>
        <v>0</v>
      </c>
      <c r="J345" s="16">
        <f t="shared" si="21"/>
        <v>0</v>
      </c>
      <c r="K345" s="16"/>
    </row>
    <row r="346" spans="1:11" ht="17.25" customHeight="1">
      <c r="A346" s="16"/>
      <c r="C346" s="16"/>
      <c r="E346" s="16"/>
      <c r="F346" s="16"/>
      <c r="G346" s="16"/>
      <c r="H346" s="16"/>
      <c r="I346" s="16">
        <f t="shared" si="20"/>
        <v>0</v>
      </c>
      <c r="J346" s="16">
        <f t="shared" si="21"/>
        <v>0</v>
      </c>
      <c r="K346" s="16"/>
    </row>
    <row r="347" spans="1:11" ht="17.25" customHeight="1">
      <c r="A347" s="16"/>
      <c r="C347" s="16"/>
      <c r="E347" s="16"/>
      <c r="F347" s="16"/>
      <c r="G347" s="16"/>
      <c r="H347" s="16"/>
      <c r="I347" s="16">
        <f t="shared" si="20"/>
        <v>0</v>
      </c>
      <c r="J347" s="16">
        <f t="shared" si="21"/>
        <v>0</v>
      </c>
      <c r="K347" s="16"/>
    </row>
    <row r="348" spans="1:11" ht="17.25" customHeight="1">
      <c r="A348" s="16"/>
      <c r="C348" s="16"/>
      <c r="E348" s="16"/>
      <c r="F348" s="16"/>
      <c r="G348" s="16"/>
      <c r="H348" s="16"/>
      <c r="I348" s="16">
        <f t="shared" si="20"/>
        <v>0</v>
      </c>
      <c r="J348" s="16">
        <f t="shared" si="21"/>
        <v>0</v>
      </c>
      <c r="K348" s="16"/>
    </row>
    <row r="349" spans="1:11" ht="17.25" customHeight="1">
      <c r="A349" s="16"/>
      <c r="C349" s="16"/>
      <c r="E349" s="16"/>
      <c r="F349" s="16"/>
      <c r="G349" s="16"/>
      <c r="H349" s="16"/>
      <c r="I349" s="16">
        <f t="shared" si="20"/>
        <v>0</v>
      </c>
      <c r="J349" s="16">
        <f t="shared" si="21"/>
        <v>0</v>
      </c>
      <c r="K349" s="16"/>
    </row>
    <row r="350" spans="1:11" ht="17.25" customHeight="1">
      <c r="A350" s="16"/>
      <c r="C350" s="16"/>
      <c r="E350" s="16"/>
      <c r="F350" s="16"/>
      <c r="G350" s="16"/>
      <c r="H350" s="16"/>
      <c r="I350" s="16">
        <f t="shared" si="20"/>
        <v>0</v>
      </c>
      <c r="J350" s="16">
        <f t="shared" si="21"/>
        <v>0</v>
      </c>
      <c r="K350" s="16"/>
    </row>
    <row r="351" spans="1:11" ht="17.25" customHeight="1">
      <c r="A351" s="16"/>
      <c r="C351" s="16"/>
      <c r="E351" s="16"/>
      <c r="F351" s="16"/>
      <c r="G351" s="16"/>
      <c r="H351" s="16"/>
      <c r="I351" s="16">
        <f t="shared" ref="I351:I382" si="22">IF(OR(J351=$J$368,J351=$J$375,J351=$J$358),$I$355,IF(OR(J351=$J$357,J351=$J$361,J351=$J$363,J351=$J$364,J351=$J$367,J351=$J$371,J351=$J$372,J351=$J$369),$I$360,IF(OR(J351=$J$356,J351=$J$360),$I$356,IF(OR(J351=$J$362,J351=$J$373,J351=$J$374),$I$357,IF(OR(J351=$J$355,J351=$J$370,J351=$J$376),$I$358,IF(OR(J351=$J$359,J351=$J$377,J351=$J$365,J351=$J$366),$I$359,0))))))</f>
        <v>0</v>
      </c>
      <c r="J351" s="16">
        <f t="shared" si="21"/>
        <v>0</v>
      </c>
      <c r="K351" s="16"/>
    </row>
    <row r="352" spans="1:11" ht="17.25" customHeight="1">
      <c r="A352" s="16"/>
      <c r="C352" s="16"/>
      <c r="E352" s="16">
        <f>SUM(E2:E351)</f>
        <v>93</v>
      </c>
      <c r="F352" s="16">
        <f>SUM(F2:F351)</f>
        <v>194</v>
      </c>
      <c r="G352" s="16"/>
      <c r="H352" s="16"/>
      <c r="I352" s="16">
        <f t="shared" si="22"/>
        <v>0</v>
      </c>
      <c r="J352" s="16">
        <f t="shared" si="21"/>
        <v>0</v>
      </c>
      <c r="K352" s="16"/>
    </row>
    <row r="353" spans="1:11" ht="17.25" customHeight="1">
      <c r="A353" s="16"/>
      <c r="C353" s="16"/>
      <c r="E353" s="16">
        <f>E352/B281</f>
        <v>0.33695652173913043</v>
      </c>
      <c r="F353" s="16">
        <f>F352/B281</f>
        <v>0.70289855072463769</v>
      </c>
      <c r="G353" s="16"/>
      <c r="H353" s="16"/>
      <c r="I353" s="16" t="str">
        <f t="shared" si="22"/>
        <v>Грибы</v>
      </c>
      <c r="J353" s="16" t="str">
        <f>IF(OR(K353=$K$355,K353=$K$356,K353=$K$357,K353=$K$358),$J$355,IF(OR(K353=$K$362,K353=$K$363,K353=$K$364,K353=$K$365),$J$356,IF(OR(K353=$K$366),$J$357,IF(OR(K353=$K$367),$J$358,IF(OR(K353=$K$368),$J$359,IF(OR(K353=$K$369),$J$360,IF(OR(K353=$K$375,K353=$K$384,K353=$K$376),$J$361,IF(OR(K353=$K$371,K353=$K$372,K353=$K$373,K353=$K$374),$J$362,IF(OR(K353=$K$370,K353=$K$413,K353=$K$415,K353=$K$417),$J$363,IF(OR(K353=$K$377,K353=$K$378),$J$364,IF(OR(K353=$K$379),$J$365,IF(OR(K353=$K$380),$J$366,IF(OR(K353=$K$381),$J$367,IF(OR(K353=$K$385),$J$368,IF(OR(K353=$K$386,K353=$K$387),$J$369,IF(OR(K353=$K$388,K353=$K$389),$J$370,IF(OR(K353=$K$390,K353=$K$391),$J$371,IF(OR(K353=$K$392,K353=$K$393),$J$372,IF(OR(K353=$K$395,K353=$K$396,K353=$K$397,K353=$K$398,K353=$K$399,K353=$K$400,K353=$K$401,K353=$K$402,K353=$K$403),$J$373,IF(OR(K353=$K$407,K353=$K$408,K353=$K$409,K353=$K$410,K353=$K$406,K353=$K$405,K353=$K$414,K353=$K$416),$J$374,IF(OR(K353=$K$411,K353=$K$412),$J$375,IF(OR(K353=$K$359,K353=$K$360,K353=$K$361,K353=$K$382,K353=$K$383,K353=$K$394,K353=$K$404),$J$376,IF(OR(K353=$K$418),$J$377,0)))))))))))))))))))))))</f>
        <v>Candida</v>
      </c>
      <c r="K353" s="16" t="s">
        <v>121</v>
      </c>
    </row>
    <row r="354" spans="1:11" ht="17.25" customHeight="1">
      <c r="A354" s="16"/>
      <c r="C354" s="16"/>
      <c r="E354" s="17">
        <f>(E352+F352)/B281</f>
        <v>1.0398550724637681</v>
      </c>
      <c r="F354" s="17"/>
      <c r="G354" s="16"/>
      <c r="H354" s="16"/>
      <c r="I354" s="16"/>
      <c r="J354" s="16"/>
      <c r="K354" s="16"/>
    </row>
    <row r="355" spans="1:11" ht="17.25" customHeight="1">
      <c r="A355" s="16"/>
      <c r="C355" s="16" t="s">
        <v>12</v>
      </c>
      <c r="D355" s="7" t="s">
        <v>47</v>
      </c>
      <c r="E355" s="16"/>
      <c r="F355" s="16"/>
      <c r="G355" s="16"/>
      <c r="H355" s="16"/>
      <c r="I355" s="16" t="s">
        <v>83</v>
      </c>
      <c r="J355" s="16" t="s">
        <v>120</v>
      </c>
      <c r="K355" s="16" t="s">
        <v>112</v>
      </c>
    </row>
    <row r="356" spans="1:11" ht="17.25" customHeight="1">
      <c r="A356" s="16"/>
      <c r="C356" s="16" t="s">
        <v>25</v>
      </c>
      <c r="D356" s="7" t="s">
        <v>60</v>
      </c>
      <c r="E356" s="16"/>
      <c r="F356" s="16"/>
      <c r="G356" s="16"/>
      <c r="H356" s="16"/>
      <c r="I356" s="16" t="s">
        <v>113</v>
      </c>
      <c r="J356" s="16" t="s">
        <v>122</v>
      </c>
      <c r="K356" s="16" t="s">
        <v>114</v>
      </c>
    </row>
    <row r="357" spans="1:11" ht="17.25" customHeight="1">
      <c r="A357" s="16"/>
      <c r="C357" s="16" t="s">
        <v>190</v>
      </c>
      <c r="D357" s="7" t="s">
        <v>197</v>
      </c>
      <c r="E357" s="16"/>
      <c r="F357" s="16"/>
      <c r="G357" s="16"/>
      <c r="H357" s="16"/>
      <c r="I357" s="16" t="s">
        <v>17</v>
      </c>
      <c r="J357" s="16" t="s">
        <v>124</v>
      </c>
      <c r="K357" s="16" t="s">
        <v>115</v>
      </c>
    </row>
    <row r="358" spans="1:11" ht="17.25" customHeight="1">
      <c r="A358" s="16"/>
      <c r="C358" s="16" t="s">
        <v>53</v>
      </c>
      <c r="D358" s="7" t="s">
        <v>198</v>
      </c>
      <c r="E358" s="16"/>
      <c r="F358" s="16"/>
      <c r="G358" s="16"/>
      <c r="H358" s="16"/>
      <c r="I358" s="8" t="s">
        <v>72</v>
      </c>
      <c r="J358" s="16" t="s">
        <v>126</v>
      </c>
      <c r="K358" s="1" t="s">
        <v>236</v>
      </c>
    </row>
    <row r="359" spans="1:11" ht="17.25" customHeight="1">
      <c r="A359" s="16"/>
      <c r="C359" s="16" t="s">
        <v>226</v>
      </c>
      <c r="D359" s="1" t="s">
        <v>199</v>
      </c>
      <c r="E359" s="16"/>
      <c r="F359" s="16"/>
      <c r="G359" s="16"/>
      <c r="H359" s="16"/>
      <c r="I359" s="16" t="s">
        <v>117</v>
      </c>
      <c r="J359" s="16" t="s">
        <v>127</v>
      </c>
      <c r="K359" s="8" t="s">
        <v>116</v>
      </c>
    </row>
    <row r="360" spans="1:11" ht="17.25" customHeight="1">
      <c r="A360" s="16"/>
      <c r="C360" s="16" t="s">
        <v>64</v>
      </c>
      <c r="D360" s="1" t="s">
        <v>200</v>
      </c>
      <c r="E360" s="16"/>
      <c r="F360" s="16"/>
      <c r="G360" s="16"/>
      <c r="H360" s="16"/>
      <c r="I360" s="16" t="s">
        <v>14</v>
      </c>
      <c r="J360" s="16" t="s">
        <v>128</v>
      </c>
      <c r="K360" s="1" t="s">
        <v>238</v>
      </c>
    </row>
    <row r="361" spans="1:11" ht="17.25" customHeight="1">
      <c r="A361" s="16"/>
      <c r="C361" s="16" t="s">
        <v>100</v>
      </c>
      <c r="D361" s="7" t="s">
        <v>186</v>
      </c>
      <c r="E361" s="16"/>
      <c r="F361" s="16"/>
      <c r="G361" s="16"/>
      <c r="H361" s="16"/>
      <c r="I361" s="16"/>
      <c r="J361" s="16" t="s">
        <v>63</v>
      </c>
      <c r="K361" s="9" t="s">
        <v>118</v>
      </c>
    </row>
    <row r="362" spans="1:11" ht="17.25" customHeight="1">
      <c r="A362" s="16"/>
      <c r="C362" s="16" t="s">
        <v>40</v>
      </c>
      <c r="D362" s="16" t="s">
        <v>201</v>
      </c>
      <c r="E362" s="16"/>
      <c r="F362" s="16"/>
      <c r="G362" s="16"/>
      <c r="H362" s="16"/>
      <c r="I362" s="16"/>
      <c r="J362" s="16" t="s">
        <v>69</v>
      </c>
      <c r="K362" s="16" t="s">
        <v>119</v>
      </c>
    </row>
    <row r="363" spans="1:11" ht="17.25" customHeight="1">
      <c r="A363" s="16"/>
      <c r="C363" s="16" t="s">
        <v>45</v>
      </c>
      <c r="D363" s="7" t="s">
        <v>52</v>
      </c>
      <c r="E363" s="16"/>
      <c r="F363" s="16"/>
      <c r="G363" s="16"/>
      <c r="H363" s="16"/>
      <c r="I363" s="16"/>
      <c r="J363" s="16" t="s">
        <v>130</v>
      </c>
      <c r="K363" s="16" t="s">
        <v>121</v>
      </c>
    </row>
    <row r="364" spans="1:11" ht="17.25" customHeight="1">
      <c r="A364" s="16"/>
      <c r="C364" s="16" t="s">
        <v>21</v>
      </c>
      <c r="D364" s="7" t="s">
        <v>51</v>
      </c>
      <c r="E364" s="16"/>
      <c r="F364" s="16"/>
      <c r="G364" s="16"/>
      <c r="H364" s="16"/>
      <c r="I364" s="16"/>
      <c r="J364" s="16" t="s">
        <v>104</v>
      </c>
      <c r="K364" s="16" t="s">
        <v>123</v>
      </c>
    </row>
    <row r="365" spans="1:11" ht="17.25" customHeight="1">
      <c r="A365" s="16"/>
      <c r="C365" s="16" t="s">
        <v>78</v>
      </c>
      <c r="D365" s="7" t="s">
        <v>202</v>
      </c>
      <c r="E365" s="16"/>
      <c r="F365" s="16"/>
      <c r="G365" s="16"/>
      <c r="H365" s="16"/>
      <c r="I365" s="16"/>
      <c r="J365" s="16" t="s">
        <v>132</v>
      </c>
      <c r="K365" s="16" t="s">
        <v>125</v>
      </c>
    </row>
    <row r="366" spans="1:11" ht="17.25" customHeight="1">
      <c r="A366" s="16"/>
      <c r="C366" s="16" t="s">
        <v>23</v>
      </c>
      <c r="D366" s="1" t="s">
        <v>203</v>
      </c>
      <c r="E366" s="16"/>
      <c r="F366" s="16"/>
      <c r="G366" s="16"/>
      <c r="H366" s="16"/>
      <c r="I366" s="16"/>
      <c r="J366" s="16" t="s">
        <v>134</v>
      </c>
      <c r="K366" s="16" t="s">
        <v>124</v>
      </c>
    </row>
    <row r="367" spans="1:11" ht="17.25" customHeight="1">
      <c r="A367" s="16"/>
      <c r="C367" s="16" t="s">
        <v>87</v>
      </c>
      <c r="D367" s="7" t="s">
        <v>181</v>
      </c>
      <c r="E367" s="16"/>
      <c r="F367" s="16"/>
      <c r="G367" s="16"/>
      <c r="H367" s="16"/>
      <c r="I367" s="16"/>
      <c r="J367" s="16" t="s">
        <v>136</v>
      </c>
      <c r="K367" s="16" t="s">
        <v>126</v>
      </c>
    </row>
    <row r="368" spans="1:11" ht="17.25" customHeight="1">
      <c r="A368" s="16"/>
      <c r="C368" s="16" t="s">
        <v>37</v>
      </c>
      <c r="D368" s="7" t="s">
        <v>80</v>
      </c>
      <c r="E368" s="16"/>
      <c r="F368" s="16"/>
      <c r="G368" s="16"/>
      <c r="H368" s="16"/>
      <c r="I368" s="16"/>
      <c r="J368" s="16" t="s">
        <v>137</v>
      </c>
      <c r="K368" s="16" t="s">
        <v>127</v>
      </c>
    </row>
    <row r="369" spans="1:11" ht="17.25" customHeight="1">
      <c r="A369" s="16"/>
      <c r="C369" s="16" t="s">
        <v>76</v>
      </c>
      <c r="D369" s="7" t="s">
        <v>108</v>
      </c>
      <c r="E369" s="16"/>
      <c r="F369" s="16"/>
      <c r="G369" s="16"/>
      <c r="H369" s="16"/>
      <c r="I369" s="16"/>
      <c r="J369" s="16" t="s">
        <v>15</v>
      </c>
      <c r="K369" s="16" t="s">
        <v>128</v>
      </c>
    </row>
    <row r="370" spans="1:11" ht="17.25" customHeight="1">
      <c r="A370" s="16"/>
      <c r="C370" s="16"/>
      <c r="D370" s="7" t="s">
        <v>180</v>
      </c>
      <c r="E370" s="16"/>
      <c r="F370" s="16"/>
      <c r="G370" s="16"/>
      <c r="H370" s="16"/>
      <c r="I370" s="16"/>
      <c r="J370" s="16" t="s">
        <v>73</v>
      </c>
      <c r="K370" s="16" t="s">
        <v>129</v>
      </c>
    </row>
    <row r="371" spans="1:11" ht="17.25" customHeight="1">
      <c r="A371" s="16"/>
      <c r="C371" s="16"/>
      <c r="D371" s="7" t="s">
        <v>102</v>
      </c>
      <c r="E371" s="16"/>
      <c r="F371" s="16"/>
      <c r="G371" s="16"/>
      <c r="H371" s="16"/>
      <c r="I371" s="16"/>
      <c r="J371" s="16" t="s">
        <v>140</v>
      </c>
      <c r="K371" s="16" t="s">
        <v>131</v>
      </c>
    </row>
    <row r="372" spans="1:11" ht="17.25" customHeight="1">
      <c r="A372" s="16"/>
      <c r="C372" s="16"/>
      <c r="D372" s="7" t="s">
        <v>172</v>
      </c>
      <c r="E372" s="16"/>
      <c r="F372" s="16"/>
      <c r="G372" s="16"/>
      <c r="H372" s="16"/>
      <c r="I372" s="16"/>
      <c r="J372" s="16" t="s">
        <v>141</v>
      </c>
      <c r="K372" s="16" t="s">
        <v>70</v>
      </c>
    </row>
    <row r="373" spans="1:11" ht="17.25" customHeight="1">
      <c r="A373" s="16"/>
      <c r="C373" s="16"/>
      <c r="D373" s="1" t="s">
        <v>204</v>
      </c>
      <c r="E373" s="16"/>
      <c r="F373" s="16"/>
      <c r="G373" s="16"/>
      <c r="H373" s="16"/>
      <c r="I373" s="16"/>
      <c r="J373" s="16" t="s">
        <v>18</v>
      </c>
      <c r="K373" s="16" t="s">
        <v>133</v>
      </c>
    </row>
    <row r="374" spans="1:11" ht="17.25" customHeight="1">
      <c r="A374" s="16"/>
      <c r="C374" s="16"/>
      <c r="D374" s="7" t="s">
        <v>168</v>
      </c>
      <c r="E374" s="16"/>
      <c r="F374" s="16"/>
      <c r="G374" s="16"/>
      <c r="H374" s="16"/>
      <c r="I374" s="16"/>
      <c r="J374" s="16" t="s">
        <v>66</v>
      </c>
      <c r="K374" s="16" t="s">
        <v>135</v>
      </c>
    </row>
    <row r="375" spans="1:11" ht="17.25" customHeight="1">
      <c r="A375" s="16"/>
      <c r="C375" s="16"/>
      <c r="D375" s="7" t="s">
        <v>189</v>
      </c>
      <c r="E375" s="16"/>
      <c r="F375" s="16"/>
      <c r="G375" s="16"/>
      <c r="H375" s="16"/>
      <c r="I375" s="16"/>
      <c r="J375" s="16" t="s">
        <v>84</v>
      </c>
      <c r="K375" s="16" t="s">
        <v>63</v>
      </c>
    </row>
    <row r="376" spans="1:11" ht="17.25" customHeight="1">
      <c r="A376" s="16"/>
      <c r="C376" s="10"/>
      <c r="D376" s="7" t="s">
        <v>110</v>
      </c>
      <c r="E376" s="16"/>
      <c r="F376" s="16"/>
      <c r="G376" s="16"/>
      <c r="H376" s="16"/>
      <c r="I376" s="16"/>
      <c r="J376" s="8" t="s">
        <v>72</v>
      </c>
      <c r="K376" s="16" t="s">
        <v>138</v>
      </c>
    </row>
    <row r="377" spans="1:11" ht="17.25" customHeight="1">
      <c r="A377" s="16"/>
      <c r="C377" s="10"/>
      <c r="D377" s="7" t="s">
        <v>62</v>
      </c>
      <c r="E377" s="16"/>
      <c r="F377" s="16"/>
      <c r="G377" s="16"/>
      <c r="H377" s="16"/>
      <c r="I377" s="16"/>
      <c r="J377" s="16" t="s">
        <v>145</v>
      </c>
      <c r="K377" s="16" t="s">
        <v>139</v>
      </c>
    </row>
    <row r="378" spans="1:11" ht="17.25" customHeight="1">
      <c r="A378" s="16"/>
      <c r="C378" s="10"/>
      <c r="D378" s="7" t="s">
        <v>81</v>
      </c>
      <c r="E378" s="16"/>
      <c r="F378" s="16"/>
      <c r="G378" s="16"/>
      <c r="H378" s="16"/>
      <c r="I378" s="16"/>
      <c r="J378" s="16"/>
      <c r="K378" s="16" t="s">
        <v>104</v>
      </c>
    </row>
    <row r="379" spans="1:11" ht="17.25" customHeight="1">
      <c r="A379" s="16"/>
      <c r="C379" s="10"/>
      <c r="D379" s="7" t="s">
        <v>171</v>
      </c>
      <c r="E379" s="16"/>
      <c r="F379" s="16"/>
      <c r="G379" s="16"/>
      <c r="H379" s="16"/>
      <c r="I379" s="16"/>
      <c r="J379" s="16"/>
      <c r="K379" s="16" t="s">
        <v>132</v>
      </c>
    </row>
    <row r="380" spans="1:11" ht="17.25" customHeight="1">
      <c r="A380" s="16"/>
      <c r="C380" s="10"/>
      <c r="D380" s="7" t="s">
        <v>30</v>
      </c>
      <c r="E380" s="16"/>
      <c r="F380" s="16"/>
      <c r="G380" s="16"/>
      <c r="H380" s="16"/>
      <c r="I380" s="16"/>
      <c r="J380" s="16"/>
      <c r="K380" s="16" t="s">
        <v>134</v>
      </c>
    </row>
    <row r="381" spans="1:11" ht="17.25" customHeight="1">
      <c r="A381" s="16"/>
      <c r="C381" s="10"/>
      <c r="D381" s="7" t="s">
        <v>205</v>
      </c>
      <c r="E381" s="16"/>
      <c r="F381" s="16"/>
      <c r="G381" s="16"/>
      <c r="H381" s="16"/>
      <c r="I381" s="16"/>
      <c r="J381" s="16"/>
      <c r="K381" s="16" t="s">
        <v>142</v>
      </c>
    </row>
    <row r="382" spans="1:11" ht="17.25" customHeight="1">
      <c r="A382" s="16"/>
      <c r="C382" s="10"/>
      <c r="D382" s="7" t="s">
        <v>176</v>
      </c>
      <c r="E382" s="16"/>
      <c r="F382" s="16"/>
      <c r="G382" s="16"/>
      <c r="H382" s="16"/>
      <c r="I382" s="16"/>
      <c r="J382" s="16"/>
      <c r="K382" s="16" t="s">
        <v>143</v>
      </c>
    </row>
    <row r="383" spans="1:11" ht="17.25" customHeight="1">
      <c r="A383" s="16"/>
      <c r="C383" s="10"/>
      <c r="D383" s="7" t="s">
        <v>13</v>
      </c>
      <c r="E383" s="16"/>
      <c r="F383" s="16"/>
      <c r="G383" s="16"/>
      <c r="H383" s="16"/>
      <c r="I383" s="16"/>
      <c r="J383" s="16"/>
      <c r="K383" s="16" t="s">
        <v>144</v>
      </c>
    </row>
    <row r="384" spans="1:11" ht="17.25" customHeight="1">
      <c r="A384" s="16"/>
      <c r="C384" s="10"/>
      <c r="D384" s="7" t="s">
        <v>191</v>
      </c>
      <c r="E384" s="16"/>
      <c r="F384" s="16"/>
      <c r="G384" s="16"/>
      <c r="H384" s="16"/>
      <c r="I384" s="16"/>
      <c r="J384" s="16"/>
      <c r="K384" s="16" t="s">
        <v>194</v>
      </c>
    </row>
    <row r="385" spans="1:11" ht="17.25" customHeight="1">
      <c r="A385" s="16"/>
      <c r="C385" s="10"/>
      <c r="D385" s="7" t="s">
        <v>206</v>
      </c>
      <c r="E385" s="16"/>
      <c r="F385" s="16"/>
      <c r="G385" s="16"/>
      <c r="H385" s="16"/>
      <c r="I385" s="16"/>
      <c r="J385" s="16"/>
      <c r="K385" s="16" t="s">
        <v>137</v>
      </c>
    </row>
    <row r="386" spans="1:11" ht="17.25" customHeight="1">
      <c r="A386" s="16"/>
      <c r="C386" s="10"/>
      <c r="D386" s="7" t="s">
        <v>174</v>
      </c>
      <c r="E386" s="16"/>
      <c r="F386" s="16"/>
      <c r="G386" s="16"/>
      <c r="H386" s="16"/>
      <c r="I386" s="16"/>
      <c r="J386" s="16"/>
      <c r="K386" s="16" t="s">
        <v>16</v>
      </c>
    </row>
    <row r="387" spans="1:11" ht="17.25" customHeight="1">
      <c r="A387" s="16"/>
      <c r="C387" s="10"/>
      <c r="D387" s="16" t="s">
        <v>207</v>
      </c>
      <c r="E387" s="16"/>
      <c r="F387" s="16"/>
      <c r="G387" s="16"/>
      <c r="H387" s="16"/>
      <c r="I387" s="16"/>
      <c r="J387" s="16"/>
      <c r="K387" s="16" t="s">
        <v>233</v>
      </c>
    </row>
    <row r="388" spans="1:11" ht="17.25" customHeight="1">
      <c r="A388" s="16"/>
      <c r="C388" s="10"/>
      <c r="D388" s="7" t="s">
        <v>24</v>
      </c>
      <c r="E388" s="16"/>
      <c r="F388" s="16"/>
      <c r="G388" s="16"/>
      <c r="H388" s="16"/>
      <c r="I388" s="16"/>
      <c r="J388" s="16"/>
      <c r="K388" s="16" t="s">
        <v>74</v>
      </c>
    </row>
    <row r="389" spans="1:11" ht="17.25" customHeight="1">
      <c r="A389" s="16"/>
      <c r="C389" s="10"/>
      <c r="D389" s="7" t="s">
        <v>50</v>
      </c>
      <c r="E389" s="16"/>
      <c r="F389" s="16"/>
      <c r="G389" s="16"/>
      <c r="H389" s="16"/>
      <c r="I389" s="16"/>
      <c r="J389" s="16"/>
      <c r="K389" s="16" t="s">
        <v>146</v>
      </c>
    </row>
    <row r="390" spans="1:11" ht="17.25" customHeight="1">
      <c r="A390" s="16"/>
      <c r="C390" s="10"/>
      <c r="D390" s="7" t="s">
        <v>71</v>
      </c>
      <c r="E390" s="16"/>
      <c r="F390" s="16"/>
      <c r="G390" s="16"/>
      <c r="H390" s="16"/>
      <c r="I390" s="16"/>
      <c r="J390" s="16"/>
      <c r="K390" s="16" t="s">
        <v>147</v>
      </c>
    </row>
    <row r="391" spans="1:11" ht="17.25" customHeight="1">
      <c r="A391" s="16"/>
      <c r="C391" s="10"/>
      <c r="D391" s="1" t="s">
        <v>208</v>
      </c>
      <c r="E391" s="16"/>
      <c r="F391" s="16"/>
      <c r="G391" s="16"/>
      <c r="H391" s="16"/>
      <c r="I391" s="16"/>
      <c r="J391" s="16"/>
      <c r="K391" s="16" t="s">
        <v>140</v>
      </c>
    </row>
    <row r="392" spans="1:11" ht="17.25" customHeight="1">
      <c r="A392" s="16"/>
      <c r="C392" s="10"/>
      <c r="D392" s="7" t="s">
        <v>182</v>
      </c>
      <c r="E392" s="16"/>
      <c r="F392" s="16"/>
      <c r="G392" s="16"/>
      <c r="H392" s="16"/>
      <c r="I392" s="16"/>
      <c r="J392" s="16"/>
      <c r="K392" s="16" t="s">
        <v>148</v>
      </c>
    </row>
    <row r="393" spans="1:11" ht="17.25" customHeight="1">
      <c r="A393" s="16"/>
      <c r="C393" s="10"/>
      <c r="D393" s="7" t="s">
        <v>64</v>
      </c>
      <c r="E393" s="16"/>
      <c r="F393" s="16"/>
      <c r="G393" s="16"/>
      <c r="H393" s="16"/>
      <c r="I393" s="16"/>
      <c r="J393" s="16"/>
      <c r="K393" s="16" t="s">
        <v>149</v>
      </c>
    </row>
    <row r="394" spans="1:11" ht="17.25" customHeight="1">
      <c r="A394" s="16"/>
      <c r="C394" s="10"/>
      <c r="D394" s="7" t="s">
        <v>173</v>
      </c>
      <c r="E394" s="16"/>
      <c r="F394" s="16"/>
      <c r="G394" s="16"/>
      <c r="H394" s="16"/>
      <c r="I394" s="16"/>
      <c r="J394" s="16"/>
      <c r="K394" s="16" t="s">
        <v>235</v>
      </c>
    </row>
    <row r="395" spans="1:11" ht="17.25" customHeight="1">
      <c r="A395" s="16"/>
      <c r="C395" s="10"/>
      <c r="D395" s="7" t="s">
        <v>33</v>
      </c>
      <c r="E395" s="16"/>
      <c r="F395" s="16"/>
      <c r="G395" s="16"/>
      <c r="H395" s="16"/>
      <c r="I395" s="16"/>
      <c r="J395" s="16"/>
      <c r="K395" s="16" t="s">
        <v>44</v>
      </c>
    </row>
    <row r="396" spans="1:11" ht="17.25" customHeight="1">
      <c r="A396" s="16"/>
      <c r="C396" s="10"/>
      <c r="D396" s="16" t="s">
        <v>187</v>
      </c>
      <c r="E396" s="16"/>
      <c r="F396" s="16"/>
      <c r="G396" s="16"/>
      <c r="H396" s="16"/>
      <c r="I396" s="16"/>
      <c r="J396" s="16"/>
      <c r="K396" s="16" t="s">
        <v>48</v>
      </c>
    </row>
    <row r="397" spans="1:11" ht="17.25" customHeight="1">
      <c r="A397" s="16"/>
      <c r="C397" s="10"/>
      <c r="D397" s="7" t="s">
        <v>40</v>
      </c>
      <c r="E397" s="16"/>
      <c r="F397" s="16"/>
      <c r="G397" s="16"/>
      <c r="H397" s="16"/>
      <c r="I397" s="16"/>
      <c r="J397" s="16"/>
      <c r="K397" s="16" t="s">
        <v>19</v>
      </c>
    </row>
    <row r="398" spans="1:11" ht="17.25" customHeight="1">
      <c r="A398" s="16"/>
      <c r="C398" s="10"/>
      <c r="D398" s="7" t="s">
        <v>39</v>
      </c>
      <c r="E398" s="16"/>
      <c r="F398" s="16"/>
      <c r="G398" s="16"/>
      <c r="H398" s="16"/>
      <c r="I398" s="16"/>
      <c r="J398" s="16"/>
      <c r="K398" s="16" t="s">
        <v>225</v>
      </c>
    </row>
    <row r="399" spans="1:11" ht="17.25" customHeight="1">
      <c r="A399" s="16"/>
      <c r="C399" s="10"/>
      <c r="D399" s="16" t="s">
        <v>209</v>
      </c>
      <c r="E399" s="16"/>
      <c r="F399" s="16"/>
      <c r="G399" s="16"/>
      <c r="H399" s="16"/>
      <c r="I399" s="16"/>
      <c r="J399" s="16"/>
      <c r="K399" s="1" t="s">
        <v>232</v>
      </c>
    </row>
    <row r="400" spans="1:11" ht="17.25" customHeight="1">
      <c r="A400" s="16"/>
      <c r="C400" s="10"/>
      <c r="D400" s="7" t="s">
        <v>54</v>
      </c>
      <c r="E400" s="16"/>
      <c r="F400" s="16"/>
      <c r="G400" s="16"/>
      <c r="H400" s="16"/>
      <c r="I400" s="16"/>
      <c r="J400" s="16"/>
      <c r="K400" s="16" t="s">
        <v>151</v>
      </c>
    </row>
    <row r="401" spans="1:11" ht="17.25" customHeight="1">
      <c r="A401" s="16"/>
      <c r="C401" s="10"/>
      <c r="D401" s="7" t="s">
        <v>20</v>
      </c>
      <c r="E401" s="16"/>
      <c r="F401" s="16"/>
      <c r="G401" s="16"/>
      <c r="H401" s="16"/>
      <c r="I401" s="16"/>
      <c r="J401" s="16"/>
      <c r="K401" s="16" t="s">
        <v>192</v>
      </c>
    </row>
    <row r="402" spans="1:11" ht="17.25" customHeight="1">
      <c r="A402" s="16"/>
      <c r="C402" s="10"/>
      <c r="D402" s="7" t="s">
        <v>196</v>
      </c>
      <c r="E402" s="16"/>
      <c r="F402" s="16"/>
      <c r="G402" s="16"/>
      <c r="H402" s="16"/>
      <c r="I402" s="16"/>
      <c r="J402" s="16"/>
      <c r="K402" s="16" t="s">
        <v>27</v>
      </c>
    </row>
    <row r="403" spans="1:11" ht="17.25" customHeight="1">
      <c r="A403" s="16"/>
      <c r="C403" s="10"/>
      <c r="D403" s="16" t="s">
        <v>210</v>
      </c>
      <c r="E403" s="16"/>
      <c r="F403" s="16"/>
      <c r="G403" s="16"/>
      <c r="H403" s="16"/>
      <c r="I403" s="16"/>
      <c r="J403" s="16"/>
      <c r="K403" s="16" t="s">
        <v>152</v>
      </c>
    </row>
    <row r="404" spans="1:11" ht="17.25" customHeight="1">
      <c r="A404" s="16"/>
      <c r="C404" s="10"/>
      <c r="D404" s="7" t="s">
        <v>179</v>
      </c>
      <c r="E404" s="16"/>
      <c r="F404" s="16"/>
      <c r="G404" s="16"/>
      <c r="H404" s="16"/>
      <c r="I404" s="16"/>
      <c r="J404" s="16"/>
      <c r="K404" s="16" t="s">
        <v>153</v>
      </c>
    </row>
    <row r="405" spans="1:11" ht="17.25" customHeight="1">
      <c r="A405" s="16"/>
      <c r="C405" s="10"/>
      <c r="D405" s="7" t="s">
        <v>109</v>
      </c>
      <c r="E405" s="16"/>
      <c r="F405" s="16"/>
      <c r="G405" s="16"/>
      <c r="H405" s="16"/>
      <c r="I405" s="16"/>
      <c r="J405" s="16"/>
      <c r="K405" s="16" t="s">
        <v>154</v>
      </c>
    </row>
    <row r="406" spans="1:11" ht="17.25" customHeight="1">
      <c r="A406" s="16"/>
      <c r="C406" s="10"/>
      <c r="D406" s="7" t="s">
        <v>94</v>
      </c>
      <c r="E406" s="16"/>
      <c r="F406" s="16"/>
      <c r="G406" s="16"/>
      <c r="H406" s="16"/>
      <c r="I406" s="16"/>
      <c r="J406" s="16"/>
      <c r="K406" s="16" t="s">
        <v>155</v>
      </c>
    </row>
    <row r="407" spans="1:11" ht="17.25" customHeight="1">
      <c r="A407" s="16"/>
      <c r="C407" s="10"/>
      <c r="D407" s="7" t="s">
        <v>167</v>
      </c>
      <c r="E407" s="16"/>
      <c r="F407" s="16"/>
      <c r="G407" s="16"/>
      <c r="H407" s="16"/>
      <c r="I407" s="16"/>
      <c r="J407" s="16"/>
      <c r="K407" s="16" t="s">
        <v>67</v>
      </c>
    </row>
    <row r="408" spans="1:11" ht="17.25" customHeight="1">
      <c r="A408" s="16"/>
      <c r="C408" s="10"/>
      <c r="D408" s="7" t="s">
        <v>26</v>
      </c>
      <c r="E408" s="16"/>
      <c r="F408" s="16"/>
      <c r="G408" s="16"/>
      <c r="H408" s="16"/>
      <c r="I408" s="16"/>
      <c r="J408" s="16"/>
      <c r="K408" s="16" t="s">
        <v>156</v>
      </c>
    </row>
    <row r="409" spans="1:11" ht="17.25" customHeight="1">
      <c r="A409" s="16"/>
      <c r="C409" s="10"/>
      <c r="D409" s="7" t="s">
        <v>82</v>
      </c>
      <c r="E409" s="16"/>
      <c r="F409" s="16"/>
      <c r="G409" s="16"/>
      <c r="H409" s="16"/>
      <c r="I409" s="16"/>
      <c r="J409" s="16"/>
      <c r="K409" s="16" t="s">
        <v>157</v>
      </c>
    </row>
    <row r="410" spans="1:11" ht="17.25" customHeight="1">
      <c r="A410" s="16"/>
      <c r="C410" s="10"/>
      <c r="D410" s="7" t="s">
        <v>56</v>
      </c>
      <c r="E410" s="16"/>
      <c r="F410" s="16"/>
      <c r="G410" s="16"/>
      <c r="H410" s="16"/>
      <c r="I410" s="16"/>
      <c r="J410" s="16"/>
      <c r="K410" s="16" t="s">
        <v>89</v>
      </c>
    </row>
    <row r="411" spans="1:11" ht="17.25" customHeight="1">
      <c r="A411" s="16"/>
      <c r="C411" s="10"/>
      <c r="D411" s="7" t="s">
        <v>29</v>
      </c>
      <c r="E411" s="16"/>
      <c r="F411" s="16"/>
      <c r="G411" s="16"/>
      <c r="H411" s="16"/>
      <c r="I411" s="16"/>
      <c r="J411" s="16"/>
      <c r="K411" s="16" t="s">
        <v>158</v>
      </c>
    </row>
    <row r="412" spans="1:11" ht="17.25" customHeight="1">
      <c r="A412" s="16"/>
      <c r="C412" s="10"/>
      <c r="D412" s="1" t="s">
        <v>211</v>
      </c>
      <c r="E412" s="16"/>
      <c r="F412" s="16"/>
      <c r="G412" s="16"/>
      <c r="H412" s="16"/>
      <c r="I412" s="16"/>
      <c r="J412" s="16"/>
      <c r="K412" s="16" t="s">
        <v>85</v>
      </c>
    </row>
    <row r="413" spans="1:11" ht="17.25" customHeight="1">
      <c r="A413" s="16"/>
      <c r="C413" s="10"/>
      <c r="D413" s="7" t="s">
        <v>42</v>
      </c>
      <c r="E413" s="16"/>
      <c r="F413" s="16"/>
      <c r="G413" s="16"/>
      <c r="H413" s="16"/>
      <c r="I413" s="16"/>
      <c r="J413" s="16"/>
      <c r="K413" s="16" t="s">
        <v>159</v>
      </c>
    </row>
    <row r="414" spans="1:11" ht="17.25" customHeight="1">
      <c r="A414" s="16"/>
      <c r="C414" s="10"/>
      <c r="D414" s="1" t="s">
        <v>212</v>
      </c>
      <c r="E414" s="16"/>
      <c r="F414" s="16"/>
      <c r="G414" s="16"/>
      <c r="H414" s="16"/>
      <c r="I414" s="16"/>
      <c r="J414" s="16"/>
      <c r="K414" s="16" t="s">
        <v>160</v>
      </c>
    </row>
    <row r="415" spans="1:11" ht="17.25" customHeight="1">
      <c r="A415" s="16"/>
      <c r="C415" s="10"/>
      <c r="D415" s="7" t="s">
        <v>49</v>
      </c>
      <c r="E415" s="16"/>
      <c r="F415" s="16"/>
      <c r="G415" s="16"/>
      <c r="H415" s="16"/>
      <c r="I415" s="16"/>
      <c r="J415" s="16"/>
      <c r="K415" s="16" t="s">
        <v>161</v>
      </c>
    </row>
    <row r="416" spans="1:11" ht="17.25" customHeight="1">
      <c r="A416" s="16"/>
      <c r="C416" s="10"/>
      <c r="D416" s="7" t="s">
        <v>103</v>
      </c>
      <c r="E416" s="16"/>
      <c r="F416" s="16"/>
      <c r="G416" s="16"/>
      <c r="H416" s="16"/>
      <c r="I416" s="16"/>
      <c r="J416" s="16"/>
      <c r="K416" s="16" t="s">
        <v>162</v>
      </c>
    </row>
    <row r="417" spans="1:11" ht="17.25" customHeight="1">
      <c r="A417" s="16"/>
      <c r="C417" s="10"/>
      <c r="D417" s="16" t="s">
        <v>213</v>
      </c>
      <c r="E417" s="16"/>
      <c r="F417" s="16"/>
      <c r="G417" s="16"/>
      <c r="H417" s="16"/>
      <c r="I417" s="16"/>
      <c r="J417" s="16"/>
      <c r="K417" s="16" t="s">
        <v>163</v>
      </c>
    </row>
    <row r="418" spans="1:11" ht="17.25" customHeight="1">
      <c r="A418" s="16"/>
      <c r="C418" s="10"/>
      <c r="D418" s="7" t="s">
        <v>214</v>
      </c>
      <c r="E418" s="16"/>
      <c r="F418" s="16"/>
      <c r="G418" s="16"/>
      <c r="H418" s="16"/>
      <c r="I418" s="16"/>
      <c r="J418" s="16"/>
      <c r="K418" s="16" t="s">
        <v>145</v>
      </c>
    </row>
    <row r="419" spans="1:11" ht="17.25" customHeight="1">
      <c r="A419" s="16"/>
      <c r="C419" s="10"/>
      <c r="D419" s="7" t="s">
        <v>228</v>
      </c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0"/>
      <c r="D420" s="16" t="s">
        <v>195</v>
      </c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0"/>
      <c r="D421" s="7" t="s">
        <v>175</v>
      </c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0"/>
      <c r="D422" s="7" t="s">
        <v>97</v>
      </c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0"/>
      <c r="D423" s="7" t="s">
        <v>58</v>
      </c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0"/>
      <c r="D424" s="7" t="s">
        <v>177</v>
      </c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0"/>
      <c r="D425" s="16" t="s">
        <v>188</v>
      </c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0"/>
      <c r="D426" s="7" t="s">
        <v>43</v>
      </c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0"/>
      <c r="D427" s="7" t="s">
        <v>215</v>
      </c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0"/>
      <c r="D428" s="7" t="s">
        <v>61</v>
      </c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0"/>
      <c r="D429" s="1" t="s">
        <v>216</v>
      </c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0"/>
      <c r="D430" s="7" t="s">
        <v>101</v>
      </c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0"/>
      <c r="D431" s="7" t="s">
        <v>46</v>
      </c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0"/>
      <c r="D432" s="7" t="s">
        <v>75</v>
      </c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0"/>
      <c r="D433" s="7" t="s">
        <v>217</v>
      </c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6"/>
      <c r="D434" s="16" t="s">
        <v>218</v>
      </c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6"/>
      <c r="D435" s="7" t="s">
        <v>169</v>
      </c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6"/>
      <c r="D436" s="7" t="s">
        <v>219</v>
      </c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6"/>
      <c r="D437" s="16" t="s">
        <v>220</v>
      </c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6"/>
      <c r="D438" s="7" t="s">
        <v>31</v>
      </c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6"/>
      <c r="D439" s="7" t="s">
        <v>221</v>
      </c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6"/>
      <c r="D440" s="7" t="s">
        <v>68</v>
      </c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6"/>
      <c r="D441" s="7" t="s">
        <v>38</v>
      </c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6"/>
      <c r="D442" s="7" t="s">
        <v>59</v>
      </c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6"/>
      <c r="D443" s="7" t="s">
        <v>28</v>
      </c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6"/>
      <c r="D444" s="7" t="s">
        <v>98</v>
      </c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6"/>
      <c r="D445" s="7" t="s">
        <v>229</v>
      </c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6"/>
      <c r="D446" s="7" t="s">
        <v>86</v>
      </c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6"/>
      <c r="D447" s="7" t="s">
        <v>92</v>
      </c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6"/>
      <c r="D448" s="7" t="s">
        <v>90</v>
      </c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6"/>
      <c r="D449" s="16" t="s">
        <v>222</v>
      </c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6"/>
      <c r="D450" s="16" t="s">
        <v>223</v>
      </c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6"/>
      <c r="D451" s="7" t="s">
        <v>193</v>
      </c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6"/>
      <c r="D452" s="7" t="s">
        <v>99</v>
      </c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6"/>
      <c r="D453" s="7" t="s">
        <v>93</v>
      </c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6"/>
      <c r="D454" s="7" t="s">
        <v>79</v>
      </c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6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6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6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6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6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6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6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6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6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6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6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6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6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6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6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6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6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6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6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6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6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6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6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6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6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6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6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6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6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6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6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6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6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6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6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6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0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0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0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0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0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0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0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0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0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0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0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0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0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0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0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0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0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0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0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0"/>
      <c r="D627" s="10"/>
      <c r="E627" s="16"/>
      <c r="F627" s="16"/>
      <c r="G627" s="16"/>
      <c r="H627" s="16"/>
      <c r="I627" s="16"/>
      <c r="J627" s="16"/>
      <c r="K627" s="16"/>
    </row>
    <row r="628" spans="1:11" ht="17.25" customHeight="1">
      <c r="A628" s="16"/>
      <c r="C628" s="10"/>
      <c r="D628" s="10"/>
      <c r="E628" s="16"/>
      <c r="F628" s="16"/>
      <c r="G628" s="16"/>
      <c r="H628" s="16"/>
      <c r="I628" s="16"/>
      <c r="J628" s="16"/>
      <c r="K628" s="16"/>
    </row>
    <row r="629" spans="1:11" ht="17.25" customHeight="1">
      <c r="A629" s="16"/>
      <c r="C629" s="10"/>
      <c r="D629" s="10"/>
      <c r="E629" s="16"/>
      <c r="F629" s="16"/>
      <c r="G629" s="16"/>
      <c r="H629" s="16"/>
      <c r="I629" s="16"/>
      <c r="J629" s="16"/>
      <c r="K629" s="16"/>
    </row>
    <row r="630" spans="1:11" ht="17.25" customHeight="1">
      <c r="A630" s="16"/>
      <c r="C630" s="10"/>
      <c r="D630" s="10"/>
      <c r="E630" s="16"/>
      <c r="F630" s="16"/>
      <c r="G630" s="16"/>
      <c r="H630" s="16"/>
      <c r="I630" s="16"/>
      <c r="J630" s="16"/>
      <c r="K630" s="16"/>
    </row>
    <row r="631" spans="1:11" ht="17.25" customHeight="1">
      <c r="A631" s="16"/>
      <c r="C631" s="10"/>
      <c r="D631" s="10"/>
      <c r="E631" s="16"/>
      <c r="F631" s="16"/>
      <c r="G631" s="16"/>
      <c r="H631" s="16"/>
      <c r="I631" s="16"/>
      <c r="J631" s="16"/>
      <c r="K631" s="16"/>
    </row>
    <row r="632" spans="1:11" ht="17.25" customHeight="1">
      <c r="A632" s="16"/>
      <c r="C632" s="10"/>
      <c r="D632" s="10"/>
      <c r="E632" s="16"/>
      <c r="F632" s="16"/>
      <c r="G632" s="16"/>
      <c r="H632" s="16"/>
      <c r="I632" s="16"/>
      <c r="J632" s="16"/>
      <c r="K632" s="16"/>
    </row>
    <row r="633" spans="1:11" ht="17.25" customHeight="1">
      <c r="A633" s="16"/>
      <c r="C633" s="10"/>
      <c r="D633" s="10"/>
      <c r="E633" s="16"/>
      <c r="F633" s="16"/>
      <c r="G633" s="16"/>
      <c r="H633" s="16"/>
      <c r="I633" s="16"/>
      <c r="J633" s="16"/>
      <c r="K633" s="16"/>
    </row>
    <row r="634" spans="1:11" ht="17.25" customHeight="1">
      <c r="A634" s="16"/>
      <c r="C634" s="10"/>
      <c r="D634" s="10"/>
      <c r="E634" s="16"/>
      <c r="F634" s="16"/>
      <c r="G634" s="16"/>
      <c r="H634" s="16"/>
      <c r="I634" s="16"/>
      <c r="J634" s="16"/>
      <c r="K634" s="16"/>
    </row>
    <row r="635" spans="1:11" ht="17.25" customHeight="1">
      <c r="A635" s="16"/>
      <c r="C635" s="10"/>
      <c r="D635" s="10"/>
      <c r="E635" s="16"/>
      <c r="F635" s="16"/>
      <c r="G635" s="16"/>
      <c r="H635" s="16"/>
      <c r="I635" s="16"/>
      <c r="J635" s="16"/>
      <c r="K635" s="16"/>
    </row>
    <row r="636" spans="1:11" ht="17.25" customHeight="1">
      <c r="A636" s="16"/>
      <c r="C636" s="10"/>
      <c r="D636" s="10"/>
      <c r="E636" s="16"/>
      <c r="F636" s="16"/>
      <c r="G636" s="16"/>
      <c r="H636" s="16"/>
      <c r="I636" s="16"/>
      <c r="J636" s="16"/>
      <c r="K636" s="16"/>
    </row>
    <row r="637" spans="1:11" ht="17.25" customHeight="1">
      <c r="A637" s="16"/>
      <c r="C637" s="10"/>
      <c r="D637" s="10"/>
      <c r="E637" s="16"/>
      <c r="F637" s="16"/>
      <c r="G637" s="16"/>
      <c r="H637" s="16"/>
      <c r="I637" s="16"/>
      <c r="J637" s="16"/>
      <c r="K637" s="16"/>
    </row>
    <row r="638" spans="1:11" ht="17.25" customHeight="1">
      <c r="A638" s="16"/>
      <c r="C638" s="10"/>
      <c r="D638" s="10"/>
      <c r="E638" s="16"/>
      <c r="F638" s="16"/>
      <c r="G638" s="16"/>
      <c r="H638" s="16"/>
      <c r="I638" s="16"/>
      <c r="J638" s="16"/>
      <c r="K638" s="16"/>
    </row>
    <row r="639" spans="1:11" ht="17.25" customHeight="1">
      <c r="A639" s="16"/>
      <c r="C639" s="10"/>
      <c r="D639" s="10"/>
      <c r="E639" s="16"/>
      <c r="F639" s="16"/>
      <c r="G639" s="16"/>
      <c r="H639" s="16"/>
      <c r="I639" s="16"/>
      <c r="J639" s="16"/>
      <c r="K639" s="16"/>
    </row>
    <row r="640" spans="1:11" ht="17.25" customHeight="1">
      <c r="A640" s="16"/>
      <c r="C640" s="10"/>
      <c r="D640" s="10"/>
      <c r="E640" s="16"/>
      <c r="F640" s="16"/>
      <c r="G640" s="16"/>
      <c r="H640" s="16"/>
      <c r="I640" s="16"/>
      <c r="J640" s="16"/>
      <c r="K640" s="16"/>
    </row>
    <row r="641" spans="1:11" ht="17.25" customHeight="1">
      <c r="A641" s="16"/>
      <c r="C641" s="10"/>
      <c r="D641" s="10"/>
      <c r="E641" s="16"/>
      <c r="F641" s="16"/>
      <c r="G641" s="16"/>
      <c r="H641" s="16"/>
      <c r="I641" s="16"/>
      <c r="J641" s="16"/>
      <c r="K641" s="16"/>
    </row>
    <row r="642" spans="1:11" ht="17.25" customHeight="1">
      <c r="A642" s="16"/>
      <c r="C642" s="10"/>
      <c r="D642" s="10"/>
      <c r="E642" s="16"/>
      <c r="F642" s="16"/>
      <c r="G642" s="16"/>
      <c r="H642" s="16"/>
      <c r="I642" s="16"/>
      <c r="J642" s="16"/>
      <c r="K642" s="16"/>
    </row>
    <row r="643" spans="1:11" ht="17.25" customHeight="1">
      <c r="A643" s="16"/>
      <c r="C643" s="10"/>
      <c r="D643" s="10"/>
      <c r="E643" s="16"/>
      <c r="F643" s="16"/>
      <c r="G643" s="16"/>
      <c r="H643" s="16"/>
      <c r="I643" s="16"/>
      <c r="J643" s="16"/>
      <c r="K643" s="16"/>
    </row>
    <row r="644" spans="1:11" ht="17.25" customHeight="1">
      <c r="A644" s="16"/>
      <c r="C644" s="10"/>
      <c r="D644" s="10"/>
      <c r="E644" s="16"/>
      <c r="F644" s="16"/>
      <c r="G644" s="16"/>
      <c r="H644" s="16"/>
      <c r="I644" s="16"/>
      <c r="J644" s="16"/>
      <c r="K644" s="16"/>
    </row>
    <row r="645" spans="1:11" ht="17.25" customHeight="1">
      <c r="A645" s="16"/>
      <c r="C645" s="10"/>
      <c r="D645" s="10"/>
      <c r="E645" s="16"/>
      <c r="F645" s="16"/>
      <c r="G645" s="16"/>
      <c r="H645" s="16"/>
      <c r="I645" s="16"/>
      <c r="J645" s="16"/>
      <c r="K645" s="16"/>
    </row>
    <row r="646" spans="1:11" ht="17.25" customHeight="1">
      <c r="A646" s="16"/>
      <c r="C646" s="10"/>
      <c r="D646" s="10"/>
      <c r="E646" s="16"/>
      <c r="F646" s="16"/>
      <c r="G646" s="16"/>
      <c r="H646" s="16"/>
      <c r="I646" s="16"/>
      <c r="J646" s="16"/>
      <c r="K646" s="16"/>
    </row>
    <row r="647" spans="1:11" ht="17.25" customHeight="1">
      <c r="A647" s="16"/>
      <c r="C647" s="10"/>
      <c r="D647" s="10"/>
      <c r="E647" s="16"/>
      <c r="F647" s="16"/>
      <c r="G647" s="16"/>
      <c r="H647" s="16"/>
      <c r="I647" s="16"/>
      <c r="J647" s="16"/>
      <c r="K647" s="16"/>
    </row>
    <row r="648" spans="1:11" ht="17.25" customHeight="1">
      <c r="A648" s="16"/>
      <c r="C648" s="10"/>
      <c r="D648" s="10"/>
      <c r="E648" s="16"/>
      <c r="F648" s="16"/>
      <c r="G648" s="16"/>
      <c r="H648" s="16"/>
      <c r="I648" s="16"/>
      <c r="J648" s="16"/>
      <c r="K648" s="16"/>
    </row>
    <row r="649" spans="1:11" ht="17.25" customHeight="1">
      <c r="A649" s="16"/>
      <c r="C649" s="10"/>
      <c r="D649" s="10"/>
      <c r="E649" s="16"/>
      <c r="F649" s="16"/>
      <c r="G649" s="16"/>
      <c r="H649" s="16"/>
      <c r="I649" s="16"/>
      <c r="J649" s="16"/>
      <c r="K649" s="16"/>
    </row>
    <row r="650" spans="1:11" ht="17.25" customHeight="1">
      <c r="A650" s="16"/>
      <c r="C650" s="10"/>
      <c r="D650" s="10"/>
      <c r="E650" s="16"/>
      <c r="F650" s="16"/>
      <c r="G650" s="16"/>
      <c r="H650" s="16"/>
      <c r="I650" s="16"/>
      <c r="J650" s="16"/>
      <c r="K650" s="16"/>
    </row>
    <row r="651" spans="1:11" ht="17.25" customHeight="1">
      <c r="A651" s="16"/>
      <c r="C651" s="10"/>
      <c r="D651" s="10"/>
      <c r="E651" s="16"/>
      <c r="F651" s="16"/>
      <c r="G651" s="16"/>
      <c r="H651" s="16"/>
      <c r="I651" s="16"/>
      <c r="J651" s="16"/>
      <c r="K651" s="16"/>
    </row>
    <row r="652" spans="1:11" ht="17.25" customHeight="1">
      <c r="A652" s="16"/>
      <c r="C652" s="10"/>
      <c r="D652" s="10"/>
      <c r="E652" s="16"/>
      <c r="F652" s="16"/>
      <c r="G652" s="16"/>
      <c r="H652" s="16"/>
      <c r="I652" s="16"/>
      <c r="J652" s="16"/>
      <c r="K652" s="16"/>
    </row>
    <row r="653" spans="1:11" ht="17.25" customHeight="1">
      <c r="A653" s="16"/>
      <c r="C653" s="10"/>
      <c r="D653" s="10"/>
      <c r="E653" s="16"/>
      <c r="F653" s="16"/>
      <c r="G653" s="16"/>
      <c r="H653" s="16"/>
      <c r="I653" s="16"/>
      <c r="J653" s="16"/>
      <c r="K653" s="16"/>
    </row>
    <row r="654" spans="1:11" ht="17.25" customHeight="1">
      <c r="A654" s="16"/>
      <c r="C654" s="10"/>
      <c r="D654" s="10"/>
      <c r="E654" s="16"/>
      <c r="F654" s="16"/>
      <c r="G654" s="16"/>
      <c r="H654" s="16"/>
      <c r="I654" s="16"/>
      <c r="J654" s="16"/>
      <c r="K654" s="16"/>
    </row>
    <row r="655" spans="1:11" ht="17.25" customHeight="1">
      <c r="A655" s="16"/>
      <c r="C655" s="10"/>
      <c r="D655" s="10"/>
      <c r="E655" s="16"/>
      <c r="F655" s="16"/>
      <c r="G655" s="16"/>
      <c r="H655" s="16"/>
      <c r="I655" s="16"/>
      <c r="J655" s="16"/>
      <c r="K655" s="16"/>
    </row>
    <row r="656" spans="1:11" ht="17.25" customHeight="1">
      <c r="A656" s="16"/>
      <c r="C656" s="10"/>
      <c r="D656" s="10"/>
      <c r="E656" s="16"/>
      <c r="F656" s="16"/>
      <c r="G656" s="16"/>
      <c r="H656" s="16"/>
      <c r="I656" s="16"/>
      <c r="J656" s="16"/>
      <c r="K656" s="16"/>
    </row>
    <row r="657" spans="1:11" ht="17.25" customHeight="1">
      <c r="A657" s="16"/>
      <c r="C657" s="10"/>
      <c r="D657" s="10"/>
      <c r="E657" s="16"/>
      <c r="F657" s="16"/>
      <c r="G657" s="16"/>
      <c r="H657" s="16"/>
      <c r="I657" s="16"/>
      <c r="J657" s="16"/>
      <c r="K657" s="16"/>
    </row>
    <row r="658" spans="1:11" ht="17.25" customHeight="1">
      <c r="A658" s="16"/>
      <c r="C658" s="10"/>
      <c r="D658" s="10"/>
      <c r="E658" s="16"/>
      <c r="F658" s="16"/>
      <c r="G658" s="16"/>
      <c r="H658" s="16"/>
      <c r="I658" s="16"/>
      <c r="J658" s="16"/>
      <c r="K658" s="16"/>
    </row>
    <row r="659" spans="1:11" ht="17.25" customHeight="1">
      <c r="A659" s="16"/>
      <c r="C659" s="10"/>
      <c r="D659" s="10"/>
      <c r="E659" s="16"/>
      <c r="F659" s="16"/>
      <c r="G659" s="16"/>
      <c r="H659" s="16"/>
      <c r="I659" s="16"/>
      <c r="J659" s="16"/>
      <c r="K659" s="16"/>
    </row>
    <row r="660" spans="1:11" ht="17.25" customHeight="1">
      <c r="A660" s="16"/>
      <c r="C660" s="10"/>
      <c r="D660" s="10"/>
      <c r="E660" s="16"/>
      <c r="F660" s="16"/>
      <c r="G660" s="16"/>
      <c r="H660" s="16"/>
      <c r="I660" s="16"/>
      <c r="J660" s="16"/>
      <c r="K660" s="16"/>
    </row>
    <row r="661" spans="1:11" ht="17.25" customHeight="1">
      <c r="A661" s="16"/>
      <c r="C661" s="10"/>
      <c r="D661" s="10"/>
      <c r="E661" s="16"/>
      <c r="F661" s="16"/>
      <c r="G661" s="16"/>
      <c r="H661" s="16"/>
      <c r="I661" s="16"/>
      <c r="J661" s="16"/>
      <c r="K661" s="16"/>
    </row>
    <row r="662" spans="1:11" ht="17.25" customHeight="1">
      <c r="A662" s="16"/>
      <c r="C662" s="10"/>
      <c r="D662" s="10"/>
      <c r="E662" s="16"/>
      <c r="F662" s="16"/>
      <c r="G662" s="16"/>
      <c r="H662" s="16"/>
      <c r="I662" s="16"/>
      <c r="J662" s="16"/>
      <c r="K662" s="16"/>
    </row>
    <row r="663" spans="1:11" ht="17.25" customHeight="1">
      <c r="A663" s="16"/>
      <c r="C663" s="10"/>
      <c r="D663" s="10"/>
      <c r="E663" s="16"/>
      <c r="F663" s="16"/>
      <c r="G663" s="16"/>
      <c r="H663" s="16"/>
      <c r="I663" s="16"/>
      <c r="J663" s="16"/>
      <c r="K663" s="16"/>
    </row>
    <row r="664" spans="1:11" ht="17.25" customHeight="1">
      <c r="A664" s="16"/>
      <c r="C664" s="10"/>
      <c r="D664" s="10"/>
      <c r="E664" s="16"/>
      <c r="F664" s="16"/>
      <c r="G664" s="16"/>
      <c r="H664" s="16"/>
      <c r="I664" s="16"/>
      <c r="J664" s="16"/>
      <c r="K664" s="16"/>
    </row>
    <row r="665" spans="1:11" ht="17.25" customHeight="1">
      <c r="A665" s="16"/>
      <c r="C665" s="10"/>
      <c r="D665" s="10"/>
      <c r="E665" s="16"/>
      <c r="F665" s="16"/>
      <c r="G665" s="16"/>
      <c r="H665" s="16"/>
      <c r="I665" s="16"/>
      <c r="J665" s="16"/>
      <c r="K665" s="16"/>
    </row>
    <row r="666" spans="1:11" ht="17.25" customHeight="1">
      <c r="A666" s="16"/>
      <c r="C666" s="10"/>
      <c r="D666" s="10"/>
      <c r="E666" s="16"/>
      <c r="F666" s="16"/>
      <c r="G666" s="16"/>
      <c r="H666" s="16"/>
      <c r="I666" s="16"/>
      <c r="J666" s="16"/>
      <c r="K666" s="16"/>
    </row>
    <row r="667" spans="1:11" ht="17.25" customHeight="1">
      <c r="A667" s="16"/>
      <c r="C667" s="10"/>
      <c r="D667" s="10"/>
      <c r="E667" s="16"/>
      <c r="F667" s="16"/>
      <c r="G667" s="16"/>
      <c r="H667" s="16"/>
      <c r="I667" s="16"/>
      <c r="J667" s="16"/>
      <c r="K667" s="16"/>
    </row>
    <row r="668" spans="1:11" ht="17.25" customHeight="1">
      <c r="A668" s="16"/>
      <c r="C668" s="10"/>
      <c r="D668" s="10"/>
      <c r="E668" s="16"/>
      <c r="F668" s="16"/>
      <c r="G668" s="16"/>
      <c r="H668" s="16"/>
      <c r="I668" s="16"/>
      <c r="J668" s="16"/>
      <c r="K668" s="16"/>
    </row>
    <row r="669" spans="1:11" ht="17.25" customHeight="1">
      <c r="A669" s="16"/>
      <c r="C669" s="10"/>
      <c r="D669" s="10"/>
      <c r="E669" s="16"/>
      <c r="F669" s="16"/>
      <c r="G669" s="16"/>
      <c r="H669" s="16"/>
      <c r="I669" s="16"/>
      <c r="J669" s="16"/>
      <c r="K669" s="16"/>
    </row>
    <row r="670" spans="1:11" ht="17.25" customHeight="1">
      <c r="A670" s="16"/>
      <c r="C670" s="10"/>
      <c r="D670" s="10"/>
      <c r="E670" s="16"/>
      <c r="F670" s="16"/>
      <c r="G670" s="16"/>
      <c r="H670" s="16"/>
      <c r="I670" s="16"/>
      <c r="J670" s="16"/>
      <c r="K670" s="16"/>
    </row>
    <row r="671" spans="1:11" ht="17.25" customHeight="1">
      <c r="A671" s="16"/>
      <c r="C671" s="10"/>
      <c r="D671" s="10"/>
      <c r="E671" s="16"/>
      <c r="F671" s="16"/>
      <c r="G671" s="16"/>
      <c r="H671" s="16"/>
      <c r="I671" s="16"/>
      <c r="J671" s="16"/>
      <c r="K671" s="16"/>
    </row>
    <row r="672" spans="1:11" ht="17.25" customHeight="1">
      <c r="A672" s="16"/>
      <c r="C672" s="10"/>
      <c r="D672" s="10"/>
      <c r="E672" s="16"/>
      <c r="F672" s="16"/>
      <c r="G672" s="16"/>
      <c r="H672" s="16"/>
      <c r="I672" s="16"/>
      <c r="J672" s="16"/>
      <c r="K672" s="16"/>
    </row>
    <row r="673" spans="1:11" ht="17.25" customHeight="1">
      <c r="A673" s="16"/>
      <c r="C673" s="10"/>
      <c r="D673" s="10"/>
      <c r="E673" s="16"/>
      <c r="F673" s="16"/>
      <c r="G673" s="16"/>
      <c r="H673" s="16"/>
      <c r="I673" s="16"/>
      <c r="J673" s="16"/>
      <c r="K673" s="16"/>
    </row>
    <row r="674" spans="1:11" ht="17.25" customHeight="1">
      <c r="A674" s="16"/>
      <c r="C674" s="10"/>
      <c r="D674" s="10"/>
      <c r="E674" s="16"/>
      <c r="F674" s="16"/>
      <c r="G674" s="16"/>
      <c r="H674" s="16"/>
      <c r="I674" s="16"/>
      <c r="J674" s="16"/>
      <c r="K674" s="16"/>
    </row>
    <row r="675" spans="1:11" ht="17.25" customHeight="1">
      <c r="A675" s="16"/>
      <c r="C675" s="10"/>
      <c r="D675" s="10"/>
      <c r="E675" s="16"/>
      <c r="F675" s="16"/>
      <c r="G675" s="16"/>
      <c r="H675" s="16"/>
      <c r="I675" s="16"/>
      <c r="J675" s="16"/>
      <c r="K675" s="16"/>
    </row>
    <row r="676" spans="1:11" ht="17.25" customHeight="1">
      <c r="A676" s="16"/>
      <c r="C676" s="10"/>
      <c r="D676" s="10"/>
      <c r="E676" s="16"/>
      <c r="F676" s="16"/>
      <c r="G676" s="16"/>
      <c r="H676" s="16"/>
      <c r="I676" s="16"/>
      <c r="J676" s="16"/>
      <c r="K676" s="16"/>
    </row>
    <row r="677" spans="1:11" ht="17.25" customHeight="1">
      <c r="A677" s="16"/>
      <c r="C677" s="10"/>
      <c r="D677" s="10"/>
      <c r="E677" s="16"/>
      <c r="F677" s="16"/>
      <c r="G677" s="16"/>
      <c r="H677" s="16"/>
      <c r="I677" s="16"/>
      <c r="J677" s="16"/>
      <c r="K677" s="16"/>
    </row>
    <row r="678" spans="1:11" ht="17.25" customHeight="1">
      <c r="A678" s="16"/>
      <c r="C678" s="10"/>
      <c r="D678" s="10"/>
      <c r="E678" s="16"/>
      <c r="F678" s="16"/>
      <c r="G678" s="16"/>
      <c r="H678" s="16"/>
      <c r="I678" s="16"/>
      <c r="J678" s="16"/>
      <c r="K678" s="16"/>
    </row>
    <row r="679" spans="1:11" ht="17.25" customHeight="1">
      <c r="A679" s="16"/>
      <c r="C679" s="10"/>
      <c r="D679" s="10"/>
      <c r="E679" s="16"/>
      <c r="F679" s="16"/>
      <c r="G679" s="16"/>
      <c r="H679" s="16"/>
      <c r="I679" s="16"/>
      <c r="J679" s="16"/>
      <c r="K679" s="16"/>
    </row>
    <row r="680" spans="1:11" ht="17.25" customHeight="1">
      <c r="A680" s="16"/>
      <c r="C680" s="10"/>
      <c r="D680" s="10"/>
      <c r="E680" s="16"/>
      <c r="F680" s="16"/>
      <c r="G680" s="16"/>
      <c r="H680" s="16"/>
      <c r="I680" s="16"/>
      <c r="J680" s="16"/>
      <c r="K680" s="16"/>
    </row>
    <row r="681" spans="1:11" ht="17.25" customHeight="1">
      <c r="A681" s="16"/>
      <c r="C681" s="16"/>
      <c r="D681" s="10"/>
      <c r="E681" s="16"/>
      <c r="F681" s="16"/>
      <c r="G681" s="16"/>
      <c r="H681" s="16"/>
      <c r="I681" s="16"/>
      <c r="J681" s="16"/>
      <c r="K681" s="16"/>
    </row>
    <row r="682" spans="1:11" ht="17.25" customHeight="1">
      <c r="A682" s="16"/>
      <c r="C682" s="16"/>
      <c r="D682" s="10"/>
      <c r="E682" s="16"/>
      <c r="F682" s="16"/>
      <c r="G682" s="16"/>
      <c r="H682" s="16"/>
      <c r="I682" s="16"/>
      <c r="J682" s="16"/>
      <c r="K682" s="16"/>
    </row>
    <row r="683" spans="1:11" ht="17.25" customHeight="1">
      <c r="A683" s="16"/>
      <c r="C683" s="16"/>
      <c r="D683" s="10"/>
      <c r="E683" s="16"/>
      <c r="F683" s="16"/>
      <c r="G683" s="16"/>
      <c r="H683" s="16"/>
      <c r="I683" s="16"/>
      <c r="J683" s="16"/>
      <c r="K683" s="16"/>
    </row>
    <row r="684" spans="1:11" ht="17.25" customHeight="1">
      <c r="A684" s="16"/>
      <c r="C684" s="16"/>
      <c r="D684" s="10"/>
      <c r="E684" s="16"/>
      <c r="F684" s="16"/>
      <c r="G684" s="16"/>
      <c r="H684" s="16"/>
      <c r="I684" s="16"/>
      <c r="J684" s="16"/>
      <c r="K684" s="16"/>
    </row>
    <row r="685" spans="1:11" ht="17.25" customHeight="1">
      <c r="A685" s="16"/>
      <c r="C685" s="16"/>
      <c r="D685" s="10"/>
      <c r="E685" s="16"/>
      <c r="F685" s="16"/>
      <c r="G685" s="16"/>
      <c r="H685" s="16"/>
      <c r="I685" s="16"/>
      <c r="J685" s="16"/>
      <c r="K685" s="16"/>
    </row>
    <row r="686" spans="1:11" ht="17.25" customHeight="1">
      <c r="A686" s="16"/>
      <c r="C686" s="16"/>
      <c r="D686" s="10"/>
      <c r="E686" s="16"/>
      <c r="F686" s="16"/>
      <c r="G686" s="16"/>
      <c r="H686" s="16"/>
      <c r="I686" s="16"/>
      <c r="J686" s="16"/>
      <c r="K686" s="16"/>
    </row>
    <row r="687" spans="1:11" ht="17.25" customHeight="1">
      <c r="A687" s="16"/>
      <c r="C687" s="16"/>
      <c r="D687" s="10"/>
      <c r="E687" s="16"/>
      <c r="F687" s="16"/>
      <c r="G687" s="16"/>
      <c r="H687" s="16"/>
      <c r="I687" s="16"/>
      <c r="J687" s="16"/>
      <c r="K687" s="16"/>
    </row>
    <row r="688" spans="1:11" ht="17.25" customHeight="1">
      <c r="A688" s="16"/>
      <c r="C688" s="16"/>
      <c r="D688" s="10"/>
      <c r="E688" s="16"/>
      <c r="F688" s="16"/>
      <c r="G688" s="16"/>
      <c r="H688" s="16"/>
      <c r="I688" s="16"/>
      <c r="J688" s="16"/>
      <c r="K688" s="16"/>
    </row>
    <row r="689" spans="1:11" ht="17.25" customHeight="1">
      <c r="A689" s="16"/>
      <c r="C689" s="16"/>
      <c r="D689" s="10"/>
      <c r="E689" s="16"/>
      <c r="F689" s="16"/>
      <c r="G689" s="16"/>
      <c r="H689" s="16"/>
      <c r="I689" s="16"/>
      <c r="J689" s="16"/>
      <c r="K689" s="16"/>
    </row>
    <row r="690" spans="1:11" ht="17.25" customHeight="1">
      <c r="A690" s="16"/>
      <c r="C690" s="16"/>
      <c r="D690" s="10"/>
      <c r="E690" s="16"/>
      <c r="F690" s="16"/>
      <c r="G690" s="16"/>
      <c r="H690" s="16"/>
      <c r="I690" s="16"/>
      <c r="J690" s="16"/>
      <c r="K690" s="16"/>
    </row>
    <row r="691" spans="1:11" ht="17.25" customHeight="1">
      <c r="A691" s="16"/>
      <c r="C691" s="16"/>
      <c r="D691" s="10"/>
      <c r="E691" s="16"/>
      <c r="F691" s="16"/>
      <c r="G691" s="16"/>
      <c r="H691" s="16"/>
      <c r="I691" s="16"/>
      <c r="J691" s="16"/>
      <c r="K691" s="16"/>
    </row>
    <row r="692" spans="1:11" ht="17.25" customHeight="1">
      <c r="A692" s="16"/>
      <c r="C692" s="16"/>
      <c r="D692" s="10"/>
      <c r="E692" s="16"/>
      <c r="F692" s="16"/>
      <c r="G692" s="16"/>
      <c r="H692" s="16"/>
      <c r="I692" s="16"/>
      <c r="J692" s="16"/>
      <c r="K692" s="16"/>
    </row>
    <row r="693" spans="1:11" ht="17.25" customHeight="1">
      <c r="A693" s="16"/>
      <c r="C693" s="16"/>
      <c r="D693" s="10"/>
      <c r="E693" s="16"/>
      <c r="F693" s="16"/>
      <c r="G693" s="16"/>
      <c r="H693" s="16"/>
      <c r="I693" s="16"/>
      <c r="J693" s="16"/>
      <c r="K693" s="16"/>
    </row>
    <row r="694" spans="1:11" ht="17.25" customHeight="1">
      <c r="A694" s="16"/>
      <c r="C694" s="16"/>
      <c r="D694" s="10"/>
      <c r="E694" s="16"/>
      <c r="F694" s="16"/>
      <c r="G694" s="16"/>
      <c r="H694" s="16"/>
      <c r="I694" s="16"/>
      <c r="J694" s="16"/>
      <c r="K694" s="16"/>
    </row>
    <row r="695" spans="1:11" ht="17.25" customHeight="1">
      <c r="A695" s="16"/>
      <c r="C695" s="16"/>
      <c r="D695" s="10"/>
      <c r="E695" s="16"/>
      <c r="F695" s="16"/>
      <c r="G695" s="16"/>
      <c r="H695" s="16"/>
      <c r="I695" s="16"/>
      <c r="J695" s="16"/>
      <c r="K695" s="16"/>
    </row>
    <row r="696" spans="1:11" ht="17.25" customHeight="1">
      <c r="A696" s="16"/>
      <c r="C696" s="16"/>
      <c r="D696" s="10"/>
      <c r="E696" s="16"/>
      <c r="F696" s="16"/>
      <c r="G696" s="16"/>
      <c r="H696" s="16"/>
      <c r="I696" s="16"/>
      <c r="J696" s="16"/>
      <c r="K696" s="16"/>
    </row>
    <row r="697" spans="1:11" ht="17.25" customHeight="1">
      <c r="A697" s="16"/>
      <c r="C697" s="16"/>
      <c r="D697" s="10"/>
      <c r="E697" s="16"/>
      <c r="F697" s="16"/>
      <c r="G697" s="16"/>
      <c r="H697" s="16"/>
      <c r="I697" s="16"/>
      <c r="J697" s="16"/>
      <c r="K697" s="16"/>
    </row>
    <row r="698" spans="1:11" ht="17.25" customHeight="1">
      <c r="A698" s="16"/>
      <c r="C698" s="16"/>
      <c r="D698" s="10"/>
      <c r="E698" s="16"/>
      <c r="F698" s="16"/>
      <c r="G698" s="16"/>
      <c r="H698" s="16"/>
      <c r="I698" s="16"/>
      <c r="J698" s="16"/>
      <c r="K698" s="16"/>
    </row>
    <row r="699" spans="1:11" ht="17.25" customHeight="1">
      <c r="A699" s="16"/>
      <c r="C699" s="16"/>
      <c r="D699" s="10"/>
      <c r="E699" s="16"/>
      <c r="F699" s="16"/>
      <c r="G699" s="16"/>
      <c r="H699" s="16"/>
      <c r="I699" s="16"/>
      <c r="J699" s="16"/>
      <c r="K699" s="16"/>
    </row>
    <row r="700" spans="1:11" ht="17.25" customHeight="1">
      <c r="A700" s="16"/>
      <c r="C700" s="16"/>
      <c r="D700" s="10"/>
      <c r="E700" s="16"/>
      <c r="F700" s="16"/>
      <c r="G700" s="16"/>
      <c r="H700" s="16"/>
      <c r="I700" s="16"/>
      <c r="J700" s="16"/>
      <c r="K700" s="16"/>
    </row>
  </sheetData>
  <mergeCells count="1">
    <mergeCell ref="E354:F354"/>
  </mergeCells>
  <dataValidations count="4">
    <dataValidation type="list" allowBlank="1" showInputMessage="1" showErrorMessage="1" sqref="K353 K2:K351" xr:uid="{00000000-0002-0000-0900-000000000000}">
      <formula1>$K$355:$K$418</formula1>
    </dataValidation>
    <dataValidation type="list" allowBlank="1" showInputMessage="1" showErrorMessage="1" sqref="C2:C353" xr:uid="{34D11FEA-5B75-41A5-B2B9-172D8C0CFDA9}">
      <formula1>$C$355:$C$369</formula1>
    </dataValidation>
    <dataValidation type="list" allowBlank="1" showInputMessage="1" showErrorMessage="1" sqref="D2:D70" xr:uid="{2B2A9131-7203-46EE-9F2D-4CB21CEB88DF}">
      <formula1>$D$355:$D$452</formula1>
    </dataValidation>
    <dataValidation type="list" allowBlank="1" showInputMessage="1" showErrorMessage="1" sqref="D71:D353" xr:uid="{34353652-AC76-448F-996E-6B6C3B101BDF}">
      <formula1>$D$355:$D$454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08"/>
  <sheetViews>
    <sheetView topLeftCell="A276" workbookViewId="0">
      <selection activeCell="X285" sqref="X285"/>
    </sheetView>
  </sheetViews>
  <sheetFormatPr defaultRowHeight="20.25"/>
  <cols>
    <col min="1" max="1" width="9.5703125" style="15" customWidth="1"/>
    <col min="2" max="2" width="7.140625" style="6" customWidth="1"/>
    <col min="3" max="3" width="7" style="15" customWidth="1"/>
    <col min="4" max="4" width="8.42578125" style="7" customWidth="1"/>
    <col min="5" max="5" width="5.85546875" style="15" customWidth="1"/>
    <col min="6" max="6" width="6.7109375" style="15" customWidth="1"/>
    <col min="7" max="7" width="7.28515625" style="15" customWidth="1"/>
    <col min="8" max="8" width="6.5703125" style="15" customWidth="1"/>
    <col min="9" max="9" width="11.85546875" style="15" customWidth="1"/>
    <col min="10" max="10" width="15.7109375" style="15" customWidth="1"/>
    <col min="11" max="11" width="12.140625" style="15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240</v>
      </c>
      <c r="B2" s="6">
        <v>1</v>
      </c>
      <c r="C2" s="16" t="s">
        <v>12</v>
      </c>
      <c r="D2" s="7" t="s">
        <v>29</v>
      </c>
      <c r="E2" s="16">
        <v>1</v>
      </c>
      <c r="F2" s="16">
        <v>5</v>
      </c>
      <c r="G2" s="16" t="s">
        <v>32</v>
      </c>
      <c r="H2" s="16"/>
      <c r="I2" s="16">
        <f t="shared" ref="I2:I33" si="0">IF(OR(J2=$J$376,J2=$J$383,J2=$J$366),$I$363,IF(OR(J2=$J$365,J2=$J$369,J2=$J$371,J2=$J$372,J2=$J$375,J2=$J$379,J2=$J$380,J2=$J$377),$I$368,IF(OR(J2=$J$364,J2=$J$368),$I$364,IF(OR(J2=$J$370,J2=$J$381,J2=$J$382),$I$365,IF(OR(J2=$J$363,J2=$J$378,J2=$J$384),$I$366,IF(OR(J2=$J$367,J2=$J$385,J2=$J$373,J2=$J$374),$I$367,0))))))</f>
        <v>0</v>
      </c>
      <c r="J2" s="16">
        <f t="shared" ref="J2:J67" si="1">IF(OR(K2=$K$363,K2=$K$364,K2=$K$365,K2=$K$366),$J$363,IF(OR(K2=$K$370,K2=$K$371,K2=$K$372,K2=$K$373),$J$364,IF(OR(K2=$K$374),$J$365,IF(OR(K2=$K$375),$J$366,IF(OR(K2=$K$376),$J$367,IF(OR(K2=$K$377),$J$368,IF(OR(K2=$K$383,K2=$K$392,K2=$K$384),$J$369,IF(OR(K2=$K$379,K2=$K$380,K2=$K$381,K2=$K$382),$J$370,IF(OR(K2=$K$378,K2=$K$421,K2=$K$423,K2=$K$425),$J$371,IF(OR(K2=$K$385,K2=$K$386),$J$372,IF(OR(K2=$K$387),$J$373,IF(OR(K2=$K$388),$J$374,IF(OR(K2=$K$389),$J$375,IF(OR(K2=$K$393),$J$376,IF(OR(K2=$K$394,K2=$K$395),$J$377,IF(OR(K2=$K$396,K2=$K$397),$J$378,IF(OR(K2=$K$398,K2=$K$399),$J$379,IF(OR(K2=$K$400,K2=$K$401),$J$380,IF(OR(K2=$K$403,K2=$K$404,K2=$K$405,K2=$K$406,K2=$K$407,K2=$K$408,K2=$K$409,K2=$K$410,K2=$K$411),$J$381,IF(OR(K2=$K$415,K2=$K$416,K2=$K$417,K2=$K$418,K2=$K$414,K2=$K$413,K2=$K$422,K2=$K$424),$J$382,IF(OR(K2=$K$419,K2=$K$420),$J$383,IF(OR(K2=$K$367,K2=$K$368,K2=$K$369,K2=$K$390,K2=$K$391,K2=$K$402,K2=$K$412),$J$384,IF(OR(K2=$K$426),$J$385,0)))))))))))))))))))))))</f>
        <v>0</v>
      </c>
      <c r="K2" s="16"/>
    </row>
    <row r="3" spans="1:11" ht="17.25" customHeight="1">
      <c r="A3" s="16" t="s">
        <v>240</v>
      </c>
      <c r="B3" s="6">
        <v>2</v>
      </c>
      <c r="C3" s="16" t="s">
        <v>12</v>
      </c>
      <c r="D3" s="7" t="s">
        <v>60</v>
      </c>
      <c r="E3" s="16"/>
      <c r="F3" s="16">
        <v>5</v>
      </c>
      <c r="G3" s="16" t="s">
        <v>32</v>
      </c>
      <c r="H3" s="16"/>
      <c r="I3" s="16" t="str">
        <f t="shared" si="0"/>
        <v>Грибы</v>
      </c>
      <c r="J3" s="16" t="str">
        <f t="shared" si="1"/>
        <v>Candida</v>
      </c>
      <c r="K3" s="16" t="s">
        <v>119</v>
      </c>
    </row>
    <row r="4" spans="1:11" ht="17.25" customHeight="1">
      <c r="A4" s="16" t="s">
        <v>240</v>
      </c>
      <c r="B4" s="6">
        <v>3</v>
      </c>
      <c r="C4" s="16" t="s">
        <v>91</v>
      </c>
      <c r="D4" s="7" t="s">
        <v>79</v>
      </c>
      <c r="E4" s="16"/>
      <c r="F4" s="16">
        <v>5</v>
      </c>
      <c r="G4" s="16"/>
      <c r="H4" s="16"/>
      <c r="I4" s="16">
        <f t="shared" si="0"/>
        <v>0</v>
      </c>
      <c r="J4" s="16">
        <f t="shared" si="1"/>
        <v>0</v>
      </c>
      <c r="K4" s="16"/>
    </row>
    <row r="5" spans="1:11" ht="17.25" customHeight="1">
      <c r="A5" s="16" t="s">
        <v>240</v>
      </c>
      <c r="B5" s="6">
        <v>4</v>
      </c>
      <c r="C5" s="16" t="s">
        <v>23</v>
      </c>
      <c r="D5" s="7" t="s">
        <v>24</v>
      </c>
      <c r="E5" s="16"/>
      <c r="F5" s="16">
        <v>5</v>
      </c>
      <c r="G5" s="16"/>
      <c r="H5" s="16"/>
      <c r="I5" s="16">
        <f t="shared" si="0"/>
        <v>0</v>
      </c>
      <c r="J5" s="16">
        <f t="shared" si="1"/>
        <v>0</v>
      </c>
      <c r="K5" s="16"/>
    </row>
    <row r="6" spans="1:11" ht="17.25" customHeight="1">
      <c r="A6" s="16" t="s">
        <v>240</v>
      </c>
      <c r="B6" s="6">
        <v>5</v>
      </c>
      <c r="C6" s="16" t="s">
        <v>64</v>
      </c>
      <c r="D6" s="7" t="s">
        <v>54</v>
      </c>
      <c r="E6" s="16"/>
      <c r="F6" s="16">
        <v>5</v>
      </c>
      <c r="G6" s="16"/>
      <c r="H6" s="16"/>
      <c r="I6" s="16">
        <f t="shared" si="0"/>
        <v>0</v>
      </c>
      <c r="J6" s="16">
        <f t="shared" si="1"/>
        <v>0</v>
      </c>
      <c r="K6" s="16"/>
    </row>
    <row r="7" spans="1:11" ht="17.25" customHeight="1">
      <c r="A7" s="16" t="s">
        <v>240</v>
      </c>
      <c r="B7" s="6">
        <v>6</v>
      </c>
      <c r="C7" s="16" t="s">
        <v>12</v>
      </c>
      <c r="D7" s="7" t="s">
        <v>110</v>
      </c>
      <c r="E7" s="16"/>
      <c r="F7" s="16">
        <v>6</v>
      </c>
      <c r="G7" s="16" t="s">
        <v>32</v>
      </c>
      <c r="H7" s="16" t="s">
        <v>105</v>
      </c>
      <c r="I7" s="16">
        <f t="shared" si="0"/>
        <v>0</v>
      </c>
      <c r="J7" s="16">
        <f t="shared" si="1"/>
        <v>0</v>
      </c>
      <c r="K7" s="16"/>
    </row>
    <row r="8" spans="1:11" ht="17.25" customHeight="1">
      <c r="A8" s="16" t="s">
        <v>240</v>
      </c>
      <c r="B8" s="6">
        <v>7</v>
      </c>
      <c r="C8" s="16" t="s">
        <v>12</v>
      </c>
      <c r="D8" s="7" t="s">
        <v>20</v>
      </c>
      <c r="E8" s="16">
        <v>2</v>
      </c>
      <c r="F8" s="16">
        <v>3</v>
      </c>
      <c r="G8" s="16" t="s">
        <v>32</v>
      </c>
      <c r="H8" s="16"/>
      <c r="I8" s="16" t="str">
        <f t="shared" si="0"/>
        <v>Энеробактерии</v>
      </c>
      <c r="J8" s="16" t="str">
        <f t="shared" si="1"/>
        <v>Klebsiella</v>
      </c>
      <c r="K8" s="16" t="s">
        <v>139</v>
      </c>
    </row>
    <row r="9" spans="1:11" ht="17.25" customHeight="1">
      <c r="A9" s="16" t="s">
        <v>240</v>
      </c>
      <c r="B9" s="6">
        <v>8</v>
      </c>
      <c r="C9" s="16" t="s">
        <v>12</v>
      </c>
      <c r="D9" s="7" t="s">
        <v>177</v>
      </c>
      <c r="E9" s="16">
        <v>2</v>
      </c>
      <c r="F9" s="16">
        <v>7</v>
      </c>
      <c r="G9" s="16" t="s">
        <v>32</v>
      </c>
      <c r="H9" s="16"/>
      <c r="I9" s="16">
        <f t="shared" si="0"/>
        <v>0</v>
      </c>
      <c r="J9" s="16">
        <f t="shared" si="1"/>
        <v>0</v>
      </c>
      <c r="K9" s="16"/>
    </row>
    <row r="10" spans="1:11" ht="17.25" customHeight="1">
      <c r="A10" s="16" t="s">
        <v>240</v>
      </c>
      <c r="B10" s="6">
        <v>9</v>
      </c>
      <c r="C10" s="16" t="s">
        <v>12</v>
      </c>
      <c r="D10" s="7" t="s">
        <v>43</v>
      </c>
      <c r="E10" s="16">
        <v>2</v>
      </c>
      <c r="F10" s="16">
        <v>7</v>
      </c>
      <c r="G10" s="16" t="s">
        <v>32</v>
      </c>
      <c r="H10" s="16"/>
      <c r="I10" s="16">
        <f t="shared" si="0"/>
        <v>0</v>
      </c>
      <c r="J10" s="16">
        <f t="shared" si="1"/>
        <v>0</v>
      </c>
      <c r="K10" s="16"/>
    </row>
    <row r="11" spans="1:11" ht="17.25" customHeight="1">
      <c r="A11" s="16" t="s">
        <v>240</v>
      </c>
      <c r="B11" s="6">
        <v>10</v>
      </c>
      <c r="C11" s="16" t="s">
        <v>12</v>
      </c>
      <c r="D11" s="7" t="s">
        <v>203</v>
      </c>
      <c r="E11" s="16">
        <v>1</v>
      </c>
      <c r="F11" s="16">
        <v>7</v>
      </c>
      <c r="G11" s="16" t="s">
        <v>32</v>
      </c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240</v>
      </c>
      <c r="B12" s="6">
        <v>11</v>
      </c>
      <c r="C12" s="16" t="s">
        <v>12</v>
      </c>
      <c r="D12" s="7" t="s">
        <v>203</v>
      </c>
      <c r="E12" s="16"/>
      <c r="F12" s="16">
        <v>7</v>
      </c>
      <c r="G12" s="16" t="s">
        <v>32</v>
      </c>
      <c r="H12" s="16"/>
      <c r="I12" s="16">
        <f t="shared" si="0"/>
        <v>0</v>
      </c>
      <c r="J12" s="16">
        <f t="shared" si="1"/>
        <v>0</v>
      </c>
      <c r="K12" s="16"/>
    </row>
    <row r="13" spans="1:11" ht="17.25" customHeight="1">
      <c r="A13" s="16" t="s">
        <v>240</v>
      </c>
      <c r="B13" s="6">
        <v>12</v>
      </c>
      <c r="C13" s="16" t="s">
        <v>12</v>
      </c>
      <c r="D13" s="7" t="s">
        <v>60</v>
      </c>
      <c r="E13" s="16"/>
      <c r="F13" s="16">
        <v>3</v>
      </c>
      <c r="G13" s="16" t="s">
        <v>32</v>
      </c>
      <c r="H13" s="16"/>
      <c r="I13" s="16" t="str">
        <f t="shared" si="0"/>
        <v>Грибы</v>
      </c>
      <c r="J13" s="16" t="str">
        <f t="shared" si="1"/>
        <v>Candida</v>
      </c>
      <c r="K13" s="16" t="s">
        <v>119</v>
      </c>
    </row>
    <row r="14" spans="1:11" ht="17.25" customHeight="1">
      <c r="A14" s="16" t="s">
        <v>240</v>
      </c>
      <c r="B14" s="6">
        <v>13</v>
      </c>
      <c r="C14" s="16" t="s">
        <v>12</v>
      </c>
      <c r="D14" s="7" t="s">
        <v>29</v>
      </c>
      <c r="E14" s="16"/>
      <c r="F14" s="16">
        <v>7</v>
      </c>
      <c r="G14" s="16" t="s">
        <v>32</v>
      </c>
      <c r="H14" s="16"/>
      <c r="I14" s="16">
        <f t="shared" si="0"/>
        <v>0</v>
      </c>
      <c r="J14" s="16">
        <f t="shared" si="1"/>
        <v>0</v>
      </c>
      <c r="K14" s="16"/>
    </row>
    <row r="15" spans="1:11" ht="17.25" customHeight="1">
      <c r="A15" s="16" t="s">
        <v>240</v>
      </c>
      <c r="B15" s="6">
        <v>14</v>
      </c>
      <c r="C15" s="16" t="s">
        <v>87</v>
      </c>
      <c r="D15" s="7" t="s">
        <v>42</v>
      </c>
      <c r="E15" s="16">
        <v>1</v>
      </c>
      <c r="F15" s="16">
        <v>2</v>
      </c>
      <c r="G15" s="16"/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240</v>
      </c>
      <c r="B16" s="6">
        <v>15</v>
      </c>
      <c r="C16" s="16" t="s">
        <v>23</v>
      </c>
      <c r="D16" s="7" t="s">
        <v>42</v>
      </c>
      <c r="E16" s="16">
        <v>1</v>
      </c>
      <c r="F16" s="16">
        <v>2</v>
      </c>
      <c r="G16" s="16"/>
      <c r="H16" s="16"/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240</v>
      </c>
      <c r="B17" s="6">
        <v>16</v>
      </c>
      <c r="C17" s="16" t="s">
        <v>23</v>
      </c>
      <c r="D17" s="7" t="s">
        <v>24</v>
      </c>
      <c r="E17" s="16">
        <v>2</v>
      </c>
      <c r="F17" s="16">
        <v>3</v>
      </c>
      <c r="G17" s="16"/>
      <c r="H17" s="16"/>
      <c r="I17" s="16" t="str">
        <f t="shared" si="0"/>
        <v>Кокки</v>
      </c>
      <c r="J17" s="16" t="str">
        <f t="shared" si="1"/>
        <v>Staphylococcus</v>
      </c>
      <c r="K17" s="16" t="s">
        <v>44</v>
      </c>
    </row>
    <row r="18" spans="1:11" ht="17.25" customHeight="1">
      <c r="A18" s="16" t="s">
        <v>240</v>
      </c>
      <c r="B18" s="6">
        <v>17</v>
      </c>
      <c r="C18" s="16" t="s">
        <v>23</v>
      </c>
      <c r="D18" s="7" t="s">
        <v>24</v>
      </c>
      <c r="E18" s="16">
        <v>2</v>
      </c>
      <c r="F18" s="16">
        <v>2</v>
      </c>
      <c r="G18" s="16"/>
      <c r="H18" s="16"/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240</v>
      </c>
      <c r="B19" s="6">
        <v>18</v>
      </c>
      <c r="C19" s="16" t="s">
        <v>87</v>
      </c>
      <c r="D19" s="7" t="s">
        <v>24</v>
      </c>
      <c r="E19" s="16">
        <v>2</v>
      </c>
      <c r="F19" s="16">
        <v>2</v>
      </c>
      <c r="G19" s="16"/>
      <c r="H19" s="16"/>
      <c r="I19" s="16">
        <f t="shared" si="0"/>
        <v>0</v>
      </c>
      <c r="J19" s="16">
        <f t="shared" si="1"/>
        <v>0</v>
      </c>
      <c r="K19" s="16"/>
    </row>
    <row r="20" spans="1:11" ht="17.25" customHeight="1">
      <c r="A20" s="16" t="s">
        <v>240</v>
      </c>
      <c r="B20" s="6">
        <v>19</v>
      </c>
      <c r="C20" s="16" t="s">
        <v>87</v>
      </c>
      <c r="D20" s="7" t="s">
        <v>42</v>
      </c>
      <c r="E20" s="16">
        <v>3</v>
      </c>
      <c r="F20" s="16"/>
      <c r="G20" s="16"/>
      <c r="H20" s="16"/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240</v>
      </c>
      <c r="B21" s="6">
        <v>20</v>
      </c>
      <c r="C21" s="16" t="s">
        <v>78</v>
      </c>
      <c r="D21" s="7" t="s">
        <v>97</v>
      </c>
      <c r="E21" s="16"/>
      <c r="F21" s="16"/>
      <c r="G21" s="16"/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240</v>
      </c>
      <c r="B22" s="6">
        <v>21</v>
      </c>
      <c r="C22" s="16" t="s">
        <v>21</v>
      </c>
      <c r="D22" s="7" t="s">
        <v>49</v>
      </c>
      <c r="E22" s="16"/>
      <c r="F22" s="16"/>
      <c r="G22" s="16"/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240</v>
      </c>
      <c r="B23" s="6">
        <v>22</v>
      </c>
      <c r="C23" s="16" t="s">
        <v>23</v>
      </c>
      <c r="D23" s="7" t="s">
        <v>191</v>
      </c>
      <c r="E23" s="16"/>
      <c r="F23" s="16"/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240</v>
      </c>
      <c r="B24" s="6">
        <v>23</v>
      </c>
      <c r="C24" s="16" t="s">
        <v>12</v>
      </c>
      <c r="D24" s="7" t="s">
        <v>54</v>
      </c>
      <c r="E24" s="16"/>
      <c r="F24" s="16"/>
      <c r="G24" s="16" t="s">
        <v>32</v>
      </c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240</v>
      </c>
      <c r="B25" s="6">
        <v>24</v>
      </c>
      <c r="C25" s="16" t="s">
        <v>12</v>
      </c>
      <c r="D25" s="7" t="s">
        <v>82</v>
      </c>
      <c r="E25" s="16"/>
      <c r="F25" s="16"/>
      <c r="G25" s="16" t="s">
        <v>32</v>
      </c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240</v>
      </c>
      <c r="B26" s="6">
        <v>25</v>
      </c>
      <c r="C26" s="16" t="s">
        <v>12</v>
      </c>
      <c r="D26" s="7" t="s">
        <v>49</v>
      </c>
      <c r="E26" s="16"/>
      <c r="F26" s="16">
        <v>2</v>
      </c>
      <c r="G26" s="16" t="s">
        <v>32</v>
      </c>
      <c r="H26" s="16"/>
      <c r="I26" s="16" t="str">
        <f t="shared" si="0"/>
        <v>Кокки</v>
      </c>
      <c r="J26" s="16" t="str">
        <f t="shared" si="1"/>
        <v>Streptococcus</v>
      </c>
      <c r="K26" s="16" t="s">
        <v>162</v>
      </c>
    </row>
    <row r="27" spans="1:11" ht="17.25" customHeight="1">
      <c r="A27" s="16"/>
      <c r="C27" s="16"/>
      <c r="E27" s="16"/>
      <c r="F27" s="16"/>
      <c r="G27" s="16" t="s">
        <v>32</v>
      </c>
      <c r="H27" s="16"/>
      <c r="I27" s="16" t="str">
        <f t="shared" si="0"/>
        <v>Кокки</v>
      </c>
      <c r="J27" s="16" t="str">
        <f t="shared" ref="J27" si="2">IF(OR(K27=$K$363,K27=$K$364,K27=$K$365,K27=$K$366),$J$363,IF(OR(K27=$K$370,K27=$K$371,K27=$K$372,K27=$K$373),$J$364,IF(OR(K27=$K$374),$J$365,IF(OR(K27=$K$375),$J$366,IF(OR(K27=$K$376),$J$367,IF(OR(K27=$K$377),$J$368,IF(OR(K27=$K$383,K27=$K$392,K27=$K$384),$J$369,IF(OR(K27=$K$379,K27=$K$380,K27=$K$381,K27=$K$382),$J$370,IF(OR(K27=$K$378,K27=$K$421,K27=$K$423,K27=$K$425),$J$371,IF(OR(K27=$K$385,K27=$K$386),$J$372,IF(OR(K27=$K$387),$J$373,IF(OR(K27=$K$388),$J$374,IF(OR(K27=$K$389),$J$375,IF(OR(K27=$K$393),$J$376,IF(OR(K27=$K$394,K27=$K$395),$J$377,IF(OR(K27=$K$396,K27=$K$397),$J$378,IF(OR(K27=$K$398,K27=$K$399),$J$379,IF(OR(K27=$K$400,K27=$K$401),$J$380,IF(OR(K27=$K$403,K27=$K$404,K27=$K$405,K27=$K$406,K27=$K$407,K27=$K$408,K27=$K$409,K27=$K$410,K27=$K$411),$J$381,IF(OR(K27=$K$415,K27=$K$416,K27=$K$417,K27=$K$418,K27=$K$414,K27=$K$413,K27=$K$422,K27=$K$424),$J$382,IF(OR(K27=$K$419,K27=$K$420),$J$383,IF(OR(K27=$K$367,K27=$K$368,K27=$K$369,K27=$K$390,K27=$K$391,K27=$K$402,K27=$K$412),$J$384,IF(OR(K27=$K$426),$J$385,0)))))))))))))))))))))))</f>
        <v>Staphylococcus</v>
      </c>
      <c r="K27" s="16" t="s">
        <v>19</v>
      </c>
    </row>
    <row r="28" spans="1:11" ht="17.25" customHeight="1">
      <c r="A28" s="16" t="s">
        <v>240</v>
      </c>
      <c r="B28" s="6">
        <v>26</v>
      </c>
      <c r="C28" s="16" t="s">
        <v>12</v>
      </c>
      <c r="D28" s="7" t="s">
        <v>49</v>
      </c>
      <c r="E28" s="16"/>
      <c r="F28" s="16"/>
      <c r="G28" s="16" t="s">
        <v>32</v>
      </c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240</v>
      </c>
      <c r="B29" s="6">
        <v>27</v>
      </c>
      <c r="C29" s="16" t="s">
        <v>25</v>
      </c>
      <c r="D29" s="7" t="s">
        <v>26</v>
      </c>
      <c r="E29" s="16"/>
      <c r="F29" s="16"/>
      <c r="G29" s="16" t="s">
        <v>32</v>
      </c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240</v>
      </c>
      <c r="B30" s="6">
        <v>28</v>
      </c>
      <c r="C30" s="16" t="s">
        <v>12</v>
      </c>
      <c r="D30" s="7" t="s">
        <v>193</v>
      </c>
      <c r="E30" s="16"/>
      <c r="F30" s="16"/>
      <c r="G30" s="16" t="s">
        <v>32</v>
      </c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240</v>
      </c>
      <c r="B31" s="6">
        <v>29</v>
      </c>
      <c r="C31" s="16" t="s">
        <v>12</v>
      </c>
      <c r="D31" s="7" t="s">
        <v>20</v>
      </c>
      <c r="E31" s="16"/>
      <c r="F31" s="16"/>
      <c r="G31" s="16" t="s">
        <v>32</v>
      </c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240</v>
      </c>
      <c r="B32" s="6">
        <v>30</v>
      </c>
      <c r="C32" s="16" t="s">
        <v>12</v>
      </c>
      <c r="D32" s="7" t="s">
        <v>171</v>
      </c>
      <c r="E32" s="16"/>
      <c r="F32" s="16"/>
      <c r="G32" s="16" t="s">
        <v>32</v>
      </c>
      <c r="H32" s="16"/>
      <c r="I32" s="16">
        <f t="shared" si="0"/>
        <v>0</v>
      </c>
      <c r="J32" s="16">
        <f t="shared" si="1"/>
        <v>0</v>
      </c>
      <c r="K32" s="16"/>
    </row>
    <row r="33" spans="1:11" ht="17.25" customHeight="1">
      <c r="A33" s="16" t="s">
        <v>240</v>
      </c>
      <c r="B33" s="6">
        <v>31</v>
      </c>
      <c r="C33" s="16" t="s">
        <v>12</v>
      </c>
      <c r="D33" s="7" t="s">
        <v>54</v>
      </c>
      <c r="E33" s="16"/>
      <c r="F33" s="16"/>
      <c r="G33" s="16" t="s">
        <v>32</v>
      </c>
      <c r="H33" s="16"/>
      <c r="I33" s="16">
        <f t="shared" si="0"/>
        <v>0</v>
      </c>
      <c r="J33" s="16">
        <f t="shared" si="1"/>
        <v>0</v>
      </c>
      <c r="K33" s="16"/>
    </row>
    <row r="34" spans="1:11" ht="17.25" customHeight="1">
      <c r="A34" s="16" t="s">
        <v>240</v>
      </c>
      <c r="B34" s="6">
        <v>32</v>
      </c>
      <c r="C34" s="16" t="s">
        <v>87</v>
      </c>
      <c r="D34" s="7" t="s">
        <v>33</v>
      </c>
      <c r="E34" s="16">
        <v>1</v>
      </c>
      <c r="F34" s="16"/>
      <c r="G34" s="16"/>
      <c r="H34" s="16"/>
      <c r="I34" s="16">
        <f t="shared" ref="I34:I65" si="3">IF(OR(J34=$J$376,J34=$J$383,J34=$J$366),$I$363,IF(OR(J34=$J$365,J34=$J$369,J34=$J$371,J34=$J$372,J34=$J$375,J34=$J$379,J34=$J$380,J34=$J$377),$I$368,IF(OR(J34=$J$364,J34=$J$368),$I$364,IF(OR(J34=$J$370,J34=$J$381,J34=$J$382),$I$365,IF(OR(J34=$J$363,J34=$J$378,J34=$J$384),$I$366,IF(OR(J34=$J$367,J34=$J$385,J34=$J$373,J34=$J$374),$I$367,0))))))</f>
        <v>0</v>
      </c>
      <c r="J34" s="16">
        <f t="shared" si="1"/>
        <v>0</v>
      </c>
      <c r="K34" s="16"/>
    </row>
    <row r="35" spans="1:11" ht="17.25" customHeight="1">
      <c r="A35" s="16" t="s">
        <v>240</v>
      </c>
      <c r="B35" s="6">
        <v>33</v>
      </c>
      <c r="C35" s="16" t="s">
        <v>87</v>
      </c>
      <c r="D35" s="7" t="s">
        <v>33</v>
      </c>
      <c r="E35" s="16">
        <v>1</v>
      </c>
      <c r="F35" s="16"/>
      <c r="G35" s="16"/>
      <c r="H35" s="16"/>
      <c r="I35" s="16">
        <f t="shared" si="3"/>
        <v>0</v>
      </c>
      <c r="J35" s="16">
        <f t="shared" si="1"/>
        <v>0</v>
      </c>
      <c r="K35" s="16"/>
    </row>
    <row r="36" spans="1:11" ht="17.25" customHeight="1">
      <c r="A36" s="16" t="s">
        <v>240</v>
      </c>
      <c r="B36" s="6">
        <v>34</v>
      </c>
      <c r="C36" s="16" t="s">
        <v>21</v>
      </c>
      <c r="D36" s="7" t="s">
        <v>49</v>
      </c>
      <c r="E36" s="16"/>
      <c r="F36" s="16"/>
      <c r="G36" s="16"/>
      <c r="H36" s="16"/>
      <c r="I36" s="16">
        <f t="shared" si="3"/>
        <v>0</v>
      </c>
      <c r="J36" s="16">
        <f t="shared" si="1"/>
        <v>0</v>
      </c>
      <c r="K36" s="16"/>
    </row>
    <row r="37" spans="1:11" ht="17.25" customHeight="1">
      <c r="A37" s="16" t="s">
        <v>240</v>
      </c>
      <c r="B37" s="6">
        <v>35</v>
      </c>
      <c r="C37" s="16" t="s">
        <v>21</v>
      </c>
      <c r="D37" s="7" t="s">
        <v>212</v>
      </c>
      <c r="E37" s="16"/>
      <c r="F37" s="16"/>
      <c r="G37" s="16"/>
      <c r="H37" s="16"/>
      <c r="I37" s="16">
        <f t="shared" si="3"/>
        <v>0</v>
      </c>
      <c r="J37" s="16">
        <f t="shared" si="1"/>
        <v>0</v>
      </c>
      <c r="K37" s="16"/>
    </row>
    <row r="38" spans="1:11" ht="17.25" customHeight="1">
      <c r="A38" s="16" t="s">
        <v>240</v>
      </c>
      <c r="B38" s="6">
        <v>36</v>
      </c>
      <c r="C38" s="16" t="s">
        <v>64</v>
      </c>
      <c r="D38" s="7" t="s">
        <v>54</v>
      </c>
      <c r="E38" s="16"/>
      <c r="F38" s="16"/>
      <c r="G38" s="16"/>
      <c r="H38" s="16"/>
      <c r="I38" s="16">
        <f t="shared" si="3"/>
        <v>0</v>
      </c>
      <c r="J38" s="16">
        <f t="shared" si="1"/>
        <v>0</v>
      </c>
      <c r="K38" s="16"/>
    </row>
    <row r="39" spans="1:11" ht="17.25" customHeight="1">
      <c r="A39" s="16" t="s">
        <v>240</v>
      </c>
      <c r="B39" s="6">
        <v>37</v>
      </c>
      <c r="C39" s="16" t="s">
        <v>12</v>
      </c>
      <c r="D39" s="7" t="s">
        <v>49</v>
      </c>
      <c r="E39" s="16"/>
      <c r="F39" s="16"/>
      <c r="G39" s="16" t="s">
        <v>32</v>
      </c>
      <c r="H39" s="16"/>
      <c r="I39" s="16">
        <f t="shared" si="3"/>
        <v>0</v>
      </c>
      <c r="J39" s="16">
        <f t="shared" si="1"/>
        <v>0</v>
      </c>
      <c r="K39" s="16"/>
    </row>
    <row r="40" spans="1:11" ht="17.25" customHeight="1">
      <c r="A40" s="16" t="s">
        <v>240</v>
      </c>
      <c r="B40" s="6">
        <v>38</v>
      </c>
      <c r="C40" s="16" t="s">
        <v>12</v>
      </c>
      <c r="D40" s="7" t="s">
        <v>179</v>
      </c>
      <c r="E40" s="16"/>
      <c r="F40" s="16">
        <v>7</v>
      </c>
      <c r="G40" s="16" t="s">
        <v>32</v>
      </c>
      <c r="H40" s="16"/>
      <c r="I40" s="16" t="str">
        <f t="shared" si="3"/>
        <v>Энеробактерии</v>
      </c>
      <c r="J40" s="16" t="str">
        <f t="shared" si="1"/>
        <v>Escherichia</v>
      </c>
      <c r="K40" s="16" t="s">
        <v>129</v>
      </c>
    </row>
    <row r="41" spans="1:11" ht="17.25" customHeight="1">
      <c r="A41" s="16" t="s">
        <v>240</v>
      </c>
      <c r="B41" s="6">
        <v>39</v>
      </c>
      <c r="C41" s="16" t="s">
        <v>12</v>
      </c>
      <c r="D41" s="7" t="s">
        <v>28</v>
      </c>
      <c r="E41" s="16"/>
      <c r="F41" s="16"/>
      <c r="G41" s="16" t="s">
        <v>32</v>
      </c>
      <c r="H41" s="16"/>
      <c r="I41" s="16">
        <f t="shared" si="3"/>
        <v>0</v>
      </c>
      <c r="J41" s="16">
        <f t="shared" si="1"/>
        <v>0</v>
      </c>
      <c r="K41" s="16"/>
    </row>
    <row r="42" spans="1:11" ht="17.25" customHeight="1">
      <c r="A42" s="16" t="s">
        <v>240</v>
      </c>
      <c r="B42" s="6">
        <v>40</v>
      </c>
      <c r="C42" s="16" t="s">
        <v>12</v>
      </c>
      <c r="D42" s="7" t="s">
        <v>209</v>
      </c>
      <c r="E42" s="16">
        <v>1</v>
      </c>
      <c r="F42" s="16"/>
      <c r="G42" s="16" t="s">
        <v>32</v>
      </c>
      <c r="H42" s="16"/>
      <c r="I42" s="16">
        <f t="shared" si="3"/>
        <v>0</v>
      </c>
      <c r="J42" s="16">
        <f t="shared" si="1"/>
        <v>0</v>
      </c>
      <c r="K42" s="16"/>
    </row>
    <row r="43" spans="1:11" ht="17.25" customHeight="1">
      <c r="A43" s="16" t="s">
        <v>240</v>
      </c>
      <c r="B43" s="6">
        <v>41</v>
      </c>
      <c r="C43" s="16" t="s">
        <v>100</v>
      </c>
      <c r="D43" s="7" t="s">
        <v>28</v>
      </c>
      <c r="E43" s="16">
        <v>1</v>
      </c>
      <c r="F43" s="16">
        <v>6</v>
      </c>
      <c r="G43" s="16"/>
      <c r="H43" s="16"/>
      <c r="I43" s="16" t="str">
        <f t="shared" si="3"/>
        <v>НГОБ</v>
      </c>
      <c r="J43" s="16" t="str">
        <f t="shared" si="1"/>
        <v>Pseudomonas</v>
      </c>
      <c r="K43" s="16" t="s">
        <v>74</v>
      </c>
    </row>
    <row r="44" spans="1:11" ht="17.25" customHeight="1">
      <c r="A44" s="16" t="s">
        <v>240</v>
      </c>
      <c r="B44" s="6">
        <v>42</v>
      </c>
      <c r="C44" s="16" t="s">
        <v>37</v>
      </c>
      <c r="D44" s="7" t="s">
        <v>31</v>
      </c>
      <c r="E44" s="16">
        <v>1</v>
      </c>
      <c r="F44" s="16"/>
      <c r="G44" s="16"/>
      <c r="H44" s="16"/>
      <c r="I44" s="16">
        <f t="shared" si="3"/>
        <v>0</v>
      </c>
      <c r="J44" s="16">
        <f t="shared" si="1"/>
        <v>0</v>
      </c>
      <c r="K44" s="16"/>
    </row>
    <row r="45" spans="1:11" ht="17.25" customHeight="1">
      <c r="A45" s="16" t="s">
        <v>240</v>
      </c>
      <c r="B45" s="6">
        <v>43</v>
      </c>
      <c r="C45" s="16" t="s">
        <v>37</v>
      </c>
      <c r="D45" s="7" t="s">
        <v>177</v>
      </c>
      <c r="E45" s="16">
        <v>1</v>
      </c>
      <c r="F45" s="16"/>
      <c r="G45" s="16"/>
      <c r="H45" s="16"/>
      <c r="I45" s="16">
        <f t="shared" si="3"/>
        <v>0</v>
      </c>
      <c r="J45" s="16">
        <f t="shared" si="1"/>
        <v>0</v>
      </c>
      <c r="K45" s="16"/>
    </row>
    <row r="46" spans="1:11" ht="17.25" customHeight="1">
      <c r="A46" s="16" t="s">
        <v>240</v>
      </c>
      <c r="B46" s="6">
        <v>44</v>
      </c>
      <c r="C46" s="16" t="s">
        <v>21</v>
      </c>
      <c r="D46" s="7" t="s">
        <v>49</v>
      </c>
      <c r="E46" s="16">
        <v>1</v>
      </c>
      <c r="F46" s="16"/>
      <c r="G46" s="16"/>
      <c r="H46" s="16"/>
      <c r="I46" s="16">
        <f t="shared" si="3"/>
        <v>0</v>
      </c>
      <c r="J46" s="16">
        <f t="shared" si="1"/>
        <v>0</v>
      </c>
      <c r="K46" s="16"/>
    </row>
    <row r="47" spans="1:11" ht="17.25" customHeight="1">
      <c r="A47" s="16" t="s">
        <v>240</v>
      </c>
      <c r="B47" s="6">
        <v>45</v>
      </c>
      <c r="C47" s="16" t="s">
        <v>21</v>
      </c>
      <c r="D47" s="7" t="s">
        <v>49</v>
      </c>
      <c r="E47" s="16">
        <v>1</v>
      </c>
      <c r="F47" s="16"/>
      <c r="G47" s="16"/>
      <c r="H47" s="16"/>
      <c r="I47" s="16">
        <f t="shared" si="3"/>
        <v>0</v>
      </c>
      <c r="J47" s="16">
        <f t="shared" si="1"/>
        <v>0</v>
      </c>
      <c r="K47" s="16"/>
    </row>
    <row r="48" spans="1:11" ht="17.25" customHeight="1">
      <c r="A48" s="16" t="s">
        <v>240</v>
      </c>
      <c r="B48" s="6">
        <v>46</v>
      </c>
      <c r="C48" s="16" t="s">
        <v>87</v>
      </c>
      <c r="D48" s="7" t="s">
        <v>42</v>
      </c>
      <c r="E48" s="16">
        <v>1</v>
      </c>
      <c r="F48" s="16"/>
      <c r="G48" s="16"/>
      <c r="H48" s="16"/>
      <c r="I48" s="16">
        <f t="shared" si="3"/>
        <v>0</v>
      </c>
      <c r="J48" s="16">
        <f t="shared" si="1"/>
        <v>0</v>
      </c>
      <c r="K48" s="16"/>
    </row>
    <row r="49" spans="1:11" ht="17.25" customHeight="1">
      <c r="A49" s="16" t="s">
        <v>240</v>
      </c>
      <c r="B49" s="6">
        <v>47</v>
      </c>
      <c r="C49" s="16" t="s">
        <v>21</v>
      </c>
      <c r="D49" s="7" t="s">
        <v>212</v>
      </c>
      <c r="E49" s="16"/>
      <c r="F49" s="16"/>
      <c r="G49" s="16"/>
      <c r="H49" s="16"/>
      <c r="I49" s="16">
        <f t="shared" si="3"/>
        <v>0</v>
      </c>
      <c r="J49" s="16">
        <f t="shared" si="1"/>
        <v>0</v>
      </c>
      <c r="K49" s="16"/>
    </row>
    <row r="50" spans="1:11" ht="17.25" customHeight="1">
      <c r="A50" s="16" t="s">
        <v>240</v>
      </c>
      <c r="B50" s="6">
        <v>48</v>
      </c>
      <c r="C50" s="16" t="s">
        <v>37</v>
      </c>
      <c r="D50" s="7" t="s">
        <v>177</v>
      </c>
      <c r="E50" s="16"/>
      <c r="F50" s="16">
        <v>9</v>
      </c>
      <c r="G50" s="16"/>
      <c r="H50" s="16"/>
      <c r="I50" s="16" t="str">
        <f t="shared" si="3"/>
        <v>Кокки</v>
      </c>
      <c r="J50" s="16" t="str">
        <f t="shared" si="1"/>
        <v>Staphylococcus</v>
      </c>
      <c r="K50" s="16" t="s">
        <v>19</v>
      </c>
    </row>
    <row r="51" spans="1:11" ht="17.25" customHeight="1">
      <c r="A51" s="16" t="s">
        <v>240</v>
      </c>
      <c r="B51" s="6">
        <v>49</v>
      </c>
      <c r="C51" s="16" t="s">
        <v>37</v>
      </c>
      <c r="D51" s="7" t="s">
        <v>31</v>
      </c>
      <c r="E51" s="16"/>
      <c r="F51" s="16"/>
      <c r="G51" s="16"/>
      <c r="H51" s="16">
        <v>444</v>
      </c>
      <c r="I51" s="16">
        <f t="shared" si="3"/>
        <v>0</v>
      </c>
      <c r="J51" s="16">
        <f t="shared" si="1"/>
        <v>0</v>
      </c>
      <c r="K51" s="16"/>
    </row>
    <row r="52" spans="1:11" ht="17.25" customHeight="1">
      <c r="A52" s="16" t="s">
        <v>240</v>
      </c>
      <c r="B52" s="6">
        <v>50</v>
      </c>
      <c r="C52" s="16" t="s">
        <v>21</v>
      </c>
      <c r="D52" s="7" t="s">
        <v>49</v>
      </c>
      <c r="E52" s="16"/>
      <c r="F52" s="16"/>
      <c r="G52" s="16"/>
      <c r="H52" s="16"/>
      <c r="I52" s="16">
        <f t="shared" si="3"/>
        <v>0</v>
      </c>
      <c r="J52" s="16">
        <f t="shared" si="1"/>
        <v>0</v>
      </c>
      <c r="K52" s="16"/>
    </row>
    <row r="53" spans="1:11" ht="17.25" customHeight="1">
      <c r="A53" s="16" t="s">
        <v>240</v>
      </c>
      <c r="B53" s="6">
        <v>51</v>
      </c>
      <c r="C53" s="16" t="s">
        <v>21</v>
      </c>
      <c r="D53" s="7" t="s">
        <v>49</v>
      </c>
      <c r="E53" s="16"/>
      <c r="F53" s="16"/>
      <c r="G53" s="16"/>
      <c r="H53" s="16"/>
      <c r="I53" s="16">
        <f t="shared" si="3"/>
        <v>0</v>
      </c>
      <c r="J53" s="16">
        <f t="shared" si="1"/>
        <v>0</v>
      </c>
      <c r="K53" s="16"/>
    </row>
    <row r="54" spans="1:11" ht="17.25" customHeight="1">
      <c r="A54" s="16" t="s">
        <v>240</v>
      </c>
      <c r="B54" s="6">
        <v>52</v>
      </c>
      <c r="C54" s="16" t="s">
        <v>87</v>
      </c>
      <c r="D54" s="7" t="s">
        <v>42</v>
      </c>
      <c r="E54" s="16"/>
      <c r="F54" s="16"/>
      <c r="G54" s="16"/>
      <c r="H54" s="16"/>
      <c r="I54" s="16">
        <f t="shared" si="3"/>
        <v>0</v>
      </c>
      <c r="J54" s="16">
        <f t="shared" si="1"/>
        <v>0</v>
      </c>
      <c r="K54" s="16"/>
    </row>
    <row r="55" spans="1:11" ht="17.25" customHeight="1">
      <c r="A55" s="16" t="s">
        <v>240</v>
      </c>
      <c r="B55" s="6">
        <v>53</v>
      </c>
      <c r="C55" s="16" t="s">
        <v>87</v>
      </c>
      <c r="D55" s="7" t="s">
        <v>42</v>
      </c>
      <c r="E55" s="16"/>
      <c r="F55" s="16"/>
      <c r="G55" s="16"/>
      <c r="H55" s="16"/>
      <c r="I55" s="16">
        <f t="shared" si="3"/>
        <v>0</v>
      </c>
      <c r="J55" s="16">
        <f t="shared" si="1"/>
        <v>0</v>
      </c>
      <c r="K55" s="16"/>
    </row>
    <row r="56" spans="1:11" ht="17.25" customHeight="1">
      <c r="A56" s="16" t="s">
        <v>240</v>
      </c>
      <c r="B56" s="6">
        <v>54</v>
      </c>
      <c r="C56" s="16" t="s">
        <v>37</v>
      </c>
      <c r="D56" s="7" t="s">
        <v>61</v>
      </c>
      <c r="E56" s="16"/>
      <c r="F56" s="16"/>
      <c r="G56" s="16"/>
      <c r="H56" s="16"/>
      <c r="I56" s="16">
        <f t="shared" si="3"/>
        <v>0</v>
      </c>
      <c r="J56" s="16">
        <f t="shared" si="1"/>
        <v>0</v>
      </c>
      <c r="K56" s="16"/>
    </row>
    <row r="57" spans="1:11" ht="17.25" customHeight="1">
      <c r="A57" s="16" t="s">
        <v>240</v>
      </c>
      <c r="B57" s="6">
        <v>55</v>
      </c>
      <c r="C57" s="16" t="s">
        <v>37</v>
      </c>
      <c r="D57" s="7" t="s">
        <v>47</v>
      </c>
      <c r="E57" s="16"/>
      <c r="F57" s="16"/>
      <c r="G57" s="16"/>
      <c r="H57" s="16"/>
      <c r="I57" s="16">
        <f t="shared" si="3"/>
        <v>0</v>
      </c>
      <c r="J57" s="16">
        <f t="shared" si="1"/>
        <v>0</v>
      </c>
      <c r="K57" s="16"/>
    </row>
    <row r="58" spans="1:11" ht="17.25" customHeight="1">
      <c r="A58" s="16" t="s">
        <v>240</v>
      </c>
      <c r="B58" s="6">
        <v>56</v>
      </c>
      <c r="C58" s="16" t="s">
        <v>37</v>
      </c>
      <c r="D58" s="7" t="s">
        <v>31</v>
      </c>
      <c r="E58" s="16"/>
      <c r="F58" s="16"/>
      <c r="G58" s="16"/>
      <c r="H58" s="16"/>
      <c r="I58" s="16">
        <f t="shared" si="3"/>
        <v>0</v>
      </c>
      <c r="J58" s="16">
        <f t="shared" si="1"/>
        <v>0</v>
      </c>
      <c r="K58" s="16"/>
    </row>
    <row r="59" spans="1:11" ht="17.25" customHeight="1">
      <c r="A59" s="16" t="s">
        <v>240</v>
      </c>
      <c r="B59" s="6">
        <v>57</v>
      </c>
      <c r="C59" s="16" t="s">
        <v>87</v>
      </c>
      <c r="D59" s="7" t="s">
        <v>176</v>
      </c>
      <c r="E59" s="16">
        <v>1</v>
      </c>
      <c r="F59" s="16"/>
      <c r="G59" s="16"/>
      <c r="H59" s="16"/>
      <c r="I59" s="16">
        <f t="shared" si="3"/>
        <v>0</v>
      </c>
      <c r="J59" s="16">
        <f t="shared" si="1"/>
        <v>0</v>
      </c>
      <c r="K59" s="16"/>
    </row>
    <row r="60" spans="1:11" ht="17.25" customHeight="1">
      <c r="A60" s="16" t="s">
        <v>240</v>
      </c>
      <c r="B60" s="6">
        <v>58</v>
      </c>
      <c r="C60" s="16" t="s">
        <v>23</v>
      </c>
      <c r="D60" s="7" t="s">
        <v>24</v>
      </c>
      <c r="E60" s="16">
        <v>1</v>
      </c>
      <c r="F60" s="16">
        <v>6</v>
      </c>
      <c r="G60" s="16"/>
      <c r="H60" s="16"/>
      <c r="I60" s="16" t="str">
        <f t="shared" si="3"/>
        <v>Кокки</v>
      </c>
      <c r="J60" s="16" t="str">
        <f t="shared" si="1"/>
        <v>Streptococcus</v>
      </c>
      <c r="K60" s="16" t="s">
        <v>162</v>
      </c>
    </row>
    <row r="61" spans="1:11" ht="17.25" customHeight="1">
      <c r="A61" s="16" t="s">
        <v>240</v>
      </c>
      <c r="B61" s="6">
        <v>59</v>
      </c>
      <c r="C61" s="16" t="s">
        <v>87</v>
      </c>
      <c r="D61" s="7" t="s">
        <v>42</v>
      </c>
      <c r="E61" s="16">
        <v>1</v>
      </c>
      <c r="F61" s="16">
        <v>7</v>
      </c>
      <c r="G61" s="16"/>
      <c r="H61" s="16"/>
      <c r="I61" s="16" t="str">
        <f t="shared" si="3"/>
        <v>Кокки</v>
      </c>
      <c r="J61" s="16" t="str">
        <f t="shared" si="1"/>
        <v>Staphylococcus</v>
      </c>
      <c r="K61" s="16" t="s">
        <v>19</v>
      </c>
    </row>
    <row r="62" spans="1:11" ht="17.25" customHeight="1">
      <c r="A62" s="16" t="s">
        <v>240</v>
      </c>
      <c r="B62" s="6">
        <v>60</v>
      </c>
      <c r="C62" s="16" t="s">
        <v>23</v>
      </c>
      <c r="D62" s="7" t="s">
        <v>51</v>
      </c>
      <c r="E62" s="16"/>
      <c r="F62" s="16"/>
      <c r="G62" s="16"/>
      <c r="H62" s="16"/>
      <c r="I62" s="16">
        <f t="shared" si="3"/>
        <v>0</v>
      </c>
      <c r="J62" s="16">
        <f t="shared" si="1"/>
        <v>0</v>
      </c>
      <c r="K62" s="16"/>
    </row>
    <row r="63" spans="1:11" ht="17.25" customHeight="1">
      <c r="A63" s="16" t="s">
        <v>240</v>
      </c>
      <c r="B63" s="6">
        <v>61</v>
      </c>
      <c r="C63" s="16" t="s">
        <v>12</v>
      </c>
      <c r="D63" s="7" t="s">
        <v>49</v>
      </c>
      <c r="E63" s="16"/>
      <c r="F63" s="16"/>
      <c r="G63" s="16"/>
      <c r="H63" s="16"/>
      <c r="I63" s="16">
        <f t="shared" si="3"/>
        <v>0</v>
      </c>
      <c r="J63" s="16">
        <f t="shared" si="1"/>
        <v>0</v>
      </c>
      <c r="K63" s="16"/>
    </row>
    <row r="64" spans="1:11" ht="17.25" customHeight="1">
      <c r="A64" s="16" t="s">
        <v>240</v>
      </c>
      <c r="B64" s="6">
        <v>62</v>
      </c>
      <c r="C64" s="16" t="s">
        <v>21</v>
      </c>
      <c r="D64" s="7" t="s">
        <v>49</v>
      </c>
      <c r="E64" s="16"/>
      <c r="F64" s="16"/>
      <c r="G64" s="16"/>
      <c r="H64" s="16"/>
      <c r="I64" s="16">
        <f t="shared" si="3"/>
        <v>0</v>
      </c>
      <c r="J64" s="16">
        <f t="shared" si="1"/>
        <v>0</v>
      </c>
      <c r="K64" s="16"/>
    </row>
    <row r="65" spans="1:11" ht="17.25" customHeight="1">
      <c r="A65" s="16" t="s">
        <v>240</v>
      </c>
      <c r="B65" s="6">
        <v>63</v>
      </c>
      <c r="C65" s="16" t="s">
        <v>37</v>
      </c>
      <c r="D65" s="7" t="s">
        <v>29</v>
      </c>
      <c r="E65" s="16"/>
      <c r="F65" s="16"/>
      <c r="G65" s="16"/>
      <c r="H65" s="16"/>
      <c r="I65" s="16">
        <f t="shared" si="3"/>
        <v>0</v>
      </c>
      <c r="J65" s="16">
        <f t="shared" si="1"/>
        <v>0</v>
      </c>
      <c r="K65" s="16"/>
    </row>
    <row r="66" spans="1:11" ht="17.25" customHeight="1">
      <c r="A66" s="16" t="s">
        <v>240</v>
      </c>
      <c r="B66" s="6">
        <v>64</v>
      </c>
      <c r="C66" s="16" t="s">
        <v>12</v>
      </c>
      <c r="D66" s="7" t="s">
        <v>54</v>
      </c>
      <c r="E66" s="16"/>
      <c r="F66" s="16"/>
      <c r="G66" s="16" t="s">
        <v>32</v>
      </c>
      <c r="H66" s="16"/>
      <c r="I66" s="16">
        <f t="shared" ref="I66:I97" si="4">IF(OR(J66=$J$376,J66=$J$383,J66=$J$366),$I$363,IF(OR(J66=$J$365,J66=$J$369,J66=$J$371,J66=$J$372,J66=$J$375,J66=$J$379,J66=$J$380,J66=$J$377),$I$368,IF(OR(J66=$J$364,J66=$J$368),$I$364,IF(OR(J66=$J$370,J66=$J$381,J66=$J$382),$I$365,IF(OR(J66=$J$363,J66=$J$378,J66=$J$384),$I$366,IF(OR(J66=$J$367,J66=$J$385,J66=$J$373,J66=$J$374),$I$367,0))))))</f>
        <v>0</v>
      </c>
      <c r="J66" s="16">
        <f t="shared" si="1"/>
        <v>0</v>
      </c>
      <c r="K66" s="16"/>
    </row>
    <row r="67" spans="1:11" ht="17.25" customHeight="1">
      <c r="A67" s="16" t="s">
        <v>240</v>
      </c>
      <c r="B67" s="6">
        <v>65</v>
      </c>
      <c r="C67" s="16" t="s">
        <v>12</v>
      </c>
      <c r="D67" s="7" t="s">
        <v>54</v>
      </c>
      <c r="E67" s="16"/>
      <c r="F67" s="16"/>
      <c r="G67" s="16" t="s">
        <v>32</v>
      </c>
      <c r="H67" s="16"/>
      <c r="I67" s="16">
        <f t="shared" si="4"/>
        <v>0</v>
      </c>
      <c r="J67" s="16">
        <f t="shared" si="1"/>
        <v>0</v>
      </c>
      <c r="K67" s="16"/>
    </row>
    <row r="68" spans="1:11" ht="17.25" customHeight="1">
      <c r="A68" s="16" t="s">
        <v>240</v>
      </c>
      <c r="B68" s="6">
        <v>66</v>
      </c>
      <c r="C68" s="16" t="s">
        <v>12</v>
      </c>
      <c r="D68" s="7" t="s">
        <v>54</v>
      </c>
      <c r="E68" s="16"/>
      <c r="F68" s="16"/>
      <c r="G68" s="16" t="s">
        <v>32</v>
      </c>
      <c r="H68" s="16"/>
      <c r="I68" s="16">
        <f t="shared" si="4"/>
        <v>0</v>
      </c>
      <c r="J68" s="16">
        <f t="shared" ref="J68:J133" si="5">IF(OR(K68=$K$363,K68=$K$364,K68=$K$365,K68=$K$366),$J$363,IF(OR(K68=$K$370,K68=$K$371,K68=$K$372,K68=$K$373),$J$364,IF(OR(K68=$K$374),$J$365,IF(OR(K68=$K$375),$J$366,IF(OR(K68=$K$376),$J$367,IF(OR(K68=$K$377),$J$368,IF(OR(K68=$K$383,K68=$K$392,K68=$K$384),$J$369,IF(OR(K68=$K$379,K68=$K$380,K68=$K$381,K68=$K$382),$J$370,IF(OR(K68=$K$378,K68=$K$421,K68=$K$423,K68=$K$425),$J$371,IF(OR(K68=$K$385,K68=$K$386),$J$372,IF(OR(K68=$K$387),$J$373,IF(OR(K68=$K$388),$J$374,IF(OR(K68=$K$389),$J$375,IF(OR(K68=$K$393),$J$376,IF(OR(K68=$K$394,K68=$K$395),$J$377,IF(OR(K68=$K$396,K68=$K$397),$J$378,IF(OR(K68=$K$398,K68=$K$399),$J$379,IF(OR(K68=$K$400,K68=$K$401),$J$380,IF(OR(K68=$K$403,K68=$K$404,K68=$K$405,K68=$K$406,K68=$K$407,K68=$K$408,K68=$K$409,K68=$K$410,K68=$K$411),$J$381,IF(OR(K68=$K$415,K68=$K$416,K68=$K$417,K68=$K$418,K68=$K$414,K68=$K$413,K68=$K$422,K68=$K$424),$J$382,IF(OR(K68=$K$419,K68=$K$420),$J$383,IF(OR(K68=$K$367,K68=$K$368,K68=$K$369,K68=$K$390,K68=$K$391,K68=$K$402,K68=$K$412),$J$384,IF(OR(K68=$K$426),$J$385,0)))))))))))))))))))))))</f>
        <v>0</v>
      </c>
      <c r="K68" s="16"/>
    </row>
    <row r="69" spans="1:11" ht="17.25" customHeight="1">
      <c r="A69" s="16" t="s">
        <v>240</v>
      </c>
      <c r="B69" s="6">
        <v>67</v>
      </c>
      <c r="C69" s="16" t="s">
        <v>100</v>
      </c>
      <c r="D69" s="7" t="s">
        <v>28</v>
      </c>
      <c r="E69" s="16"/>
      <c r="F69" s="16">
        <v>6</v>
      </c>
      <c r="G69" s="16"/>
      <c r="H69" s="16"/>
      <c r="I69" s="16" t="str">
        <f t="shared" si="4"/>
        <v>Кокки</v>
      </c>
      <c r="J69" s="16" t="str">
        <f t="shared" si="5"/>
        <v>Staphylococcus</v>
      </c>
      <c r="K69" s="16" t="s">
        <v>19</v>
      </c>
    </row>
    <row r="70" spans="1:11" ht="17.25" customHeight="1">
      <c r="A70" s="16" t="s">
        <v>240</v>
      </c>
      <c r="B70" s="6">
        <v>68</v>
      </c>
      <c r="C70" s="16" t="s">
        <v>37</v>
      </c>
      <c r="D70" s="7" t="s">
        <v>24</v>
      </c>
      <c r="E70" s="16">
        <v>1</v>
      </c>
      <c r="F70" s="16"/>
      <c r="G70" s="16"/>
      <c r="H70" s="16">
        <v>444</v>
      </c>
      <c r="I70" s="16">
        <f t="shared" si="4"/>
        <v>0</v>
      </c>
      <c r="J70" s="16">
        <f t="shared" si="5"/>
        <v>0</v>
      </c>
      <c r="K70" s="16"/>
    </row>
    <row r="71" spans="1:11" ht="17.25" customHeight="1">
      <c r="A71" s="16" t="s">
        <v>240</v>
      </c>
      <c r="B71" s="6">
        <v>69</v>
      </c>
      <c r="C71" s="16" t="s">
        <v>37</v>
      </c>
      <c r="D71" s="7" t="s">
        <v>24</v>
      </c>
      <c r="E71" s="16">
        <v>1</v>
      </c>
      <c r="F71" s="16"/>
      <c r="G71" s="16"/>
      <c r="H71" s="16"/>
      <c r="I71" s="16">
        <f t="shared" si="4"/>
        <v>0</v>
      </c>
      <c r="J71" s="16">
        <f t="shared" si="5"/>
        <v>0</v>
      </c>
      <c r="K71" s="16"/>
    </row>
    <row r="72" spans="1:11" ht="17.25" customHeight="1">
      <c r="A72" s="16" t="s">
        <v>240</v>
      </c>
      <c r="B72" s="6">
        <v>70</v>
      </c>
      <c r="C72" s="16" t="s">
        <v>12</v>
      </c>
      <c r="D72" s="7" t="s">
        <v>49</v>
      </c>
      <c r="E72" s="16"/>
      <c r="F72" s="16">
        <v>5</v>
      </c>
      <c r="G72" s="16" t="s">
        <v>32</v>
      </c>
      <c r="H72" s="16"/>
      <c r="I72" s="16" t="str">
        <f t="shared" si="4"/>
        <v>Энеробактерии</v>
      </c>
      <c r="J72" s="16" t="str">
        <f t="shared" si="5"/>
        <v>Klebsiella</v>
      </c>
      <c r="K72" s="16" t="s">
        <v>104</v>
      </c>
    </row>
    <row r="73" spans="1:11" ht="17.25" customHeight="1">
      <c r="A73" s="16" t="s">
        <v>240</v>
      </c>
      <c r="B73" s="6">
        <v>71</v>
      </c>
      <c r="C73" s="16" t="s">
        <v>12</v>
      </c>
      <c r="D73" s="7" t="s">
        <v>49</v>
      </c>
      <c r="E73" s="16"/>
      <c r="F73" s="16"/>
      <c r="G73" s="16" t="s">
        <v>32</v>
      </c>
      <c r="H73" s="16"/>
      <c r="I73" s="16">
        <f t="shared" si="4"/>
        <v>0</v>
      </c>
      <c r="J73" s="16">
        <f t="shared" si="5"/>
        <v>0</v>
      </c>
      <c r="K73" s="16"/>
    </row>
    <row r="74" spans="1:11" ht="17.25" customHeight="1">
      <c r="A74" s="16" t="s">
        <v>240</v>
      </c>
      <c r="B74" s="6">
        <v>72</v>
      </c>
      <c r="C74" s="16" t="s">
        <v>37</v>
      </c>
      <c r="D74" s="7" t="s">
        <v>24</v>
      </c>
      <c r="E74" s="16"/>
      <c r="F74" s="16"/>
      <c r="G74" s="16" t="s">
        <v>32</v>
      </c>
      <c r="H74" s="16"/>
      <c r="I74" s="16">
        <f t="shared" si="4"/>
        <v>0</v>
      </c>
      <c r="J74" s="16">
        <f t="shared" si="5"/>
        <v>0</v>
      </c>
      <c r="K74" s="16"/>
    </row>
    <row r="75" spans="1:11" ht="17.25" customHeight="1">
      <c r="A75" s="16" t="s">
        <v>240</v>
      </c>
      <c r="B75" s="6">
        <v>73</v>
      </c>
      <c r="C75" s="16" t="s">
        <v>78</v>
      </c>
      <c r="D75" s="7" t="s">
        <v>97</v>
      </c>
      <c r="E75" s="16"/>
      <c r="F75" s="16"/>
      <c r="G75" s="16"/>
      <c r="H75" s="16"/>
      <c r="I75" s="16">
        <f t="shared" si="4"/>
        <v>0</v>
      </c>
      <c r="J75" s="16">
        <f t="shared" si="5"/>
        <v>0</v>
      </c>
      <c r="K75" s="16"/>
    </row>
    <row r="76" spans="1:11" ht="17.25" customHeight="1">
      <c r="A76" s="16" t="s">
        <v>240</v>
      </c>
      <c r="B76" s="6">
        <v>74</v>
      </c>
      <c r="C76" s="16" t="s">
        <v>64</v>
      </c>
      <c r="D76" s="7" t="s">
        <v>54</v>
      </c>
      <c r="E76" s="16"/>
      <c r="F76" s="16"/>
      <c r="G76" s="16"/>
      <c r="H76" s="16"/>
      <c r="I76" s="16">
        <f t="shared" si="4"/>
        <v>0</v>
      </c>
      <c r="J76" s="16">
        <f t="shared" si="5"/>
        <v>0</v>
      </c>
      <c r="K76" s="16"/>
    </row>
    <row r="77" spans="1:11" ht="17.25" customHeight="1">
      <c r="A77" s="16" t="s">
        <v>240</v>
      </c>
      <c r="B77" s="6">
        <v>75</v>
      </c>
      <c r="C77" s="16" t="s">
        <v>64</v>
      </c>
      <c r="D77" s="7" t="s">
        <v>54</v>
      </c>
      <c r="E77" s="16"/>
      <c r="F77" s="16"/>
      <c r="G77" s="16"/>
      <c r="H77" s="16"/>
      <c r="I77" s="16">
        <f t="shared" si="4"/>
        <v>0</v>
      </c>
      <c r="J77" s="16">
        <f t="shared" si="5"/>
        <v>0</v>
      </c>
      <c r="K77" s="16"/>
    </row>
    <row r="78" spans="1:11" ht="17.25" customHeight="1">
      <c r="A78" s="16" t="s">
        <v>240</v>
      </c>
      <c r="B78" s="6">
        <v>76</v>
      </c>
      <c r="C78" s="16" t="s">
        <v>23</v>
      </c>
      <c r="D78" s="7" t="s">
        <v>24</v>
      </c>
      <c r="E78" s="16"/>
      <c r="F78" s="16"/>
      <c r="G78" s="16"/>
      <c r="H78" s="16"/>
      <c r="I78" s="16">
        <f t="shared" si="4"/>
        <v>0</v>
      </c>
      <c r="J78" s="16">
        <f t="shared" si="5"/>
        <v>0</v>
      </c>
      <c r="K78" s="16"/>
    </row>
    <row r="79" spans="1:11" ht="17.25" customHeight="1">
      <c r="A79" s="16" t="s">
        <v>240</v>
      </c>
      <c r="B79" s="6">
        <v>77</v>
      </c>
      <c r="C79" s="16" t="s">
        <v>37</v>
      </c>
      <c r="D79" s="7" t="s">
        <v>24</v>
      </c>
      <c r="E79" s="16"/>
      <c r="F79" s="16"/>
      <c r="G79" s="16"/>
      <c r="H79" s="16"/>
      <c r="I79" s="16">
        <f t="shared" si="4"/>
        <v>0</v>
      </c>
      <c r="J79" s="16">
        <f t="shared" si="5"/>
        <v>0</v>
      </c>
      <c r="K79" s="16"/>
    </row>
    <row r="80" spans="1:11" ht="17.25" customHeight="1">
      <c r="A80" s="16" t="s">
        <v>240</v>
      </c>
      <c r="B80" s="6">
        <v>78</v>
      </c>
      <c r="C80" s="16" t="s">
        <v>87</v>
      </c>
      <c r="D80" s="7" t="s">
        <v>42</v>
      </c>
      <c r="E80" s="16"/>
      <c r="F80" s="16"/>
      <c r="G80" s="16"/>
      <c r="H80" s="16"/>
      <c r="I80" s="16">
        <f t="shared" si="4"/>
        <v>0</v>
      </c>
      <c r="J80" s="16">
        <f t="shared" si="5"/>
        <v>0</v>
      </c>
      <c r="K80" s="16"/>
    </row>
    <row r="81" spans="1:11" ht="17.25" customHeight="1">
      <c r="A81" s="16" t="s">
        <v>240</v>
      </c>
      <c r="B81" s="6">
        <v>79</v>
      </c>
      <c r="C81" s="16" t="s">
        <v>21</v>
      </c>
      <c r="D81" s="7" t="s">
        <v>49</v>
      </c>
      <c r="E81" s="16"/>
      <c r="F81" s="16"/>
      <c r="G81" s="16"/>
      <c r="H81" s="16"/>
      <c r="I81" s="16">
        <f t="shared" si="4"/>
        <v>0</v>
      </c>
      <c r="J81" s="16">
        <f t="shared" si="5"/>
        <v>0</v>
      </c>
      <c r="K81" s="16"/>
    </row>
    <row r="82" spans="1:11" ht="17.25" customHeight="1">
      <c r="A82" s="16" t="s">
        <v>240</v>
      </c>
      <c r="B82" s="6">
        <v>80</v>
      </c>
      <c r="C82" s="16" t="s">
        <v>21</v>
      </c>
      <c r="D82" s="7" t="s">
        <v>49</v>
      </c>
      <c r="E82" s="16"/>
      <c r="F82" s="16"/>
      <c r="G82" s="16"/>
      <c r="H82" s="16"/>
      <c r="I82" s="16">
        <f t="shared" si="4"/>
        <v>0</v>
      </c>
      <c r="J82" s="16">
        <f t="shared" si="5"/>
        <v>0</v>
      </c>
      <c r="K82" s="16"/>
    </row>
    <row r="83" spans="1:11" ht="17.25" customHeight="1">
      <c r="A83" s="16" t="s">
        <v>240</v>
      </c>
      <c r="B83" s="6">
        <v>81</v>
      </c>
      <c r="C83" s="16" t="s">
        <v>12</v>
      </c>
      <c r="D83" s="7" t="s">
        <v>54</v>
      </c>
      <c r="E83" s="16"/>
      <c r="F83" s="16"/>
      <c r="G83" s="16" t="s">
        <v>32</v>
      </c>
      <c r="H83" s="16"/>
      <c r="I83" s="16">
        <f t="shared" si="4"/>
        <v>0</v>
      </c>
      <c r="J83" s="16">
        <f t="shared" si="5"/>
        <v>0</v>
      </c>
      <c r="K83" s="16"/>
    </row>
    <row r="84" spans="1:11" ht="17.25" customHeight="1">
      <c r="A84" s="16" t="s">
        <v>240</v>
      </c>
      <c r="B84" s="6">
        <v>82</v>
      </c>
      <c r="C84" s="16" t="s">
        <v>12</v>
      </c>
      <c r="D84" s="7" t="s">
        <v>54</v>
      </c>
      <c r="E84" s="16"/>
      <c r="F84" s="16"/>
      <c r="G84" s="16" t="s">
        <v>32</v>
      </c>
      <c r="H84" s="16"/>
      <c r="I84" s="16">
        <f t="shared" si="4"/>
        <v>0</v>
      </c>
      <c r="J84" s="16">
        <f t="shared" si="5"/>
        <v>0</v>
      </c>
      <c r="K84" s="16"/>
    </row>
    <row r="85" spans="1:11" ht="17.25" customHeight="1">
      <c r="A85" s="16" t="s">
        <v>240</v>
      </c>
      <c r="B85" s="6">
        <v>83</v>
      </c>
      <c r="C85" s="16" t="s">
        <v>12</v>
      </c>
      <c r="D85" s="7" t="s">
        <v>54</v>
      </c>
      <c r="E85" s="16"/>
      <c r="F85" s="16"/>
      <c r="G85" s="16" t="s">
        <v>32</v>
      </c>
      <c r="H85" s="16"/>
      <c r="I85" s="16">
        <f t="shared" si="4"/>
        <v>0</v>
      </c>
      <c r="J85" s="16">
        <f t="shared" si="5"/>
        <v>0</v>
      </c>
      <c r="K85" s="16"/>
    </row>
    <row r="86" spans="1:11" ht="17.25" customHeight="1">
      <c r="A86" s="16" t="s">
        <v>240</v>
      </c>
      <c r="B86" s="6">
        <v>84</v>
      </c>
      <c r="C86" s="16" t="s">
        <v>100</v>
      </c>
      <c r="D86" s="7" t="s">
        <v>24</v>
      </c>
      <c r="E86" s="16"/>
      <c r="F86" s="16">
        <v>6</v>
      </c>
      <c r="G86" s="16" t="s">
        <v>32</v>
      </c>
      <c r="H86" s="16"/>
      <c r="I86" s="16" t="str">
        <f t="shared" si="4"/>
        <v>Кокки</v>
      </c>
      <c r="J86" s="16" t="str">
        <f t="shared" si="5"/>
        <v>Staphylococcus</v>
      </c>
      <c r="K86" s="16" t="s">
        <v>44</v>
      </c>
    </row>
    <row r="87" spans="1:11" ht="17.25" customHeight="1">
      <c r="A87" s="16" t="s">
        <v>240</v>
      </c>
      <c r="B87" s="6">
        <v>85</v>
      </c>
      <c r="C87" s="16" t="s">
        <v>12</v>
      </c>
      <c r="D87" s="7" t="s">
        <v>54</v>
      </c>
      <c r="E87" s="16"/>
      <c r="F87" s="16">
        <v>6</v>
      </c>
      <c r="G87" s="16" t="s">
        <v>32</v>
      </c>
      <c r="H87" s="16"/>
      <c r="I87" s="16" t="str">
        <f t="shared" si="4"/>
        <v>Энеробактерии</v>
      </c>
      <c r="J87" s="16" t="str">
        <f t="shared" si="5"/>
        <v>Serratia</v>
      </c>
      <c r="K87" s="16" t="s">
        <v>148</v>
      </c>
    </row>
    <row r="88" spans="1:11" ht="17.25" customHeight="1">
      <c r="A88" s="16" t="s">
        <v>240</v>
      </c>
      <c r="B88" s="6">
        <v>86</v>
      </c>
      <c r="C88" s="16" t="s">
        <v>12</v>
      </c>
      <c r="D88" s="7" t="s">
        <v>29</v>
      </c>
      <c r="E88" s="16"/>
      <c r="F88" s="16"/>
      <c r="G88" s="16" t="s">
        <v>32</v>
      </c>
      <c r="H88" s="16"/>
      <c r="I88" s="16">
        <f t="shared" si="4"/>
        <v>0</v>
      </c>
      <c r="J88" s="16">
        <f t="shared" si="5"/>
        <v>0</v>
      </c>
      <c r="K88" s="16"/>
    </row>
    <row r="89" spans="1:11" ht="17.25" customHeight="1">
      <c r="A89" s="16" t="s">
        <v>240</v>
      </c>
      <c r="B89" s="6">
        <v>87</v>
      </c>
      <c r="C89" s="16" t="s">
        <v>25</v>
      </c>
      <c r="D89" s="7" t="s">
        <v>26</v>
      </c>
      <c r="E89" s="16"/>
      <c r="F89" s="16"/>
      <c r="G89" s="16"/>
      <c r="H89" s="16"/>
      <c r="I89" s="16">
        <f t="shared" si="4"/>
        <v>0</v>
      </c>
      <c r="J89" s="16">
        <f t="shared" si="5"/>
        <v>0</v>
      </c>
      <c r="K89" s="16"/>
    </row>
    <row r="90" spans="1:11" ht="17.25" customHeight="1">
      <c r="A90" s="16" t="s">
        <v>240</v>
      </c>
      <c r="B90" s="6">
        <v>88</v>
      </c>
      <c r="C90" s="16" t="s">
        <v>25</v>
      </c>
      <c r="D90" s="7" t="s">
        <v>26</v>
      </c>
      <c r="E90" s="16"/>
      <c r="F90" s="16"/>
      <c r="G90" s="16"/>
      <c r="H90" s="16"/>
      <c r="I90" s="16">
        <f t="shared" si="4"/>
        <v>0</v>
      </c>
      <c r="J90" s="16">
        <f t="shared" si="5"/>
        <v>0</v>
      </c>
      <c r="K90" s="16"/>
    </row>
    <row r="91" spans="1:11" ht="17.25" customHeight="1">
      <c r="A91" s="16" t="s">
        <v>240</v>
      </c>
      <c r="B91" s="6">
        <v>89</v>
      </c>
      <c r="C91" s="16" t="s">
        <v>37</v>
      </c>
      <c r="D91" s="7" t="s">
        <v>24</v>
      </c>
      <c r="E91" s="16">
        <v>2</v>
      </c>
      <c r="F91" s="16"/>
      <c r="G91" s="16"/>
      <c r="H91" s="16">
        <v>444</v>
      </c>
      <c r="I91" s="16">
        <f t="shared" si="4"/>
        <v>0</v>
      </c>
      <c r="J91" s="16">
        <f t="shared" si="5"/>
        <v>0</v>
      </c>
      <c r="K91" s="16"/>
    </row>
    <row r="92" spans="1:11" ht="17.25" customHeight="1">
      <c r="A92" s="16" t="s">
        <v>240</v>
      </c>
      <c r="B92" s="6">
        <v>90</v>
      </c>
      <c r="C92" s="16" t="s">
        <v>37</v>
      </c>
      <c r="D92" s="7" t="s">
        <v>24</v>
      </c>
      <c r="E92" s="16">
        <v>2</v>
      </c>
      <c r="F92" s="16"/>
      <c r="G92" s="16"/>
      <c r="H92" s="16"/>
      <c r="I92" s="16">
        <f t="shared" si="4"/>
        <v>0</v>
      </c>
      <c r="J92" s="16">
        <f t="shared" si="5"/>
        <v>0</v>
      </c>
      <c r="K92" s="16"/>
    </row>
    <row r="93" spans="1:11" ht="17.25" customHeight="1">
      <c r="A93" s="16" t="s">
        <v>240</v>
      </c>
      <c r="B93" s="6">
        <v>91</v>
      </c>
      <c r="C93" s="16" t="s">
        <v>78</v>
      </c>
      <c r="D93" s="7" t="s">
        <v>24</v>
      </c>
      <c r="E93" s="16">
        <v>1</v>
      </c>
      <c r="F93" s="16"/>
      <c r="G93" s="16"/>
      <c r="H93" s="16"/>
      <c r="I93" s="16">
        <f t="shared" si="4"/>
        <v>0</v>
      </c>
      <c r="J93" s="16">
        <f t="shared" si="5"/>
        <v>0</v>
      </c>
      <c r="K93" s="16"/>
    </row>
    <row r="94" spans="1:11" ht="17.25" customHeight="1">
      <c r="A94" s="16" t="s">
        <v>240</v>
      </c>
      <c r="B94" s="6">
        <v>92</v>
      </c>
      <c r="C94" s="16" t="s">
        <v>25</v>
      </c>
      <c r="D94" s="7" t="s">
        <v>26</v>
      </c>
      <c r="E94" s="16">
        <v>2</v>
      </c>
      <c r="F94" s="16"/>
      <c r="G94" s="16"/>
      <c r="H94" s="16"/>
      <c r="I94" s="16">
        <f t="shared" si="4"/>
        <v>0</v>
      </c>
      <c r="J94" s="16">
        <f t="shared" si="5"/>
        <v>0</v>
      </c>
      <c r="K94" s="16"/>
    </row>
    <row r="95" spans="1:11" ht="17.25" customHeight="1">
      <c r="A95" s="16" t="s">
        <v>240</v>
      </c>
      <c r="B95" s="6">
        <v>93</v>
      </c>
      <c r="C95" s="16" t="s">
        <v>25</v>
      </c>
      <c r="D95" s="7" t="s">
        <v>26</v>
      </c>
      <c r="E95" s="16">
        <v>1</v>
      </c>
      <c r="F95" s="16"/>
      <c r="G95" s="16"/>
      <c r="H95" s="16"/>
      <c r="I95" s="16">
        <f t="shared" si="4"/>
        <v>0</v>
      </c>
      <c r="J95" s="16">
        <f t="shared" si="5"/>
        <v>0</v>
      </c>
      <c r="K95" s="16"/>
    </row>
    <row r="96" spans="1:11" ht="17.25" customHeight="1">
      <c r="A96" s="16" t="s">
        <v>240</v>
      </c>
      <c r="B96" s="6">
        <v>94</v>
      </c>
      <c r="C96" s="16" t="s">
        <v>23</v>
      </c>
      <c r="D96" s="7" t="s">
        <v>51</v>
      </c>
      <c r="E96" s="16">
        <v>1</v>
      </c>
      <c r="F96" s="16"/>
      <c r="G96" s="16"/>
      <c r="H96" s="16"/>
      <c r="I96" s="16">
        <f t="shared" si="4"/>
        <v>0</v>
      </c>
      <c r="J96" s="16">
        <f t="shared" si="5"/>
        <v>0</v>
      </c>
      <c r="K96" s="16"/>
    </row>
    <row r="97" spans="1:11" ht="17.25" customHeight="1">
      <c r="A97" s="16" t="s">
        <v>240</v>
      </c>
      <c r="B97" s="6">
        <v>95</v>
      </c>
      <c r="C97" s="16" t="s">
        <v>21</v>
      </c>
      <c r="D97" s="7" t="s">
        <v>49</v>
      </c>
      <c r="E97" s="16">
        <v>1</v>
      </c>
      <c r="F97" s="16"/>
      <c r="G97" s="16"/>
      <c r="H97" s="16"/>
      <c r="I97" s="16">
        <f t="shared" si="4"/>
        <v>0</v>
      </c>
      <c r="J97" s="16">
        <f t="shared" si="5"/>
        <v>0</v>
      </c>
      <c r="K97" s="16"/>
    </row>
    <row r="98" spans="1:11" ht="17.25" customHeight="1">
      <c r="A98" s="16" t="s">
        <v>240</v>
      </c>
      <c r="B98" s="6">
        <v>96</v>
      </c>
      <c r="C98" s="16" t="s">
        <v>25</v>
      </c>
      <c r="D98" s="7" t="s">
        <v>26</v>
      </c>
      <c r="E98" s="16">
        <v>1</v>
      </c>
      <c r="F98" s="16"/>
      <c r="G98" s="16"/>
      <c r="H98" s="16">
        <v>444</v>
      </c>
      <c r="I98" s="16">
        <f t="shared" ref="I98:I129" si="6">IF(OR(J98=$J$376,J98=$J$383,J98=$J$366),$I$363,IF(OR(J98=$J$365,J98=$J$369,J98=$J$371,J98=$J$372,J98=$J$375,J98=$J$379,J98=$J$380,J98=$J$377),$I$368,IF(OR(J98=$J$364,J98=$J$368),$I$364,IF(OR(J98=$J$370,J98=$J$381,J98=$J$382),$I$365,IF(OR(J98=$J$363,J98=$J$378,J98=$J$384),$I$366,IF(OR(J98=$J$367,J98=$J$385,J98=$J$373,J98=$J$374),$I$367,0))))))</f>
        <v>0</v>
      </c>
      <c r="J98" s="16">
        <f t="shared" si="5"/>
        <v>0</v>
      </c>
      <c r="K98" s="16"/>
    </row>
    <row r="99" spans="1:11" ht="17.25" customHeight="1">
      <c r="A99" s="16" t="s">
        <v>240</v>
      </c>
      <c r="B99" s="6">
        <v>97</v>
      </c>
      <c r="C99" s="16" t="s">
        <v>78</v>
      </c>
      <c r="D99" s="7" t="s">
        <v>97</v>
      </c>
      <c r="E99" s="16"/>
      <c r="F99" s="16"/>
      <c r="G99" s="16"/>
      <c r="H99" s="16"/>
      <c r="I99" s="16">
        <f t="shared" si="6"/>
        <v>0</v>
      </c>
      <c r="J99" s="16">
        <f t="shared" si="5"/>
        <v>0</v>
      </c>
      <c r="K99" s="16"/>
    </row>
    <row r="100" spans="1:11" ht="17.25" customHeight="1">
      <c r="A100" s="16" t="s">
        <v>240</v>
      </c>
      <c r="B100" s="6">
        <v>98</v>
      </c>
      <c r="C100" s="16" t="s">
        <v>64</v>
      </c>
      <c r="D100" s="7" t="s">
        <v>50</v>
      </c>
      <c r="E100" s="16">
        <v>1</v>
      </c>
      <c r="F100" s="16"/>
      <c r="G100" s="16"/>
      <c r="H100" s="16"/>
      <c r="I100" s="16">
        <f t="shared" si="6"/>
        <v>0</v>
      </c>
      <c r="J100" s="16">
        <f t="shared" si="5"/>
        <v>0</v>
      </c>
      <c r="K100" s="16"/>
    </row>
    <row r="101" spans="1:11" ht="17.25" customHeight="1">
      <c r="A101" s="16" t="s">
        <v>240</v>
      </c>
      <c r="B101" s="6">
        <v>99</v>
      </c>
      <c r="C101" s="16" t="s">
        <v>64</v>
      </c>
      <c r="D101" s="7" t="s">
        <v>50</v>
      </c>
      <c r="E101" s="16"/>
      <c r="F101" s="16"/>
      <c r="G101" s="16"/>
      <c r="H101" s="16"/>
      <c r="I101" s="16">
        <f t="shared" si="6"/>
        <v>0</v>
      </c>
      <c r="J101" s="16">
        <f t="shared" si="5"/>
        <v>0</v>
      </c>
      <c r="K101" s="16"/>
    </row>
    <row r="102" spans="1:11" ht="17.25" customHeight="1">
      <c r="A102" s="16" t="s">
        <v>240</v>
      </c>
      <c r="B102" s="6">
        <v>100</v>
      </c>
      <c r="C102" s="16" t="s">
        <v>12</v>
      </c>
      <c r="D102" s="7" t="s">
        <v>58</v>
      </c>
      <c r="E102" s="16"/>
      <c r="F102" s="16"/>
      <c r="G102" s="16" t="s">
        <v>32</v>
      </c>
      <c r="H102" s="16"/>
      <c r="I102" s="16">
        <f t="shared" si="6"/>
        <v>0</v>
      </c>
      <c r="J102" s="16">
        <f t="shared" si="5"/>
        <v>0</v>
      </c>
      <c r="K102" s="16"/>
    </row>
    <row r="103" spans="1:11" ht="17.25" customHeight="1">
      <c r="A103" s="16" t="s">
        <v>240</v>
      </c>
      <c r="B103" s="6">
        <v>101</v>
      </c>
      <c r="C103" s="16" t="s">
        <v>25</v>
      </c>
      <c r="D103" s="7" t="s">
        <v>26</v>
      </c>
      <c r="E103" s="16"/>
      <c r="F103" s="16"/>
      <c r="G103" s="16"/>
      <c r="H103" s="16"/>
      <c r="I103" s="16">
        <f t="shared" si="6"/>
        <v>0</v>
      </c>
      <c r="J103" s="16">
        <f t="shared" si="5"/>
        <v>0</v>
      </c>
      <c r="K103" s="16"/>
    </row>
    <row r="104" spans="1:11" ht="17.25" customHeight="1">
      <c r="A104" s="16" t="s">
        <v>240</v>
      </c>
      <c r="B104" s="6">
        <v>102</v>
      </c>
      <c r="C104" s="16" t="s">
        <v>25</v>
      </c>
      <c r="D104" s="7" t="s">
        <v>193</v>
      </c>
      <c r="E104" s="16"/>
      <c r="F104" s="16"/>
      <c r="G104" s="16"/>
      <c r="H104" s="16"/>
      <c r="I104" s="16">
        <f t="shared" si="6"/>
        <v>0</v>
      </c>
      <c r="J104" s="16">
        <f t="shared" si="5"/>
        <v>0</v>
      </c>
      <c r="K104" s="16"/>
    </row>
    <row r="105" spans="1:11" ht="17.25" customHeight="1">
      <c r="A105" s="16" t="s">
        <v>240</v>
      </c>
      <c r="B105" s="6">
        <v>103</v>
      </c>
      <c r="C105" s="16" t="s">
        <v>12</v>
      </c>
      <c r="D105" s="7" t="s">
        <v>110</v>
      </c>
      <c r="E105" s="16">
        <v>1</v>
      </c>
      <c r="F105" s="16"/>
      <c r="G105" s="16" t="s">
        <v>32</v>
      </c>
      <c r="H105" s="16"/>
      <c r="I105" s="16">
        <f t="shared" si="6"/>
        <v>0</v>
      </c>
      <c r="J105" s="16">
        <f t="shared" si="5"/>
        <v>0</v>
      </c>
      <c r="K105" s="16"/>
    </row>
    <row r="106" spans="1:11" ht="17.25" customHeight="1">
      <c r="A106" s="16" t="s">
        <v>240</v>
      </c>
      <c r="B106" s="6">
        <v>104</v>
      </c>
      <c r="C106" s="16" t="s">
        <v>12</v>
      </c>
      <c r="D106" s="7" t="s">
        <v>110</v>
      </c>
      <c r="E106" s="16"/>
      <c r="F106" s="16"/>
      <c r="G106" s="16" t="s">
        <v>32</v>
      </c>
      <c r="H106" s="16"/>
      <c r="I106" s="16">
        <f t="shared" si="6"/>
        <v>0</v>
      </c>
      <c r="J106" s="16">
        <f t="shared" si="5"/>
        <v>0</v>
      </c>
      <c r="K106" s="16"/>
    </row>
    <row r="107" spans="1:11" ht="17.25" customHeight="1">
      <c r="A107" s="16" t="s">
        <v>240</v>
      </c>
      <c r="B107" s="6">
        <v>105</v>
      </c>
      <c r="C107" s="16" t="s">
        <v>12</v>
      </c>
      <c r="D107" s="7" t="s">
        <v>54</v>
      </c>
      <c r="E107" s="16"/>
      <c r="F107" s="16">
        <v>5</v>
      </c>
      <c r="G107" s="16" t="s">
        <v>32</v>
      </c>
      <c r="H107" s="16"/>
      <c r="I107" s="16" t="str">
        <f t="shared" si="6"/>
        <v>Энеробактерии</v>
      </c>
      <c r="J107" s="16" t="str">
        <f t="shared" si="5"/>
        <v>Serratia</v>
      </c>
      <c r="K107" s="16" t="s">
        <v>148</v>
      </c>
    </row>
    <row r="108" spans="1:11" ht="17.25" customHeight="1">
      <c r="A108" s="16" t="s">
        <v>240</v>
      </c>
      <c r="B108" s="6">
        <v>106</v>
      </c>
      <c r="C108" s="16" t="s">
        <v>12</v>
      </c>
      <c r="D108" s="7" t="s">
        <v>29</v>
      </c>
      <c r="E108" s="16"/>
      <c r="F108" s="16"/>
      <c r="G108" s="16" t="s">
        <v>32</v>
      </c>
      <c r="H108" s="16"/>
      <c r="I108" s="16">
        <f t="shared" si="6"/>
        <v>0</v>
      </c>
      <c r="J108" s="16">
        <f t="shared" si="5"/>
        <v>0</v>
      </c>
      <c r="K108" s="16"/>
    </row>
    <row r="109" spans="1:11" ht="17.25" customHeight="1">
      <c r="A109" s="16" t="s">
        <v>240</v>
      </c>
      <c r="B109" s="6">
        <v>107</v>
      </c>
      <c r="C109" s="16" t="s">
        <v>12</v>
      </c>
      <c r="D109" s="7" t="s">
        <v>58</v>
      </c>
      <c r="E109" s="16">
        <v>2</v>
      </c>
      <c r="F109" s="16">
        <v>3</v>
      </c>
      <c r="G109" s="16" t="s">
        <v>32</v>
      </c>
      <c r="H109" s="16"/>
      <c r="I109" s="16" t="str">
        <f t="shared" si="6"/>
        <v>Кокки</v>
      </c>
      <c r="J109" s="16" t="str">
        <f t="shared" si="5"/>
        <v>Staphylococcus</v>
      </c>
      <c r="K109" s="16" t="s">
        <v>19</v>
      </c>
    </row>
    <row r="110" spans="1:11" ht="17.25" customHeight="1">
      <c r="A110" s="16" t="s">
        <v>240</v>
      </c>
      <c r="B110" s="6">
        <v>108</v>
      </c>
      <c r="C110" s="16" t="s">
        <v>12</v>
      </c>
      <c r="D110" s="7" t="s">
        <v>29</v>
      </c>
      <c r="E110" s="16">
        <v>1</v>
      </c>
      <c r="F110" s="16"/>
      <c r="G110" s="16" t="s">
        <v>32</v>
      </c>
      <c r="H110" s="16"/>
      <c r="I110" s="16">
        <f t="shared" si="6"/>
        <v>0</v>
      </c>
      <c r="J110" s="16">
        <f t="shared" si="5"/>
        <v>0</v>
      </c>
      <c r="K110" s="16"/>
    </row>
    <row r="111" spans="1:11" ht="17.25" customHeight="1">
      <c r="A111" s="16" t="s">
        <v>240</v>
      </c>
      <c r="B111" s="6">
        <v>109</v>
      </c>
      <c r="C111" s="16" t="s">
        <v>12</v>
      </c>
      <c r="D111" s="7" t="s">
        <v>38</v>
      </c>
      <c r="E111" s="16"/>
      <c r="F111" s="16"/>
      <c r="G111" s="16" t="s">
        <v>32</v>
      </c>
      <c r="H111" s="16"/>
      <c r="I111" s="16">
        <f t="shared" si="6"/>
        <v>0</v>
      </c>
      <c r="J111" s="16">
        <f t="shared" si="5"/>
        <v>0</v>
      </c>
      <c r="K111" s="16"/>
    </row>
    <row r="112" spans="1:11" ht="17.25" customHeight="1">
      <c r="A112" s="16" t="s">
        <v>240</v>
      </c>
      <c r="B112" s="6">
        <v>110</v>
      </c>
      <c r="C112" s="16" t="s">
        <v>25</v>
      </c>
      <c r="D112" s="7" t="s">
        <v>26</v>
      </c>
      <c r="E112" s="16">
        <v>3</v>
      </c>
      <c r="F112" s="16"/>
      <c r="G112" s="16" t="s">
        <v>32</v>
      </c>
      <c r="H112" s="16"/>
      <c r="I112" s="16">
        <f t="shared" si="6"/>
        <v>0</v>
      </c>
      <c r="J112" s="16">
        <f t="shared" si="5"/>
        <v>0</v>
      </c>
      <c r="K112" s="16"/>
    </row>
    <row r="113" spans="1:11" ht="17.25" customHeight="1">
      <c r="A113" s="16" t="s">
        <v>240</v>
      </c>
      <c r="B113" s="6">
        <v>111</v>
      </c>
      <c r="C113" s="16" t="s">
        <v>23</v>
      </c>
      <c r="D113" s="7" t="s">
        <v>24</v>
      </c>
      <c r="E113" s="16"/>
      <c r="F113" s="16"/>
      <c r="G113" s="16"/>
      <c r="H113" s="16"/>
      <c r="I113" s="16">
        <f t="shared" si="6"/>
        <v>0</v>
      </c>
      <c r="J113" s="16">
        <f t="shared" si="5"/>
        <v>0</v>
      </c>
      <c r="K113" s="16"/>
    </row>
    <row r="114" spans="1:11" ht="17.25" customHeight="1">
      <c r="A114" s="16" t="s">
        <v>240</v>
      </c>
      <c r="B114" s="6">
        <v>112</v>
      </c>
      <c r="C114" s="16" t="s">
        <v>23</v>
      </c>
      <c r="D114" s="7" t="s">
        <v>24</v>
      </c>
      <c r="E114" s="16">
        <v>2</v>
      </c>
      <c r="F114" s="16"/>
      <c r="G114" s="16"/>
      <c r="H114" s="16"/>
      <c r="I114" s="16">
        <f t="shared" si="6"/>
        <v>0</v>
      </c>
      <c r="J114" s="16">
        <f t="shared" si="5"/>
        <v>0</v>
      </c>
      <c r="K114" s="16"/>
    </row>
    <row r="115" spans="1:11" ht="17.25" customHeight="1">
      <c r="A115" s="16" t="s">
        <v>240</v>
      </c>
      <c r="B115" s="6">
        <v>113</v>
      </c>
      <c r="C115" s="16" t="s">
        <v>23</v>
      </c>
      <c r="D115" s="7" t="s">
        <v>24</v>
      </c>
      <c r="E115" s="16">
        <v>1</v>
      </c>
      <c r="F115" s="16"/>
      <c r="G115" s="16"/>
      <c r="H115" s="16"/>
      <c r="I115" s="16">
        <f t="shared" si="6"/>
        <v>0</v>
      </c>
      <c r="J115" s="16">
        <f t="shared" si="5"/>
        <v>0</v>
      </c>
      <c r="K115" s="16"/>
    </row>
    <row r="116" spans="1:11" ht="17.25" customHeight="1">
      <c r="A116" s="16" t="s">
        <v>240</v>
      </c>
      <c r="B116" s="6">
        <v>114</v>
      </c>
      <c r="C116" s="16" t="s">
        <v>78</v>
      </c>
      <c r="D116" s="7" t="s">
        <v>97</v>
      </c>
      <c r="E116" s="16">
        <v>1</v>
      </c>
      <c r="F116" s="16"/>
      <c r="G116" s="16"/>
      <c r="H116" s="16"/>
      <c r="I116" s="16">
        <f t="shared" si="6"/>
        <v>0</v>
      </c>
      <c r="J116" s="16">
        <f t="shared" si="5"/>
        <v>0</v>
      </c>
      <c r="K116" s="16"/>
    </row>
    <row r="117" spans="1:11" ht="17.25" customHeight="1">
      <c r="A117" s="16" t="s">
        <v>240</v>
      </c>
      <c r="B117" s="6">
        <v>115</v>
      </c>
      <c r="C117" s="16" t="s">
        <v>64</v>
      </c>
      <c r="D117" s="7" t="s">
        <v>50</v>
      </c>
      <c r="E117" s="16">
        <v>1</v>
      </c>
      <c r="F117" s="16"/>
      <c r="G117" s="16"/>
      <c r="H117" s="16"/>
      <c r="I117" s="16">
        <f t="shared" si="6"/>
        <v>0</v>
      </c>
      <c r="J117" s="16">
        <f t="shared" si="5"/>
        <v>0</v>
      </c>
      <c r="K117" s="16"/>
    </row>
    <row r="118" spans="1:11" ht="17.25" customHeight="1">
      <c r="A118" s="16" t="s">
        <v>240</v>
      </c>
      <c r="B118" s="6">
        <v>116</v>
      </c>
      <c r="C118" s="16" t="s">
        <v>100</v>
      </c>
      <c r="D118" s="7" t="s">
        <v>28</v>
      </c>
      <c r="E118" s="16">
        <v>2</v>
      </c>
      <c r="F118" s="16">
        <v>3</v>
      </c>
      <c r="G118" s="16"/>
      <c r="H118" s="16"/>
      <c r="I118" s="16" t="str">
        <f t="shared" si="6"/>
        <v>Энеробактерии</v>
      </c>
      <c r="J118" s="16" t="str">
        <f t="shared" si="5"/>
        <v>Escherichia</v>
      </c>
      <c r="K118" s="16" t="s">
        <v>161</v>
      </c>
    </row>
    <row r="119" spans="1:11" ht="17.25" customHeight="1">
      <c r="A119" s="16" t="s">
        <v>240</v>
      </c>
      <c r="B119" s="6">
        <v>117</v>
      </c>
      <c r="C119" s="16" t="s">
        <v>21</v>
      </c>
      <c r="D119" s="7" t="s">
        <v>49</v>
      </c>
      <c r="E119" s="16">
        <v>1</v>
      </c>
      <c r="F119" s="16"/>
      <c r="G119" s="16"/>
      <c r="H119" s="16"/>
      <c r="I119" s="16">
        <f t="shared" si="6"/>
        <v>0</v>
      </c>
      <c r="J119" s="16">
        <f t="shared" si="5"/>
        <v>0</v>
      </c>
      <c r="K119" s="16"/>
    </row>
    <row r="120" spans="1:11" ht="17.25" customHeight="1">
      <c r="A120" s="16" t="s">
        <v>240</v>
      </c>
      <c r="B120" s="6">
        <v>118</v>
      </c>
      <c r="C120" s="16" t="s">
        <v>21</v>
      </c>
      <c r="D120" s="7" t="s">
        <v>49</v>
      </c>
      <c r="E120" s="16">
        <v>1</v>
      </c>
      <c r="F120" s="16"/>
      <c r="G120" s="16"/>
      <c r="H120" s="16"/>
      <c r="I120" s="16">
        <f t="shared" si="6"/>
        <v>0</v>
      </c>
      <c r="J120" s="16">
        <f t="shared" si="5"/>
        <v>0</v>
      </c>
      <c r="K120" s="16"/>
    </row>
    <row r="121" spans="1:11" ht="17.25" customHeight="1">
      <c r="A121" s="16" t="s">
        <v>240</v>
      </c>
      <c r="B121" s="6">
        <v>119</v>
      </c>
      <c r="C121" s="16" t="s">
        <v>12</v>
      </c>
      <c r="D121" s="7" t="s">
        <v>56</v>
      </c>
      <c r="E121" s="16"/>
      <c r="F121" s="16"/>
      <c r="G121" s="16" t="s">
        <v>32</v>
      </c>
      <c r="H121" s="16"/>
      <c r="I121" s="16">
        <f t="shared" si="6"/>
        <v>0</v>
      </c>
      <c r="J121" s="16">
        <f t="shared" si="5"/>
        <v>0</v>
      </c>
      <c r="K121" s="16"/>
    </row>
    <row r="122" spans="1:11" ht="17.25" customHeight="1">
      <c r="A122" s="16" t="s">
        <v>240</v>
      </c>
      <c r="B122" s="6">
        <v>120</v>
      </c>
      <c r="C122" s="16" t="s">
        <v>12</v>
      </c>
      <c r="D122" s="7" t="s">
        <v>20</v>
      </c>
      <c r="E122" s="16">
        <v>1</v>
      </c>
      <c r="F122" s="16">
        <v>2</v>
      </c>
      <c r="G122" s="16" t="s">
        <v>32</v>
      </c>
      <c r="H122" s="16"/>
      <c r="I122" s="16" t="str">
        <f t="shared" si="6"/>
        <v>Энеробактерии</v>
      </c>
      <c r="J122" s="16" t="str">
        <f t="shared" si="5"/>
        <v>Escherichia</v>
      </c>
      <c r="K122" s="16" t="s">
        <v>161</v>
      </c>
    </row>
    <row r="123" spans="1:11" ht="17.25" customHeight="1">
      <c r="A123" s="16" t="s">
        <v>240</v>
      </c>
      <c r="B123" s="6">
        <v>121</v>
      </c>
      <c r="C123" s="16" t="s">
        <v>100</v>
      </c>
      <c r="D123" s="7" t="s">
        <v>28</v>
      </c>
      <c r="E123" s="16"/>
      <c r="F123" s="16"/>
      <c r="G123" s="16"/>
      <c r="H123" s="16"/>
      <c r="I123" s="16">
        <f t="shared" si="6"/>
        <v>0</v>
      </c>
      <c r="J123" s="16">
        <f t="shared" si="5"/>
        <v>0</v>
      </c>
      <c r="K123" s="16"/>
    </row>
    <row r="124" spans="1:11" ht="17.25" customHeight="1">
      <c r="A124" s="16" t="s">
        <v>240</v>
      </c>
      <c r="B124" s="6">
        <v>122</v>
      </c>
      <c r="C124" s="16" t="s">
        <v>21</v>
      </c>
      <c r="D124" s="7" t="s">
        <v>49</v>
      </c>
      <c r="E124" s="16"/>
      <c r="F124" s="16"/>
      <c r="G124" s="16"/>
      <c r="H124" s="16"/>
      <c r="I124" s="16">
        <f t="shared" si="6"/>
        <v>0</v>
      </c>
      <c r="J124" s="16">
        <f t="shared" si="5"/>
        <v>0</v>
      </c>
      <c r="K124" s="16"/>
    </row>
    <row r="125" spans="1:11" ht="17.25" customHeight="1">
      <c r="A125" s="16" t="s">
        <v>240</v>
      </c>
      <c r="B125" s="6">
        <v>123</v>
      </c>
      <c r="C125" s="16" t="s">
        <v>21</v>
      </c>
      <c r="D125" s="7" t="s">
        <v>49</v>
      </c>
      <c r="E125" s="16"/>
      <c r="F125" s="16"/>
      <c r="G125" s="16"/>
      <c r="H125" s="16"/>
      <c r="I125" s="16">
        <f t="shared" si="6"/>
        <v>0</v>
      </c>
      <c r="J125" s="16">
        <f t="shared" si="5"/>
        <v>0</v>
      </c>
      <c r="K125" s="16"/>
    </row>
    <row r="126" spans="1:11" ht="17.25" customHeight="1">
      <c r="A126" s="16" t="s">
        <v>240</v>
      </c>
      <c r="B126" s="6">
        <v>124</v>
      </c>
      <c r="C126" s="16" t="s">
        <v>64</v>
      </c>
      <c r="D126" s="7" t="s">
        <v>54</v>
      </c>
      <c r="E126" s="16"/>
      <c r="F126" s="16"/>
      <c r="G126" s="16"/>
      <c r="H126" s="16"/>
      <c r="I126" s="16">
        <f t="shared" si="6"/>
        <v>0</v>
      </c>
      <c r="J126" s="16">
        <f t="shared" si="5"/>
        <v>0</v>
      </c>
      <c r="K126" s="16"/>
    </row>
    <row r="127" spans="1:11" ht="17.25" customHeight="1">
      <c r="A127" s="16" t="s">
        <v>240</v>
      </c>
      <c r="B127" s="6">
        <v>125</v>
      </c>
      <c r="C127" s="16" t="s">
        <v>21</v>
      </c>
      <c r="D127" s="7" t="s">
        <v>49</v>
      </c>
      <c r="E127" s="16"/>
      <c r="F127" s="16"/>
      <c r="G127" s="16"/>
      <c r="H127" s="16"/>
      <c r="I127" s="16">
        <f t="shared" si="6"/>
        <v>0</v>
      </c>
      <c r="J127" s="16">
        <f t="shared" si="5"/>
        <v>0</v>
      </c>
      <c r="K127" s="16"/>
    </row>
    <row r="128" spans="1:11" ht="17.25" customHeight="1">
      <c r="A128" s="16" t="s">
        <v>240</v>
      </c>
      <c r="B128" s="6">
        <v>126</v>
      </c>
      <c r="C128" s="16" t="s">
        <v>12</v>
      </c>
      <c r="D128" s="7" t="s">
        <v>29</v>
      </c>
      <c r="E128" s="16"/>
      <c r="F128" s="16">
        <v>6</v>
      </c>
      <c r="G128" s="16" t="s">
        <v>32</v>
      </c>
      <c r="H128" s="16"/>
      <c r="I128" s="16" t="str">
        <f t="shared" si="6"/>
        <v>Энеробактерии</v>
      </c>
      <c r="J128" s="16" t="str">
        <f t="shared" si="5"/>
        <v>Escherichia</v>
      </c>
      <c r="K128" s="16" t="s">
        <v>161</v>
      </c>
    </row>
    <row r="129" spans="1:11" ht="17.25" customHeight="1">
      <c r="A129" s="16"/>
      <c r="C129" s="16"/>
      <c r="E129" s="16"/>
      <c r="F129" s="16"/>
      <c r="G129" s="16" t="s">
        <v>32</v>
      </c>
      <c r="H129" s="16"/>
      <c r="I129" s="16" t="str">
        <f t="shared" si="6"/>
        <v>Энеробактерии</v>
      </c>
      <c r="J129" s="16" t="str">
        <f t="shared" ref="J129" si="7">IF(OR(K129=$K$363,K129=$K$364,K129=$K$365,K129=$K$366),$J$363,IF(OR(K129=$K$370,K129=$K$371,K129=$K$372,K129=$K$373),$J$364,IF(OR(K129=$K$374),$J$365,IF(OR(K129=$K$375),$J$366,IF(OR(K129=$K$376),$J$367,IF(OR(K129=$K$377),$J$368,IF(OR(K129=$K$383,K129=$K$392,K129=$K$384),$J$369,IF(OR(K129=$K$379,K129=$K$380,K129=$K$381,K129=$K$382),$J$370,IF(OR(K129=$K$378,K129=$K$421,K129=$K$423,K129=$K$425),$J$371,IF(OR(K129=$K$385,K129=$K$386),$J$372,IF(OR(K129=$K$387),$J$373,IF(OR(K129=$K$388),$J$374,IF(OR(K129=$K$389),$J$375,IF(OR(K129=$K$393),$J$376,IF(OR(K129=$K$394,K129=$K$395),$J$377,IF(OR(K129=$K$396,K129=$K$397),$J$378,IF(OR(K129=$K$398,K129=$K$399),$J$379,IF(OR(K129=$K$400,K129=$K$401),$J$380,IF(OR(K129=$K$403,K129=$K$404,K129=$K$405,K129=$K$406,K129=$K$407,K129=$K$408,K129=$K$409,K129=$K$410,K129=$K$411),$J$381,IF(OR(K129=$K$415,K129=$K$416,K129=$K$417,K129=$K$418,K129=$K$414,K129=$K$413,K129=$K$422,K129=$K$424),$J$382,IF(OR(K129=$K$419,K129=$K$420),$J$383,IF(OR(K129=$K$367,K129=$K$368,K129=$K$369,K129=$K$390,K129=$K$391,K129=$K$402,K129=$K$412),$J$384,IF(OR(K129=$K$426),$J$385,0)))))))))))))))))))))))</f>
        <v>Proteus</v>
      </c>
      <c r="K129" s="16" t="s">
        <v>16</v>
      </c>
    </row>
    <row r="130" spans="1:11" ht="17.25" customHeight="1">
      <c r="A130" s="16" t="s">
        <v>240</v>
      </c>
      <c r="B130" s="6">
        <v>127</v>
      </c>
      <c r="C130" s="16" t="s">
        <v>12</v>
      </c>
      <c r="D130" s="7" t="s">
        <v>110</v>
      </c>
      <c r="E130" s="16"/>
      <c r="F130" s="16">
        <v>6</v>
      </c>
      <c r="G130" s="16" t="s">
        <v>32</v>
      </c>
      <c r="H130" s="16"/>
      <c r="I130" s="16" t="str">
        <f t="shared" ref="I130:I161" si="8">IF(OR(J130=$J$376,J130=$J$383,J130=$J$366),$I$363,IF(OR(J130=$J$365,J130=$J$369,J130=$J$371,J130=$J$372,J130=$J$375,J130=$J$379,J130=$J$380,J130=$J$377),$I$368,IF(OR(J130=$J$364,J130=$J$368),$I$364,IF(OR(J130=$J$370,J130=$J$381,J130=$J$382),$I$365,IF(OR(J130=$J$363,J130=$J$378,J130=$J$384),$I$366,IF(OR(J130=$J$367,J130=$J$385,J130=$J$373,J130=$J$374),$I$367,0))))))</f>
        <v>Энеробактерии</v>
      </c>
      <c r="J130" s="16" t="str">
        <f t="shared" si="5"/>
        <v>Serratia</v>
      </c>
      <c r="K130" s="16" t="s">
        <v>148</v>
      </c>
    </row>
    <row r="131" spans="1:11" ht="17.25" customHeight="1">
      <c r="A131" s="16"/>
      <c r="C131" s="16"/>
      <c r="E131" s="16"/>
      <c r="F131" s="16"/>
      <c r="G131" s="16" t="s">
        <v>32</v>
      </c>
      <c r="H131" s="16"/>
      <c r="I131" s="16" t="str">
        <f t="shared" si="8"/>
        <v>НГОБ</v>
      </c>
      <c r="J131" s="16" t="str">
        <f t="shared" ref="J131" si="9">IF(OR(K131=$K$363,K131=$K$364,K131=$K$365,K131=$K$366),$J$363,IF(OR(K131=$K$370,K131=$K$371,K131=$K$372,K131=$K$373),$J$364,IF(OR(K131=$K$374),$J$365,IF(OR(K131=$K$375),$J$366,IF(OR(K131=$K$376),$J$367,IF(OR(K131=$K$377),$J$368,IF(OR(K131=$K$383,K131=$K$392,K131=$K$384),$J$369,IF(OR(K131=$K$379,K131=$K$380,K131=$K$381,K131=$K$382),$J$370,IF(OR(K131=$K$378,K131=$K$421,K131=$K$423,K131=$K$425),$J$371,IF(OR(K131=$K$385,K131=$K$386),$J$372,IF(OR(K131=$K$387),$J$373,IF(OR(K131=$K$388),$J$374,IF(OR(K131=$K$389),$J$375,IF(OR(K131=$K$393),$J$376,IF(OR(K131=$K$394,K131=$K$395),$J$377,IF(OR(K131=$K$396,K131=$K$397),$J$378,IF(OR(K131=$K$398,K131=$K$399),$J$379,IF(OR(K131=$K$400,K131=$K$401),$J$380,IF(OR(K131=$K$403,K131=$K$404,K131=$K$405,K131=$K$406,K131=$K$407,K131=$K$408,K131=$K$409,K131=$K$410,K131=$K$411),$J$381,IF(OR(K131=$K$415,K131=$K$416,K131=$K$417,K131=$K$418,K131=$K$414,K131=$K$413,K131=$K$422,K131=$K$424),$J$382,IF(OR(K131=$K$419,K131=$K$420),$J$383,IF(OR(K131=$K$367,K131=$K$368,K131=$K$369,K131=$K$390,K131=$K$391,K131=$K$402,K131=$K$412),$J$384,IF(OR(K131=$K$426),$J$385,0)))))))))))))))))))))))</f>
        <v>Acinetobacter</v>
      </c>
      <c r="K131" s="16" t="s">
        <v>112</v>
      </c>
    </row>
    <row r="132" spans="1:11" ht="17.25" customHeight="1">
      <c r="A132" s="16" t="s">
        <v>240</v>
      </c>
      <c r="B132" s="6">
        <v>128</v>
      </c>
      <c r="C132" s="16" t="s">
        <v>12</v>
      </c>
      <c r="D132" s="7" t="s">
        <v>49</v>
      </c>
      <c r="E132" s="16"/>
      <c r="F132" s="16"/>
      <c r="G132" s="16" t="s">
        <v>32</v>
      </c>
      <c r="H132" s="16"/>
      <c r="I132" s="16">
        <f t="shared" si="8"/>
        <v>0</v>
      </c>
      <c r="J132" s="16">
        <f t="shared" si="5"/>
        <v>0</v>
      </c>
      <c r="K132" s="16"/>
    </row>
    <row r="133" spans="1:11" ht="17.25" customHeight="1">
      <c r="A133" s="16" t="s">
        <v>240</v>
      </c>
      <c r="B133" s="6">
        <v>129</v>
      </c>
      <c r="C133" s="16" t="s">
        <v>12</v>
      </c>
      <c r="D133" s="7" t="s">
        <v>50</v>
      </c>
      <c r="E133" s="16">
        <v>1</v>
      </c>
      <c r="F133" s="16">
        <v>4</v>
      </c>
      <c r="G133" s="16" t="s">
        <v>32</v>
      </c>
      <c r="H133" s="16"/>
      <c r="I133" s="16" t="str">
        <f t="shared" si="8"/>
        <v>Кокки</v>
      </c>
      <c r="J133" s="16" t="str">
        <f t="shared" si="5"/>
        <v>Streptococcus</v>
      </c>
      <c r="K133" s="16" t="s">
        <v>67</v>
      </c>
    </row>
    <row r="134" spans="1:11" ht="17.25" customHeight="1">
      <c r="A134" s="16" t="s">
        <v>240</v>
      </c>
      <c r="B134" s="6">
        <v>130</v>
      </c>
      <c r="C134" s="16" t="s">
        <v>12</v>
      </c>
      <c r="D134" s="7" t="s">
        <v>50</v>
      </c>
      <c r="E134" s="16">
        <v>1</v>
      </c>
      <c r="F134" s="16">
        <v>4</v>
      </c>
      <c r="G134" s="16" t="s">
        <v>32</v>
      </c>
      <c r="H134" s="16"/>
      <c r="I134" s="16" t="str">
        <f t="shared" si="8"/>
        <v>Кокки</v>
      </c>
      <c r="J134" s="16" t="str">
        <f t="shared" ref="J134:J201" si="10">IF(OR(K134=$K$363,K134=$K$364,K134=$K$365,K134=$K$366),$J$363,IF(OR(K134=$K$370,K134=$K$371,K134=$K$372,K134=$K$373),$J$364,IF(OR(K134=$K$374),$J$365,IF(OR(K134=$K$375),$J$366,IF(OR(K134=$K$376),$J$367,IF(OR(K134=$K$377),$J$368,IF(OR(K134=$K$383,K134=$K$392,K134=$K$384),$J$369,IF(OR(K134=$K$379,K134=$K$380,K134=$K$381,K134=$K$382),$J$370,IF(OR(K134=$K$378,K134=$K$421,K134=$K$423,K134=$K$425),$J$371,IF(OR(K134=$K$385,K134=$K$386),$J$372,IF(OR(K134=$K$387),$J$373,IF(OR(K134=$K$388),$J$374,IF(OR(K134=$K$389),$J$375,IF(OR(K134=$K$393),$J$376,IF(OR(K134=$K$394,K134=$K$395),$J$377,IF(OR(K134=$K$396,K134=$K$397),$J$378,IF(OR(K134=$K$398,K134=$K$399),$J$379,IF(OR(K134=$K$400,K134=$K$401),$J$380,IF(OR(K134=$K$403,K134=$K$404,K134=$K$405,K134=$K$406,K134=$K$407,K134=$K$408,K134=$K$409,K134=$K$410,K134=$K$411),$J$381,IF(OR(K134=$K$415,K134=$K$416,K134=$K$417,K134=$K$418,K134=$K$414,K134=$K$413,K134=$K$422,K134=$K$424),$J$382,IF(OR(K134=$K$419,K134=$K$420),$J$383,IF(OR(K134=$K$367,K134=$K$368,K134=$K$369,K134=$K$390,K134=$K$391,K134=$K$402,K134=$K$412),$J$384,IF(OR(K134=$K$426),$J$385,0)))))))))))))))))))))))</f>
        <v>Streptococcus</v>
      </c>
      <c r="K134" s="16" t="s">
        <v>67</v>
      </c>
    </row>
    <row r="135" spans="1:11" ht="17.25" customHeight="1">
      <c r="A135" s="16" t="s">
        <v>240</v>
      </c>
      <c r="B135" s="6">
        <v>131</v>
      </c>
      <c r="C135" s="16" t="s">
        <v>23</v>
      </c>
      <c r="D135" s="7" t="s">
        <v>180</v>
      </c>
      <c r="E135" s="16"/>
      <c r="F135" s="16"/>
      <c r="G135" s="16"/>
      <c r="H135" s="16"/>
      <c r="I135" s="16">
        <f t="shared" si="8"/>
        <v>0</v>
      </c>
      <c r="J135" s="16">
        <f t="shared" si="10"/>
        <v>0</v>
      </c>
      <c r="K135" s="16"/>
    </row>
    <row r="136" spans="1:11" ht="17.25" customHeight="1">
      <c r="A136" s="16" t="s">
        <v>240</v>
      </c>
      <c r="B136" s="6">
        <v>132</v>
      </c>
      <c r="C136" s="16" t="s">
        <v>23</v>
      </c>
      <c r="D136" s="7" t="s">
        <v>97</v>
      </c>
      <c r="E136" s="16"/>
      <c r="F136" s="16"/>
      <c r="G136" s="16"/>
      <c r="H136" s="16"/>
      <c r="I136" s="16">
        <f t="shared" si="8"/>
        <v>0</v>
      </c>
      <c r="J136" s="16">
        <f t="shared" si="10"/>
        <v>0</v>
      </c>
      <c r="K136" s="16"/>
    </row>
    <row r="137" spans="1:11" ht="17.25" customHeight="1">
      <c r="A137" s="16" t="s">
        <v>240</v>
      </c>
      <c r="B137" s="6">
        <v>133</v>
      </c>
      <c r="C137" s="16" t="s">
        <v>45</v>
      </c>
      <c r="D137" s="7" t="s">
        <v>221</v>
      </c>
      <c r="E137" s="16"/>
      <c r="F137" s="16"/>
      <c r="G137" s="16"/>
      <c r="H137" s="16">
        <v>444</v>
      </c>
      <c r="I137" s="16">
        <f t="shared" si="8"/>
        <v>0</v>
      </c>
      <c r="J137" s="16">
        <f t="shared" si="10"/>
        <v>0</v>
      </c>
      <c r="K137" s="16"/>
    </row>
    <row r="138" spans="1:11" ht="17.25" customHeight="1">
      <c r="A138" s="16" t="s">
        <v>240</v>
      </c>
      <c r="B138" s="6">
        <v>134</v>
      </c>
      <c r="C138" s="16" t="s">
        <v>23</v>
      </c>
      <c r="D138" s="7" t="s">
        <v>24</v>
      </c>
      <c r="E138" s="16"/>
      <c r="F138" s="16"/>
      <c r="G138" s="16" t="s">
        <v>32</v>
      </c>
      <c r="H138" s="16"/>
      <c r="I138" s="16">
        <f t="shared" si="8"/>
        <v>0</v>
      </c>
      <c r="J138" s="16">
        <f t="shared" si="10"/>
        <v>0</v>
      </c>
      <c r="K138" s="16"/>
    </row>
    <row r="139" spans="1:11" ht="17.25" customHeight="1">
      <c r="A139" s="16" t="s">
        <v>240</v>
      </c>
      <c r="B139" s="6">
        <v>135</v>
      </c>
      <c r="C139" s="16" t="s">
        <v>25</v>
      </c>
      <c r="D139" s="7" t="s">
        <v>61</v>
      </c>
      <c r="E139" s="16"/>
      <c r="F139" s="16"/>
      <c r="G139" s="16"/>
      <c r="H139" s="16"/>
      <c r="I139" s="16">
        <f t="shared" si="8"/>
        <v>0</v>
      </c>
      <c r="J139" s="16">
        <f t="shared" si="10"/>
        <v>0</v>
      </c>
      <c r="K139" s="16"/>
    </row>
    <row r="140" spans="1:11" ht="17.25" customHeight="1">
      <c r="A140" s="16" t="s">
        <v>240</v>
      </c>
      <c r="B140" s="6">
        <v>136</v>
      </c>
      <c r="C140" s="16" t="s">
        <v>12</v>
      </c>
      <c r="D140" s="7" t="s">
        <v>20</v>
      </c>
      <c r="E140" s="16">
        <v>2</v>
      </c>
      <c r="F140" s="16"/>
      <c r="G140" s="16" t="s">
        <v>32</v>
      </c>
      <c r="H140" s="16"/>
      <c r="I140" s="16">
        <f t="shared" si="8"/>
        <v>0</v>
      </c>
      <c r="J140" s="16">
        <f t="shared" si="10"/>
        <v>0</v>
      </c>
      <c r="K140" s="16"/>
    </row>
    <row r="141" spans="1:11" ht="17.25" customHeight="1">
      <c r="A141" s="16" t="s">
        <v>240</v>
      </c>
      <c r="B141" s="6">
        <v>137</v>
      </c>
      <c r="C141" s="16" t="s">
        <v>12</v>
      </c>
      <c r="D141" s="7" t="s">
        <v>202</v>
      </c>
      <c r="E141" s="16"/>
      <c r="F141" s="16"/>
      <c r="G141" s="16" t="s">
        <v>32</v>
      </c>
      <c r="H141" s="16"/>
      <c r="I141" s="16">
        <f t="shared" si="8"/>
        <v>0</v>
      </c>
      <c r="J141" s="16">
        <f t="shared" si="10"/>
        <v>0</v>
      </c>
      <c r="K141" s="16"/>
    </row>
    <row r="142" spans="1:11" ht="17.25" customHeight="1">
      <c r="A142" s="16" t="s">
        <v>240</v>
      </c>
      <c r="B142" s="6">
        <v>138</v>
      </c>
      <c r="C142" s="16" t="s">
        <v>12</v>
      </c>
      <c r="D142" s="7" t="s">
        <v>58</v>
      </c>
      <c r="E142" s="16"/>
      <c r="F142" s="16"/>
      <c r="G142" s="16" t="s">
        <v>32</v>
      </c>
      <c r="H142" s="16"/>
      <c r="I142" s="16">
        <f t="shared" si="8"/>
        <v>0</v>
      </c>
      <c r="J142" s="16">
        <f t="shared" si="10"/>
        <v>0</v>
      </c>
      <c r="K142" s="16"/>
    </row>
    <row r="143" spans="1:11" ht="17.25" customHeight="1">
      <c r="A143" s="16" t="s">
        <v>240</v>
      </c>
      <c r="B143" s="6">
        <v>139</v>
      </c>
      <c r="C143" s="16" t="s">
        <v>12</v>
      </c>
      <c r="D143" s="7" t="s">
        <v>49</v>
      </c>
      <c r="E143" s="16"/>
      <c r="F143" s="16"/>
      <c r="G143" s="16" t="s">
        <v>32</v>
      </c>
      <c r="H143" s="16"/>
      <c r="I143" s="16">
        <f t="shared" si="8"/>
        <v>0</v>
      </c>
      <c r="J143" s="16">
        <f t="shared" si="10"/>
        <v>0</v>
      </c>
      <c r="K143" s="16"/>
    </row>
    <row r="144" spans="1:11" ht="17.25" customHeight="1">
      <c r="A144" s="16" t="s">
        <v>240</v>
      </c>
      <c r="B144" s="6">
        <v>140</v>
      </c>
      <c r="C144" s="16" t="s">
        <v>12</v>
      </c>
      <c r="D144" s="7" t="s">
        <v>241</v>
      </c>
      <c r="E144" s="16"/>
      <c r="F144" s="16">
        <v>4</v>
      </c>
      <c r="G144" s="16" t="s">
        <v>32</v>
      </c>
      <c r="H144" s="16"/>
      <c r="I144" s="16" t="str">
        <f t="shared" si="8"/>
        <v>НГОБ</v>
      </c>
      <c r="J144" s="16" t="str">
        <f t="shared" si="10"/>
        <v>Acinetobacter</v>
      </c>
      <c r="K144" s="16" t="s">
        <v>112</v>
      </c>
    </row>
    <row r="145" spans="1:11" ht="17.25" customHeight="1">
      <c r="A145" s="16" t="s">
        <v>240</v>
      </c>
      <c r="B145" s="6">
        <v>141</v>
      </c>
      <c r="C145" s="16" t="s">
        <v>12</v>
      </c>
      <c r="D145" s="7" t="s">
        <v>50</v>
      </c>
      <c r="E145" s="16"/>
      <c r="F145" s="16"/>
      <c r="G145" s="16" t="s">
        <v>32</v>
      </c>
      <c r="H145" s="16"/>
      <c r="I145" s="16">
        <f t="shared" si="8"/>
        <v>0</v>
      </c>
      <c r="J145" s="16">
        <f t="shared" si="10"/>
        <v>0</v>
      </c>
      <c r="K145" s="16"/>
    </row>
    <row r="146" spans="1:11" ht="17.25" customHeight="1">
      <c r="A146" s="16" t="s">
        <v>240</v>
      </c>
      <c r="B146" s="6">
        <v>142</v>
      </c>
      <c r="C146" s="16" t="s">
        <v>12</v>
      </c>
      <c r="D146" s="7" t="s">
        <v>50</v>
      </c>
      <c r="E146" s="16">
        <v>2</v>
      </c>
      <c r="F146" s="16"/>
      <c r="G146" s="16" t="s">
        <v>32</v>
      </c>
      <c r="H146" s="16"/>
      <c r="I146" s="16">
        <f t="shared" si="8"/>
        <v>0</v>
      </c>
      <c r="J146" s="16">
        <f t="shared" si="10"/>
        <v>0</v>
      </c>
      <c r="K146" s="16"/>
    </row>
    <row r="147" spans="1:11" ht="17.25" customHeight="1">
      <c r="A147" s="16" t="s">
        <v>240</v>
      </c>
      <c r="B147" s="6">
        <v>143</v>
      </c>
      <c r="C147" s="16" t="s">
        <v>12</v>
      </c>
      <c r="D147" s="7" t="s">
        <v>54</v>
      </c>
      <c r="E147" s="16">
        <v>2</v>
      </c>
      <c r="F147" s="16">
        <v>3</v>
      </c>
      <c r="G147" s="16" t="s">
        <v>32</v>
      </c>
      <c r="H147" s="16"/>
      <c r="I147" s="16" t="str">
        <f t="shared" si="8"/>
        <v>Энеробактерии</v>
      </c>
      <c r="J147" s="16" t="str">
        <f t="shared" si="10"/>
        <v>Serratia</v>
      </c>
      <c r="K147" s="16" t="s">
        <v>148</v>
      </c>
    </row>
    <row r="148" spans="1:11" ht="17.25" customHeight="1">
      <c r="A148" s="16" t="s">
        <v>240</v>
      </c>
      <c r="B148" s="6">
        <v>144</v>
      </c>
      <c r="C148" s="16" t="s">
        <v>12</v>
      </c>
      <c r="D148" s="7" t="s">
        <v>20</v>
      </c>
      <c r="E148" s="16">
        <v>2</v>
      </c>
      <c r="F148" s="16">
        <v>2</v>
      </c>
      <c r="G148" s="16" t="s">
        <v>32</v>
      </c>
      <c r="H148" s="16"/>
      <c r="I148" s="16" t="str">
        <f t="shared" si="8"/>
        <v>Энеробактерии</v>
      </c>
      <c r="J148" s="16" t="str">
        <f t="shared" si="10"/>
        <v>Klebsiella</v>
      </c>
      <c r="K148" s="16" t="s">
        <v>104</v>
      </c>
    </row>
    <row r="149" spans="1:11" ht="17.25" customHeight="1">
      <c r="A149" s="16" t="s">
        <v>240</v>
      </c>
      <c r="B149" s="6">
        <v>145</v>
      </c>
      <c r="C149" s="16" t="s">
        <v>12</v>
      </c>
      <c r="D149" s="7" t="s">
        <v>31</v>
      </c>
      <c r="E149" s="16"/>
      <c r="F149" s="16"/>
      <c r="G149" s="16" t="s">
        <v>32</v>
      </c>
      <c r="H149" s="16"/>
      <c r="I149" s="16">
        <f t="shared" si="8"/>
        <v>0</v>
      </c>
      <c r="J149" s="16">
        <f t="shared" si="10"/>
        <v>0</v>
      </c>
      <c r="K149" s="16"/>
    </row>
    <row r="150" spans="1:11" ht="17.25" customHeight="1">
      <c r="A150" s="16" t="s">
        <v>240</v>
      </c>
      <c r="B150" s="6">
        <v>146</v>
      </c>
      <c r="C150" s="16" t="s">
        <v>12</v>
      </c>
      <c r="D150" s="7" t="s">
        <v>20</v>
      </c>
      <c r="E150" s="16"/>
      <c r="F150" s="16">
        <v>3</v>
      </c>
      <c r="G150" s="16" t="s">
        <v>32</v>
      </c>
      <c r="H150" s="16"/>
      <c r="I150" s="16" t="str">
        <f t="shared" si="8"/>
        <v>Энеробактерии</v>
      </c>
      <c r="J150" s="16" t="str">
        <f t="shared" si="10"/>
        <v>Klebsiella</v>
      </c>
      <c r="K150" s="16" t="s">
        <v>104</v>
      </c>
    </row>
    <row r="151" spans="1:11" ht="17.25" customHeight="1">
      <c r="A151" s="16" t="s">
        <v>240</v>
      </c>
      <c r="B151" s="6">
        <v>147</v>
      </c>
      <c r="C151" s="16" t="s">
        <v>21</v>
      </c>
      <c r="D151" s="7" t="s">
        <v>49</v>
      </c>
      <c r="E151" s="16">
        <v>1</v>
      </c>
      <c r="F151" s="16"/>
      <c r="G151" s="16"/>
      <c r="H151" s="16"/>
      <c r="I151" s="16">
        <f t="shared" si="8"/>
        <v>0</v>
      </c>
      <c r="J151" s="16">
        <f t="shared" si="10"/>
        <v>0</v>
      </c>
      <c r="K151" s="16"/>
    </row>
    <row r="152" spans="1:11" ht="17.25" customHeight="1">
      <c r="A152" s="16" t="s">
        <v>240</v>
      </c>
      <c r="B152" s="6">
        <v>148</v>
      </c>
      <c r="C152" s="16" t="s">
        <v>21</v>
      </c>
      <c r="D152" s="7" t="s">
        <v>49</v>
      </c>
      <c r="E152" s="16">
        <v>1</v>
      </c>
      <c r="F152" s="16"/>
      <c r="G152" s="16"/>
      <c r="H152" s="16"/>
      <c r="I152" s="16">
        <f t="shared" si="8"/>
        <v>0</v>
      </c>
      <c r="J152" s="16">
        <f t="shared" si="10"/>
        <v>0</v>
      </c>
      <c r="K152" s="16"/>
    </row>
    <row r="153" spans="1:11" ht="17.25" customHeight="1">
      <c r="A153" s="16" t="s">
        <v>240</v>
      </c>
      <c r="B153" s="6">
        <v>149</v>
      </c>
      <c r="C153" s="16" t="s">
        <v>23</v>
      </c>
      <c r="D153" s="7" t="s">
        <v>180</v>
      </c>
      <c r="E153" s="16">
        <v>2</v>
      </c>
      <c r="F153" s="16"/>
      <c r="G153" s="16"/>
      <c r="H153" s="16"/>
      <c r="I153" s="16">
        <f t="shared" si="8"/>
        <v>0</v>
      </c>
      <c r="J153" s="16">
        <f t="shared" si="10"/>
        <v>0</v>
      </c>
      <c r="K153" s="16"/>
    </row>
    <row r="154" spans="1:11" ht="17.25" customHeight="1">
      <c r="A154" s="16" t="s">
        <v>240</v>
      </c>
      <c r="B154" s="6">
        <v>150</v>
      </c>
      <c r="C154" s="16" t="s">
        <v>23</v>
      </c>
      <c r="D154" s="7" t="s">
        <v>180</v>
      </c>
      <c r="E154" s="16">
        <v>1</v>
      </c>
      <c r="F154" s="16">
        <v>4</v>
      </c>
      <c r="G154" s="16"/>
      <c r="H154" s="16"/>
      <c r="I154" s="16" t="str">
        <f t="shared" si="8"/>
        <v>НГОБ</v>
      </c>
      <c r="J154" s="16" t="str">
        <f t="shared" si="10"/>
        <v>Acinetobacter</v>
      </c>
      <c r="K154" s="16" t="s">
        <v>112</v>
      </c>
    </row>
    <row r="155" spans="1:11" ht="17.25" customHeight="1">
      <c r="A155" s="16" t="s">
        <v>240</v>
      </c>
      <c r="B155" s="6">
        <v>151</v>
      </c>
      <c r="C155" s="16" t="s">
        <v>23</v>
      </c>
      <c r="D155" s="7" t="s">
        <v>24</v>
      </c>
      <c r="E155" s="16">
        <v>3</v>
      </c>
      <c r="F155" s="16"/>
      <c r="G155" s="16"/>
      <c r="H155" s="16"/>
      <c r="I155" s="16">
        <f t="shared" si="8"/>
        <v>0</v>
      </c>
      <c r="J155" s="16">
        <f t="shared" si="10"/>
        <v>0</v>
      </c>
      <c r="K155" s="16"/>
    </row>
    <row r="156" spans="1:11" ht="17.25" customHeight="1">
      <c r="A156" s="16" t="s">
        <v>240</v>
      </c>
      <c r="B156" s="6">
        <v>152</v>
      </c>
      <c r="C156" s="16" t="s">
        <v>23</v>
      </c>
      <c r="D156" s="7" t="s">
        <v>24</v>
      </c>
      <c r="E156" s="16"/>
      <c r="F156" s="16"/>
      <c r="G156" s="16"/>
      <c r="H156" s="16"/>
      <c r="I156" s="16">
        <f t="shared" si="8"/>
        <v>0</v>
      </c>
      <c r="J156" s="16">
        <f t="shared" si="10"/>
        <v>0</v>
      </c>
      <c r="K156" s="16"/>
    </row>
    <row r="157" spans="1:11" ht="17.25" customHeight="1">
      <c r="A157" s="16" t="s">
        <v>240</v>
      </c>
      <c r="B157" s="6">
        <v>153</v>
      </c>
      <c r="C157" s="16" t="s">
        <v>78</v>
      </c>
      <c r="D157" s="7" t="s">
        <v>24</v>
      </c>
      <c r="E157" s="16"/>
      <c r="F157" s="16"/>
      <c r="G157" s="16"/>
      <c r="H157" s="16"/>
      <c r="I157" s="16">
        <f t="shared" si="8"/>
        <v>0</v>
      </c>
      <c r="J157" s="16">
        <f t="shared" si="10"/>
        <v>0</v>
      </c>
      <c r="K157" s="16"/>
    </row>
    <row r="158" spans="1:11" ht="17.25" customHeight="1">
      <c r="A158" s="16" t="s">
        <v>240</v>
      </c>
      <c r="B158" s="6">
        <v>154</v>
      </c>
      <c r="C158" s="16" t="s">
        <v>23</v>
      </c>
      <c r="D158" s="7" t="s">
        <v>61</v>
      </c>
      <c r="E158" s="16"/>
      <c r="F158" s="16"/>
      <c r="G158" s="16"/>
      <c r="H158" s="16"/>
      <c r="I158" s="16">
        <f t="shared" si="8"/>
        <v>0</v>
      </c>
      <c r="J158" s="16">
        <f t="shared" si="10"/>
        <v>0</v>
      </c>
      <c r="K158" s="16"/>
    </row>
    <row r="159" spans="1:11" ht="17.25" customHeight="1">
      <c r="A159" s="16" t="s">
        <v>240</v>
      </c>
      <c r="B159" s="6">
        <v>155</v>
      </c>
      <c r="C159" s="16" t="s">
        <v>45</v>
      </c>
      <c r="D159" s="7" t="s">
        <v>61</v>
      </c>
      <c r="E159" s="16">
        <v>2</v>
      </c>
      <c r="F159" s="16"/>
      <c r="G159" s="16"/>
      <c r="H159" s="16"/>
      <c r="I159" s="16">
        <f t="shared" si="8"/>
        <v>0</v>
      </c>
      <c r="J159" s="16">
        <f t="shared" si="10"/>
        <v>0</v>
      </c>
      <c r="K159" s="16"/>
    </row>
    <row r="160" spans="1:11" ht="17.25" customHeight="1">
      <c r="A160" s="16" t="s">
        <v>240</v>
      </c>
      <c r="B160" s="6">
        <v>156</v>
      </c>
      <c r="C160" s="16" t="s">
        <v>45</v>
      </c>
      <c r="D160" s="7" t="s">
        <v>61</v>
      </c>
      <c r="E160" s="16"/>
      <c r="F160" s="16"/>
      <c r="G160" s="16"/>
      <c r="H160" s="16"/>
      <c r="I160" s="16">
        <f t="shared" si="8"/>
        <v>0</v>
      </c>
      <c r="J160" s="16">
        <f t="shared" si="10"/>
        <v>0</v>
      </c>
      <c r="K160" s="16"/>
    </row>
    <row r="161" spans="1:11" ht="17.25" customHeight="1">
      <c r="A161" s="16" t="s">
        <v>240</v>
      </c>
      <c r="B161" s="6">
        <v>157</v>
      </c>
      <c r="C161" s="16" t="s">
        <v>45</v>
      </c>
      <c r="D161" s="7" t="s">
        <v>61</v>
      </c>
      <c r="E161" s="16"/>
      <c r="F161" s="16"/>
      <c r="G161" s="16"/>
      <c r="H161" s="16"/>
      <c r="I161" s="16">
        <f t="shared" si="8"/>
        <v>0</v>
      </c>
      <c r="J161" s="16">
        <f t="shared" si="10"/>
        <v>0</v>
      </c>
      <c r="K161" s="16"/>
    </row>
    <row r="162" spans="1:11" ht="17.25" customHeight="1">
      <c r="A162" s="16" t="s">
        <v>240</v>
      </c>
      <c r="B162" s="6">
        <v>158</v>
      </c>
      <c r="C162" s="16" t="s">
        <v>12</v>
      </c>
      <c r="D162" s="7" t="s">
        <v>40</v>
      </c>
      <c r="E162" s="16"/>
      <c r="F162" s="16"/>
      <c r="G162" s="16"/>
      <c r="H162" s="16"/>
      <c r="I162" s="16">
        <f t="shared" ref="I162:I193" si="11">IF(OR(J162=$J$376,J162=$J$383,J162=$J$366),$I$363,IF(OR(J162=$J$365,J162=$J$369,J162=$J$371,J162=$J$372,J162=$J$375,J162=$J$379,J162=$J$380,J162=$J$377),$I$368,IF(OR(J162=$J$364,J162=$J$368),$I$364,IF(OR(J162=$J$370,J162=$J$381,J162=$J$382),$I$365,IF(OR(J162=$J$363,J162=$J$378,J162=$J$384),$I$366,IF(OR(J162=$J$367,J162=$J$385,J162=$J$373,J162=$J$374),$I$367,0))))))</f>
        <v>0</v>
      </c>
      <c r="J162" s="16">
        <f t="shared" si="10"/>
        <v>0</v>
      </c>
      <c r="K162" s="16"/>
    </row>
    <row r="163" spans="1:11" ht="17.25" customHeight="1">
      <c r="A163" s="16" t="s">
        <v>240</v>
      </c>
      <c r="B163" s="6">
        <v>159</v>
      </c>
      <c r="C163" s="16" t="s">
        <v>12</v>
      </c>
      <c r="D163" s="7" t="s">
        <v>189</v>
      </c>
      <c r="E163" s="16"/>
      <c r="F163" s="16"/>
      <c r="G163" s="16" t="s">
        <v>32</v>
      </c>
      <c r="H163" s="16"/>
      <c r="I163" s="16">
        <f t="shared" si="11"/>
        <v>0</v>
      </c>
      <c r="J163" s="16">
        <f t="shared" si="10"/>
        <v>0</v>
      </c>
      <c r="K163" s="16"/>
    </row>
    <row r="164" spans="1:11" ht="17.25" customHeight="1">
      <c r="A164" s="16" t="s">
        <v>240</v>
      </c>
      <c r="B164" s="6">
        <v>160</v>
      </c>
      <c r="C164" s="16" t="s">
        <v>12</v>
      </c>
      <c r="D164" s="7" t="s">
        <v>28</v>
      </c>
      <c r="E164" s="16">
        <v>1</v>
      </c>
      <c r="F164" s="16">
        <v>3</v>
      </c>
      <c r="G164" s="16" t="s">
        <v>32</v>
      </c>
      <c r="H164" s="16"/>
      <c r="I164" s="16" t="str">
        <f t="shared" si="11"/>
        <v>Кокки</v>
      </c>
      <c r="J164" s="16" t="str">
        <f t="shared" si="10"/>
        <v>Staphylococcus</v>
      </c>
      <c r="K164" s="16" t="s">
        <v>44</v>
      </c>
    </row>
    <row r="165" spans="1:11" ht="17.25" customHeight="1">
      <c r="A165" s="16" t="s">
        <v>240</v>
      </c>
      <c r="B165" s="6">
        <v>161</v>
      </c>
      <c r="C165" s="16" t="s">
        <v>23</v>
      </c>
      <c r="D165" s="7" t="s">
        <v>52</v>
      </c>
      <c r="E165" s="16"/>
      <c r="F165" s="16"/>
      <c r="G165" s="16"/>
      <c r="H165" s="16"/>
      <c r="I165" s="16">
        <f t="shared" si="11"/>
        <v>0</v>
      </c>
      <c r="J165" s="16">
        <f t="shared" si="10"/>
        <v>0</v>
      </c>
      <c r="K165" s="16"/>
    </row>
    <row r="166" spans="1:11" ht="17.25" customHeight="1">
      <c r="A166" s="16" t="s">
        <v>240</v>
      </c>
      <c r="B166" s="6">
        <v>162</v>
      </c>
      <c r="C166" s="16" t="s">
        <v>23</v>
      </c>
      <c r="D166" s="7" t="s">
        <v>24</v>
      </c>
      <c r="E166" s="16"/>
      <c r="F166" s="16"/>
      <c r="G166" s="16"/>
      <c r="H166" s="16"/>
      <c r="I166" s="16">
        <f t="shared" si="11"/>
        <v>0</v>
      </c>
      <c r="J166" s="16">
        <f t="shared" si="10"/>
        <v>0</v>
      </c>
      <c r="K166" s="16"/>
    </row>
    <row r="167" spans="1:11" ht="17.25" customHeight="1">
      <c r="A167" s="16" t="s">
        <v>240</v>
      </c>
      <c r="B167" s="6">
        <v>163</v>
      </c>
      <c r="C167" s="16" t="s">
        <v>23</v>
      </c>
      <c r="D167" s="7" t="s">
        <v>101</v>
      </c>
      <c r="E167" s="16"/>
      <c r="F167" s="16"/>
      <c r="G167" s="16"/>
      <c r="H167" s="16"/>
      <c r="I167" s="16">
        <f t="shared" si="11"/>
        <v>0</v>
      </c>
      <c r="J167" s="16">
        <f t="shared" si="10"/>
        <v>0</v>
      </c>
      <c r="K167" s="16"/>
    </row>
    <row r="168" spans="1:11" ht="17.25" customHeight="1">
      <c r="A168" s="16" t="s">
        <v>240</v>
      </c>
      <c r="B168" s="6">
        <v>164</v>
      </c>
      <c r="C168" s="16" t="s">
        <v>45</v>
      </c>
      <c r="D168" s="7" t="s">
        <v>47</v>
      </c>
      <c r="E168" s="16"/>
      <c r="F168" s="16"/>
      <c r="G168" s="16"/>
      <c r="H168" s="16"/>
      <c r="I168" s="16">
        <f t="shared" si="11"/>
        <v>0</v>
      </c>
      <c r="J168" s="16">
        <f t="shared" si="10"/>
        <v>0</v>
      </c>
      <c r="K168" s="16"/>
    </row>
    <row r="169" spans="1:11" ht="17.25" customHeight="1">
      <c r="A169" s="16" t="s">
        <v>240</v>
      </c>
      <c r="B169" s="6">
        <v>165</v>
      </c>
      <c r="C169" s="16" t="s">
        <v>23</v>
      </c>
      <c r="D169" s="7" t="s">
        <v>24</v>
      </c>
      <c r="E169" s="16"/>
      <c r="F169" s="16"/>
      <c r="G169" s="16"/>
      <c r="H169" s="16"/>
      <c r="I169" s="16">
        <f t="shared" si="11"/>
        <v>0</v>
      </c>
      <c r="J169" s="16">
        <f t="shared" si="10"/>
        <v>0</v>
      </c>
      <c r="K169" s="16"/>
    </row>
    <row r="170" spans="1:11" ht="17.25" customHeight="1">
      <c r="A170" s="16" t="s">
        <v>240</v>
      </c>
      <c r="B170" s="6">
        <v>166</v>
      </c>
      <c r="C170" s="16" t="s">
        <v>21</v>
      </c>
      <c r="D170" s="7" t="s">
        <v>49</v>
      </c>
      <c r="E170" s="16"/>
      <c r="F170" s="16">
        <v>2</v>
      </c>
      <c r="G170" s="16"/>
      <c r="H170" s="16"/>
      <c r="I170" s="16" t="str">
        <f t="shared" si="11"/>
        <v>Кокки</v>
      </c>
      <c r="J170" s="16" t="str">
        <f t="shared" si="10"/>
        <v>Streptococcus</v>
      </c>
      <c r="K170" s="16" t="s">
        <v>67</v>
      </c>
    </row>
    <row r="171" spans="1:11" ht="17.25" customHeight="1">
      <c r="A171" s="16" t="s">
        <v>240</v>
      </c>
      <c r="B171" s="6">
        <v>167</v>
      </c>
      <c r="C171" s="16" t="s">
        <v>37</v>
      </c>
      <c r="D171" s="7" t="s">
        <v>222</v>
      </c>
      <c r="E171" s="16"/>
      <c r="F171" s="16"/>
      <c r="G171" s="16"/>
      <c r="H171" s="16"/>
      <c r="I171" s="16">
        <f t="shared" si="11"/>
        <v>0</v>
      </c>
      <c r="J171" s="16">
        <f t="shared" si="10"/>
        <v>0</v>
      </c>
      <c r="K171" s="16"/>
    </row>
    <row r="172" spans="1:11" ht="17.25" customHeight="1">
      <c r="A172" s="16" t="s">
        <v>240</v>
      </c>
      <c r="B172" s="6">
        <v>168</v>
      </c>
      <c r="C172" s="16" t="s">
        <v>12</v>
      </c>
      <c r="D172" s="7" t="s">
        <v>31</v>
      </c>
      <c r="E172" s="16">
        <v>1</v>
      </c>
      <c r="F172" s="16"/>
      <c r="G172" s="16" t="s">
        <v>32</v>
      </c>
      <c r="H172" s="16"/>
      <c r="I172" s="16">
        <f t="shared" si="11"/>
        <v>0</v>
      </c>
      <c r="J172" s="16">
        <f t="shared" si="10"/>
        <v>0</v>
      </c>
      <c r="K172" s="16"/>
    </row>
    <row r="173" spans="1:11" ht="17.25" customHeight="1">
      <c r="A173" s="16" t="s">
        <v>240</v>
      </c>
      <c r="B173" s="6">
        <v>169</v>
      </c>
      <c r="C173" s="16" t="s">
        <v>12</v>
      </c>
      <c r="D173" s="7" t="s">
        <v>211</v>
      </c>
      <c r="E173" s="16"/>
      <c r="F173" s="16"/>
      <c r="G173" s="16" t="s">
        <v>32</v>
      </c>
      <c r="H173" s="16"/>
      <c r="I173" s="16">
        <f t="shared" si="11"/>
        <v>0</v>
      </c>
      <c r="J173" s="16">
        <f t="shared" si="10"/>
        <v>0</v>
      </c>
      <c r="K173" s="16"/>
    </row>
    <row r="174" spans="1:11" ht="17.25" customHeight="1">
      <c r="A174" s="16" t="s">
        <v>240</v>
      </c>
      <c r="B174" s="6">
        <v>170</v>
      </c>
      <c r="C174" s="16" t="s">
        <v>21</v>
      </c>
      <c r="D174" s="7" t="s">
        <v>49</v>
      </c>
      <c r="E174" s="16">
        <v>1</v>
      </c>
      <c r="F174" s="16"/>
      <c r="G174" s="16"/>
      <c r="H174" s="16"/>
      <c r="I174" s="16">
        <f t="shared" si="11"/>
        <v>0</v>
      </c>
      <c r="J174" s="16">
        <f t="shared" si="10"/>
        <v>0</v>
      </c>
      <c r="K174" s="16"/>
    </row>
    <row r="175" spans="1:11" ht="17.25" customHeight="1">
      <c r="A175" s="16" t="s">
        <v>240</v>
      </c>
      <c r="B175" s="6">
        <v>171</v>
      </c>
      <c r="C175" s="16" t="s">
        <v>23</v>
      </c>
      <c r="D175" s="7" t="s">
        <v>52</v>
      </c>
      <c r="E175" s="16">
        <v>1</v>
      </c>
      <c r="F175" s="16"/>
      <c r="G175" s="16"/>
      <c r="H175" s="16"/>
      <c r="I175" s="16">
        <f t="shared" si="11"/>
        <v>0</v>
      </c>
      <c r="J175" s="16">
        <f t="shared" si="10"/>
        <v>0</v>
      </c>
      <c r="K175" s="16"/>
    </row>
    <row r="176" spans="1:11" ht="17.25" customHeight="1">
      <c r="A176" s="16" t="s">
        <v>240</v>
      </c>
      <c r="B176" s="6">
        <v>172</v>
      </c>
      <c r="C176" s="16" t="s">
        <v>64</v>
      </c>
      <c r="D176" s="7" t="s">
        <v>174</v>
      </c>
      <c r="E176" s="16"/>
      <c r="F176" s="16"/>
      <c r="G176" s="16"/>
      <c r="H176" s="16"/>
      <c r="I176" s="16">
        <f t="shared" si="11"/>
        <v>0</v>
      </c>
      <c r="J176" s="16">
        <f t="shared" si="10"/>
        <v>0</v>
      </c>
      <c r="K176" s="16"/>
    </row>
    <row r="177" spans="1:11" ht="17.25" customHeight="1">
      <c r="A177" s="16" t="s">
        <v>240</v>
      </c>
      <c r="B177" s="6">
        <v>173</v>
      </c>
      <c r="C177" s="16" t="s">
        <v>100</v>
      </c>
      <c r="D177" s="7" t="s">
        <v>28</v>
      </c>
      <c r="E177" s="16"/>
      <c r="F177" s="16"/>
      <c r="G177" s="16"/>
      <c r="H177" s="16"/>
      <c r="I177" s="16">
        <f t="shared" si="11"/>
        <v>0</v>
      </c>
      <c r="J177" s="16">
        <f t="shared" si="10"/>
        <v>0</v>
      </c>
      <c r="K177" s="16"/>
    </row>
    <row r="178" spans="1:11" ht="17.25" customHeight="1">
      <c r="A178" s="16" t="s">
        <v>240</v>
      </c>
      <c r="B178" s="6">
        <v>174</v>
      </c>
      <c r="C178" s="16" t="s">
        <v>78</v>
      </c>
      <c r="D178" s="7" t="s">
        <v>28</v>
      </c>
      <c r="E178" s="16"/>
      <c r="F178" s="16"/>
      <c r="G178" s="16"/>
      <c r="H178" s="16"/>
      <c r="I178" s="16">
        <f t="shared" si="11"/>
        <v>0</v>
      </c>
      <c r="J178" s="16">
        <f t="shared" si="10"/>
        <v>0</v>
      </c>
      <c r="K178" s="16"/>
    </row>
    <row r="179" spans="1:11" ht="17.25" customHeight="1">
      <c r="A179" s="16" t="s">
        <v>240</v>
      </c>
      <c r="B179" s="6">
        <v>175</v>
      </c>
      <c r="C179" s="16" t="s">
        <v>78</v>
      </c>
      <c r="D179" s="7" t="s">
        <v>24</v>
      </c>
      <c r="E179" s="16"/>
      <c r="F179" s="16"/>
      <c r="G179" s="16"/>
      <c r="H179" s="16"/>
      <c r="I179" s="16">
        <f t="shared" si="11"/>
        <v>0</v>
      </c>
      <c r="J179" s="16">
        <f t="shared" si="10"/>
        <v>0</v>
      </c>
      <c r="K179" s="16"/>
    </row>
    <row r="180" spans="1:11" ht="17.25" customHeight="1">
      <c r="A180" s="16" t="s">
        <v>240</v>
      </c>
      <c r="B180" s="6">
        <v>176</v>
      </c>
      <c r="C180" s="16" t="s">
        <v>21</v>
      </c>
      <c r="D180" s="7" t="s">
        <v>49</v>
      </c>
      <c r="E180" s="16"/>
      <c r="F180" s="16"/>
      <c r="G180" s="16"/>
      <c r="H180" s="16"/>
      <c r="I180" s="16">
        <f t="shared" si="11"/>
        <v>0</v>
      </c>
      <c r="J180" s="16">
        <f t="shared" si="10"/>
        <v>0</v>
      </c>
      <c r="K180" s="16"/>
    </row>
    <row r="181" spans="1:11" ht="17.25" customHeight="1">
      <c r="A181" s="16" t="s">
        <v>240</v>
      </c>
      <c r="B181" s="6">
        <v>177</v>
      </c>
      <c r="C181" s="16" t="s">
        <v>25</v>
      </c>
      <c r="D181" s="7" t="s">
        <v>26</v>
      </c>
      <c r="E181" s="16"/>
      <c r="F181" s="16"/>
      <c r="G181" s="16"/>
      <c r="H181" s="16"/>
      <c r="I181" s="16">
        <f t="shared" si="11"/>
        <v>0</v>
      </c>
      <c r="J181" s="16">
        <f t="shared" si="10"/>
        <v>0</v>
      </c>
      <c r="K181" s="16"/>
    </row>
    <row r="182" spans="1:11" ht="17.25" customHeight="1">
      <c r="A182" s="16" t="s">
        <v>240</v>
      </c>
      <c r="B182" s="6">
        <v>178</v>
      </c>
      <c r="C182" s="16" t="s">
        <v>37</v>
      </c>
      <c r="D182" s="7" t="s">
        <v>222</v>
      </c>
      <c r="E182" s="16"/>
      <c r="F182" s="16"/>
      <c r="G182" s="16"/>
      <c r="H182" s="16"/>
      <c r="I182" s="16">
        <f t="shared" si="11"/>
        <v>0</v>
      </c>
      <c r="J182" s="16">
        <f t="shared" si="10"/>
        <v>0</v>
      </c>
      <c r="K182" s="16"/>
    </row>
    <row r="183" spans="1:11" ht="17.25" customHeight="1">
      <c r="A183" s="16" t="s">
        <v>240</v>
      </c>
      <c r="B183" s="6">
        <v>179</v>
      </c>
      <c r="C183" s="16" t="s">
        <v>45</v>
      </c>
      <c r="D183" s="7" t="s">
        <v>47</v>
      </c>
      <c r="E183" s="16"/>
      <c r="F183" s="16"/>
      <c r="G183" s="16"/>
      <c r="H183" s="16">
        <v>444</v>
      </c>
      <c r="I183" s="16">
        <f t="shared" si="11"/>
        <v>0</v>
      </c>
      <c r="J183" s="16">
        <f t="shared" si="10"/>
        <v>0</v>
      </c>
      <c r="K183" s="16"/>
    </row>
    <row r="184" spans="1:11" ht="17.25" customHeight="1">
      <c r="A184" s="16" t="s">
        <v>240</v>
      </c>
      <c r="B184" s="6">
        <v>180</v>
      </c>
      <c r="C184" s="16" t="s">
        <v>12</v>
      </c>
      <c r="D184" s="7" t="s">
        <v>39</v>
      </c>
      <c r="E184" s="16"/>
      <c r="F184" s="16"/>
      <c r="G184" s="16" t="s">
        <v>32</v>
      </c>
      <c r="H184" s="16"/>
      <c r="I184" s="16">
        <f t="shared" si="11"/>
        <v>0</v>
      </c>
      <c r="J184" s="16">
        <f t="shared" si="10"/>
        <v>0</v>
      </c>
      <c r="K184" s="16"/>
    </row>
    <row r="185" spans="1:11" ht="17.25" customHeight="1">
      <c r="A185" s="16" t="s">
        <v>240</v>
      </c>
      <c r="B185" s="6">
        <v>181</v>
      </c>
      <c r="C185" s="16" t="s">
        <v>12</v>
      </c>
      <c r="D185" s="7" t="s">
        <v>29</v>
      </c>
      <c r="E185" s="16">
        <v>1</v>
      </c>
      <c r="F185" s="16"/>
      <c r="G185" s="16" t="s">
        <v>32</v>
      </c>
      <c r="H185" s="16"/>
      <c r="I185" s="16">
        <f t="shared" si="11"/>
        <v>0</v>
      </c>
      <c r="J185" s="16">
        <f t="shared" si="10"/>
        <v>0</v>
      </c>
      <c r="K185" s="16"/>
    </row>
    <row r="186" spans="1:11" ht="17.25" customHeight="1">
      <c r="A186" s="16" t="s">
        <v>240</v>
      </c>
      <c r="B186" s="6">
        <v>182</v>
      </c>
      <c r="C186" s="16" t="s">
        <v>12</v>
      </c>
      <c r="D186" s="7" t="s">
        <v>28</v>
      </c>
      <c r="E186" s="16"/>
      <c r="F186" s="16"/>
      <c r="G186" s="16" t="s">
        <v>32</v>
      </c>
      <c r="H186" s="16"/>
      <c r="I186" s="16">
        <f t="shared" si="11"/>
        <v>0</v>
      </c>
      <c r="J186" s="16">
        <f t="shared" si="10"/>
        <v>0</v>
      </c>
      <c r="K186" s="16"/>
    </row>
    <row r="187" spans="1:11" ht="17.25" customHeight="1">
      <c r="A187" s="16" t="s">
        <v>240</v>
      </c>
      <c r="B187" s="6">
        <v>183</v>
      </c>
      <c r="C187" s="16" t="s">
        <v>12</v>
      </c>
      <c r="D187" s="7" t="s">
        <v>31</v>
      </c>
      <c r="E187" s="16">
        <v>1</v>
      </c>
      <c r="F187" s="16">
        <v>6</v>
      </c>
      <c r="G187" s="16" t="s">
        <v>32</v>
      </c>
      <c r="H187" s="16"/>
      <c r="I187" s="16" t="str">
        <f t="shared" si="11"/>
        <v>Прочее</v>
      </c>
      <c r="J187" s="16" t="str">
        <f t="shared" si="10"/>
        <v>Corynebacterium</v>
      </c>
      <c r="K187" s="16" t="s">
        <v>127</v>
      </c>
    </row>
    <row r="188" spans="1:11" ht="17.25" customHeight="1">
      <c r="A188" s="16"/>
      <c r="C188" s="16"/>
      <c r="E188" s="16"/>
      <c r="F188" s="16"/>
      <c r="G188" s="16" t="s">
        <v>32</v>
      </c>
      <c r="H188" s="16"/>
      <c r="I188" s="16" t="str">
        <f t="shared" si="11"/>
        <v>Кокки</v>
      </c>
      <c r="J188" s="16" t="str">
        <f t="shared" ref="J188" si="12">IF(OR(K188=$K$363,K188=$K$364,K188=$K$365,K188=$K$366),$J$363,IF(OR(K188=$K$370,K188=$K$371,K188=$K$372,K188=$K$373),$J$364,IF(OR(K188=$K$374),$J$365,IF(OR(K188=$K$375),$J$366,IF(OR(K188=$K$376),$J$367,IF(OR(K188=$K$377),$J$368,IF(OR(K188=$K$383,K188=$K$392,K188=$K$384),$J$369,IF(OR(K188=$K$379,K188=$K$380,K188=$K$381,K188=$K$382),$J$370,IF(OR(K188=$K$378,K188=$K$421,K188=$K$423,K188=$K$425),$J$371,IF(OR(K188=$K$385,K188=$K$386),$J$372,IF(OR(K188=$K$387),$J$373,IF(OR(K188=$K$388),$J$374,IF(OR(K188=$K$389),$J$375,IF(OR(K188=$K$393),$J$376,IF(OR(K188=$K$394,K188=$K$395),$J$377,IF(OR(K188=$K$396,K188=$K$397),$J$378,IF(OR(K188=$K$398,K188=$K$399),$J$379,IF(OR(K188=$K$400,K188=$K$401),$J$380,IF(OR(K188=$K$403,K188=$K$404,K188=$K$405,K188=$K$406,K188=$K$407,K188=$K$408,K188=$K$409,K188=$K$410,K188=$K$411),$J$381,IF(OR(K188=$K$415,K188=$K$416,K188=$K$417,K188=$K$418,K188=$K$414,K188=$K$413,K188=$K$422,K188=$K$424),$J$382,IF(OR(K188=$K$419,K188=$K$420),$J$383,IF(OR(K188=$K$367,K188=$K$368,K188=$K$369,K188=$K$390,K188=$K$391,K188=$K$402,K188=$K$412),$J$384,IF(OR(K188=$K$426),$J$385,0)))))))))))))))))))))))</f>
        <v>Staphylococcus</v>
      </c>
      <c r="K188" s="16" t="s">
        <v>44</v>
      </c>
    </row>
    <row r="189" spans="1:11" ht="17.25" customHeight="1">
      <c r="A189" s="16" t="s">
        <v>240</v>
      </c>
      <c r="B189" s="6">
        <v>184</v>
      </c>
      <c r="C189" s="16" t="s">
        <v>37</v>
      </c>
      <c r="D189" s="7" t="s">
        <v>58</v>
      </c>
      <c r="E189" s="16"/>
      <c r="F189" s="16"/>
      <c r="G189" s="16"/>
      <c r="H189" s="16"/>
      <c r="I189" s="16">
        <f t="shared" si="11"/>
        <v>0</v>
      </c>
      <c r="J189" s="16">
        <f t="shared" si="10"/>
        <v>0</v>
      </c>
      <c r="K189" s="16"/>
    </row>
    <row r="190" spans="1:11" ht="17.25" customHeight="1">
      <c r="A190" s="16" t="s">
        <v>240</v>
      </c>
      <c r="B190" s="6">
        <v>185</v>
      </c>
      <c r="C190" s="16" t="s">
        <v>21</v>
      </c>
      <c r="D190" s="7" t="s">
        <v>49</v>
      </c>
      <c r="E190" s="16"/>
      <c r="F190" s="16"/>
      <c r="G190" s="16"/>
      <c r="H190" s="16"/>
      <c r="I190" s="16">
        <f t="shared" si="11"/>
        <v>0</v>
      </c>
      <c r="J190" s="16">
        <f t="shared" si="10"/>
        <v>0</v>
      </c>
      <c r="K190" s="16"/>
    </row>
    <row r="191" spans="1:11" ht="17.25" customHeight="1">
      <c r="A191" s="16" t="s">
        <v>240</v>
      </c>
      <c r="B191" s="6">
        <v>186</v>
      </c>
      <c r="C191" s="16" t="s">
        <v>37</v>
      </c>
      <c r="D191" s="7" t="s">
        <v>31</v>
      </c>
      <c r="E191" s="16"/>
      <c r="F191" s="16"/>
      <c r="G191" s="16"/>
      <c r="H191" s="16"/>
      <c r="I191" s="16">
        <f t="shared" si="11"/>
        <v>0</v>
      </c>
      <c r="J191" s="16">
        <f t="shared" si="10"/>
        <v>0</v>
      </c>
      <c r="K191" s="16"/>
    </row>
    <row r="192" spans="1:11" ht="17.25" customHeight="1">
      <c r="A192" s="16" t="s">
        <v>240</v>
      </c>
      <c r="B192" s="6">
        <v>187</v>
      </c>
      <c r="C192" s="16" t="s">
        <v>21</v>
      </c>
      <c r="D192" s="7" t="s">
        <v>49</v>
      </c>
      <c r="E192" s="16"/>
      <c r="F192" s="16"/>
      <c r="G192" s="16"/>
      <c r="H192" s="16" t="s">
        <v>105</v>
      </c>
      <c r="I192" s="16">
        <f t="shared" ref="I192:I194" si="13">IF(OR(J192=$J$376,J192=$J$383,J192=$J$366),$I$363,IF(OR(J192=$J$365,J192=$J$369,J192=$J$371,J192=$J$372,J192=$J$375,J192=$J$379,J192=$J$380,J192=$J$377),$I$368,IF(OR(J192=$J$364,J192=$J$368),$I$364,IF(OR(J192=$J$370,J192=$J$381,J192=$J$382),$I$365,IF(OR(J192=$J$363,J192=$J$378,J192=$J$384),$I$366,IF(OR(J192=$J$367,J192=$J$385,J192=$J$373,J192=$J$374),$I$367,0))))))</f>
        <v>0</v>
      </c>
      <c r="J192" s="16">
        <f t="shared" si="10"/>
        <v>0</v>
      </c>
      <c r="K192" s="16"/>
    </row>
    <row r="193" spans="1:11" ht="17.25" customHeight="1">
      <c r="A193" s="16" t="s">
        <v>240</v>
      </c>
      <c r="B193" s="6">
        <v>188</v>
      </c>
      <c r="C193" s="16" t="s">
        <v>37</v>
      </c>
      <c r="D193" s="7" t="s">
        <v>97</v>
      </c>
      <c r="E193" s="16">
        <v>1</v>
      </c>
      <c r="F193" s="16"/>
      <c r="G193" s="16"/>
      <c r="H193" s="16"/>
      <c r="I193" s="16">
        <f t="shared" si="13"/>
        <v>0</v>
      </c>
      <c r="J193" s="16">
        <f t="shared" si="10"/>
        <v>0</v>
      </c>
      <c r="K193" s="16"/>
    </row>
    <row r="194" spans="1:11" ht="17.25" customHeight="1">
      <c r="A194" s="16" t="s">
        <v>240</v>
      </c>
      <c r="B194" s="6">
        <v>189</v>
      </c>
      <c r="C194" s="16" t="s">
        <v>37</v>
      </c>
      <c r="D194" s="7" t="s">
        <v>222</v>
      </c>
      <c r="E194" s="16"/>
      <c r="F194" s="16"/>
      <c r="G194" s="16"/>
      <c r="H194" s="16">
        <v>444</v>
      </c>
      <c r="I194" s="16">
        <f t="shared" si="13"/>
        <v>0</v>
      </c>
      <c r="J194" s="16">
        <f t="shared" si="10"/>
        <v>0</v>
      </c>
      <c r="K194" s="16"/>
    </row>
    <row r="195" spans="1:11" ht="17.25" customHeight="1">
      <c r="A195" s="16" t="s">
        <v>240</v>
      </c>
      <c r="B195" s="6">
        <v>190</v>
      </c>
      <c r="C195" s="16" t="s">
        <v>64</v>
      </c>
      <c r="D195" s="7" t="s">
        <v>86</v>
      </c>
      <c r="E195" s="16"/>
      <c r="F195" s="16"/>
      <c r="G195" s="16"/>
      <c r="H195" s="16"/>
      <c r="I195" s="16">
        <f t="shared" ref="I195:I226" si="14">IF(OR(J195=$J$376,J195=$J$383,J195=$J$366),$I$363,IF(OR(J195=$J$365,J195=$J$369,J195=$J$371,J195=$J$372,J195=$J$375,J195=$J$379,J195=$J$380,J195=$J$377),$I$368,IF(OR(J195=$J$364,J195=$J$368),$I$364,IF(OR(J195=$J$370,J195=$J$381,J195=$J$382),$I$365,IF(OR(J195=$J$363,J195=$J$378,J195=$J$384),$I$366,IF(OR(J195=$J$367,J195=$J$385,J195=$J$373,J195=$J$374),$I$367,0))))))</f>
        <v>0</v>
      </c>
      <c r="J195" s="16">
        <f t="shared" si="10"/>
        <v>0</v>
      </c>
      <c r="K195" s="16"/>
    </row>
    <row r="196" spans="1:11" ht="17.25" customHeight="1">
      <c r="A196" s="16" t="s">
        <v>240</v>
      </c>
      <c r="B196" s="6">
        <v>191</v>
      </c>
      <c r="C196" s="16" t="s">
        <v>78</v>
      </c>
      <c r="D196" s="7" t="s">
        <v>97</v>
      </c>
      <c r="E196" s="16"/>
      <c r="F196" s="16"/>
      <c r="G196" s="16"/>
      <c r="H196" s="16"/>
      <c r="I196" s="16">
        <f t="shared" si="14"/>
        <v>0</v>
      </c>
      <c r="J196" s="16">
        <f t="shared" si="10"/>
        <v>0</v>
      </c>
      <c r="K196" s="16"/>
    </row>
    <row r="197" spans="1:11" ht="17.25" customHeight="1">
      <c r="A197" s="16" t="s">
        <v>240</v>
      </c>
      <c r="B197" s="6">
        <v>192</v>
      </c>
      <c r="C197" s="16" t="s">
        <v>78</v>
      </c>
      <c r="D197" s="7" t="s">
        <v>97</v>
      </c>
      <c r="E197" s="16"/>
      <c r="F197" s="16"/>
      <c r="G197" s="16"/>
      <c r="H197" s="16"/>
      <c r="I197" s="16">
        <f t="shared" si="14"/>
        <v>0</v>
      </c>
      <c r="J197" s="16">
        <f t="shared" si="10"/>
        <v>0</v>
      </c>
      <c r="K197" s="16"/>
    </row>
    <row r="198" spans="1:11" ht="17.25" customHeight="1">
      <c r="A198" s="16" t="s">
        <v>240</v>
      </c>
      <c r="B198" s="6">
        <v>193</v>
      </c>
      <c r="C198" s="16" t="s">
        <v>23</v>
      </c>
      <c r="D198" s="7" t="s">
        <v>101</v>
      </c>
      <c r="E198" s="16"/>
      <c r="F198" s="16"/>
      <c r="G198" s="16"/>
      <c r="H198" s="16"/>
      <c r="I198" s="16">
        <f t="shared" si="14"/>
        <v>0</v>
      </c>
      <c r="J198" s="16">
        <f t="shared" si="10"/>
        <v>0</v>
      </c>
      <c r="K198" s="16"/>
    </row>
    <row r="199" spans="1:11" ht="17.25" customHeight="1">
      <c r="A199" s="16" t="s">
        <v>240</v>
      </c>
      <c r="B199" s="6">
        <v>194</v>
      </c>
      <c r="C199" s="16" t="s">
        <v>23</v>
      </c>
      <c r="D199" s="7" t="s">
        <v>101</v>
      </c>
      <c r="E199" s="16"/>
      <c r="F199" s="16"/>
      <c r="G199" s="16"/>
      <c r="H199" s="16"/>
      <c r="I199" s="16">
        <f t="shared" si="14"/>
        <v>0</v>
      </c>
      <c r="J199" s="16">
        <f t="shared" si="10"/>
        <v>0</v>
      </c>
      <c r="K199" s="16"/>
    </row>
    <row r="200" spans="1:11" ht="17.25" customHeight="1">
      <c r="A200" s="16" t="s">
        <v>240</v>
      </c>
      <c r="B200" s="6">
        <v>195</v>
      </c>
      <c r="C200" s="16" t="s">
        <v>64</v>
      </c>
      <c r="D200" s="7" t="s">
        <v>54</v>
      </c>
      <c r="E200" s="16"/>
      <c r="F200" s="16"/>
      <c r="G200" s="16"/>
      <c r="H200" s="16"/>
      <c r="I200" s="16">
        <f t="shared" si="14"/>
        <v>0</v>
      </c>
      <c r="J200" s="16">
        <f t="shared" si="10"/>
        <v>0</v>
      </c>
      <c r="K200" s="16"/>
    </row>
    <row r="201" spans="1:11" ht="17.25" customHeight="1">
      <c r="A201" s="16" t="s">
        <v>240</v>
      </c>
      <c r="B201" s="6">
        <v>196</v>
      </c>
      <c r="C201" s="16" t="s">
        <v>23</v>
      </c>
      <c r="D201" s="7" t="s">
        <v>24</v>
      </c>
      <c r="E201" s="16"/>
      <c r="F201" s="16"/>
      <c r="G201" s="16"/>
      <c r="H201" s="16"/>
      <c r="I201" s="16">
        <f t="shared" si="14"/>
        <v>0</v>
      </c>
      <c r="J201" s="16">
        <f t="shared" si="10"/>
        <v>0</v>
      </c>
      <c r="K201" s="16"/>
    </row>
    <row r="202" spans="1:11" ht="17.25" customHeight="1">
      <c r="A202" s="16" t="s">
        <v>240</v>
      </c>
      <c r="B202" s="6">
        <v>197</v>
      </c>
      <c r="C202" s="16" t="s">
        <v>45</v>
      </c>
      <c r="D202" s="7" t="s">
        <v>47</v>
      </c>
      <c r="E202" s="16"/>
      <c r="F202" s="16"/>
      <c r="G202" s="16"/>
      <c r="H202" s="16"/>
      <c r="I202" s="16">
        <f t="shared" si="14"/>
        <v>0</v>
      </c>
      <c r="J202" s="16">
        <f t="shared" ref="J202:J268" si="15">IF(OR(K202=$K$363,K202=$K$364,K202=$K$365,K202=$K$366),$J$363,IF(OR(K202=$K$370,K202=$K$371,K202=$K$372,K202=$K$373),$J$364,IF(OR(K202=$K$374),$J$365,IF(OR(K202=$K$375),$J$366,IF(OR(K202=$K$376),$J$367,IF(OR(K202=$K$377),$J$368,IF(OR(K202=$K$383,K202=$K$392,K202=$K$384),$J$369,IF(OR(K202=$K$379,K202=$K$380,K202=$K$381,K202=$K$382),$J$370,IF(OR(K202=$K$378,K202=$K$421,K202=$K$423,K202=$K$425),$J$371,IF(OR(K202=$K$385,K202=$K$386),$J$372,IF(OR(K202=$K$387),$J$373,IF(OR(K202=$K$388),$J$374,IF(OR(K202=$K$389),$J$375,IF(OR(K202=$K$393),$J$376,IF(OR(K202=$K$394,K202=$K$395),$J$377,IF(OR(K202=$K$396,K202=$K$397),$J$378,IF(OR(K202=$K$398,K202=$K$399),$J$379,IF(OR(K202=$K$400,K202=$K$401),$J$380,IF(OR(K202=$K$403,K202=$K$404,K202=$K$405,K202=$K$406,K202=$K$407,K202=$K$408,K202=$K$409,K202=$K$410,K202=$K$411),$J$381,IF(OR(K202=$K$415,K202=$K$416,K202=$K$417,K202=$K$418,K202=$K$414,K202=$K$413,K202=$K$422,K202=$K$424),$J$382,IF(OR(K202=$K$419,K202=$K$420),$J$383,IF(OR(K202=$K$367,K202=$K$368,K202=$K$369,K202=$K$390,K202=$K$391,K202=$K$402,K202=$K$412),$J$384,IF(OR(K202=$K$426),$J$385,0)))))))))))))))))))))))</f>
        <v>0</v>
      </c>
      <c r="K202" s="16"/>
    </row>
    <row r="203" spans="1:11" ht="17.25" customHeight="1">
      <c r="A203" s="16" t="s">
        <v>240</v>
      </c>
      <c r="B203" s="6">
        <v>198</v>
      </c>
      <c r="C203" s="16" t="s">
        <v>12</v>
      </c>
      <c r="D203" s="7" t="s">
        <v>79</v>
      </c>
      <c r="E203" s="16"/>
      <c r="F203" s="16">
        <v>6</v>
      </c>
      <c r="G203" s="16" t="s">
        <v>32</v>
      </c>
      <c r="H203" s="16"/>
      <c r="I203" s="16" t="str">
        <f t="shared" si="14"/>
        <v>НГОБ</v>
      </c>
      <c r="J203" s="16" t="str">
        <f t="shared" si="15"/>
        <v>Pseudomonas</v>
      </c>
      <c r="K203" s="16" t="s">
        <v>74</v>
      </c>
    </row>
    <row r="204" spans="1:11" ht="17.25" customHeight="1">
      <c r="A204" s="16" t="s">
        <v>240</v>
      </c>
      <c r="B204" s="6">
        <v>199</v>
      </c>
      <c r="C204" s="16" t="s">
        <v>45</v>
      </c>
      <c r="D204" s="7" t="s">
        <v>58</v>
      </c>
      <c r="E204" s="16"/>
      <c r="F204" s="16"/>
      <c r="G204" s="16"/>
      <c r="H204" s="16"/>
      <c r="I204" s="16">
        <f t="shared" si="14"/>
        <v>0</v>
      </c>
      <c r="J204" s="16">
        <f t="shared" si="15"/>
        <v>0</v>
      </c>
      <c r="K204" s="16"/>
    </row>
    <row r="205" spans="1:11" ht="17.25" customHeight="1">
      <c r="A205" s="16" t="s">
        <v>240</v>
      </c>
      <c r="B205" s="6">
        <v>200</v>
      </c>
      <c r="C205" s="16" t="s">
        <v>37</v>
      </c>
      <c r="D205" s="7" t="s">
        <v>24</v>
      </c>
      <c r="E205" s="16">
        <v>1</v>
      </c>
      <c r="F205" s="16"/>
      <c r="G205" s="16"/>
      <c r="H205" s="16"/>
      <c r="I205" s="16">
        <f t="shared" si="14"/>
        <v>0</v>
      </c>
      <c r="J205" s="16">
        <f t="shared" si="15"/>
        <v>0</v>
      </c>
      <c r="K205" s="16"/>
    </row>
    <row r="206" spans="1:11" ht="17.25" customHeight="1">
      <c r="A206" s="16" t="s">
        <v>240</v>
      </c>
      <c r="B206" s="6">
        <v>201</v>
      </c>
      <c r="C206" s="16" t="s">
        <v>37</v>
      </c>
      <c r="D206" s="7" t="s">
        <v>24</v>
      </c>
      <c r="E206" s="16">
        <v>1</v>
      </c>
      <c r="F206" s="16"/>
      <c r="G206" s="16"/>
      <c r="H206" s="16"/>
      <c r="I206" s="16">
        <f t="shared" si="14"/>
        <v>0</v>
      </c>
      <c r="J206" s="16">
        <f t="shared" si="15"/>
        <v>0</v>
      </c>
      <c r="K206" s="16"/>
    </row>
    <row r="207" spans="1:11" ht="17.25" customHeight="1">
      <c r="A207" s="16" t="s">
        <v>240</v>
      </c>
      <c r="B207" s="6">
        <v>202</v>
      </c>
      <c r="C207" s="16" t="s">
        <v>21</v>
      </c>
      <c r="D207" s="7" t="s">
        <v>49</v>
      </c>
      <c r="E207" s="16">
        <v>1</v>
      </c>
      <c r="F207" s="16"/>
      <c r="G207" s="16"/>
      <c r="H207" s="16"/>
      <c r="I207" s="16">
        <f t="shared" si="14"/>
        <v>0</v>
      </c>
      <c r="J207" s="16">
        <f t="shared" si="15"/>
        <v>0</v>
      </c>
      <c r="K207" s="16"/>
    </row>
    <row r="208" spans="1:11" ht="17.25" customHeight="1">
      <c r="A208" s="16" t="s">
        <v>240</v>
      </c>
      <c r="B208" s="6">
        <v>203</v>
      </c>
      <c r="C208" s="16" t="s">
        <v>37</v>
      </c>
      <c r="D208" s="7" t="s">
        <v>24</v>
      </c>
      <c r="E208" s="16">
        <v>1</v>
      </c>
      <c r="F208" s="16"/>
      <c r="G208" s="16"/>
      <c r="H208" s="16"/>
      <c r="I208" s="16">
        <f t="shared" si="14"/>
        <v>0</v>
      </c>
      <c r="J208" s="16">
        <f t="shared" si="15"/>
        <v>0</v>
      </c>
      <c r="K208" s="16"/>
    </row>
    <row r="209" spans="1:11" ht="17.25" customHeight="1">
      <c r="A209" s="16" t="s">
        <v>240</v>
      </c>
      <c r="B209" s="6">
        <v>204</v>
      </c>
      <c r="C209" s="16" t="s">
        <v>37</v>
      </c>
      <c r="D209" s="7" t="s">
        <v>24</v>
      </c>
      <c r="E209" s="16">
        <v>1</v>
      </c>
      <c r="F209" s="16"/>
      <c r="G209" s="16"/>
      <c r="H209" s="16"/>
      <c r="I209" s="16">
        <f t="shared" si="14"/>
        <v>0</v>
      </c>
      <c r="J209" s="16">
        <f t="shared" si="15"/>
        <v>0</v>
      </c>
      <c r="K209" s="16"/>
    </row>
    <row r="210" spans="1:11" ht="17.25" customHeight="1">
      <c r="A210" s="16" t="s">
        <v>240</v>
      </c>
      <c r="B210" s="6">
        <v>205</v>
      </c>
      <c r="C210" s="16" t="s">
        <v>190</v>
      </c>
      <c r="D210" s="7" t="s">
        <v>98</v>
      </c>
      <c r="E210" s="16"/>
      <c r="F210" s="16"/>
      <c r="G210" s="16"/>
      <c r="H210" s="16"/>
      <c r="I210" s="16">
        <f t="shared" si="14"/>
        <v>0</v>
      </c>
      <c r="J210" s="16">
        <f t="shared" si="15"/>
        <v>0</v>
      </c>
      <c r="K210" s="16"/>
    </row>
    <row r="211" spans="1:11" ht="17.25" customHeight="1">
      <c r="A211" s="16" t="s">
        <v>240</v>
      </c>
      <c r="B211" s="6">
        <v>206</v>
      </c>
      <c r="C211" s="16" t="s">
        <v>21</v>
      </c>
      <c r="D211" s="7" t="s">
        <v>49</v>
      </c>
      <c r="E211" s="16"/>
      <c r="F211" s="16"/>
      <c r="G211" s="16"/>
      <c r="H211" s="16"/>
      <c r="I211" s="16">
        <f t="shared" si="14"/>
        <v>0</v>
      </c>
      <c r="J211" s="16">
        <f t="shared" si="15"/>
        <v>0</v>
      </c>
      <c r="K211" s="16"/>
    </row>
    <row r="212" spans="1:11" ht="17.25" customHeight="1">
      <c r="A212" s="16" t="s">
        <v>240</v>
      </c>
      <c r="B212" s="6">
        <v>207</v>
      </c>
      <c r="C212" s="16" t="s">
        <v>64</v>
      </c>
      <c r="D212" s="7" t="s">
        <v>174</v>
      </c>
      <c r="E212" s="16"/>
      <c r="F212" s="16"/>
      <c r="G212" s="16"/>
      <c r="H212" s="16"/>
      <c r="I212" s="16">
        <f t="shared" si="14"/>
        <v>0</v>
      </c>
      <c r="J212" s="16">
        <f t="shared" si="15"/>
        <v>0</v>
      </c>
      <c r="K212" s="16"/>
    </row>
    <row r="213" spans="1:11" ht="17.25" customHeight="1">
      <c r="A213" s="16" t="s">
        <v>240</v>
      </c>
      <c r="B213" s="6">
        <v>208</v>
      </c>
      <c r="C213" s="16" t="s">
        <v>78</v>
      </c>
      <c r="D213" s="7" t="s">
        <v>86</v>
      </c>
      <c r="E213" s="16"/>
      <c r="F213" s="16"/>
      <c r="G213" s="16"/>
      <c r="H213" s="16"/>
      <c r="I213" s="16">
        <f t="shared" si="14"/>
        <v>0</v>
      </c>
      <c r="J213" s="16">
        <f t="shared" si="15"/>
        <v>0</v>
      </c>
      <c r="K213" s="16"/>
    </row>
    <row r="214" spans="1:11" ht="17.25" customHeight="1">
      <c r="A214" s="16" t="s">
        <v>240</v>
      </c>
      <c r="B214" s="6">
        <v>209</v>
      </c>
      <c r="C214" s="16" t="s">
        <v>37</v>
      </c>
      <c r="D214" s="7" t="s">
        <v>24</v>
      </c>
      <c r="E214" s="16"/>
      <c r="F214" s="16"/>
      <c r="G214" s="16"/>
      <c r="H214" s="16"/>
      <c r="I214" s="16">
        <f t="shared" si="14"/>
        <v>0</v>
      </c>
      <c r="J214" s="16">
        <f t="shared" si="15"/>
        <v>0</v>
      </c>
      <c r="K214" s="16"/>
    </row>
    <row r="215" spans="1:11" ht="17.25" customHeight="1">
      <c r="A215" s="16" t="s">
        <v>240</v>
      </c>
      <c r="B215" s="6">
        <v>210</v>
      </c>
      <c r="C215" s="16" t="s">
        <v>37</v>
      </c>
      <c r="D215" s="7" t="s">
        <v>24</v>
      </c>
      <c r="E215" s="16"/>
      <c r="F215" s="16"/>
      <c r="G215" s="16"/>
      <c r="H215" s="16"/>
      <c r="I215" s="16">
        <f t="shared" si="14"/>
        <v>0</v>
      </c>
      <c r="J215" s="16">
        <f t="shared" si="15"/>
        <v>0</v>
      </c>
      <c r="K215" s="16"/>
    </row>
    <row r="216" spans="1:11" ht="17.25" customHeight="1">
      <c r="A216" s="16" t="s">
        <v>240</v>
      </c>
      <c r="B216" s="6">
        <v>211</v>
      </c>
      <c r="C216" s="16" t="s">
        <v>12</v>
      </c>
      <c r="D216" s="7" t="s">
        <v>29</v>
      </c>
      <c r="E216" s="16"/>
      <c r="F216" s="16"/>
      <c r="G216" s="16" t="s">
        <v>32</v>
      </c>
      <c r="H216" s="16"/>
      <c r="I216" s="16">
        <f t="shared" si="14"/>
        <v>0</v>
      </c>
      <c r="J216" s="16">
        <f t="shared" si="15"/>
        <v>0</v>
      </c>
      <c r="K216" s="16"/>
    </row>
    <row r="217" spans="1:11" ht="17.25" customHeight="1">
      <c r="A217" s="16" t="s">
        <v>240</v>
      </c>
      <c r="B217" s="6">
        <v>212</v>
      </c>
      <c r="C217" s="16" t="s">
        <v>12</v>
      </c>
      <c r="D217" s="7" t="s">
        <v>49</v>
      </c>
      <c r="E217" s="16"/>
      <c r="F217" s="16"/>
      <c r="G217" s="16" t="s">
        <v>32</v>
      </c>
      <c r="H217" s="16"/>
      <c r="I217" s="16">
        <f t="shared" si="14"/>
        <v>0</v>
      </c>
      <c r="J217" s="16">
        <f t="shared" si="15"/>
        <v>0</v>
      </c>
      <c r="K217" s="16"/>
    </row>
    <row r="218" spans="1:11" ht="17.25" customHeight="1">
      <c r="A218" s="16" t="s">
        <v>240</v>
      </c>
      <c r="B218" s="6">
        <v>213</v>
      </c>
      <c r="C218" s="16" t="s">
        <v>45</v>
      </c>
      <c r="D218" s="7" t="s">
        <v>24</v>
      </c>
      <c r="E218" s="16">
        <v>1</v>
      </c>
      <c r="F218" s="16"/>
      <c r="G218" s="16"/>
      <c r="H218" s="16"/>
      <c r="I218" s="16">
        <f t="shared" si="14"/>
        <v>0</v>
      </c>
      <c r="J218" s="16">
        <f t="shared" si="15"/>
        <v>0</v>
      </c>
      <c r="K218" s="16"/>
    </row>
    <row r="219" spans="1:11" ht="17.25" customHeight="1">
      <c r="A219" s="16" t="s">
        <v>240</v>
      </c>
      <c r="B219" s="6">
        <v>214</v>
      </c>
      <c r="C219" s="16" t="s">
        <v>45</v>
      </c>
      <c r="D219" s="7" t="s">
        <v>49</v>
      </c>
      <c r="E219" s="16"/>
      <c r="F219" s="16"/>
      <c r="G219" s="16"/>
      <c r="H219" s="16"/>
      <c r="I219" s="16">
        <f t="shared" si="14"/>
        <v>0</v>
      </c>
      <c r="J219" s="16">
        <f t="shared" si="15"/>
        <v>0</v>
      </c>
      <c r="K219" s="16"/>
    </row>
    <row r="220" spans="1:11" ht="17.25" customHeight="1">
      <c r="A220" s="16" t="s">
        <v>240</v>
      </c>
      <c r="B220" s="6">
        <v>215</v>
      </c>
      <c r="C220" s="16" t="s">
        <v>45</v>
      </c>
      <c r="D220" s="7" t="s">
        <v>49</v>
      </c>
      <c r="E220" s="16"/>
      <c r="F220" s="16"/>
      <c r="G220" s="16"/>
      <c r="H220" s="16"/>
      <c r="I220" s="16">
        <f t="shared" si="14"/>
        <v>0</v>
      </c>
      <c r="J220" s="16">
        <f t="shared" si="15"/>
        <v>0</v>
      </c>
      <c r="K220" s="16"/>
    </row>
    <row r="221" spans="1:11" ht="17.25" customHeight="1">
      <c r="A221" s="16" t="s">
        <v>240</v>
      </c>
      <c r="B221" s="6">
        <v>216</v>
      </c>
      <c r="C221" s="16" t="s">
        <v>37</v>
      </c>
      <c r="D221" s="7" t="s">
        <v>47</v>
      </c>
      <c r="E221" s="16">
        <v>2</v>
      </c>
      <c r="F221" s="16">
        <v>3</v>
      </c>
      <c r="G221" s="16"/>
      <c r="H221" s="16"/>
      <c r="I221" s="16" t="str">
        <f t="shared" si="14"/>
        <v>Кокки</v>
      </c>
      <c r="J221" s="16" t="str">
        <f t="shared" si="15"/>
        <v>Enterococcus</v>
      </c>
      <c r="K221" s="16" t="s">
        <v>135</v>
      </c>
    </row>
    <row r="222" spans="1:11" ht="17.25" customHeight="1">
      <c r="A222" s="16"/>
      <c r="C222" s="16"/>
      <c r="E222" s="16"/>
      <c r="F222" s="16"/>
      <c r="G222" s="16"/>
      <c r="H222" s="16"/>
      <c r="I222" s="16" t="str">
        <f t="shared" si="14"/>
        <v>Прочее</v>
      </c>
      <c r="J222" s="16" t="str">
        <f t="shared" ref="J222" si="16">IF(OR(K222=$K$363,K222=$K$364,K222=$K$365,K222=$K$366),$J$363,IF(OR(K222=$K$370,K222=$K$371,K222=$K$372,K222=$K$373),$J$364,IF(OR(K222=$K$374),$J$365,IF(OR(K222=$K$375),$J$366,IF(OR(K222=$K$376),$J$367,IF(OR(K222=$K$377),$J$368,IF(OR(K222=$K$383,K222=$K$392,K222=$K$384),$J$369,IF(OR(K222=$K$379,K222=$K$380,K222=$K$381,K222=$K$382),$J$370,IF(OR(K222=$K$378,K222=$K$421,K222=$K$423,K222=$K$425),$J$371,IF(OR(K222=$K$385,K222=$K$386),$J$372,IF(OR(K222=$K$387),$J$373,IF(OR(K222=$K$388),$J$374,IF(OR(K222=$K$389),$J$375,IF(OR(K222=$K$393),$J$376,IF(OR(K222=$K$394,K222=$K$395),$J$377,IF(OR(K222=$K$396,K222=$K$397),$J$378,IF(OR(K222=$K$398,K222=$K$399),$J$379,IF(OR(K222=$K$400,K222=$K$401),$J$380,IF(OR(K222=$K$403,K222=$K$404,K222=$K$405,K222=$K$406,K222=$K$407,K222=$K$408,K222=$K$409,K222=$K$410,K222=$K$411),$J$381,IF(OR(K222=$K$415,K222=$K$416,K222=$K$417,K222=$K$418,K222=$K$414,K222=$K$413,K222=$K$422,K222=$K$424),$J$382,IF(OR(K222=$K$419,K222=$K$420),$J$383,IF(OR(K222=$K$367,K222=$K$368,K222=$K$369,K222=$K$390,K222=$K$391,K222=$K$402,K222=$K$412),$J$384,IF(OR(K222=$K$426),$J$385,0)))))))))))))))))))))))</f>
        <v>Micrococcus</v>
      </c>
      <c r="K222" s="16" t="s">
        <v>134</v>
      </c>
    </row>
    <row r="223" spans="1:11" ht="17.25" customHeight="1">
      <c r="A223" s="16" t="s">
        <v>240</v>
      </c>
      <c r="B223" s="6">
        <v>217</v>
      </c>
      <c r="C223" s="16" t="s">
        <v>37</v>
      </c>
      <c r="D223" s="7" t="s">
        <v>47</v>
      </c>
      <c r="E223" s="16">
        <v>3</v>
      </c>
      <c r="F223" s="16">
        <v>3</v>
      </c>
      <c r="G223" s="16"/>
      <c r="H223" s="16"/>
      <c r="I223" s="16" t="str">
        <f t="shared" si="14"/>
        <v>Кокки</v>
      </c>
      <c r="J223" s="16" t="str">
        <f t="shared" si="15"/>
        <v>Staphylococcus</v>
      </c>
      <c r="K223" s="16" t="s">
        <v>44</v>
      </c>
    </row>
    <row r="224" spans="1:11" ht="17.25" customHeight="1">
      <c r="A224" s="16"/>
      <c r="C224" s="16"/>
      <c r="E224" s="16"/>
      <c r="F224" s="16"/>
      <c r="G224" s="16"/>
      <c r="H224" s="16"/>
      <c r="I224" s="16" t="str">
        <f t="shared" si="14"/>
        <v>Кокки</v>
      </c>
      <c r="J224" s="16" t="str">
        <f t="shared" ref="J224" si="17">IF(OR(K224=$K$363,K224=$K$364,K224=$K$365,K224=$K$366),$J$363,IF(OR(K224=$K$370,K224=$K$371,K224=$K$372,K224=$K$373),$J$364,IF(OR(K224=$K$374),$J$365,IF(OR(K224=$K$375),$J$366,IF(OR(K224=$K$376),$J$367,IF(OR(K224=$K$377),$J$368,IF(OR(K224=$K$383,K224=$K$392,K224=$K$384),$J$369,IF(OR(K224=$K$379,K224=$K$380,K224=$K$381,K224=$K$382),$J$370,IF(OR(K224=$K$378,K224=$K$421,K224=$K$423,K224=$K$425),$J$371,IF(OR(K224=$K$385,K224=$K$386),$J$372,IF(OR(K224=$K$387),$J$373,IF(OR(K224=$K$388),$J$374,IF(OR(K224=$K$389),$J$375,IF(OR(K224=$K$393),$J$376,IF(OR(K224=$K$394,K224=$K$395),$J$377,IF(OR(K224=$K$396,K224=$K$397),$J$378,IF(OR(K224=$K$398,K224=$K$399),$J$379,IF(OR(K224=$K$400,K224=$K$401),$J$380,IF(OR(K224=$K$403,K224=$K$404,K224=$K$405,K224=$K$406,K224=$K$407,K224=$K$408,K224=$K$409,K224=$K$410,K224=$K$411),$J$381,IF(OR(K224=$K$415,K224=$K$416,K224=$K$417,K224=$K$418,K224=$K$414,K224=$K$413,K224=$K$422,K224=$K$424),$J$382,IF(OR(K224=$K$419,K224=$K$420),$J$383,IF(OR(K224=$K$367,K224=$K$368,K224=$K$369,K224=$K$390,K224=$K$391,K224=$K$402,K224=$K$412),$J$384,IF(OR(K224=$K$426),$J$385,0)))))))))))))))))))))))</f>
        <v>Enterococcus</v>
      </c>
      <c r="K224" s="16" t="s">
        <v>135</v>
      </c>
    </row>
    <row r="225" spans="1:11" ht="17.25" customHeight="1">
      <c r="A225" s="16" t="s">
        <v>240</v>
      </c>
      <c r="B225" s="6">
        <v>218</v>
      </c>
      <c r="C225" s="16" t="s">
        <v>37</v>
      </c>
      <c r="D225" s="7" t="s">
        <v>47</v>
      </c>
      <c r="E225" s="16">
        <v>1</v>
      </c>
      <c r="F225" s="16"/>
      <c r="G225" s="16"/>
      <c r="H225" s="16"/>
      <c r="I225" s="16">
        <f t="shared" si="14"/>
        <v>0</v>
      </c>
      <c r="J225" s="16">
        <f t="shared" si="15"/>
        <v>0</v>
      </c>
      <c r="K225" s="16"/>
    </row>
    <row r="226" spans="1:11" ht="17.25" customHeight="1">
      <c r="A226" s="16" t="s">
        <v>240</v>
      </c>
      <c r="B226" s="6">
        <v>219</v>
      </c>
      <c r="C226" s="16" t="s">
        <v>190</v>
      </c>
      <c r="D226" s="7" t="s">
        <v>98</v>
      </c>
      <c r="E226" s="16">
        <v>2</v>
      </c>
      <c r="F226" s="16"/>
      <c r="G226" s="16"/>
      <c r="H226" s="16"/>
      <c r="I226" s="16">
        <f t="shared" si="14"/>
        <v>0</v>
      </c>
      <c r="J226" s="16">
        <f t="shared" si="15"/>
        <v>0</v>
      </c>
      <c r="K226" s="16"/>
    </row>
    <row r="227" spans="1:11" ht="17.25" customHeight="1">
      <c r="A227" s="16" t="s">
        <v>240</v>
      </c>
      <c r="B227" s="6">
        <v>220</v>
      </c>
      <c r="C227" s="16" t="s">
        <v>190</v>
      </c>
      <c r="D227" s="7" t="s">
        <v>98</v>
      </c>
      <c r="E227" s="16">
        <v>1</v>
      </c>
      <c r="F227" s="16"/>
      <c r="G227" s="16"/>
      <c r="H227" s="16"/>
      <c r="I227" s="16">
        <f t="shared" ref="I227:I258" si="18">IF(OR(J227=$J$376,J227=$J$383,J227=$J$366),$I$363,IF(OR(J227=$J$365,J227=$J$369,J227=$J$371,J227=$J$372,J227=$J$375,J227=$J$379,J227=$J$380,J227=$J$377),$I$368,IF(OR(J227=$J$364,J227=$J$368),$I$364,IF(OR(J227=$J$370,J227=$J$381,J227=$J$382),$I$365,IF(OR(J227=$J$363,J227=$J$378,J227=$J$384),$I$366,IF(OR(J227=$J$367,J227=$J$385,J227=$J$373,J227=$J$374),$I$367,0))))))</f>
        <v>0</v>
      </c>
      <c r="J227" s="16">
        <f t="shared" si="15"/>
        <v>0</v>
      </c>
      <c r="K227" s="16"/>
    </row>
    <row r="228" spans="1:11" ht="17.25" customHeight="1">
      <c r="A228" s="16" t="s">
        <v>240</v>
      </c>
      <c r="B228" s="6">
        <v>221</v>
      </c>
      <c r="C228" s="16" t="s">
        <v>37</v>
      </c>
      <c r="D228" s="7" t="s">
        <v>24</v>
      </c>
      <c r="E228" s="16">
        <v>3</v>
      </c>
      <c r="F228" s="16"/>
      <c r="G228" s="16"/>
      <c r="H228" s="16"/>
      <c r="I228" s="16">
        <f t="shared" si="18"/>
        <v>0</v>
      </c>
      <c r="J228" s="16">
        <f t="shared" si="15"/>
        <v>0</v>
      </c>
      <c r="K228" s="16"/>
    </row>
    <row r="229" spans="1:11" ht="17.25" customHeight="1">
      <c r="A229" s="16" t="s">
        <v>240</v>
      </c>
      <c r="B229" s="6">
        <v>222</v>
      </c>
      <c r="C229" s="16" t="s">
        <v>37</v>
      </c>
      <c r="D229" s="7" t="s">
        <v>24</v>
      </c>
      <c r="E229" s="16">
        <v>2</v>
      </c>
      <c r="F229" s="16"/>
      <c r="G229" s="16"/>
      <c r="H229" s="16"/>
      <c r="I229" s="16">
        <f t="shared" si="18"/>
        <v>0</v>
      </c>
      <c r="J229" s="16">
        <f t="shared" si="15"/>
        <v>0</v>
      </c>
      <c r="K229" s="16"/>
    </row>
    <row r="230" spans="1:11" ht="17.25" customHeight="1">
      <c r="A230" s="16" t="s">
        <v>240</v>
      </c>
      <c r="B230" s="6">
        <v>223</v>
      </c>
      <c r="C230" s="16" t="s">
        <v>64</v>
      </c>
      <c r="D230" s="7" t="s">
        <v>86</v>
      </c>
      <c r="E230" s="16">
        <v>1</v>
      </c>
      <c r="F230" s="16"/>
      <c r="G230" s="16"/>
      <c r="H230" s="16"/>
      <c r="I230" s="16">
        <f t="shared" si="18"/>
        <v>0</v>
      </c>
      <c r="J230" s="16">
        <f t="shared" si="15"/>
        <v>0</v>
      </c>
      <c r="K230" s="16"/>
    </row>
    <row r="231" spans="1:11" ht="17.25" customHeight="1">
      <c r="A231" s="16" t="s">
        <v>240</v>
      </c>
      <c r="B231" s="6">
        <v>224</v>
      </c>
      <c r="C231" s="16" t="s">
        <v>21</v>
      </c>
      <c r="D231" s="7" t="s">
        <v>49</v>
      </c>
      <c r="E231" s="16">
        <v>1</v>
      </c>
      <c r="F231" s="16"/>
      <c r="G231" s="16"/>
      <c r="H231" s="16"/>
      <c r="I231" s="16">
        <f t="shared" si="18"/>
        <v>0</v>
      </c>
      <c r="J231" s="16">
        <f t="shared" si="15"/>
        <v>0</v>
      </c>
      <c r="K231" s="16"/>
    </row>
    <row r="232" spans="1:11" ht="17.25" customHeight="1">
      <c r="A232" s="16" t="s">
        <v>240</v>
      </c>
      <c r="B232" s="6">
        <v>225</v>
      </c>
      <c r="C232" s="16" t="s">
        <v>78</v>
      </c>
      <c r="D232" s="7" t="s">
        <v>97</v>
      </c>
      <c r="E232" s="16">
        <v>1</v>
      </c>
      <c r="F232" s="16"/>
      <c r="G232" s="16"/>
      <c r="H232" s="16"/>
      <c r="I232" s="16">
        <f t="shared" si="18"/>
        <v>0</v>
      </c>
      <c r="J232" s="16">
        <f t="shared" si="15"/>
        <v>0</v>
      </c>
      <c r="K232" s="16"/>
    </row>
    <row r="233" spans="1:11" ht="17.25" customHeight="1">
      <c r="A233" s="16" t="s">
        <v>240</v>
      </c>
      <c r="B233" s="6">
        <v>226</v>
      </c>
      <c r="C233" s="16" t="s">
        <v>12</v>
      </c>
      <c r="D233" s="7" t="s">
        <v>50</v>
      </c>
      <c r="E233" s="16">
        <v>2</v>
      </c>
      <c r="F233" s="16">
        <v>3</v>
      </c>
      <c r="G233" s="16" t="s">
        <v>32</v>
      </c>
      <c r="H233" s="16"/>
      <c r="I233" s="16" t="str">
        <f t="shared" si="18"/>
        <v>Энеробактерии</v>
      </c>
      <c r="J233" s="16" t="str">
        <f t="shared" si="15"/>
        <v>Klebsiella</v>
      </c>
      <c r="K233" s="16" t="s">
        <v>139</v>
      </c>
    </row>
    <row r="234" spans="1:11" ht="17.25" customHeight="1">
      <c r="A234" s="16"/>
      <c r="C234" s="16"/>
      <c r="E234" s="16"/>
      <c r="F234" s="16"/>
      <c r="G234" s="16" t="s">
        <v>32</v>
      </c>
      <c r="H234" s="16"/>
      <c r="I234" s="16" t="str">
        <f t="shared" si="18"/>
        <v>Кокки</v>
      </c>
      <c r="J234" s="16" t="str">
        <f t="shared" ref="J234" si="19">IF(OR(K234=$K$363,K234=$K$364,K234=$K$365,K234=$K$366),$J$363,IF(OR(K234=$K$370,K234=$K$371,K234=$K$372,K234=$K$373),$J$364,IF(OR(K234=$K$374),$J$365,IF(OR(K234=$K$375),$J$366,IF(OR(K234=$K$376),$J$367,IF(OR(K234=$K$377),$J$368,IF(OR(K234=$K$383,K234=$K$392,K234=$K$384),$J$369,IF(OR(K234=$K$379,K234=$K$380,K234=$K$381,K234=$K$382),$J$370,IF(OR(K234=$K$378,K234=$K$421,K234=$K$423,K234=$K$425),$J$371,IF(OR(K234=$K$385,K234=$K$386),$J$372,IF(OR(K234=$K$387),$J$373,IF(OR(K234=$K$388),$J$374,IF(OR(K234=$K$389),$J$375,IF(OR(K234=$K$393),$J$376,IF(OR(K234=$K$394,K234=$K$395),$J$377,IF(OR(K234=$K$396,K234=$K$397),$J$378,IF(OR(K234=$K$398,K234=$K$399),$J$379,IF(OR(K234=$K$400,K234=$K$401),$J$380,IF(OR(K234=$K$403,K234=$K$404,K234=$K$405,K234=$K$406,K234=$K$407,K234=$K$408,K234=$K$409,K234=$K$410,K234=$K$411),$J$381,IF(OR(K234=$K$415,K234=$K$416,K234=$K$417,K234=$K$418,K234=$K$414,K234=$K$413,K234=$K$422,K234=$K$424),$J$382,IF(OR(K234=$K$419,K234=$K$420),$J$383,IF(OR(K234=$K$367,K234=$K$368,K234=$K$369,K234=$K$390,K234=$K$391,K234=$K$402,K234=$K$412),$J$384,IF(OR(K234=$K$426),$J$385,0)))))))))))))))))))))))</f>
        <v>Staphylococcus</v>
      </c>
      <c r="K234" s="16" t="s">
        <v>19</v>
      </c>
    </row>
    <row r="235" spans="1:11" ht="17.25" customHeight="1">
      <c r="A235" s="16" t="s">
        <v>240</v>
      </c>
      <c r="B235" s="6">
        <v>227</v>
      </c>
      <c r="C235" s="16" t="s">
        <v>12</v>
      </c>
      <c r="D235" s="7" t="s">
        <v>110</v>
      </c>
      <c r="E235" s="16"/>
      <c r="F235" s="16"/>
      <c r="G235" s="16" t="s">
        <v>32</v>
      </c>
      <c r="H235" s="16"/>
      <c r="I235" s="16">
        <f t="shared" si="18"/>
        <v>0</v>
      </c>
      <c r="J235" s="16">
        <f t="shared" si="15"/>
        <v>0</v>
      </c>
      <c r="K235" s="16"/>
    </row>
    <row r="236" spans="1:11" ht="17.25" customHeight="1">
      <c r="A236" s="16" t="s">
        <v>240</v>
      </c>
      <c r="B236" s="6">
        <v>228</v>
      </c>
      <c r="C236" s="16" t="s">
        <v>100</v>
      </c>
      <c r="D236" s="7" t="s">
        <v>24</v>
      </c>
      <c r="E236" s="16"/>
      <c r="F236" s="16"/>
      <c r="G236" s="16"/>
      <c r="H236" s="16"/>
      <c r="I236" s="16">
        <f t="shared" si="18"/>
        <v>0</v>
      </c>
      <c r="J236" s="16">
        <f t="shared" si="15"/>
        <v>0</v>
      </c>
      <c r="K236" s="16"/>
    </row>
    <row r="237" spans="1:11" ht="17.25" customHeight="1">
      <c r="A237" s="16" t="s">
        <v>240</v>
      </c>
      <c r="B237" s="6">
        <v>229</v>
      </c>
      <c r="C237" s="16" t="s">
        <v>100</v>
      </c>
      <c r="D237" s="7" t="s">
        <v>24</v>
      </c>
      <c r="E237" s="16"/>
      <c r="F237" s="16"/>
      <c r="G237" s="16"/>
      <c r="H237" s="16"/>
      <c r="I237" s="16">
        <f t="shared" si="18"/>
        <v>0</v>
      </c>
      <c r="J237" s="16">
        <f t="shared" si="15"/>
        <v>0</v>
      </c>
      <c r="K237" s="16"/>
    </row>
    <row r="238" spans="1:11" ht="17.25" customHeight="1">
      <c r="A238" s="16" t="s">
        <v>240</v>
      </c>
      <c r="B238" s="6">
        <v>230</v>
      </c>
      <c r="C238" s="16" t="s">
        <v>78</v>
      </c>
      <c r="D238" s="7" t="s">
        <v>97</v>
      </c>
      <c r="E238" s="16"/>
      <c r="F238" s="16"/>
      <c r="G238" s="16"/>
      <c r="H238" s="16"/>
      <c r="I238" s="16">
        <f t="shared" si="18"/>
        <v>0</v>
      </c>
      <c r="J238" s="16">
        <f t="shared" si="15"/>
        <v>0</v>
      </c>
      <c r="K238" s="16"/>
    </row>
    <row r="239" spans="1:11" ht="17.25" customHeight="1">
      <c r="A239" s="16" t="s">
        <v>240</v>
      </c>
      <c r="B239" s="6">
        <v>231</v>
      </c>
      <c r="C239" s="16" t="s">
        <v>64</v>
      </c>
      <c r="D239" s="7" t="s">
        <v>54</v>
      </c>
      <c r="E239" s="16"/>
      <c r="F239" s="16">
        <v>4</v>
      </c>
      <c r="G239" s="16"/>
      <c r="H239" s="16"/>
      <c r="I239" s="16" t="str">
        <f t="shared" si="18"/>
        <v>Кокки</v>
      </c>
      <c r="J239" s="16" t="str">
        <f t="shared" si="15"/>
        <v>Staphylococcus</v>
      </c>
      <c r="K239" s="16" t="s">
        <v>19</v>
      </c>
    </row>
    <row r="240" spans="1:11" ht="17.25" customHeight="1">
      <c r="A240" s="16" t="s">
        <v>240</v>
      </c>
      <c r="B240" s="6">
        <v>232</v>
      </c>
      <c r="C240" s="16" t="s">
        <v>87</v>
      </c>
      <c r="D240" s="7" t="s">
        <v>42</v>
      </c>
      <c r="E240" s="16"/>
      <c r="F240" s="16"/>
      <c r="G240" s="16"/>
      <c r="H240" s="16"/>
      <c r="I240" s="16">
        <f t="shared" si="18"/>
        <v>0</v>
      </c>
      <c r="J240" s="16">
        <f t="shared" si="15"/>
        <v>0</v>
      </c>
      <c r="K240" s="16"/>
    </row>
    <row r="241" spans="1:11" ht="17.25" customHeight="1">
      <c r="A241" s="16" t="s">
        <v>240</v>
      </c>
      <c r="B241" s="6">
        <v>233</v>
      </c>
      <c r="C241" s="16" t="s">
        <v>21</v>
      </c>
      <c r="D241" s="7" t="s">
        <v>49</v>
      </c>
      <c r="E241" s="16"/>
      <c r="F241" s="16"/>
      <c r="G241" s="16"/>
      <c r="H241" s="16"/>
      <c r="I241" s="16">
        <f t="shared" si="18"/>
        <v>0</v>
      </c>
      <c r="J241" s="16">
        <f t="shared" si="15"/>
        <v>0</v>
      </c>
      <c r="K241" s="16"/>
    </row>
    <row r="242" spans="1:11" ht="17.25" customHeight="1">
      <c r="A242" s="16" t="s">
        <v>240</v>
      </c>
      <c r="B242" s="6">
        <v>234</v>
      </c>
      <c r="C242" s="16" t="s">
        <v>64</v>
      </c>
      <c r="D242" s="7" t="s">
        <v>54</v>
      </c>
      <c r="E242" s="16"/>
      <c r="F242" s="16">
        <v>4</v>
      </c>
      <c r="G242" s="16"/>
      <c r="H242" s="16"/>
      <c r="I242" s="16" t="str">
        <f t="shared" si="18"/>
        <v>Кокки</v>
      </c>
      <c r="J242" s="16" t="str">
        <f t="shared" si="15"/>
        <v>Staphylococcus</v>
      </c>
      <c r="K242" s="16" t="s">
        <v>19</v>
      </c>
    </row>
    <row r="243" spans="1:11" ht="17.25" customHeight="1">
      <c r="A243" s="16" t="s">
        <v>240</v>
      </c>
      <c r="B243" s="6">
        <v>235</v>
      </c>
      <c r="C243" s="16" t="s">
        <v>100</v>
      </c>
      <c r="D243" s="7" t="s">
        <v>28</v>
      </c>
      <c r="E243" s="16"/>
      <c r="F243" s="16"/>
      <c r="G243" s="16"/>
      <c r="H243" s="16"/>
      <c r="I243" s="16">
        <f t="shared" si="18"/>
        <v>0</v>
      </c>
      <c r="J243" s="16">
        <f t="shared" si="15"/>
        <v>0</v>
      </c>
      <c r="K243" s="16"/>
    </row>
    <row r="244" spans="1:11" ht="17.25" customHeight="1">
      <c r="A244" s="16" t="s">
        <v>240</v>
      </c>
      <c r="B244" s="6">
        <v>236</v>
      </c>
      <c r="C244" s="16" t="s">
        <v>64</v>
      </c>
      <c r="D244" s="7" t="s">
        <v>49</v>
      </c>
      <c r="E244" s="16"/>
      <c r="F244" s="16">
        <v>7</v>
      </c>
      <c r="G244" s="16"/>
      <c r="H244" s="16"/>
      <c r="I244" s="16" t="str">
        <f t="shared" si="18"/>
        <v>Кокки</v>
      </c>
      <c r="J244" s="16" t="str">
        <f t="shared" si="15"/>
        <v>Staphylococcus</v>
      </c>
      <c r="K244" s="16" t="s">
        <v>44</v>
      </c>
    </row>
    <row r="245" spans="1:11" ht="17.25" customHeight="1">
      <c r="A245" s="16" t="s">
        <v>240</v>
      </c>
      <c r="B245" s="6">
        <v>237</v>
      </c>
      <c r="C245" s="16" t="s">
        <v>87</v>
      </c>
      <c r="D245" s="7" t="s">
        <v>42</v>
      </c>
      <c r="E245" s="16"/>
      <c r="F245" s="16"/>
      <c r="G245" s="16"/>
      <c r="H245" s="16"/>
      <c r="I245" s="16">
        <f t="shared" si="18"/>
        <v>0</v>
      </c>
      <c r="J245" s="16">
        <f t="shared" si="15"/>
        <v>0</v>
      </c>
      <c r="K245" s="16"/>
    </row>
    <row r="246" spans="1:11" ht="17.25" customHeight="1">
      <c r="A246" s="16" t="s">
        <v>240</v>
      </c>
      <c r="B246" s="6">
        <v>238</v>
      </c>
      <c r="C246" s="16" t="s">
        <v>37</v>
      </c>
      <c r="D246" s="7" t="s">
        <v>49</v>
      </c>
      <c r="E246" s="16"/>
      <c r="F246" s="16"/>
      <c r="G246" s="16"/>
      <c r="H246" s="16"/>
      <c r="I246" s="16">
        <f t="shared" si="18"/>
        <v>0</v>
      </c>
      <c r="J246" s="16">
        <f t="shared" si="15"/>
        <v>0</v>
      </c>
      <c r="K246" s="16"/>
    </row>
    <row r="247" spans="1:11" ht="17.25" customHeight="1">
      <c r="A247" s="16" t="s">
        <v>240</v>
      </c>
      <c r="B247" s="6">
        <v>239</v>
      </c>
      <c r="C247" s="16" t="s">
        <v>25</v>
      </c>
      <c r="D247" s="7" t="s">
        <v>203</v>
      </c>
      <c r="E247" s="16"/>
      <c r="F247" s="16"/>
      <c r="G247" s="16"/>
      <c r="H247" s="16"/>
      <c r="I247" s="16">
        <f t="shared" si="18"/>
        <v>0</v>
      </c>
      <c r="J247" s="16">
        <f t="shared" si="15"/>
        <v>0</v>
      </c>
      <c r="K247" s="16"/>
    </row>
    <row r="248" spans="1:11" ht="17.25" customHeight="1">
      <c r="A248" s="16" t="s">
        <v>240</v>
      </c>
      <c r="B248" s="6">
        <v>240</v>
      </c>
      <c r="C248" s="16" t="s">
        <v>12</v>
      </c>
      <c r="D248" s="7" t="s">
        <v>61</v>
      </c>
      <c r="E248" s="16"/>
      <c r="F248" s="16"/>
      <c r="G248" s="16" t="s">
        <v>32</v>
      </c>
      <c r="H248" s="16"/>
      <c r="I248" s="16">
        <f t="shared" si="18"/>
        <v>0</v>
      </c>
      <c r="J248" s="16">
        <f t="shared" si="15"/>
        <v>0</v>
      </c>
      <c r="K248" s="16"/>
    </row>
    <row r="249" spans="1:11" ht="17.25" customHeight="1">
      <c r="A249" s="16" t="s">
        <v>240</v>
      </c>
      <c r="B249" s="6">
        <v>241</v>
      </c>
      <c r="C249" s="16" t="s">
        <v>12</v>
      </c>
      <c r="D249" s="7" t="s">
        <v>203</v>
      </c>
      <c r="E249" s="16"/>
      <c r="F249" s="16"/>
      <c r="G249" s="16" t="s">
        <v>32</v>
      </c>
      <c r="H249" s="16"/>
      <c r="I249" s="16">
        <f t="shared" si="18"/>
        <v>0</v>
      </c>
      <c r="J249" s="16">
        <f t="shared" si="15"/>
        <v>0</v>
      </c>
      <c r="K249" s="16"/>
    </row>
    <row r="250" spans="1:11" ht="17.25" customHeight="1">
      <c r="A250" s="16" t="s">
        <v>240</v>
      </c>
      <c r="B250" s="6">
        <v>242</v>
      </c>
      <c r="C250" s="16" t="s">
        <v>12</v>
      </c>
      <c r="D250" s="7" t="s">
        <v>61</v>
      </c>
      <c r="E250" s="16">
        <v>1</v>
      </c>
      <c r="F250" s="16">
        <v>5</v>
      </c>
      <c r="G250" s="16" t="s">
        <v>32</v>
      </c>
      <c r="H250" s="16"/>
      <c r="I250" s="16" t="str">
        <f t="shared" si="18"/>
        <v>Энеробактерии</v>
      </c>
      <c r="J250" s="16" t="str">
        <f t="shared" si="15"/>
        <v>Escherichia</v>
      </c>
      <c r="K250" s="16" t="s">
        <v>161</v>
      </c>
    </row>
    <row r="251" spans="1:11" ht="17.25" customHeight="1">
      <c r="A251" s="16" t="s">
        <v>240</v>
      </c>
      <c r="B251" s="6">
        <v>243</v>
      </c>
      <c r="C251" s="16" t="s">
        <v>37</v>
      </c>
      <c r="D251" s="7" t="s">
        <v>24</v>
      </c>
      <c r="E251" s="16">
        <v>1</v>
      </c>
      <c r="F251" s="16">
        <v>6</v>
      </c>
      <c r="G251" s="16"/>
      <c r="H251" s="16"/>
      <c r="I251" s="16" t="str">
        <f t="shared" si="18"/>
        <v>Кокки</v>
      </c>
      <c r="J251" s="16" t="str">
        <f t="shared" si="15"/>
        <v>Staphylococcus</v>
      </c>
      <c r="K251" s="16" t="s">
        <v>19</v>
      </c>
    </row>
    <row r="252" spans="1:11" ht="17.25" customHeight="1">
      <c r="A252" s="16" t="s">
        <v>240</v>
      </c>
      <c r="B252" s="6">
        <v>244</v>
      </c>
      <c r="C252" s="16" t="s">
        <v>21</v>
      </c>
      <c r="D252" s="7" t="s">
        <v>49</v>
      </c>
      <c r="E252" s="16">
        <v>1</v>
      </c>
      <c r="F252" s="16"/>
      <c r="G252" s="16"/>
      <c r="H252" s="16"/>
      <c r="I252" s="16">
        <f t="shared" si="18"/>
        <v>0</v>
      </c>
      <c r="J252" s="16">
        <f t="shared" si="15"/>
        <v>0</v>
      </c>
      <c r="K252" s="16"/>
    </row>
    <row r="253" spans="1:11" ht="17.25" customHeight="1">
      <c r="A253" s="16" t="s">
        <v>240</v>
      </c>
      <c r="B253" s="6">
        <v>245</v>
      </c>
      <c r="C253" s="16" t="s">
        <v>21</v>
      </c>
      <c r="D253" s="7" t="s">
        <v>49</v>
      </c>
      <c r="E253" s="16"/>
      <c r="F253" s="16"/>
      <c r="G253" s="16"/>
      <c r="H253" s="16"/>
      <c r="I253" s="16">
        <f t="shared" si="18"/>
        <v>0</v>
      </c>
      <c r="J253" s="16">
        <f t="shared" si="15"/>
        <v>0</v>
      </c>
      <c r="K253" s="16"/>
    </row>
    <row r="254" spans="1:11" ht="17.25" customHeight="1">
      <c r="A254" s="16" t="s">
        <v>240</v>
      </c>
      <c r="B254" s="6">
        <v>246</v>
      </c>
      <c r="C254" s="16" t="s">
        <v>64</v>
      </c>
      <c r="D254" s="7" t="s">
        <v>86</v>
      </c>
      <c r="E254" s="16"/>
      <c r="F254" s="16"/>
      <c r="G254" s="16"/>
      <c r="H254" s="16"/>
      <c r="I254" s="16">
        <f t="shared" si="18"/>
        <v>0</v>
      </c>
      <c r="J254" s="16">
        <f t="shared" si="15"/>
        <v>0</v>
      </c>
      <c r="K254" s="16"/>
    </row>
    <row r="255" spans="1:11" ht="17.25" customHeight="1">
      <c r="A255" s="16" t="s">
        <v>240</v>
      </c>
      <c r="B255" s="6">
        <v>247</v>
      </c>
      <c r="C255" s="16" t="s">
        <v>21</v>
      </c>
      <c r="D255" s="7" t="s">
        <v>212</v>
      </c>
      <c r="E255" s="16"/>
      <c r="F255" s="16"/>
      <c r="G255" s="16"/>
      <c r="H255" s="16">
        <v>444</v>
      </c>
      <c r="I255" s="16">
        <f t="shared" si="18"/>
        <v>0</v>
      </c>
      <c r="J255" s="16">
        <f t="shared" si="15"/>
        <v>0</v>
      </c>
      <c r="K255" s="16"/>
    </row>
    <row r="256" spans="1:11" ht="17.25" customHeight="1">
      <c r="A256" s="16" t="s">
        <v>240</v>
      </c>
      <c r="B256" s="6">
        <v>248</v>
      </c>
      <c r="C256" s="16" t="s">
        <v>64</v>
      </c>
      <c r="D256" s="7" t="s">
        <v>54</v>
      </c>
      <c r="E256" s="16"/>
      <c r="F256" s="16"/>
      <c r="G256" s="16"/>
      <c r="H256" s="16"/>
      <c r="I256" s="16">
        <f t="shared" si="18"/>
        <v>0</v>
      </c>
      <c r="J256" s="16">
        <f t="shared" si="15"/>
        <v>0</v>
      </c>
      <c r="K256" s="16"/>
    </row>
    <row r="257" spans="1:11" ht="17.25" customHeight="1">
      <c r="A257" s="16" t="s">
        <v>240</v>
      </c>
      <c r="B257" s="6">
        <v>249</v>
      </c>
      <c r="C257" s="16" t="s">
        <v>45</v>
      </c>
      <c r="D257" s="7" t="s">
        <v>79</v>
      </c>
      <c r="E257" s="16"/>
      <c r="F257" s="16"/>
      <c r="G257" s="16"/>
      <c r="H257" s="16"/>
      <c r="I257" s="16">
        <f t="shared" si="18"/>
        <v>0</v>
      </c>
      <c r="J257" s="16">
        <f t="shared" si="15"/>
        <v>0</v>
      </c>
      <c r="K257" s="16"/>
    </row>
    <row r="258" spans="1:11" ht="17.25" customHeight="1">
      <c r="A258" s="16" t="s">
        <v>240</v>
      </c>
      <c r="B258" s="6">
        <v>250</v>
      </c>
      <c r="C258" s="16" t="s">
        <v>12</v>
      </c>
      <c r="D258" s="7" t="s">
        <v>29</v>
      </c>
      <c r="E258" s="16"/>
      <c r="F258" s="16"/>
      <c r="G258" s="16" t="s">
        <v>32</v>
      </c>
      <c r="H258" s="16"/>
      <c r="I258" s="16">
        <f t="shared" si="18"/>
        <v>0</v>
      </c>
      <c r="J258" s="16">
        <f t="shared" si="15"/>
        <v>0</v>
      </c>
      <c r="K258" s="16"/>
    </row>
    <row r="259" spans="1:11" ht="17.25" customHeight="1">
      <c r="A259" s="16" t="s">
        <v>240</v>
      </c>
      <c r="B259" s="6">
        <v>251</v>
      </c>
      <c r="C259" s="16" t="s">
        <v>12</v>
      </c>
      <c r="D259" s="7" t="s">
        <v>97</v>
      </c>
      <c r="E259" s="16"/>
      <c r="F259" s="16"/>
      <c r="G259" s="16" t="s">
        <v>32</v>
      </c>
      <c r="H259" s="16"/>
      <c r="I259" s="16">
        <f t="shared" ref="I259:I290" si="20">IF(OR(J259=$J$376,J259=$J$383,J259=$J$366),$I$363,IF(OR(J259=$J$365,J259=$J$369,J259=$J$371,J259=$J$372,J259=$J$375,J259=$J$379,J259=$J$380,J259=$J$377),$I$368,IF(OR(J259=$J$364,J259=$J$368),$I$364,IF(OR(J259=$J$370,J259=$J$381,J259=$J$382),$I$365,IF(OR(J259=$J$363,J259=$J$378,J259=$J$384),$I$366,IF(OR(J259=$J$367,J259=$J$385,J259=$J$373,J259=$J$374),$I$367,0))))))</f>
        <v>0</v>
      </c>
      <c r="J259" s="16">
        <f t="shared" si="15"/>
        <v>0</v>
      </c>
      <c r="K259" s="16"/>
    </row>
    <row r="260" spans="1:11" ht="17.25" customHeight="1">
      <c r="A260" s="16" t="s">
        <v>240</v>
      </c>
      <c r="B260" s="6">
        <v>252</v>
      </c>
      <c r="C260" s="16" t="s">
        <v>12</v>
      </c>
      <c r="D260" s="7" t="s">
        <v>61</v>
      </c>
      <c r="E260" s="16"/>
      <c r="F260" s="16"/>
      <c r="G260" s="16" t="s">
        <v>32</v>
      </c>
      <c r="H260" s="16"/>
      <c r="I260" s="16">
        <f t="shared" si="20"/>
        <v>0</v>
      </c>
      <c r="J260" s="16">
        <f t="shared" si="15"/>
        <v>0</v>
      </c>
      <c r="K260" s="16"/>
    </row>
    <row r="261" spans="1:11" ht="17.25" customHeight="1">
      <c r="A261" s="16" t="s">
        <v>240</v>
      </c>
      <c r="B261" s="6">
        <v>253</v>
      </c>
      <c r="C261" s="16" t="s">
        <v>78</v>
      </c>
      <c r="D261" s="7" t="s">
        <v>97</v>
      </c>
      <c r="E261" s="16"/>
      <c r="F261" s="16"/>
      <c r="G261" s="16" t="s">
        <v>32</v>
      </c>
      <c r="H261" s="16"/>
      <c r="I261" s="16">
        <f t="shared" si="20"/>
        <v>0</v>
      </c>
      <c r="J261" s="16">
        <f t="shared" si="15"/>
        <v>0</v>
      </c>
      <c r="K261" s="16"/>
    </row>
    <row r="262" spans="1:11" ht="17.25" customHeight="1">
      <c r="A262" s="16" t="s">
        <v>240</v>
      </c>
      <c r="B262" s="6">
        <v>254</v>
      </c>
      <c r="C262" s="16" t="s">
        <v>37</v>
      </c>
      <c r="D262" s="7" t="s">
        <v>24</v>
      </c>
      <c r="E262" s="16">
        <v>1</v>
      </c>
      <c r="F262" s="16"/>
      <c r="G262" s="16"/>
      <c r="H262" s="16"/>
      <c r="I262" s="16">
        <f t="shared" si="20"/>
        <v>0</v>
      </c>
      <c r="J262" s="16">
        <f t="shared" si="15"/>
        <v>0</v>
      </c>
      <c r="K262" s="16"/>
    </row>
    <row r="263" spans="1:11" ht="17.25" customHeight="1">
      <c r="A263" s="16" t="s">
        <v>240</v>
      </c>
      <c r="B263" s="6">
        <v>255</v>
      </c>
      <c r="C263" s="16" t="s">
        <v>37</v>
      </c>
      <c r="D263" s="7" t="s">
        <v>24</v>
      </c>
      <c r="E263" s="16">
        <v>1</v>
      </c>
      <c r="F263" s="16"/>
      <c r="G263" s="16"/>
      <c r="H263" s="16"/>
      <c r="I263" s="16">
        <f t="shared" si="20"/>
        <v>0</v>
      </c>
      <c r="J263" s="16">
        <f t="shared" si="15"/>
        <v>0</v>
      </c>
      <c r="K263" s="16"/>
    </row>
    <row r="264" spans="1:11" ht="17.25" customHeight="1">
      <c r="A264" s="16" t="s">
        <v>240</v>
      </c>
      <c r="B264" s="6">
        <v>256</v>
      </c>
      <c r="C264" s="16" t="s">
        <v>87</v>
      </c>
      <c r="D264" s="7" t="s">
        <v>108</v>
      </c>
      <c r="E264" s="16">
        <v>1</v>
      </c>
      <c r="F264" s="16"/>
      <c r="G264" s="16"/>
      <c r="H264" s="16"/>
      <c r="I264" s="16">
        <f t="shared" si="20"/>
        <v>0</v>
      </c>
      <c r="J264" s="16">
        <f t="shared" si="15"/>
        <v>0</v>
      </c>
      <c r="K264" s="16"/>
    </row>
    <row r="265" spans="1:11" ht="17.25" customHeight="1">
      <c r="A265" s="16" t="s">
        <v>240</v>
      </c>
      <c r="B265" s="6">
        <v>257</v>
      </c>
      <c r="C265" s="16" t="s">
        <v>100</v>
      </c>
      <c r="D265" s="7" t="s">
        <v>33</v>
      </c>
      <c r="E265" s="16">
        <v>1</v>
      </c>
      <c r="F265" s="16">
        <v>4</v>
      </c>
      <c r="G265" s="16"/>
      <c r="H265" s="16"/>
      <c r="I265" s="16" t="str">
        <f t="shared" si="20"/>
        <v>Кокки</v>
      </c>
      <c r="J265" s="16" t="str">
        <f t="shared" si="15"/>
        <v>Staphylococcus</v>
      </c>
      <c r="K265" s="16" t="s">
        <v>44</v>
      </c>
    </row>
    <row r="266" spans="1:11" ht="17.25" customHeight="1">
      <c r="A266" s="16" t="s">
        <v>240</v>
      </c>
      <c r="B266" s="6">
        <v>258</v>
      </c>
      <c r="C266" s="16" t="s">
        <v>23</v>
      </c>
      <c r="D266" s="7" t="s">
        <v>180</v>
      </c>
      <c r="E266" s="16"/>
      <c r="F266" s="16"/>
      <c r="G266" s="16"/>
      <c r="H266" s="16"/>
      <c r="I266" s="16">
        <f t="shared" si="20"/>
        <v>0</v>
      </c>
      <c r="J266" s="16">
        <f t="shared" si="15"/>
        <v>0</v>
      </c>
      <c r="K266" s="16"/>
    </row>
    <row r="267" spans="1:11" ht="17.25" customHeight="1">
      <c r="A267" s="16" t="s">
        <v>240</v>
      </c>
      <c r="B267" s="6">
        <v>259</v>
      </c>
      <c r="C267" s="16" t="s">
        <v>45</v>
      </c>
      <c r="D267" s="7" t="s">
        <v>24</v>
      </c>
      <c r="E267" s="16"/>
      <c r="F267" s="16"/>
      <c r="G267" s="16"/>
      <c r="H267" s="16"/>
      <c r="I267" s="16">
        <f t="shared" si="20"/>
        <v>0</v>
      </c>
      <c r="J267" s="16">
        <f t="shared" si="15"/>
        <v>0</v>
      </c>
      <c r="K267" s="16"/>
    </row>
    <row r="268" spans="1:11" ht="17.25" customHeight="1">
      <c r="A268" s="16" t="s">
        <v>240</v>
      </c>
      <c r="B268" s="6">
        <v>260</v>
      </c>
      <c r="C268" s="16" t="s">
        <v>37</v>
      </c>
      <c r="D268" s="7" t="s">
        <v>24</v>
      </c>
      <c r="E268" s="16"/>
      <c r="F268" s="16"/>
      <c r="G268" s="16"/>
      <c r="H268" s="16"/>
      <c r="I268" s="16">
        <f t="shared" si="20"/>
        <v>0</v>
      </c>
      <c r="J268" s="16">
        <f t="shared" si="15"/>
        <v>0</v>
      </c>
      <c r="K268" s="16"/>
    </row>
    <row r="269" spans="1:11" ht="17.25" customHeight="1">
      <c r="A269" s="16" t="s">
        <v>240</v>
      </c>
      <c r="B269" s="6">
        <v>261</v>
      </c>
      <c r="C269" s="16" t="s">
        <v>37</v>
      </c>
      <c r="D269" s="7" t="s">
        <v>24</v>
      </c>
      <c r="E269" s="16"/>
      <c r="F269" s="16"/>
      <c r="G269" s="16"/>
      <c r="H269" s="16"/>
      <c r="I269" s="16">
        <f t="shared" si="20"/>
        <v>0</v>
      </c>
      <c r="J269" s="16">
        <f t="shared" ref="J269:J333" si="21">IF(OR(K269=$K$363,K269=$K$364,K269=$K$365,K269=$K$366),$J$363,IF(OR(K269=$K$370,K269=$K$371,K269=$K$372,K269=$K$373),$J$364,IF(OR(K269=$K$374),$J$365,IF(OR(K269=$K$375),$J$366,IF(OR(K269=$K$376),$J$367,IF(OR(K269=$K$377),$J$368,IF(OR(K269=$K$383,K269=$K$392,K269=$K$384),$J$369,IF(OR(K269=$K$379,K269=$K$380,K269=$K$381,K269=$K$382),$J$370,IF(OR(K269=$K$378,K269=$K$421,K269=$K$423,K269=$K$425),$J$371,IF(OR(K269=$K$385,K269=$K$386),$J$372,IF(OR(K269=$K$387),$J$373,IF(OR(K269=$K$388),$J$374,IF(OR(K269=$K$389),$J$375,IF(OR(K269=$K$393),$J$376,IF(OR(K269=$K$394,K269=$K$395),$J$377,IF(OR(K269=$K$396,K269=$K$397),$J$378,IF(OR(K269=$K$398,K269=$K$399),$J$379,IF(OR(K269=$K$400,K269=$K$401),$J$380,IF(OR(K269=$K$403,K269=$K$404,K269=$K$405,K269=$K$406,K269=$K$407,K269=$K$408,K269=$K$409,K269=$K$410,K269=$K$411),$J$381,IF(OR(K269=$K$415,K269=$K$416,K269=$K$417,K269=$K$418,K269=$K$414,K269=$K$413,K269=$K$422,K269=$K$424),$J$382,IF(OR(K269=$K$419,K269=$K$420),$J$383,IF(OR(K269=$K$367,K269=$K$368,K269=$K$369,K269=$K$390,K269=$K$391,K269=$K$402,K269=$K$412),$J$384,IF(OR(K269=$K$426),$J$385,0)))))))))))))))))))))))</f>
        <v>0</v>
      </c>
      <c r="K269" s="16"/>
    </row>
    <row r="270" spans="1:11" ht="17.25" customHeight="1">
      <c r="A270" s="16" t="s">
        <v>240</v>
      </c>
      <c r="B270" s="6">
        <v>262</v>
      </c>
      <c r="C270" s="16" t="s">
        <v>12</v>
      </c>
      <c r="D270" s="7" t="s">
        <v>50</v>
      </c>
      <c r="E270" s="16"/>
      <c r="F270" s="16"/>
      <c r="G270" s="16" t="s">
        <v>32</v>
      </c>
      <c r="H270" s="16"/>
      <c r="I270" s="16">
        <f t="shared" si="20"/>
        <v>0</v>
      </c>
      <c r="J270" s="16">
        <f t="shared" si="21"/>
        <v>0</v>
      </c>
      <c r="K270" s="16"/>
    </row>
    <row r="271" spans="1:11" ht="17.25" customHeight="1">
      <c r="A271" s="16" t="s">
        <v>240</v>
      </c>
      <c r="B271" s="6">
        <v>263</v>
      </c>
      <c r="C271" s="16" t="s">
        <v>21</v>
      </c>
      <c r="D271" s="7" t="s">
        <v>49</v>
      </c>
      <c r="E271" s="16"/>
      <c r="F271" s="16"/>
      <c r="G271" s="16"/>
      <c r="H271" s="16"/>
      <c r="I271" s="16">
        <f t="shared" si="20"/>
        <v>0</v>
      </c>
      <c r="J271" s="16">
        <f t="shared" si="21"/>
        <v>0</v>
      </c>
      <c r="K271" s="16"/>
    </row>
    <row r="272" spans="1:11" ht="17.25" customHeight="1">
      <c r="A272" s="16" t="s">
        <v>240</v>
      </c>
      <c r="B272" s="6">
        <v>264</v>
      </c>
      <c r="C272" s="16" t="s">
        <v>25</v>
      </c>
      <c r="D272" s="7" t="s">
        <v>26</v>
      </c>
      <c r="E272" s="16"/>
      <c r="F272" s="16"/>
      <c r="G272" s="16"/>
      <c r="H272" s="16"/>
      <c r="I272" s="16">
        <f t="shared" si="20"/>
        <v>0</v>
      </c>
      <c r="J272" s="16">
        <f t="shared" si="21"/>
        <v>0</v>
      </c>
      <c r="K272" s="16"/>
    </row>
    <row r="273" spans="1:11" ht="17.25" customHeight="1">
      <c r="A273" s="16" t="s">
        <v>240</v>
      </c>
      <c r="B273" s="6">
        <v>265</v>
      </c>
      <c r="C273" s="16" t="s">
        <v>53</v>
      </c>
      <c r="D273" s="7" t="s">
        <v>49</v>
      </c>
      <c r="E273" s="16"/>
      <c r="F273" s="16"/>
      <c r="G273" s="16"/>
      <c r="H273" s="16"/>
      <c r="I273" s="16">
        <f t="shared" si="20"/>
        <v>0</v>
      </c>
      <c r="J273" s="16">
        <f t="shared" si="21"/>
        <v>0</v>
      </c>
      <c r="K273" s="16"/>
    </row>
    <row r="274" spans="1:11" ht="17.25" customHeight="1">
      <c r="A274" s="16" t="s">
        <v>240</v>
      </c>
      <c r="B274" s="6">
        <v>266</v>
      </c>
      <c r="C274" s="16" t="s">
        <v>53</v>
      </c>
      <c r="D274" s="7" t="s">
        <v>49</v>
      </c>
      <c r="E274" s="16"/>
      <c r="F274" s="16"/>
      <c r="G274" s="16"/>
      <c r="H274" s="16"/>
      <c r="I274" s="16">
        <f t="shared" si="20"/>
        <v>0</v>
      </c>
      <c r="J274" s="16">
        <f t="shared" si="21"/>
        <v>0</v>
      </c>
      <c r="K274" s="16"/>
    </row>
    <row r="275" spans="1:11" ht="17.25" customHeight="1">
      <c r="A275" s="16" t="s">
        <v>240</v>
      </c>
      <c r="B275" s="6">
        <v>267</v>
      </c>
      <c r="C275" s="16" t="s">
        <v>53</v>
      </c>
      <c r="D275" s="7" t="s">
        <v>49</v>
      </c>
      <c r="E275" s="16"/>
      <c r="F275" s="16"/>
      <c r="G275" s="16"/>
      <c r="H275" s="16"/>
      <c r="I275" s="16">
        <f t="shared" si="20"/>
        <v>0</v>
      </c>
      <c r="J275" s="16">
        <f t="shared" si="21"/>
        <v>0</v>
      </c>
      <c r="K275" s="16"/>
    </row>
    <row r="276" spans="1:11" ht="17.25" customHeight="1">
      <c r="A276" s="16" t="s">
        <v>240</v>
      </c>
      <c r="B276" s="6">
        <v>268</v>
      </c>
      <c r="C276" s="16" t="s">
        <v>21</v>
      </c>
      <c r="D276" s="7" t="s">
        <v>38</v>
      </c>
      <c r="E276" s="16"/>
      <c r="F276" s="16"/>
      <c r="G276" s="16"/>
      <c r="H276" s="16"/>
      <c r="I276" s="16">
        <f t="shared" si="20"/>
        <v>0</v>
      </c>
      <c r="J276" s="16">
        <f t="shared" si="21"/>
        <v>0</v>
      </c>
      <c r="K276" s="16"/>
    </row>
    <row r="277" spans="1:11" ht="17.25" customHeight="1">
      <c r="A277" s="16" t="s">
        <v>240</v>
      </c>
      <c r="B277" s="6">
        <v>269</v>
      </c>
      <c r="C277" s="16" t="s">
        <v>12</v>
      </c>
      <c r="D277" s="7" t="s">
        <v>39</v>
      </c>
      <c r="E277" s="16"/>
      <c r="F277" s="16"/>
      <c r="G277" s="16" t="s">
        <v>32</v>
      </c>
      <c r="H277" s="16"/>
      <c r="I277" s="16">
        <f t="shared" si="20"/>
        <v>0</v>
      </c>
      <c r="J277" s="16">
        <f t="shared" si="21"/>
        <v>0</v>
      </c>
      <c r="K277" s="16"/>
    </row>
    <row r="278" spans="1:11" ht="17.25" customHeight="1">
      <c r="A278" s="16" t="s">
        <v>240</v>
      </c>
      <c r="B278" s="6">
        <v>270</v>
      </c>
      <c r="C278" s="16" t="s">
        <v>37</v>
      </c>
      <c r="D278" s="7" t="s">
        <v>56</v>
      </c>
      <c r="E278" s="16">
        <v>1</v>
      </c>
      <c r="F278" s="16"/>
      <c r="G278" s="16" t="s">
        <v>32</v>
      </c>
      <c r="H278" s="16"/>
      <c r="I278" s="16">
        <f t="shared" si="20"/>
        <v>0</v>
      </c>
      <c r="J278" s="16">
        <f t="shared" si="21"/>
        <v>0</v>
      </c>
      <c r="K278" s="16"/>
    </row>
    <row r="279" spans="1:11" ht="17.25" customHeight="1">
      <c r="A279" s="16" t="s">
        <v>240</v>
      </c>
      <c r="B279" s="6">
        <v>271</v>
      </c>
      <c r="C279" s="16" t="s">
        <v>12</v>
      </c>
      <c r="D279" s="7" t="s">
        <v>31</v>
      </c>
      <c r="E279" s="16">
        <v>1</v>
      </c>
      <c r="F279" s="16">
        <v>6</v>
      </c>
      <c r="G279" s="16" t="s">
        <v>32</v>
      </c>
      <c r="H279" s="16"/>
      <c r="I279" s="16" t="str">
        <f t="shared" si="20"/>
        <v>Кокки</v>
      </c>
      <c r="J279" s="16" t="str">
        <f t="shared" si="21"/>
        <v>Staphylococcus</v>
      </c>
      <c r="K279" s="16" t="s">
        <v>19</v>
      </c>
    </row>
    <row r="280" spans="1:11" ht="17.25" customHeight="1">
      <c r="A280" s="16"/>
      <c r="C280" s="16"/>
      <c r="E280" s="16"/>
      <c r="F280" s="16"/>
      <c r="G280" s="16" t="s">
        <v>32</v>
      </c>
      <c r="H280" s="16"/>
      <c r="I280" s="16" t="str">
        <f t="shared" si="20"/>
        <v>НГОБ</v>
      </c>
      <c r="J280" s="16" t="str">
        <f t="shared" ref="J280" si="22">IF(OR(K280=$K$363,K280=$K$364,K280=$K$365,K280=$K$366),$J$363,IF(OR(K280=$K$370,K280=$K$371,K280=$K$372,K280=$K$373),$J$364,IF(OR(K280=$K$374),$J$365,IF(OR(K280=$K$375),$J$366,IF(OR(K280=$K$376),$J$367,IF(OR(K280=$K$377),$J$368,IF(OR(K280=$K$383,K280=$K$392,K280=$K$384),$J$369,IF(OR(K280=$K$379,K280=$K$380,K280=$K$381,K280=$K$382),$J$370,IF(OR(K280=$K$378,K280=$K$421,K280=$K$423,K280=$K$425),$J$371,IF(OR(K280=$K$385,K280=$K$386),$J$372,IF(OR(K280=$K$387),$J$373,IF(OR(K280=$K$388),$J$374,IF(OR(K280=$K$389),$J$375,IF(OR(K280=$K$393),$J$376,IF(OR(K280=$K$394,K280=$K$395),$J$377,IF(OR(K280=$K$396,K280=$K$397),$J$378,IF(OR(K280=$K$398,K280=$K$399),$J$379,IF(OR(K280=$K$400,K280=$K$401),$J$380,IF(OR(K280=$K$403,K280=$K$404,K280=$K$405,K280=$K$406,K280=$K$407,K280=$K$408,K280=$K$409,K280=$K$410,K280=$K$411),$J$381,IF(OR(K280=$K$415,K280=$K$416,K280=$K$417,K280=$K$418,K280=$K$414,K280=$K$413,K280=$K$422,K280=$K$424),$J$382,IF(OR(K280=$K$419,K280=$K$420),$J$383,IF(OR(K280=$K$367,K280=$K$368,K280=$K$369,K280=$K$390,K280=$K$391,K280=$K$402,K280=$K$412),$J$384,IF(OR(K280=$K$426),$J$385,0)))))))))))))))))))))))</f>
        <v>Pseudomonas</v>
      </c>
      <c r="K280" s="16" t="s">
        <v>74</v>
      </c>
    </row>
    <row r="281" spans="1:11" ht="17.25" customHeight="1">
      <c r="A281" s="16" t="s">
        <v>240</v>
      </c>
      <c r="B281" s="6">
        <v>272</v>
      </c>
      <c r="C281" s="16" t="s">
        <v>87</v>
      </c>
      <c r="D281" s="7" t="s">
        <v>42</v>
      </c>
      <c r="E281" s="16">
        <v>1</v>
      </c>
      <c r="F281" s="16"/>
      <c r="G281" s="16"/>
      <c r="H281" s="16"/>
      <c r="I281" s="16">
        <f t="shared" si="20"/>
        <v>0</v>
      </c>
      <c r="J281" s="16">
        <f t="shared" si="21"/>
        <v>0</v>
      </c>
      <c r="K281" s="16"/>
    </row>
    <row r="282" spans="1:11" ht="17.25" customHeight="1">
      <c r="A282" s="16" t="s">
        <v>240</v>
      </c>
      <c r="B282" s="6">
        <v>273</v>
      </c>
      <c r="C282" s="16" t="s">
        <v>37</v>
      </c>
      <c r="D282" s="7" t="s">
        <v>24</v>
      </c>
      <c r="E282" s="16">
        <v>1</v>
      </c>
      <c r="F282" s="16"/>
      <c r="G282" s="16"/>
      <c r="H282" s="16"/>
      <c r="I282" s="16">
        <f t="shared" si="20"/>
        <v>0</v>
      </c>
      <c r="J282" s="16">
        <f t="shared" si="21"/>
        <v>0</v>
      </c>
      <c r="K282" s="16"/>
    </row>
    <row r="283" spans="1:11" ht="17.25" customHeight="1">
      <c r="A283" s="16" t="s">
        <v>240</v>
      </c>
      <c r="B283" s="6">
        <v>274</v>
      </c>
      <c r="C283" s="16" t="s">
        <v>12</v>
      </c>
      <c r="D283" s="7" t="s">
        <v>24</v>
      </c>
      <c r="E283" s="16">
        <v>1</v>
      </c>
      <c r="F283" s="16"/>
      <c r="G283" s="16" t="s">
        <v>32</v>
      </c>
      <c r="H283" s="16"/>
      <c r="I283" s="16">
        <f t="shared" si="20"/>
        <v>0</v>
      </c>
      <c r="J283" s="16">
        <f t="shared" si="21"/>
        <v>0</v>
      </c>
      <c r="K283" s="16"/>
    </row>
    <row r="284" spans="1:11" ht="17.25" customHeight="1">
      <c r="A284" s="16" t="s">
        <v>240</v>
      </c>
      <c r="B284" s="6">
        <v>275</v>
      </c>
      <c r="C284" s="16" t="s">
        <v>37</v>
      </c>
      <c r="D284" s="7" t="s">
        <v>61</v>
      </c>
      <c r="E284" s="16"/>
      <c r="F284" s="16"/>
      <c r="G284" s="16"/>
      <c r="H284" s="16"/>
      <c r="I284" s="16">
        <f t="shared" si="20"/>
        <v>0</v>
      </c>
      <c r="J284" s="16">
        <f t="shared" si="21"/>
        <v>0</v>
      </c>
      <c r="K284" s="16"/>
    </row>
    <row r="285" spans="1:11" ht="17.25" customHeight="1">
      <c r="A285" s="16" t="s">
        <v>240</v>
      </c>
      <c r="B285" s="6">
        <v>276</v>
      </c>
      <c r="C285" s="16" t="s">
        <v>64</v>
      </c>
      <c r="D285" s="7" t="s">
        <v>90</v>
      </c>
      <c r="E285" s="16"/>
      <c r="F285" s="16"/>
      <c r="G285" s="16"/>
      <c r="H285" s="16"/>
      <c r="I285" s="16">
        <f t="shared" si="20"/>
        <v>0</v>
      </c>
      <c r="J285" s="16">
        <f t="shared" si="21"/>
        <v>0</v>
      </c>
      <c r="K285" s="16"/>
    </row>
    <row r="286" spans="1:11" ht="17.25" customHeight="1">
      <c r="A286" s="16" t="s">
        <v>240</v>
      </c>
      <c r="B286" s="6">
        <v>277</v>
      </c>
      <c r="C286" s="16" t="s">
        <v>78</v>
      </c>
      <c r="D286" s="7" t="s">
        <v>101</v>
      </c>
      <c r="E286" s="16"/>
      <c r="F286" s="16"/>
      <c r="G286" s="16"/>
      <c r="H286" s="16"/>
      <c r="I286" s="16">
        <f t="shared" si="20"/>
        <v>0</v>
      </c>
      <c r="J286" s="16">
        <f t="shared" si="21"/>
        <v>0</v>
      </c>
      <c r="K286" s="16"/>
    </row>
    <row r="287" spans="1:11" ht="17.25" customHeight="1">
      <c r="A287" s="16" t="s">
        <v>240</v>
      </c>
      <c r="B287" s="6">
        <v>278</v>
      </c>
      <c r="C287" s="16" t="s">
        <v>87</v>
      </c>
      <c r="D287" s="7" t="s">
        <v>42</v>
      </c>
      <c r="E287" s="16"/>
      <c r="F287" s="16"/>
      <c r="G287" s="16"/>
      <c r="H287" s="16"/>
      <c r="I287" s="16">
        <f t="shared" si="20"/>
        <v>0</v>
      </c>
      <c r="J287" s="16">
        <f t="shared" si="21"/>
        <v>0</v>
      </c>
      <c r="K287" s="16"/>
    </row>
    <row r="288" spans="1:11" ht="17.25" customHeight="1">
      <c r="A288" s="16" t="s">
        <v>240</v>
      </c>
      <c r="B288" s="6">
        <v>279</v>
      </c>
      <c r="C288" s="16" t="s">
        <v>64</v>
      </c>
      <c r="D288" s="7" t="s">
        <v>54</v>
      </c>
      <c r="E288" s="16"/>
      <c r="F288" s="16"/>
      <c r="G288" s="16"/>
      <c r="H288" s="16"/>
      <c r="I288" s="16">
        <f t="shared" si="20"/>
        <v>0</v>
      </c>
      <c r="J288" s="16">
        <f t="shared" si="21"/>
        <v>0</v>
      </c>
      <c r="K288" s="16"/>
    </row>
    <row r="289" spans="1:11" ht="17.25" customHeight="1">
      <c r="A289" s="16" t="s">
        <v>240</v>
      </c>
      <c r="B289" s="6">
        <v>280</v>
      </c>
      <c r="C289" s="16" t="s">
        <v>21</v>
      </c>
      <c r="D289" s="7" t="s">
        <v>38</v>
      </c>
      <c r="E289" s="16"/>
      <c r="F289" s="16"/>
      <c r="G289" s="16"/>
      <c r="H289" s="16"/>
      <c r="I289" s="16">
        <f t="shared" si="20"/>
        <v>0</v>
      </c>
      <c r="J289" s="16">
        <f t="shared" si="21"/>
        <v>0</v>
      </c>
      <c r="K289" s="16"/>
    </row>
    <row r="290" spans="1:11" ht="17.25" customHeight="1">
      <c r="A290" s="16" t="s">
        <v>240</v>
      </c>
      <c r="B290" s="6">
        <v>281</v>
      </c>
      <c r="C290" s="16" t="s">
        <v>100</v>
      </c>
      <c r="D290" s="7" t="s">
        <v>28</v>
      </c>
      <c r="E290" s="16"/>
      <c r="F290" s="16">
        <v>6</v>
      </c>
      <c r="G290" s="16"/>
      <c r="H290" s="16"/>
      <c r="I290" s="16" t="str">
        <f t="shared" si="20"/>
        <v>Кокки</v>
      </c>
      <c r="J290" s="16" t="str">
        <f t="shared" si="21"/>
        <v>Staphylococcus</v>
      </c>
      <c r="K290" s="16" t="s">
        <v>44</v>
      </c>
    </row>
    <row r="291" spans="1:11" ht="17.25" customHeight="1">
      <c r="A291" s="16" t="s">
        <v>240</v>
      </c>
      <c r="B291" s="6">
        <v>282</v>
      </c>
      <c r="C291" s="16" t="s">
        <v>78</v>
      </c>
      <c r="D291" s="7" t="s">
        <v>101</v>
      </c>
      <c r="E291" s="16"/>
      <c r="F291" s="16"/>
      <c r="G291" s="16"/>
      <c r="H291" s="16"/>
      <c r="I291" s="16">
        <f t="shared" ref="I291:I322" si="23">IF(OR(J291=$J$376,J291=$J$383,J291=$J$366),$I$363,IF(OR(J291=$J$365,J291=$J$369,J291=$J$371,J291=$J$372,J291=$J$375,J291=$J$379,J291=$J$380,J291=$J$377),$I$368,IF(OR(J291=$J$364,J291=$J$368),$I$364,IF(OR(J291=$J$370,J291=$J$381,J291=$J$382),$I$365,IF(OR(J291=$J$363,J291=$J$378,J291=$J$384),$I$366,IF(OR(J291=$J$367,J291=$J$385,J291=$J$373,J291=$J$374),$I$367,0))))))</f>
        <v>0</v>
      </c>
      <c r="J291" s="16">
        <f t="shared" si="21"/>
        <v>0</v>
      </c>
      <c r="K291" s="16"/>
    </row>
    <row r="292" spans="1:11" ht="17.25" customHeight="1">
      <c r="A292" s="16"/>
      <c r="C292" s="16"/>
      <c r="E292" s="16"/>
      <c r="F292" s="16"/>
      <c r="G292" s="16"/>
      <c r="H292" s="16"/>
      <c r="I292" s="16">
        <f t="shared" si="23"/>
        <v>0</v>
      </c>
      <c r="J292" s="16">
        <f t="shared" si="21"/>
        <v>0</v>
      </c>
      <c r="K292" s="16"/>
    </row>
    <row r="293" spans="1:11" ht="17.25" customHeight="1">
      <c r="A293" s="16"/>
      <c r="C293" s="16"/>
      <c r="E293" s="16"/>
      <c r="F293" s="16"/>
      <c r="G293" s="16"/>
      <c r="H293" s="16"/>
      <c r="I293" s="16">
        <f t="shared" si="23"/>
        <v>0</v>
      </c>
      <c r="J293" s="16">
        <f t="shared" si="21"/>
        <v>0</v>
      </c>
      <c r="K293" s="16"/>
    </row>
    <row r="294" spans="1:11" ht="17.25" customHeight="1">
      <c r="A294" s="16"/>
      <c r="C294" s="16"/>
      <c r="E294" s="16"/>
      <c r="F294" s="16"/>
      <c r="G294" s="16"/>
      <c r="H294" s="16"/>
      <c r="I294" s="16">
        <f t="shared" si="23"/>
        <v>0</v>
      </c>
      <c r="J294" s="16">
        <f t="shared" si="21"/>
        <v>0</v>
      </c>
      <c r="K294" s="16"/>
    </row>
    <row r="295" spans="1:11" ht="17.25" customHeight="1">
      <c r="A295" s="16"/>
      <c r="C295" s="16"/>
      <c r="E295" s="16"/>
      <c r="F295" s="16"/>
      <c r="G295" s="16"/>
      <c r="H295" s="16"/>
      <c r="I295" s="16">
        <f t="shared" si="23"/>
        <v>0</v>
      </c>
      <c r="J295" s="16">
        <f t="shared" si="21"/>
        <v>0</v>
      </c>
      <c r="K295" s="16"/>
    </row>
    <row r="296" spans="1:11" ht="17.25" customHeight="1">
      <c r="A296" s="16"/>
      <c r="C296" s="16"/>
      <c r="E296" s="16"/>
      <c r="F296" s="16"/>
      <c r="G296" s="16"/>
      <c r="H296" s="16"/>
      <c r="I296" s="16">
        <f t="shared" si="23"/>
        <v>0</v>
      </c>
      <c r="J296" s="16">
        <f t="shared" si="21"/>
        <v>0</v>
      </c>
      <c r="K296" s="16"/>
    </row>
    <row r="297" spans="1:11" ht="17.25" customHeight="1">
      <c r="A297" s="16"/>
      <c r="C297" s="16"/>
      <c r="E297" s="16"/>
      <c r="F297" s="16"/>
      <c r="G297" s="16"/>
      <c r="H297" s="16"/>
      <c r="I297" s="16">
        <f t="shared" si="23"/>
        <v>0</v>
      </c>
      <c r="J297" s="16">
        <f t="shared" si="21"/>
        <v>0</v>
      </c>
      <c r="K297" s="16"/>
    </row>
    <row r="298" spans="1:11" ht="17.25" customHeight="1">
      <c r="A298" s="16"/>
      <c r="C298" s="16"/>
      <c r="E298" s="16"/>
      <c r="F298" s="16"/>
      <c r="G298" s="16"/>
      <c r="H298" s="16"/>
      <c r="I298" s="16">
        <f t="shared" si="23"/>
        <v>0</v>
      </c>
      <c r="J298" s="16">
        <f t="shared" si="21"/>
        <v>0</v>
      </c>
      <c r="K298" s="16"/>
    </row>
    <row r="299" spans="1:11" ht="17.25" customHeight="1">
      <c r="A299" s="16"/>
      <c r="C299" s="16"/>
      <c r="E299" s="16"/>
      <c r="F299" s="16"/>
      <c r="G299" s="16"/>
      <c r="H299" s="16"/>
      <c r="I299" s="16">
        <f t="shared" si="23"/>
        <v>0</v>
      </c>
      <c r="J299" s="16">
        <f t="shared" si="21"/>
        <v>0</v>
      </c>
      <c r="K299" s="16"/>
    </row>
    <row r="300" spans="1:11" ht="17.25" customHeight="1">
      <c r="A300" s="16"/>
      <c r="C300" s="16"/>
      <c r="E300" s="16"/>
      <c r="F300" s="16"/>
      <c r="G300" s="16"/>
      <c r="H300" s="16"/>
      <c r="I300" s="16">
        <f t="shared" si="23"/>
        <v>0</v>
      </c>
      <c r="J300" s="16">
        <f t="shared" si="21"/>
        <v>0</v>
      </c>
      <c r="K300" s="16"/>
    </row>
    <row r="301" spans="1:11" ht="17.25" customHeight="1">
      <c r="A301" s="16"/>
      <c r="C301" s="16"/>
      <c r="E301" s="16"/>
      <c r="F301" s="16"/>
      <c r="G301" s="16"/>
      <c r="H301" s="16"/>
      <c r="I301" s="16">
        <f t="shared" si="23"/>
        <v>0</v>
      </c>
      <c r="J301" s="16">
        <f t="shared" si="21"/>
        <v>0</v>
      </c>
      <c r="K301" s="16"/>
    </row>
    <row r="302" spans="1:11" ht="17.25" customHeight="1">
      <c r="A302" s="16"/>
      <c r="C302" s="16"/>
      <c r="E302" s="16"/>
      <c r="F302" s="16"/>
      <c r="G302" s="16"/>
      <c r="H302" s="16"/>
      <c r="I302" s="16">
        <f t="shared" si="23"/>
        <v>0</v>
      </c>
      <c r="J302" s="16">
        <f t="shared" si="21"/>
        <v>0</v>
      </c>
      <c r="K302" s="16"/>
    </row>
    <row r="303" spans="1:11" ht="17.25" customHeight="1">
      <c r="A303" s="16"/>
      <c r="C303" s="16"/>
      <c r="E303" s="16"/>
      <c r="F303" s="16"/>
      <c r="G303" s="16"/>
      <c r="H303" s="16"/>
      <c r="I303" s="16">
        <f t="shared" si="23"/>
        <v>0</v>
      </c>
      <c r="J303" s="16">
        <f t="shared" si="21"/>
        <v>0</v>
      </c>
      <c r="K303" s="16"/>
    </row>
    <row r="304" spans="1:11" ht="17.25" customHeight="1">
      <c r="A304" s="16"/>
      <c r="C304" s="16"/>
      <c r="E304" s="16"/>
      <c r="F304" s="16"/>
      <c r="G304" s="16"/>
      <c r="H304" s="16"/>
      <c r="I304" s="16">
        <f t="shared" si="23"/>
        <v>0</v>
      </c>
      <c r="J304" s="16">
        <f t="shared" si="21"/>
        <v>0</v>
      </c>
      <c r="K304" s="16"/>
    </row>
    <row r="305" spans="3:10" ht="17.25" customHeight="1">
      <c r="C305" s="16"/>
      <c r="E305" s="16"/>
      <c r="F305" s="16"/>
      <c r="G305" s="16"/>
      <c r="H305" s="16"/>
      <c r="I305" s="16">
        <f t="shared" si="23"/>
        <v>0</v>
      </c>
      <c r="J305" s="16">
        <f t="shared" si="21"/>
        <v>0</v>
      </c>
    </row>
    <row r="306" spans="3:10" ht="17.25" customHeight="1">
      <c r="C306" s="16"/>
      <c r="E306" s="16"/>
      <c r="F306" s="16"/>
      <c r="G306" s="16"/>
      <c r="H306" s="16"/>
      <c r="I306" s="16">
        <f t="shared" si="23"/>
        <v>0</v>
      </c>
      <c r="J306" s="16">
        <f t="shared" si="21"/>
        <v>0</v>
      </c>
    </row>
    <row r="307" spans="3:10" ht="17.25" customHeight="1">
      <c r="C307" s="16"/>
      <c r="E307" s="16"/>
      <c r="F307" s="16"/>
      <c r="G307" s="16"/>
      <c r="H307" s="16"/>
      <c r="I307" s="16">
        <f t="shared" si="23"/>
        <v>0</v>
      </c>
      <c r="J307" s="16">
        <f t="shared" si="21"/>
        <v>0</v>
      </c>
    </row>
    <row r="308" spans="3:10" ht="17.25" customHeight="1">
      <c r="C308" s="16"/>
      <c r="E308" s="16"/>
      <c r="F308" s="16"/>
      <c r="G308" s="16"/>
      <c r="H308" s="16"/>
      <c r="I308" s="16">
        <f t="shared" si="23"/>
        <v>0</v>
      </c>
      <c r="J308" s="16">
        <f t="shared" si="21"/>
        <v>0</v>
      </c>
    </row>
    <row r="309" spans="3:10" ht="17.25" customHeight="1">
      <c r="C309" s="16"/>
      <c r="E309" s="16"/>
      <c r="F309" s="16"/>
      <c r="G309" s="16"/>
      <c r="H309" s="16"/>
      <c r="I309" s="16">
        <f t="shared" si="23"/>
        <v>0</v>
      </c>
      <c r="J309" s="16">
        <f t="shared" si="21"/>
        <v>0</v>
      </c>
    </row>
    <row r="310" spans="3:10" ht="17.25" customHeight="1">
      <c r="C310" s="16"/>
      <c r="E310" s="16"/>
      <c r="F310" s="16"/>
      <c r="G310" s="16"/>
      <c r="H310" s="16"/>
      <c r="I310" s="16">
        <f t="shared" si="23"/>
        <v>0</v>
      </c>
      <c r="J310" s="16">
        <f t="shared" si="21"/>
        <v>0</v>
      </c>
    </row>
    <row r="311" spans="3:10" ht="17.25" customHeight="1">
      <c r="C311" s="16"/>
      <c r="E311" s="16"/>
      <c r="F311" s="16"/>
      <c r="G311" s="16"/>
      <c r="H311" s="16"/>
      <c r="I311" s="16">
        <f t="shared" si="23"/>
        <v>0</v>
      </c>
      <c r="J311" s="16">
        <f t="shared" si="21"/>
        <v>0</v>
      </c>
    </row>
    <row r="312" spans="3:10" ht="17.25" customHeight="1">
      <c r="C312" s="16"/>
      <c r="E312" s="16"/>
      <c r="F312" s="16"/>
      <c r="G312" s="16"/>
      <c r="H312" s="16"/>
      <c r="I312" s="16">
        <f t="shared" si="23"/>
        <v>0</v>
      </c>
      <c r="J312" s="16">
        <f t="shared" si="21"/>
        <v>0</v>
      </c>
    </row>
    <row r="313" spans="3:10" ht="17.25" customHeight="1">
      <c r="C313" s="16"/>
      <c r="E313" s="16"/>
      <c r="F313" s="16"/>
      <c r="G313" s="16"/>
      <c r="H313" s="16"/>
      <c r="I313" s="16">
        <f t="shared" si="23"/>
        <v>0</v>
      </c>
      <c r="J313" s="16">
        <f t="shared" si="21"/>
        <v>0</v>
      </c>
    </row>
    <row r="314" spans="3:10" ht="17.25" customHeight="1">
      <c r="C314" s="16"/>
      <c r="E314" s="16"/>
      <c r="F314" s="16"/>
      <c r="G314" s="16"/>
      <c r="H314" s="16"/>
      <c r="I314" s="16">
        <f t="shared" si="23"/>
        <v>0</v>
      </c>
      <c r="J314" s="16">
        <f t="shared" si="21"/>
        <v>0</v>
      </c>
    </row>
    <row r="315" spans="3:10" ht="17.25" customHeight="1">
      <c r="C315" s="16"/>
      <c r="E315" s="16"/>
      <c r="F315" s="16"/>
      <c r="G315" s="16"/>
      <c r="H315" s="16"/>
      <c r="I315" s="16">
        <f t="shared" si="23"/>
        <v>0</v>
      </c>
      <c r="J315" s="16">
        <f t="shared" si="21"/>
        <v>0</v>
      </c>
    </row>
    <row r="316" spans="3:10" ht="17.25" customHeight="1">
      <c r="C316" s="16"/>
      <c r="E316" s="16"/>
      <c r="F316" s="16"/>
      <c r="G316" s="16"/>
      <c r="H316" s="16"/>
      <c r="I316" s="16">
        <f t="shared" si="23"/>
        <v>0</v>
      </c>
      <c r="J316" s="16">
        <f t="shared" si="21"/>
        <v>0</v>
      </c>
    </row>
    <row r="317" spans="3:10" ht="17.25" customHeight="1">
      <c r="C317" s="16"/>
      <c r="E317" s="16"/>
      <c r="F317" s="16"/>
      <c r="G317" s="16"/>
      <c r="H317" s="16"/>
      <c r="I317" s="16">
        <f t="shared" si="23"/>
        <v>0</v>
      </c>
      <c r="J317" s="16">
        <f t="shared" si="21"/>
        <v>0</v>
      </c>
    </row>
    <row r="318" spans="3:10" ht="17.25" customHeight="1">
      <c r="C318" s="16"/>
      <c r="E318" s="16"/>
      <c r="F318" s="16"/>
      <c r="G318" s="16"/>
      <c r="H318" s="16"/>
      <c r="I318" s="16">
        <f t="shared" si="23"/>
        <v>0</v>
      </c>
      <c r="J318" s="16">
        <f t="shared" si="21"/>
        <v>0</v>
      </c>
    </row>
    <row r="319" spans="3:10" ht="17.25" customHeight="1">
      <c r="C319" s="16"/>
      <c r="E319" s="16"/>
      <c r="F319" s="16"/>
      <c r="G319" s="16"/>
      <c r="H319" s="16"/>
      <c r="I319" s="16">
        <f t="shared" si="23"/>
        <v>0</v>
      </c>
      <c r="J319" s="16">
        <f t="shared" si="21"/>
        <v>0</v>
      </c>
    </row>
    <row r="320" spans="3:10" ht="17.25" customHeight="1">
      <c r="C320" s="16"/>
      <c r="E320" s="16"/>
      <c r="F320" s="16"/>
      <c r="G320" s="16"/>
      <c r="H320" s="16"/>
      <c r="I320" s="16">
        <f t="shared" si="23"/>
        <v>0</v>
      </c>
      <c r="J320" s="16">
        <f t="shared" si="21"/>
        <v>0</v>
      </c>
    </row>
    <row r="321" spans="3:10" ht="17.25" customHeight="1">
      <c r="C321" s="16"/>
      <c r="E321" s="16"/>
      <c r="F321" s="16"/>
      <c r="G321" s="16"/>
      <c r="H321" s="16"/>
      <c r="I321" s="16">
        <f t="shared" si="23"/>
        <v>0</v>
      </c>
      <c r="J321" s="16">
        <f t="shared" si="21"/>
        <v>0</v>
      </c>
    </row>
    <row r="322" spans="3:10" ht="17.25" customHeight="1">
      <c r="C322" s="16"/>
      <c r="E322" s="16"/>
      <c r="F322" s="16"/>
      <c r="G322" s="16"/>
      <c r="H322" s="16"/>
      <c r="I322" s="16">
        <f t="shared" si="23"/>
        <v>0</v>
      </c>
      <c r="J322" s="16">
        <f t="shared" si="21"/>
        <v>0</v>
      </c>
    </row>
    <row r="323" spans="3:10" ht="17.25" customHeight="1">
      <c r="C323" s="16"/>
      <c r="E323" s="16"/>
      <c r="F323" s="16"/>
      <c r="G323" s="16"/>
      <c r="H323" s="16"/>
      <c r="I323" s="16">
        <f t="shared" ref="I323:I354" si="24">IF(OR(J323=$J$376,J323=$J$383,J323=$J$366),$I$363,IF(OR(J323=$J$365,J323=$J$369,J323=$J$371,J323=$J$372,J323=$J$375,J323=$J$379,J323=$J$380,J323=$J$377),$I$368,IF(OR(J323=$J$364,J323=$J$368),$I$364,IF(OR(J323=$J$370,J323=$J$381,J323=$J$382),$I$365,IF(OR(J323=$J$363,J323=$J$378,J323=$J$384),$I$366,IF(OR(J323=$J$367,J323=$J$385,J323=$J$373,J323=$J$374),$I$367,0))))))</f>
        <v>0</v>
      </c>
      <c r="J323" s="16">
        <f t="shared" si="21"/>
        <v>0</v>
      </c>
    </row>
    <row r="324" spans="3:10" ht="17.25" customHeight="1">
      <c r="C324" s="16"/>
      <c r="E324" s="16"/>
      <c r="F324" s="16"/>
      <c r="G324" s="16"/>
      <c r="H324" s="16"/>
      <c r="I324" s="16">
        <f t="shared" si="24"/>
        <v>0</v>
      </c>
      <c r="J324" s="16">
        <f t="shared" si="21"/>
        <v>0</v>
      </c>
    </row>
    <row r="325" spans="3:10" ht="17.25" customHeight="1">
      <c r="C325" s="16"/>
      <c r="E325" s="16"/>
      <c r="F325" s="16"/>
      <c r="G325" s="16"/>
      <c r="H325" s="16"/>
      <c r="I325" s="16">
        <f t="shared" si="24"/>
        <v>0</v>
      </c>
      <c r="J325" s="16">
        <f t="shared" si="21"/>
        <v>0</v>
      </c>
    </row>
    <row r="326" spans="3:10" ht="17.25" customHeight="1">
      <c r="C326" s="16"/>
      <c r="E326" s="16"/>
      <c r="F326" s="16"/>
      <c r="G326" s="16"/>
      <c r="H326" s="16"/>
      <c r="I326" s="16">
        <f t="shared" si="24"/>
        <v>0</v>
      </c>
      <c r="J326" s="16">
        <f t="shared" si="21"/>
        <v>0</v>
      </c>
    </row>
    <row r="327" spans="3:10" ht="17.25" customHeight="1">
      <c r="C327" s="16"/>
      <c r="E327" s="16"/>
      <c r="F327" s="16"/>
      <c r="G327" s="16"/>
      <c r="H327" s="16"/>
      <c r="I327" s="16">
        <f t="shared" si="24"/>
        <v>0</v>
      </c>
      <c r="J327" s="16">
        <f t="shared" si="21"/>
        <v>0</v>
      </c>
    </row>
    <row r="328" spans="3:10" ht="17.25" customHeight="1">
      <c r="C328" s="16"/>
      <c r="E328" s="16"/>
      <c r="F328" s="16"/>
      <c r="G328" s="16"/>
      <c r="H328" s="16"/>
      <c r="I328" s="16">
        <f t="shared" si="24"/>
        <v>0</v>
      </c>
      <c r="J328" s="16">
        <f t="shared" si="21"/>
        <v>0</v>
      </c>
    </row>
    <row r="329" spans="3:10" ht="17.25" customHeight="1">
      <c r="C329" s="16"/>
      <c r="E329" s="16"/>
      <c r="F329" s="16"/>
      <c r="G329" s="16"/>
      <c r="H329" s="16"/>
      <c r="I329" s="16">
        <f t="shared" si="24"/>
        <v>0</v>
      </c>
      <c r="J329" s="16">
        <f t="shared" si="21"/>
        <v>0</v>
      </c>
    </row>
    <row r="330" spans="3:10" ht="17.25" customHeight="1">
      <c r="C330" s="16"/>
      <c r="E330" s="16"/>
      <c r="F330" s="16"/>
      <c r="G330" s="16"/>
      <c r="H330" s="16"/>
      <c r="I330" s="16">
        <f t="shared" si="24"/>
        <v>0</v>
      </c>
      <c r="J330" s="16">
        <f t="shared" si="21"/>
        <v>0</v>
      </c>
    </row>
    <row r="331" spans="3:10" ht="17.25" customHeight="1">
      <c r="C331" s="16"/>
      <c r="E331" s="16"/>
      <c r="F331" s="16"/>
      <c r="G331" s="16"/>
      <c r="H331" s="16"/>
      <c r="I331" s="16">
        <f t="shared" si="24"/>
        <v>0</v>
      </c>
      <c r="J331" s="16">
        <f t="shared" si="21"/>
        <v>0</v>
      </c>
    </row>
    <row r="332" spans="3:10" ht="17.25" customHeight="1">
      <c r="C332" s="16"/>
      <c r="E332" s="16"/>
      <c r="F332" s="16"/>
      <c r="G332" s="16"/>
      <c r="H332" s="16"/>
      <c r="I332" s="16">
        <f t="shared" si="24"/>
        <v>0</v>
      </c>
      <c r="J332" s="16">
        <f t="shared" si="21"/>
        <v>0</v>
      </c>
    </row>
    <row r="333" spans="3:10" ht="17.25" customHeight="1">
      <c r="C333" s="16"/>
      <c r="E333" s="16"/>
      <c r="F333" s="16"/>
      <c r="G333" s="16"/>
      <c r="H333" s="16"/>
      <c r="I333" s="16">
        <f t="shared" si="24"/>
        <v>0</v>
      </c>
      <c r="J333" s="16">
        <f t="shared" si="21"/>
        <v>0</v>
      </c>
    </row>
    <row r="334" spans="3:10" ht="17.25" customHeight="1">
      <c r="C334" s="16"/>
      <c r="E334" s="16"/>
      <c r="F334" s="16"/>
      <c r="G334" s="16"/>
      <c r="H334" s="16"/>
      <c r="I334" s="16">
        <f t="shared" si="24"/>
        <v>0</v>
      </c>
      <c r="J334" s="16">
        <f t="shared" ref="J334:J360" si="25">IF(OR(K334=$K$363,K334=$K$364,K334=$K$365,K334=$K$366),$J$363,IF(OR(K334=$K$370,K334=$K$371,K334=$K$372,K334=$K$373),$J$364,IF(OR(K334=$K$374),$J$365,IF(OR(K334=$K$375),$J$366,IF(OR(K334=$K$376),$J$367,IF(OR(K334=$K$377),$J$368,IF(OR(K334=$K$383,K334=$K$392,K334=$K$384),$J$369,IF(OR(K334=$K$379,K334=$K$380,K334=$K$381,K334=$K$382),$J$370,IF(OR(K334=$K$378,K334=$K$421,K334=$K$423,K334=$K$425),$J$371,IF(OR(K334=$K$385,K334=$K$386),$J$372,IF(OR(K334=$K$387),$J$373,IF(OR(K334=$K$388),$J$374,IF(OR(K334=$K$389),$J$375,IF(OR(K334=$K$393),$J$376,IF(OR(K334=$K$394,K334=$K$395),$J$377,IF(OR(K334=$K$396,K334=$K$397),$J$378,IF(OR(K334=$K$398,K334=$K$399),$J$379,IF(OR(K334=$K$400,K334=$K$401),$J$380,IF(OR(K334=$K$403,K334=$K$404,K334=$K$405,K334=$K$406,K334=$K$407,K334=$K$408,K334=$K$409,K334=$K$410,K334=$K$411),$J$381,IF(OR(K334=$K$415,K334=$K$416,K334=$K$417,K334=$K$418,K334=$K$414,K334=$K$413,K334=$K$422,K334=$K$424),$J$382,IF(OR(K334=$K$419,K334=$K$420),$J$383,IF(OR(K334=$K$367,K334=$K$368,K334=$K$369,K334=$K$390,K334=$K$391,K334=$K$402,K334=$K$412),$J$384,IF(OR(K334=$K$426),$J$385,0)))))))))))))))))))))))</f>
        <v>0</v>
      </c>
    </row>
    <row r="335" spans="3:10" ht="17.25" customHeight="1">
      <c r="C335" s="16"/>
      <c r="E335" s="16"/>
      <c r="F335" s="16"/>
      <c r="G335" s="16"/>
      <c r="H335" s="16"/>
      <c r="I335" s="16">
        <f t="shared" si="24"/>
        <v>0</v>
      </c>
      <c r="J335" s="16">
        <f t="shared" si="25"/>
        <v>0</v>
      </c>
    </row>
    <row r="336" spans="3:10" ht="17.25" customHeight="1">
      <c r="C336" s="16"/>
      <c r="E336" s="16"/>
      <c r="F336" s="16"/>
      <c r="G336" s="16"/>
      <c r="H336" s="16"/>
      <c r="I336" s="16">
        <f t="shared" si="24"/>
        <v>0</v>
      </c>
      <c r="J336" s="16">
        <f t="shared" si="25"/>
        <v>0</v>
      </c>
    </row>
    <row r="337" spans="3:10" ht="17.25" customHeight="1">
      <c r="C337" s="16"/>
      <c r="E337" s="16"/>
      <c r="F337" s="16"/>
      <c r="G337" s="16"/>
      <c r="H337" s="16"/>
      <c r="I337" s="16">
        <f t="shared" si="24"/>
        <v>0</v>
      </c>
      <c r="J337" s="16">
        <f t="shared" si="25"/>
        <v>0</v>
      </c>
    </row>
    <row r="338" spans="3:10" ht="17.25" customHeight="1">
      <c r="C338" s="16"/>
      <c r="E338" s="16"/>
      <c r="F338" s="16"/>
      <c r="G338" s="16"/>
      <c r="H338" s="16"/>
      <c r="I338" s="16">
        <f t="shared" si="24"/>
        <v>0</v>
      </c>
      <c r="J338" s="16">
        <f t="shared" si="25"/>
        <v>0</v>
      </c>
    </row>
    <row r="339" spans="3:10" ht="17.25" customHeight="1">
      <c r="C339" s="16"/>
      <c r="E339" s="16"/>
      <c r="F339" s="16"/>
      <c r="G339" s="16"/>
      <c r="H339" s="16"/>
      <c r="I339" s="16">
        <f t="shared" si="24"/>
        <v>0</v>
      </c>
      <c r="J339" s="16">
        <f t="shared" si="25"/>
        <v>0</v>
      </c>
    </row>
    <row r="340" spans="3:10" ht="17.25" customHeight="1">
      <c r="C340" s="16"/>
      <c r="E340" s="16"/>
      <c r="F340" s="16"/>
      <c r="G340" s="16"/>
      <c r="H340" s="16"/>
      <c r="I340" s="16">
        <f t="shared" si="24"/>
        <v>0</v>
      </c>
      <c r="J340" s="16">
        <f t="shared" si="25"/>
        <v>0</v>
      </c>
    </row>
    <row r="341" spans="3:10" ht="17.25" customHeight="1">
      <c r="C341" s="16"/>
      <c r="E341" s="16"/>
      <c r="F341" s="16"/>
      <c r="G341" s="16"/>
      <c r="H341" s="16"/>
      <c r="I341" s="16">
        <f t="shared" si="24"/>
        <v>0</v>
      </c>
      <c r="J341" s="16">
        <f t="shared" si="25"/>
        <v>0</v>
      </c>
    </row>
    <row r="342" spans="3:10" ht="17.25" customHeight="1">
      <c r="C342" s="16"/>
      <c r="E342" s="16"/>
      <c r="F342" s="16"/>
      <c r="G342" s="16"/>
      <c r="H342" s="16"/>
      <c r="I342" s="16">
        <f t="shared" si="24"/>
        <v>0</v>
      </c>
      <c r="J342" s="16">
        <f t="shared" si="25"/>
        <v>0</v>
      </c>
    </row>
    <row r="343" spans="3:10" ht="17.25" customHeight="1">
      <c r="C343" s="16"/>
      <c r="E343" s="16"/>
      <c r="F343" s="16"/>
      <c r="G343" s="16"/>
      <c r="H343" s="16"/>
      <c r="I343" s="16">
        <f t="shared" si="24"/>
        <v>0</v>
      </c>
      <c r="J343" s="16">
        <f t="shared" si="25"/>
        <v>0</v>
      </c>
    </row>
    <row r="344" spans="3:10" ht="17.25" customHeight="1">
      <c r="C344" s="16"/>
      <c r="E344" s="16"/>
      <c r="F344" s="16"/>
      <c r="G344" s="16"/>
      <c r="H344" s="16"/>
      <c r="I344" s="16">
        <f t="shared" si="24"/>
        <v>0</v>
      </c>
      <c r="J344" s="16">
        <f t="shared" si="25"/>
        <v>0</v>
      </c>
    </row>
    <row r="345" spans="3:10" ht="17.25" customHeight="1">
      <c r="C345" s="16"/>
      <c r="E345" s="16"/>
      <c r="F345" s="16"/>
      <c r="G345" s="16"/>
      <c r="H345" s="16"/>
      <c r="I345" s="16">
        <f t="shared" si="24"/>
        <v>0</v>
      </c>
      <c r="J345" s="16">
        <f t="shared" si="25"/>
        <v>0</v>
      </c>
    </row>
    <row r="346" spans="3:10" ht="17.25" customHeight="1">
      <c r="C346" s="16"/>
      <c r="E346" s="16"/>
      <c r="F346" s="16"/>
      <c r="G346" s="16"/>
      <c r="H346" s="16"/>
      <c r="I346" s="16">
        <f t="shared" si="24"/>
        <v>0</v>
      </c>
      <c r="J346" s="16">
        <f t="shared" si="25"/>
        <v>0</v>
      </c>
    </row>
    <row r="347" spans="3:10" ht="17.25" customHeight="1">
      <c r="C347" s="16"/>
      <c r="E347" s="16"/>
      <c r="F347" s="16"/>
      <c r="G347" s="16"/>
      <c r="H347" s="16"/>
      <c r="I347" s="16">
        <f t="shared" si="24"/>
        <v>0</v>
      </c>
      <c r="J347" s="16">
        <f t="shared" si="25"/>
        <v>0</v>
      </c>
    </row>
    <row r="348" spans="3:10" ht="17.25" customHeight="1">
      <c r="C348" s="16"/>
      <c r="E348" s="16"/>
      <c r="F348" s="16"/>
      <c r="G348" s="16"/>
      <c r="H348" s="16"/>
      <c r="I348" s="16">
        <f t="shared" si="24"/>
        <v>0</v>
      </c>
      <c r="J348" s="16">
        <f t="shared" si="25"/>
        <v>0</v>
      </c>
    </row>
    <row r="349" spans="3:10" ht="17.25" customHeight="1">
      <c r="C349" s="16"/>
      <c r="E349" s="16"/>
      <c r="F349" s="16"/>
      <c r="G349" s="16"/>
      <c r="H349" s="16"/>
      <c r="I349" s="16">
        <f t="shared" si="24"/>
        <v>0</v>
      </c>
      <c r="J349" s="16">
        <f t="shared" si="25"/>
        <v>0</v>
      </c>
    </row>
    <row r="350" spans="3:10" ht="17.25" customHeight="1">
      <c r="C350" s="16"/>
      <c r="E350" s="16"/>
      <c r="F350" s="16"/>
      <c r="G350" s="16"/>
      <c r="H350" s="16"/>
      <c r="I350" s="16">
        <f t="shared" si="24"/>
        <v>0</v>
      </c>
      <c r="J350" s="16">
        <f t="shared" si="25"/>
        <v>0</v>
      </c>
    </row>
    <row r="351" spans="3:10" ht="17.25" customHeight="1">
      <c r="C351" s="16"/>
      <c r="E351" s="16"/>
      <c r="F351" s="16"/>
      <c r="G351" s="16"/>
      <c r="H351" s="16"/>
      <c r="I351" s="16">
        <f t="shared" si="24"/>
        <v>0</v>
      </c>
      <c r="J351" s="16">
        <f t="shared" si="25"/>
        <v>0</v>
      </c>
    </row>
    <row r="352" spans="3:10" ht="17.25" customHeight="1">
      <c r="C352" s="16"/>
      <c r="E352" s="16"/>
      <c r="F352" s="16"/>
      <c r="G352" s="16"/>
      <c r="H352" s="16"/>
      <c r="I352" s="16">
        <f t="shared" si="24"/>
        <v>0</v>
      </c>
      <c r="J352" s="16">
        <f t="shared" si="25"/>
        <v>0</v>
      </c>
    </row>
    <row r="353" spans="3:11" ht="17.25" customHeight="1">
      <c r="C353" s="16"/>
      <c r="E353" s="16"/>
      <c r="F353" s="16"/>
      <c r="G353" s="16"/>
      <c r="H353" s="16"/>
      <c r="I353" s="16">
        <f t="shared" si="24"/>
        <v>0</v>
      </c>
      <c r="J353" s="16">
        <f t="shared" si="25"/>
        <v>0</v>
      </c>
      <c r="K353" s="16"/>
    </row>
    <row r="354" spans="3:11" ht="17.25" customHeight="1">
      <c r="C354" s="16"/>
      <c r="E354" s="16"/>
      <c r="F354" s="16"/>
      <c r="G354" s="16"/>
      <c r="H354" s="16"/>
      <c r="I354" s="16">
        <f t="shared" si="24"/>
        <v>0</v>
      </c>
      <c r="J354" s="16">
        <f t="shared" si="25"/>
        <v>0</v>
      </c>
      <c r="K354" s="16"/>
    </row>
    <row r="355" spans="3:11" ht="17.25" customHeight="1">
      <c r="C355" s="16"/>
      <c r="E355" s="16"/>
      <c r="F355" s="16"/>
      <c r="G355" s="16"/>
      <c r="H355" s="16"/>
      <c r="I355" s="16">
        <f t="shared" ref="I355:I386" si="26">IF(OR(J355=$J$376,J355=$J$383,J355=$J$366),$I$363,IF(OR(J355=$J$365,J355=$J$369,J355=$J$371,J355=$J$372,J355=$J$375,J355=$J$379,J355=$J$380,J355=$J$377),$I$368,IF(OR(J355=$J$364,J355=$J$368),$I$364,IF(OR(J355=$J$370,J355=$J$381,J355=$J$382),$I$365,IF(OR(J355=$J$363,J355=$J$378,J355=$J$384),$I$366,IF(OR(J355=$J$367,J355=$J$385,J355=$J$373,J355=$J$374),$I$367,0))))))</f>
        <v>0</v>
      </c>
      <c r="J355" s="16">
        <f t="shared" si="25"/>
        <v>0</v>
      </c>
      <c r="K355" s="16"/>
    </row>
    <row r="356" spans="3:11" ht="17.25" customHeight="1">
      <c r="C356" s="16"/>
      <c r="E356" s="16"/>
      <c r="F356" s="16"/>
      <c r="G356" s="16"/>
      <c r="H356" s="16"/>
      <c r="I356" s="16">
        <f t="shared" si="26"/>
        <v>0</v>
      </c>
      <c r="J356" s="16">
        <f t="shared" si="25"/>
        <v>0</v>
      </c>
      <c r="K356" s="16"/>
    </row>
    <row r="357" spans="3:11" ht="17.25" customHeight="1">
      <c r="C357" s="16"/>
      <c r="E357" s="16"/>
      <c r="F357" s="16"/>
      <c r="G357" s="16"/>
      <c r="H357" s="16"/>
      <c r="I357" s="16">
        <f t="shared" si="26"/>
        <v>0</v>
      </c>
      <c r="J357" s="16">
        <f t="shared" si="25"/>
        <v>0</v>
      </c>
      <c r="K357" s="16"/>
    </row>
    <row r="358" spans="3:11" ht="17.25" customHeight="1">
      <c r="C358" s="16"/>
      <c r="E358" s="16"/>
      <c r="F358" s="16"/>
      <c r="G358" s="16"/>
      <c r="H358" s="16"/>
      <c r="I358" s="16">
        <f t="shared" si="26"/>
        <v>0</v>
      </c>
      <c r="J358" s="16">
        <f t="shared" si="25"/>
        <v>0</v>
      </c>
      <c r="K358" s="16"/>
    </row>
    <row r="359" spans="3:11" ht="17.25" customHeight="1">
      <c r="C359" s="16"/>
      <c r="E359" s="16"/>
      <c r="F359" s="16"/>
      <c r="G359" s="16"/>
      <c r="H359" s="16"/>
      <c r="I359" s="16">
        <f t="shared" si="26"/>
        <v>0</v>
      </c>
      <c r="J359" s="16">
        <f t="shared" si="25"/>
        <v>0</v>
      </c>
      <c r="K359" s="16"/>
    </row>
    <row r="360" spans="3:11" ht="17.25" customHeight="1">
      <c r="C360" s="16"/>
      <c r="E360" s="16">
        <f>SUM(E2:E359)</f>
        <v>126</v>
      </c>
      <c r="F360" s="16">
        <f>SUM(F2:F359)</f>
        <v>260</v>
      </c>
      <c r="G360" s="16"/>
      <c r="H360" s="16"/>
      <c r="I360" s="16">
        <f t="shared" si="26"/>
        <v>0</v>
      </c>
      <c r="J360" s="16">
        <f t="shared" si="25"/>
        <v>0</v>
      </c>
      <c r="K360" s="16"/>
    </row>
    <row r="361" spans="3:11" ht="17.25" customHeight="1">
      <c r="C361" s="16"/>
      <c r="E361" s="16">
        <f>E360/B289</f>
        <v>0.45</v>
      </c>
      <c r="F361" s="16">
        <f>F360/B289</f>
        <v>0.9285714285714286</v>
      </c>
      <c r="G361" s="16"/>
      <c r="H361" s="16"/>
      <c r="I361" s="16" t="str">
        <f t="shared" si="26"/>
        <v>Грибы</v>
      </c>
      <c r="J361" s="16" t="str">
        <f>IF(OR(K361=$K$363,K361=$K$364,K361=$K$365,K361=$K$366),$J$363,IF(OR(K361=$K$370,K361=$K$371,K361=$K$372,K361=$K$373),$J$364,IF(OR(K361=$K$374),$J$365,IF(OR(K361=$K$375),$J$366,IF(OR(K361=$K$376),$J$367,IF(OR(K361=$K$377),$J$368,IF(OR(K361=$K$383,K361=$K$392,K361=$K$384),$J$369,IF(OR(K361=$K$379,K361=$K$380,K361=$K$381,K361=$K$382),$J$370,IF(OR(K361=$K$378,K361=$K$421,K361=$K$423,K361=$K$425),$J$371,IF(OR(K361=$K$385,K361=$K$386),$J$372,IF(OR(K361=$K$387),$J$373,IF(OR(K361=$K$388),$J$374,IF(OR(K361=$K$389),$J$375,IF(OR(K361=$K$393),$J$376,IF(OR(K361=$K$394,K361=$K$395),$J$377,IF(OR(K361=$K$396,K361=$K$397),$J$378,IF(OR(K361=$K$398,K361=$K$399),$J$379,IF(OR(K361=$K$400,K361=$K$401),$J$380,IF(OR(K361=$K$403,K361=$K$404,K361=$K$405,K361=$K$406,K361=$K$407,K361=$K$408,K361=$K$409,K361=$K$410,K361=$K$411),$J$381,IF(OR(K361=$K$415,K361=$K$416,K361=$K$417,K361=$K$418,K361=$K$414,K361=$K$413,K361=$K$422,K361=$K$424),$J$382,IF(OR(K361=$K$419,K361=$K$420),$J$383,IF(OR(K361=$K$367,K361=$K$368,K361=$K$369,K361=$K$390,K361=$K$391,K361=$K$402,K361=$K$412),$J$384,IF(OR(K361=$K$426),$J$385,0)))))))))))))))))))))))</f>
        <v>Candida</v>
      </c>
      <c r="K361" s="16" t="s">
        <v>121</v>
      </c>
    </row>
    <row r="362" spans="3:11" ht="17.25" customHeight="1">
      <c r="C362" s="16"/>
      <c r="E362" s="17">
        <f>(E360+F360)/B289</f>
        <v>1.3785714285714286</v>
      </c>
      <c r="F362" s="17"/>
      <c r="G362" s="16"/>
      <c r="H362" s="16"/>
      <c r="I362" s="16"/>
      <c r="J362" s="16"/>
      <c r="K362" s="16"/>
    </row>
    <row r="363" spans="3:11" ht="17.25" customHeight="1">
      <c r="C363" s="16" t="s">
        <v>12</v>
      </c>
      <c r="D363" s="7" t="s">
        <v>47</v>
      </c>
      <c r="E363" s="16"/>
      <c r="F363" s="16"/>
      <c r="G363" s="16"/>
      <c r="H363" s="16"/>
      <c r="I363" s="16" t="s">
        <v>83</v>
      </c>
      <c r="J363" s="16" t="s">
        <v>120</v>
      </c>
      <c r="K363" s="16" t="s">
        <v>112</v>
      </c>
    </row>
    <row r="364" spans="3:11" ht="17.25" customHeight="1">
      <c r="C364" s="16" t="s">
        <v>25</v>
      </c>
      <c r="D364" s="7" t="s">
        <v>60</v>
      </c>
      <c r="E364" s="16"/>
      <c r="F364" s="16"/>
      <c r="G364" s="16"/>
      <c r="H364" s="16"/>
      <c r="I364" s="16" t="s">
        <v>113</v>
      </c>
      <c r="J364" s="16" t="s">
        <v>122</v>
      </c>
      <c r="K364" s="16" t="s">
        <v>114</v>
      </c>
    </row>
    <row r="365" spans="3:11" ht="17.25" customHeight="1">
      <c r="C365" s="16" t="s">
        <v>190</v>
      </c>
      <c r="D365" s="7" t="s">
        <v>197</v>
      </c>
      <c r="E365" s="16"/>
      <c r="F365" s="16"/>
      <c r="G365" s="16"/>
      <c r="H365" s="16"/>
      <c r="I365" s="16" t="s">
        <v>17</v>
      </c>
      <c r="J365" s="16" t="s">
        <v>124</v>
      </c>
      <c r="K365" s="16" t="s">
        <v>115</v>
      </c>
    </row>
    <row r="366" spans="3:11" ht="17.25" customHeight="1">
      <c r="C366" s="16" t="s">
        <v>53</v>
      </c>
      <c r="D366" s="7" t="s">
        <v>198</v>
      </c>
      <c r="E366" s="16"/>
      <c r="F366" s="16"/>
      <c r="G366" s="16"/>
      <c r="H366" s="16"/>
      <c r="I366" s="8" t="s">
        <v>72</v>
      </c>
      <c r="J366" s="16" t="s">
        <v>126</v>
      </c>
      <c r="K366" s="1" t="s">
        <v>236</v>
      </c>
    </row>
    <row r="367" spans="3:11" ht="17.25" customHeight="1">
      <c r="C367" s="16" t="s">
        <v>226</v>
      </c>
      <c r="D367" s="1" t="s">
        <v>199</v>
      </c>
      <c r="E367" s="16"/>
      <c r="F367" s="16"/>
      <c r="G367" s="16"/>
      <c r="H367" s="16"/>
      <c r="I367" s="16" t="s">
        <v>117</v>
      </c>
      <c r="J367" s="16" t="s">
        <v>127</v>
      </c>
      <c r="K367" s="8" t="s">
        <v>116</v>
      </c>
    </row>
    <row r="368" spans="3:11" ht="17.25" customHeight="1">
      <c r="C368" s="16" t="s">
        <v>64</v>
      </c>
      <c r="D368" s="1" t="s">
        <v>200</v>
      </c>
      <c r="E368" s="16"/>
      <c r="F368" s="16"/>
      <c r="G368" s="16"/>
      <c r="H368" s="16"/>
      <c r="I368" s="16" t="s">
        <v>14</v>
      </c>
      <c r="J368" s="16" t="s">
        <v>128</v>
      </c>
      <c r="K368" s="1" t="s">
        <v>238</v>
      </c>
    </row>
    <row r="369" spans="3:11" ht="17.25" customHeight="1">
      <c r="C369" s="16" t="s">
        <v>100</v>
      </c>
      <c r="D369" s="7" t="s">
        <v>186</v>
      </c>
      <c r="E369" s="16"/>
      <c r="F369" s="16"/>
      <c r="G369" s="16"/>
      <c r="H369" s="16"/>
      <c r="I369" s="16"/>
      <c r="J369" s="16" t="s">
        <v>63</v>
      </c>
      <c r="K369" s="9" t="s">
        <v>118</v>
      </c>
    </row>
    <row r="370" spans="3:11" ht="17.25" customHeight="1">
      <c r="C370" s="16" t="s">
        <v>40</v>
      </c>
      <c r="D370" s="16" t="s">
        <v>201</v>
      </c>
      <c r="E370" s="16"/>
      <c r="F370" s="16"/>
      <c r="G370" s="16"/>
      <c r="H370" s="16"/>
      <c r="I370" s="16"/>
      <c r="J370" s="16" t="s">
        <v>69</v>
      </c>
      <c r="K370" s="16" t="s">
        <v>119</v>
      </c>
    </row>
    <row r="371" spans="3:11" ht="17.25" customHeight="1">
      <c r="C371" s="16" t="s">
        <v>45</v>
      </c>
      <c r="D371" s="7" t="s">
        <v>52</v>
      </c>
      <c r="E371" s="16"/>
      <c r="F371" s="16"/>
      <c r="G371" s="16"/>
      <c r="H371" s="16"/>
      <c r="I371" s="16"/>
      <c r="J371" s="16" t="s">
        <v>130</v>
      </c>
      <c r="K371" s="16" t="s">
        <v>121</v>
      </c>
    </row>
    <row r="372" spans="3:11" ht="17.25" customHeight="1">
      <c r="C372" s="16" t="s">
        <v>21</v>
      </c>
      <c r="D372" s="7" t="s">
        <v>51</v>
      </c>
      <c r="E372" s="16"/>
      <c r="F372" s="16"/>
      <c r="G372" s="16"/>
      <c r="H372" s="16"/>
      <c r="I372" s="16"/>
      <c r="J372" s="16" t="s">
        <v>104</v>
      </c>
      <c r="K372" s="16" t="s">
        <v>123</v>
      </c>
    </row>
    <row r="373" spans="3:11" ht="17.25" customHeight="1">
      <c r="C373" s="16" t="s">
        <v>78</v>
      </c>
      <c r="D373" s="7" t="s">
        <v>202</v>
      </c>
      <c r="E373" s="16"/>
      <c r="F373" s="16"/>
      <c r="G373" s="16"/>
      <c r="H373" s="16"/>
      <c r="I373" s="16"/>
      <c r="J373" s="16" t="s">
        <v>132</v>
      </c>
      <c r="K373" s="16" t="s">
        <v>125</v>
      </c>
    </row>
    <row r="374" spans="3:11" ht="17.25" customHeight="1">
      <c r="C374" s="16" t="s">
        <v>23</v>
      </c>
      <c r="D374" s="1" t="s">
        <v>203</v>
      </c>
      <c r="E374" s="16"/>
      <c r="F374" s="16"/>
      <c r="G374" s="16"/>
      <c r="H374" s="16"/>
      <c r="I374" s="16"/>
      <c r="J374" s="16" t="s">
        <v>134</v>
      </c>
      <c r="K374" s="16" t="s">
        <v>124</v>
      </c>
    </row>
    <row r="375" spans="3:11" ht="17.25" customHeight="1">
      <c r="C375" s="16" t="s">
        <v>87</v>
      </c>
      <c r="D375" s="7" t="s">
        <v>181</v>
      </c>
      <c r="E375" s="16"/>
      <c r="F375" s="16"/>
      <c r="G375" s="16"/>
      <c r="H375" s="16"/>
      <c r="I375" s="16"/>
      <c r="J375" s="16" t="s">
        <v>136</v>
      </c>
      <c r="K375" s="16" t="s">
        <v>126</v>
      </c>
    </row>
    <row r="376" spans="3:11" ht="17.25" customHeight="1">
      <c r="C376" s="16" t="s">
        <v>37</v>
      </c>
      <c r="D376" s="7" t="s">
        <v>80</v>
      </c>
      <c r="E376" s="16"/>
      <c r="F376" s="16"/>
      <c r="G376" s="16"/>
      <c r="H376" s="16"/>
      <c r="I376" s="16"/>
      <c r="J376" s="16" t="s">
        <v>137</v>
      </c>
      <c r="K376" s="16" t="s">
        <v>127</v>
      </c>
    </row>
    <row r="377" spans="3:11" ht="17.25" customHeight="1">
      <c r="C377" s="16" t="s">
        <v>76</v>
      </c>
      <c r="D377" s="7" t="s">
        <v>108</v>
      </c>
      <c r="E377" s="16"/>
      <c r="F377" s="16"/>
      <c r="G377" s="16"/>
      <c r="H377" s="16"/>
      <c r="I377" s="16"/>
      <c r="J377" s="16" t="s">
        <v>15</v>
      </c>
      <c r="K377" s="16" t="s">
        <v>128</v>
      </c>
    </row>
    <row r="378" spans="3:11" ht="17.25" customHeight="1">
      <c r="C378" s="16"/>
      <c r="D378" s="7" t="s">
        <v>180</v>
      </c>
      <c r="E378" s="16"/>
      <c r="F378" s="16"/>
      <c r="G378" s="16"/>
      <c r="H378" s="16"/>
      <c r="I378" s="16"/>
      <c r="J378" s="16" t="s">
        <v>73</v>
      </c>
      <c r="K378" s="16" t="s">
        <v>129</v>
      </c>
    </row>
    <row r="379" spans="3:11" ht="17.25" customHeight="1">
      <c r="C379" s="16"/>
      <c r="D379" s="7" t="s">
        <v>102</v>
      </c>
      <c r="E379" s="16"/>
      <c r="F379" s="16"/>
      <c r="G379" s="16"/>
      <c r="H379" s="16"/>
      <c r="I379" s="16"/>
      <c r="J379" s="16" t="s">
        <v>140</v>
      </c>
      <c r="K379" s="16" t="s">
        <v>131</v>
      </c>
    </row>
    <row r="380" spans="3:11" ht="17.25" customHeight="1">
      <c r="C380" s="16"/>
      <c r="D380" s="7" t="s">
        <v>172</v>
      </c>
      <c r="E380" s="16"/>
      <c r="F380" s="16"/>
      <c r="G380" s="16"/>
      <c r="H380" s="16"/>
      <c r="I380" s="16"/>
      <c r="J380" s="16" t="s">
        <v>141</v>
      </c>
      <c r="K380" s="16" t="s">
        <v>70</v>
      </c>
    </row>
    <row r="381" spans="3:11" ht="17.25" customHeight="1">
      <c r="C381" s="16"/>
      <c r="D381" s="1" t="s">
        <v>204</v>
      </c>
      <c r="E381" s="16"/>
      <c r="F381" s="16"/>
      <c r="G381" s="16"/>
      <c r="H381" s="16"/>
      <c r="I381" s="16"/>
      <c r="J381" s="16" t="s">
        <v>18</v>
      </c>
      <c r="K381" s="16" t="s">
        <v>133</v>
      </c>
    </row>
    <row r="382" spans="3:11" ht="17.25" customHeight="1">
      <c r="C382" s="16"/>
      <c r="D382" s="7" t="s">
        <v>168</v>
      </c>
      <c r="E382" s="16"/>
      <c r="F382" s="16"/>
      <c r="G382" s="16"/>
      <c r="H382" s="16"/>
      <c r="I382" s="16"/>
      <c r="J382" s="16" t="s">
        <v>66</v>
      </c>
      <c r="K382" s="16" t="s">
        <v>135</v>
      </c>
    </row>
    <row r="383" spans="3:11" ht="17.25" customHeight="1">
      <c r="C383" s="16"/>
      <c r="D383" s="7" t="s">
        <v>189</v>
      </c>
      <c r="E383" s="16"/>
      <c r="F383" s="16"/>
      <c r="G383" s="16"/>
      <c r="H383" s="16"/>
      <c r="I383" s="16"/>
      <c r="J383" s="16" t="s">
        <v>84</v>
      </c>
      <c r="K383" s="16" t="s">
        <v>63</v>
      </c>
    </row>
    <row r="384" spans="3:11" ht="17.25" customHeight="1">
      <c r="C384" s="10"/>
      <c r="D384" s="7" t="s">
        <v>110</v>
      </c>
      <c r="E384" s="16"/>
      <c r="F384" s="16"/>
      <c r="G384" s="16"/>
      <c r="H384" s="16"/>
      <c r="I384" s="16"/>
      <c r="J384" s="8" t="s">
        <v>72</v>
      </c>
      <c r="K384" s="16" t="s">
        <v>138</v>
      </c>
    </row>
    <row r="385" spans="3:11" ht="17.25" customHeight="1">
      <c r="C385" s="10"/>
      <c r="D385" s="7" t="s">
        <v>62</v>
      </c>
      <c r="E385" s="16"/>
      <c r="F385" s="16"/>
      <c r="G385" s="16"/>
      <c r="H385" s="16"/>
      <c r="I385" s="16"/>
      <c r="J385" s="16" t="s">
        <v>145</v>
      </c>
      <c r="K385" s="16" t="s">
        <v>139</v>
      </c>
    </row>
    <row r="386" spans="3:11" ht="17.25" customHeight="1">
      <c r="C386" s="10"/>
      <c r="D386" s="7" t="s">
        <v>81</v>
      </c>
      <c r="E386" s="16"/>
      <c r="F386" s="16"/>
      <c r="G386" s="16"/>
      <c r="H386" s="16"/>
      <c r="I386" s="16"/>
      <c r="J386" s="16"/>
      <c r="K386" s="16" t="s">
        <v>104</v>
      </c>
    </row>
    <row r="387" spans="3:11" ht="17.25" customHeight="1">
      <c r="C387" s="10"/>
      <c r="D387" s="7" t="s">
        <v>171</v>
      </c>
      <c r="E387" s="16"/>
      <c r="F387" s="16"/>
      <c r="G387" s="16"/>
      <c r="H387" s="16"/>
      <c r="I387" s="16"/>
      <c r="J387" s="16"/>
      <c r="K387" s="16" t="s">
        <v>132</v>
      </c>
    </row>
    <row r="388" spans="3:11" ht="17.25" customHeight="1">
      <c r="C388" s="10"/>
      <c r="D388" s="7" t="s">
        <v>30</v>
      </c>
      <c r="E388" s="16"/>
      <c r="F388" s="16"/>
      <c r="G388" s="16"/>
      <c r="H388" s="16"/>
      <c r="I388" s="16"/>
      <c r="J388" s="16"/>
      <c r="K388" s="16" t="s">
        <v>134</v>
      </c>
    </row>
    <row r="389" spans="3:11" ht="17.25" customHeight="1">
      <c r="C389" s="10"/>
      <c r="D389" s="7" t="s">
        <v>205</v>
      </c>
      <c r="E389" s="16"/>
      <c r="F389" s="16"/>
      <c r="G389" s="16"/>
      <c r="H389" s="16"/>
      <c r="I389" s="16"/>
      <c r="J389" s="16"/>
      <c r="K389" s="16" t="s">
        <v>142</v>
      </c>
    </row>
    <row r="390" spans="3:11" ht="17.25" customHeight="1">
      <c r="C390" s="10"/>
      <c r="D390" s="7" t="s">
        <v>176</v>
      </c>
      <c r="E390" s="16"/>
      <c r="F390" s="16"/>
      <c r="G390" s="16"/>
      <c r="H390" s="16"/>
      <c r="I390" s="16"/>
      <c r="J390" s="16"/>
      <c r="K390" s="16" t="s">
        <v>143</v>
      </c>
    </row>
    <row r="391" spans="3:11" ht="17.25" customHeight="1">
      <c r="C391" s="10"/>
      <c r="D391" s="7" t="s">
        <v>13</v>
      </c>
      <c r="E391" s="16"/>
      <c r="F391" s="16"/>
      <c r="G391" s="16"/>
      <c r="H391" s="16"/>
      <c r="I391" s="16"/>
      <c r="J391" s="16"/>
      <c r="K391" s="16" t="s">
        <v>144</v>
      </c>
    </row>
    <row r="392" spans="3:11" ht="17.25" customHeight="1">
      <c r="C392" s="10"/>
      <c r="D392" s="7" t="s">
        <v>191</v>
      </c>
      <c r="E392" s="16"/>
      <c r="F392" s="16"/>
      <c r="G392" s="16"/>
      <c r="H392" s="16"/>
      <c r="I392" s="16"/>
      <c r="J392" s="16"/>
      <c r="K392" s="16" t="s">
        <v>194</v>
      </c>
    </row>
    <row r="393" spans="3:11" ht="17.25" customHeight="1">
      <c r="C393" s="10"/>
      <c r="D393" s="7" t="s">
        <v>206</v>
      </c>
      <c r="E393" s="16"/>
      <c r="F393" s="16"/>
      <c r="G393" s="16"/>
      <c r="H393" s="16"/>
      <c r="I393" s="16"/>
      <c r="J393" s="16"/>
      <c r="K393" s="16" t="s">
        <v>137</v>
      </c>
    </row>
    <row r="394" spans="3:11" ht="17.25" customHeight="1">
      <c r="C394" s="10"/>
      <c r="D394" s="7" t="s">
        <v>174</v>
      </c>
      <c r="E394" s="16"/>
      <c r="F394" s="16"/>
      <c r="G394" s="16"/>
      <c r="H394" s="16"/>
      <c r="I394" s="16"/>
      <c r="J394" s="16"/>
      <c r="K394" s="16" t="s">
        <v>16</v>
      </c>
    </row>
    <row r="395" spans="3:11" ht="17.25" customHeight="1">
      <c r="C395" s="10"/>
      <c r="D395" s="16" t="s">
        <v>207</v>
      </c>
      <c r="E395" s="16"/>
      <c r="F395" s="16"/>
      <c r="G395" s="16"/>
      <c r="H395" s="16"/>
      <c r="I395" s="16"/>
      <c r="J395" s="16"/>
      <c r="K395" s="16" t="s">
        <v>233</v>
      </c>
    </row>
    <row r="396" spans="3:11" ht="17.25" customHeight="1">
      <c r="C396" s="10"/>
      <c r="D396" s="7" t="s">
        <v>24</v>
      </c>
      <c r="E396" s="16"/>
      <c r="F396" s="16"/>
      <c r="G396" s="16"/>
      <c r="H396" s="16"/>
      <c r="I396" s="16"/>
      <c r="J396" s="16"/>
      <c r="K396" s="16" t="s">
        <v>74</v>
      </c>
    </row>
    <row r="397" spans="3:11" ht="17.25" customHeight="1">
      <c r="C397" s="10"/>
      <c r="D397" s="7" t="s">
        <v>50</v>
      </c>
      <c r="E397" s="16"/>
      <c r="F397" s="16"/>
      <c r="G397" s="16"/>
      <c r="H397" s="16"/>
      <c r="I397" s="16"/>
      <c r="J397" s="16"/>
      <c r="K397" s="16" t="s">
        <v>146</v>
      </c>
    </row>
    <row r="398" spans="3:11" ht="17.25" customHeight="1">
      <c r="C398" s="10"/>
      <c r="D398" s="7" t="s">
        <v>71</v>
      </c>
      <c r="E398" s="16"/>
      <c r="F398" s="16"/>
      <c r="G398" s="16"/>
      <c r="H398" s="16"/>
      <c r="I398" s="16"/>
      <c r="J398" s="16"/>
      <c r="K398" s="16" t="s">
        <v>147</v>
      </c>
    </row>
    <row r="399" spans="3:11" ht="17.25" customHeight="1">
      <c r="C399" s="10"/>
      <c r="D399" s="1" t="s">
        <v>208</v>
      </c>
      <c r="E399" s="16"/>
      <c r="F399" s="16"/>
      <c r="G399" s="16"/>
      <c r="H399" s="16"/>
      <c r="I399" s="16"/>
      <c r="J399" s="16"/>
      <c r="K399" s="16" t="s">
        <v>140</v>
      </c>
    </row>
    <row r="400" spans="3:11" ht="17.25" customHeight="1">
      <c r="C400" s="10"/>
      <c r="D400" s="7" t="s">
        <v>182</v>
      </c>
      <c r="E400" s="16"/>
      <c r="F400" s="16"/>
      <c r="G400" s="16"/>
      <c r="H400" s="16"/>
      <c r="I400" s="16"/>
      <c r="J400" s="16"/>
      <c r="K400" s="16" t="s">
        <v>148</v>
      </c>
    </row>
    <row r="401" spans="3:11" ht="17.25" customHeight="1">
      <c r="C401" s="10"/>
      <c r="D401" s="7" t="s">
        <v>64</v>
      </c>
      <c r="E401" s="16"/>
      <c r="F401" s="16"/>
      <c r="G401" s="16"/>
      <c r="H401" s="16"/>
      <c r="I401" s="16"/>
      <c r="J401" s="16"/>
      <c r="K401" s="16" t="s">
        <v>149</v>
      </c>
    </row>
    <row r="402" spans="3:11" ht="17.25" customHeight="1">
      <c r="C402" s="10"/>
      <c r="D402" s="7" t="s">
        <v>173</v>
      </c>
      <c r="E402" s="16"/>
      <c r="F402" s="16"/>
      <c r="G402" s="16"/>
      <c r="H402" s="16"/>
      <c r="I402" s="16"/>
      <c r="J402" s="16"/>
      <c r="K402" s="16" t="s">
        <v>235</v>
      </c>
    </row>
    <row r="403" spans="3:11" ht="17.25" customHeight="1">
      <c r="C403" s="10"/>
      <c r="D403" s="7" t="s">
        <v>33</v>
      </c>
      <c r="E403" s="16"/>
      <c r="F403" s="16"/>
      <c r="G403" s="16"/>
      <c r="H403" s="16"/>
      <c r="I403" s="16"/>
      <c r="J403" s="16"/>
      <c r="K403" s="16" t="s">
        <v>44</v>
      </c>
    </row>
    <row r="404" spans="3:11" ht="17.25" customHeight="1">
      <c r="C404" s="10"/>
      <c r="D404" s="16" t="s">
        <v>187</v>
      </c>
      <c r="E404" s="16"/>
      <c r="F404" s="16"/>
      <c r="G404" s="16"/>
      <c r="H404" s="16"/>
      <c r="I404" s="16"/>
      <c r="J404" s="16"/>
      <c r="K404" s="16" t="s">
        <v>48</v>
      </c>
    </row>
    <row r="405" spans="3:11" ht="17.25" customHeight="1">
      <c r="C405" s="10"/>
      <c r="D405" s="7" t="s">
        <v>40</v>
      </c>
      <c r="E405" s="16"/>
      <c r="F405" s="16"/>
      <c r="G405" s="16"/>
      <c r="H405" s="16"/>
      <c r="I405" s="16"/>
      <c r="J405" s="16"/>
      <c r="K405" s="16" t="s">
        <v>19</v>
      </c>
    </row>
    <row r="406" spans="3:11" ht="17.25" customHeight="1">
      <c r="C406" s="10"/>
      <c r="D406" s="7" t="s">
        <v>39</v>
      </c>
      <c r="E406" s="16"/>
      <c r="F406" s="16"/>
      <c r="G406" s="16"/>
      <c r="H406" s="16"/>
      <c r="I406" s="16"/>
      <c r="J406" s="16"/>
      <c r="K406" s="16" t="s">
        <v>225</v>
      </c>
    </row>
    <row r="407" spans="3:11" ht="17.25" customHeight="1">
      <c r="C407" s="10"/>
      <c r="D407" s="16" t="s">
        <v>209</v>
      </c>
      <c r="E407" s="16"/>
      <c r="F407" s="16"/>
      <c r="G407" s="16"/>
      <c r="H407" s="16"/>
      <c r="I407" s="16"/>
      <c r="J407" s="16"/>
      <c r="K407" s="1" t="s">
        <v>232</v>
      </c>
    </row>
    <row r="408" spans="3:11" ht="17.25" customHeight="1">
      <c r="C408" s="10"/>
      <c r="D408" s="7" t="s">
        <v>54</v>
      </c>
      <c r="E408" s="16"/>
      <c r="F408" s="16"/>
      <c r="G408" s="16"/>
      <c r="H408" s="16"/>
      <c r="I408" s="16"/>
      <c r="J408" s="16"/>
      <c r="K408" s="16" t="s">
        <v>151</v>
      </c>
    </row>
    <row r="409" spans="3:11" ht="17.25" customHeight="1">
      <c r="C409" s="10"/>
      <c r="D409" s="7" t="s">
        <v>20</v>
      </c>
      <c r="E409" s="16"/>
      <c r="F409" s="16"/>
      <c r="G409" s="16"/>
      <c r="H409" s="16"/>
      <c r="I409" s="16"/>
      <c r="J409" s="16"/>
      <c r="K409" s="16" t="s">
        <v>192</v>
      </c>
    </row>
    <row r="410" spans="3:11" ht="17.25" customHeight="1">
      <c r="C410" s="10"/>
      <c r="D410" s="7" t="s">
        <v>196</v>
      </c>
      <c r="E410" s="16"/>
      <c r="F410" s="16"/>
      <c r="G410" s="16"/>
      <c r="H410" s="16"/>
      <c r="I410" s="16"/>
      <c r="J410" s="16"/>
      <c r="K410" s="16" t="s">
        <v>27</v>
      </c>
    </row>
    <row r="411" spans="3:11" ht="17.25" customHeight="1">
      <c r="C411" s="10"/>
      <c r="D411" s="16" t="s">
        <v>210</v>
      </c>
      <c r="E411" s="16"/>
      <c r="F411" s="16"/>
      <c r="G411" s="16"/>
      <c r="H411" s="16"/>
      <c r="I411" s="16"/>
      <c r="J411" s="16"/>
      <c r="K411" s="16" t="s">
        <v>152</v>
      </c>
    </row>
    <row r="412" spans="3:11" ht="17.25" customHeight="1">
      <c r="C412" s="10"/>
      <c r="D412" s="7" t="s">
        <v>179</v>
      </c>
      <c r="E412" s="16"/>
      <c r="F412" s="16"/>
      <c r="G412" s="16"/>
      <c r="H412" s="16"/>
      <c r="I412" s="16"/>
      <c r="J412" s="16"/>
      <c r="K412" s="16" t="s">
        <v>153</v>
      </c>
    </row>
    <row r="413" spans="3:11" ht="17.25" customHeight="1">
      <c r="C413" s="10"/>
      <c r="D413" s="7" t="s">
        <v>109</v>
      </c>
      <c r="E413" s="16"/>
      <c r="F413" s="16"/>
      <c r="G413" s="16"/>
      <c r="H413" s="16"/>
      <c r="I413" s="16"/>
      <c r="J413" s="16"/>
      <c r="K413" s="16" t="s">
        <v>154</v>
      </c>
    </row>
    <row r="414" spans="3:11" ht="17.25" customHeight="1">
      <c r="C414" s="10"/>
      <c r="D414" s="7" t="s">
        <v>94</v>
      </c>
      <c r="E414" s="16"/>
      <c r="F414" s="16"/>
      <c r="G414" s="16"/>
      <c r="H414" s="16"/>
      <c r="I414" s="16"/>
      <c r="J414" s="16"/>
      <c r="K414" s="16" t="s">
        <v>155</v>
      </c>
    </row>
    <row r="415" spans="3:11" ht="17.25" customHeight="1">
      <c r="C415" s="10"/>
      <c r="D415" s="7" t="s">
        <v>167</v>
      </c>
      <c r="E415" s="16"/>
      <c r="F415" s="16"/>
      <c r="G415" s="16"/>
      <c r="H415" s="16"/>
      <c r="I415" s="16"/>
      <c r="J415" s="16"/>
      <c r="K415" s="16" t="s">
        <v>67</v>
      </c>
    </row>
    <row r="416" spans="3:11" ht="17.25" customHeight="1">
      <c r="C416" s="10"/>
      <c r="D416" s="7" t="s">
        <v>26</v>
      </c>
      <c r="E416" s="16"/>
      <c r="F416" s="16"/>
      <c r="G416" s="16"/>
      <c r="H416" s="16"/>
      <c r="I416" s="16"/>
      <c r="J416" s="16"/>
      <c r="K416" s="16" t="s">
        <v>156</v>
      </c>
    </row>
    <row r="417" spans="3:11" ht="17.25" customHeight="1">
      <c r="C417" s="10"/>
      <c r="D417" s="7" t="s">
        <v>82</v>
      </c>
      <c r="E417" s="16"/>
      <c r="F417" s="16"/>
      <c r="G417" s="16"/>
      <c r="H417" s="16"/>
      <c r="I417" s="16"/>
      <c r="J417" s="16"/>
      <c r="K417" s="16" t="s">
        <v>157</v>
      </c>
    </row>
    <row r="418" spans="3:11" ht="17.25" customHeight="1">
      <c r="C418" s="10"/>
      <c r="D418" s="7" t="s">
        <v>56</v>
      </c>
      <c r="E418" s="16"/>
      <c r="F418" s="16"/>
      <c r="G418" s="16"/>
      <c r="H418" s="16"/>
      <c r="I418" s="16"/>
      <c r="J418" s="16"/>
      <c r="K418" s="16" t="s">
        <v>89</v>
      </c>
    </row>
    <row r="419" spans="3:11" ht="17.25" customHeight="1">
      <c r="C419" s="10"/>
      <c r="D419" s="7" t="s">
        <v>29</v>
      </c>
      <c r="E419" s="16"/>
      <c r="F419" s="16"/>
      <c r="G419" s="16"/>
      <c r="H419" s="16"/>
      <c r="I419" s="16"/>
      <c r="J419" s="16"/>
      <c r="K419" s="16" t="s">
        <v>158</v>
      </c>
    </row>
    <row r="420" spans="3:11" ht="17.25" customHeight="1">
      <c r="C420" s="10"/>
      <c r="D420" s="1" t="s">
        <v>211</v>
      </c>
      <c r="E420" s="16"/>
      <c r="F420" s="16"/>
      <c r="G420" s="16"/>
      <c r="H420" s="16"/>
      <c r="I420" s="16"/>
      <c r="J420" s="16"/>
      <c r="K420" s="16" t="s">
        <v>85</v>
      </c>
    </row>
    <row r="421" spans="3:11" ht="17.25" customHeight="1">
      <c r="C421" s="10"/>
      <c r="D421" s="7" t="s">
        <v>42</v>
      </c>
      <c r="E421" s="16"/>
      <c r="F421" s="16"/>
      <c r="G421" s="16"/>
      <c r="H421" s="16"/>
      <c r="I421" s="16"/>
      <c r="J421" s="16"/>
      <c r="K421" s="16" t="s">
        <v>159</v>
      </c>
    </row>
    <row r="422" spans="3:11" ht="17.25" customHeight="1">
      <c r="C422" s="10"/>
      <c r="D422" s="1" t="s">
        <v>212</v>
      </c>
      <c r="E422" s="16"/>
      <c r="F422" s="16"/>
      <c r="G422" s="16"/>
      <c r="H422" s="16"/>
      <c r="I422" s="16"/>
      <c r="J422" s="16"/>
      <c r="K422" s="16" t="s">
        <v>160</v>
      </c>
    </row>
    <row r="423" spans="3:11" ht="17.25" customHeight="1">
      <c r="C423" s="10"/>
      <c r="D423" s="7" t="s">
        <v>49</v>
      </c>
      <c r="E423" s="16"/>
      <c r="F423" s="16"/>
      <c r="G423" s="16"/>
      <c r="H423" s="16"/>
      <c r="I423" s="16"/>
      <c r="J423" s="16"/>
      <c r="K423" s="16" t="s">
        <v>161</v>
      </c>
    </row>
    <row r="424" spans="3:11" ht="17.25" customHeight="1">
      <c r="C424" s="10"/>
      <c r="D424" s="7" t="s">
        <v>103</v>
      </c>
      <c r="E424" s="16"/>
      <c r="F424" s="16"/>
      <c r="G424" s="16"/>
      <c r="H424" s="16"/>
      <c r="I424" s="16"/>
      <c r="J424" s="16"/>
      <c r="K424" s="16" t="s">
        <v>162</v>
      </c>
    </row>
    <row r="425" spans="3:11" ht="17.25" customHeight="1">
      <c r="C425" s="10"/>
      <c r="D425" s="16" t="s">
        <v>213</v>
      </c>
      <c r="E425" s="16"/>
      <c r="F425" s="16"/>
      <c r="G425" s="16"/>
      <c r="H425" s="16"/>
      <c r="I425" s="16"/>
      <c r="J425" s="16"/>
      <c r="K425" s="16" t="s">
        <v>163</v>
      </c>
    </row>
    <row r="426" spans="3:11" ht="17.25" customHeight="1">
      <c r="C426" s="10"/>
      <c r="D426" s="7" t="s">
        <v>214</v>
      </c>
      <c r="E426" s="16"/>
      <c r="F426" s="16"/>
      <c r="G426" s="16"/>
      <c r="H426" s="16"/>
      <c r="I426" s="16"/>
      <c r="J426" s="16"/>
      <c r="K426" s="16" t="s">
        <v>145</v>
      </c>
    </row>
    <row r="427" spans="3:11" ht="17.25" customHeight="1">
      <c r="C427" s="10"/>
      <c r="D427" s="7" t="s">
        <v>228</v>
      </c>
      <c r="E427" s="16"/>
      <c r="F427" s="16"/>
      <c r="G427" s="16"/>
      <c r="H427" s="16"/>
      <c r="I427" s="16"/>
      <c r="J427" s="16"/>
      <c r="K427" s="16"/>
    </row>
    <row r="428" spans="3:11" ht="17.25" customHeight="1">
      <c r="C428" s="10"/>
      <c r="D428" s="16" t="s">
        <v>195</v>
      </c>
      <c r="E428" s="16"/>
      <c r="F428" s="16"/>
      <c r="G428" s="16"/>
      <c r="H428" s="16"/>
      <c r="I428" s="16"/>
      <c r="J428" s="16"/>
      <c r="K428" s="16"/>
    </row>
    <row r="429" spans="3:11" ht="17.25" customHeight="1">
      <c r="C429" s="10"/>
      <c r="D429" s="7" t="s">
        <v>175</v>
      </c>
      <c r="E429" s="16"/>
      <c r="F429" s="16"/>
      <c r="G429" s="16"/>
      <c r="H429" s="16"/>
      <c r="I429" s="16"/>
      <c r="J429" s="16"/>
      <c r="K429" s="16"/>
    </row>
    <row r="430" spans="3:11" ht="17.25" customHeight="1">
      <c r="C430" s="10"/>
      <c r="D430" s="7" t="s">
        <v>97</v>
      </c>
      <c r="E430" s="16"/>
      <c r="F430" s="16"/>
      <c r="G430" s="16"/>
      <c r="H430" s="16"/>
      <c r="I430" s="16"/>
      <c r="J430" s="16"/>
      <c r="K430" s="16"/>
    </row>
    <row r="431" spans="3:11" ht="17.25" customHeight="1">
      <c r="C431" s="10"/>
      <c r="D431" s="7" t="s">
        <v>58</v>
      </c>
      <c r="E431" s="16"/>
      <c r="F431" s="16"/>
      <c r="G431" s="16"/>
      <c r="H431" s="16"/>
      <c r="I431" s="16"/>
      <c r="J431" s="16"/>
      <c r="K431" s="16"/>
    </row>
    <row r="432" spans="3:11" ht="17.25" customHeight="1">
      <c r="C432" s="10"/>
      <c r="D432" s="7" t="s">
        <v>177</v>
      </c>
      <c r="E432" s="16"/>
      <c r="F432" s="16"/>
      <c r="G432" s="16"/>
      <c r="H432" s="16"/>
      <c r="I432" s="16"/>
      <c r="J432" s="16"/>
      <c r="K432" s="16"/>
    </row>
    <row r="433" spans="3:4" ht="17.25" customHeight="1">
      <c r="C433" s="10"/>
      <c r="D433" s="16" t="s">
        <v>188</v>
      </c>
    </row>
    <row r="434" spans="3:4" ht="17.25" customHeight="1">
      <c r="C434" s="10"/>
      <c r="D434" s="7" t="s">
        <v>43</v>
      </c>
    </row>
    <row r="435" spans="3:4" ht="17.25" customHeight="1">
      <c r="C435" s="10"/>
      <c r="D435" s="7" t="s">
        <v>215</v>
      </c>
    </row>
    <row r="436" spans="3:4" ht="17.25" customHeight="1">
      <c r="C436" s="10"/>
      <c r="D436" s="7" t="s">
        <v>61</v>
      </c>
    </row>
    <row r="437" spans="3:4" ht="17.25" customHeight="1">
      <c r="C437" s="10"/>
      <c r="D437" s="1" t="s">
        <v>216</v>
      </c>
    </row>
    <row r="438" spans="3:4" ht="17.25" customHeight="1">
      <c r="C438" s="10"/>
      <c r="D438" s="7" t="s">
        <v>101</v>
      </c>
    </row>
    <row r="439" spans="3:4" ht="17.25" customHeight="1">
      <c r="C439" s="10"/>
      <c r="D439" s="7" t="s">
        <v>46</v>
      </c>
    </row>
    <row r="440" spans="3:4" ht="17.25" customHeight="1">
      <c r="C440" s="10"/>
      <c r="D440" s="7" t="s">
        <v>75</v>
      </c>
    </row>
    <row r="441" spans="3:4" ht="17.25" customHeight="1">
      <c r="C441" s="10"/>
      <c r="D441" s="7" t="s">
        <v>217</v>
      </c>
    </row>
    <row r="442" spans="3:4" ht="17.25" customHeight="1">
      <c r="C442" s="16"/>
      <c r="D442" s="16" t="s">
        <v>218</v>
      </c>
    </row>
    <row r="443" spans="3:4" ht="17.25" customHeight="1">
      <c r="C443" s="16"/>
      <c r="D443" s="7" t="s">
        <v>241</v>
      </c>
    </row>
    <row r="444" spans="3:4" ht="17.25" customHeight="1">
      <c r="C444" s="16"/>
      <c r="D444" s="7" t="s">
        <v>169</v>
      </c>
    </row>
    <row r="445" spans="3:4" ht="17.25" customHeight="1">
      <c r="C445" s="16"/>
      <c r="D445" s="7" t="s">
        <v>219</v>
      </c>
    </row>
    <row r="446" spans="3:4" ht="17.25" customHeight="1">
      <c r="C446" s="16"/>
      <c r="D446" s="16" t="s">
        <v>220</v>
      </c>
    </row>
    <row r="447" spans="3:4" ht="17.25" customHeight="1">
      <c r="C447" s="16"/>
      <c r="D447" s="7" t="s">
        <v>31</v>
      </c>
    </row>
    <row r="448" spans="3:4" ht="17.25" customHeight="1">
      <c r="C448" s="16"/>
      <c r="D448" s="7" t="s">
        <v>221</v>
      </c>
    </row>
    <row r="449" spans="3:4" ht="17.25" customHeight="1">
      <c r="C449" s="16"/>
      <c r="D449" s="7" t="s">
        <v>68</v>
      </c>
    </row>
    <row r="450" spans="3:4" ht="17.25" customHeight="1">
      <c r="C450" s="16"/>
      <c r="D450" s="7" t="s">
        <v>38</v>
      </c>
    </row>
    <row r="451" spans="3:4" ht="17.25" customHeight="1">
      <c r="C451" s="16"/>
      <c r="D451" s="7" t="s">
        <v>59</v>
      </c>
    </row>
    <row r="452" spans="3:4" ht="17.25" customHeight="1">
      <c r="C452" s="16"/>
      <c r="D452" s="7" t="s">
        <v>28</v>
      </c>
    </row>
    <row r="453" spans="3:4" ht="17.25" customHeight="1">
      <c r="C453" s="16"/>
      <c r="D453" s="7" t="s">
        <v>98</v>
      </c>
    </row>
    <row r="454" spans="3:4" ht="17.25" customHeight="1">
      <c r="C454" s="16"/>
      <c r="D454" s="7" t="s">
        <v>229</v>
      </c>
    </row>
    <row r="455" spans="3:4" ht="17.25" customHeight="1">
      <c r="C455" s="16"/>
      <c r="D455" s="7" t="s">
        <v>86</v>
      </c>
    </row>
    <row r="456" spans="3:4" ht="17.25" customHeight="1">
      <c r="C456" s="16"/>
      <c r="D456" s="7" t="s">
        <v>92</v>
      </c>
    </row>
    <row r="457" spans="3:4" ht="17.25" customHeight="1">
      <c r="C457" s="16"/>
      <c r="D457" s="7" t="s">
        <v>90</v>
      </c>
    </row>
    <row r="458" spans="3:4" ht="17.25" customHeight="1">
      <c r="C458" s="16"/>
      <c r="D458" s="16" t="s">
        <v>222</v>
      </c>
    </row>
    <row r="459" spans="3:4" ht="17.25" customHeight="1">
      <c r="C459" s="16"/>
      <c r="D459" s="16" t="s">
        <v>223</v>
      </c>
    </row>
    <row r="460" spans="3:4" ht="17.25" customHeight="1">
      <c r="C460" s="16"/>
      <c r="D460" s="7" t="s">
        <v>193</v>
      </c>
    </row>
    <row r="461" spans="3:4" ht="17.25" customHeight="1">
      <c r="C461" s="16"/>
      <c r="D461" s="7" t="s">
        <v>99</v>
      </c>
    </row>
    <row r="462" spans="3:4" ht="17.25" customHeight="1">
      <c r="C462" s="16"/>
      <c r="D462" s="7" t="s">
        <v>93</v>
      </c>
    </row>
    <row r="463" spans="3:4" ht="17.25" customHeight="1">
      <c r="C463" s="16"/>
      <c r="D463" s="7" t="s">
        <v>79</v>
      </c>
    </row>
    <row r="464" spans="3:4" ht="17.25" customHeight="1">
      <c r="C464" s="16"/>
    </row>
    <row r="465" spans="3:3" ht="17.25" customHeight="1">
      <c r="C465" s="16"/>
    </row>
    <row r="466" spans="3:3" ht="17.25" customHeight="1">
      <c r="C466" s="16"/>
    </row>
    <row r="467" spans="3:3" ht="17.25" customHeight="1">
      <c r="C467" s="16"/>
    </row>
    <row r="468" spans="3:3" ht="17.25" customHeight="1">
      <c r="C468" s="16"/>
    </row>
    <row r="469" spans="3:3" ht="17.25" customHeight="1">
      <c r="C469" s="16"/>
    </row>
    <row r="470" spans="3:3" ht="17.25" customHeight="1">
      <c r="C470" s="16"/>
    </row>
    <row r="471" spans="3:3" ht="17.25" customHeight="1">
      <c r="C471" s="16"/>
    </row>
    <row r="472" spans="3:3" ht="17.25" customHeight="1">
      <c r="C472" s="16"/>
    </row>
    <row r="473" spans="3:3" ht="17.25" customHeight="1">
      <c r="C473" s="16"/>
    </row>
    <row r="474" spans="3:3" ht="17.25" customHeight="1">
      <c r="C474" s="16"/>
    </row>
    <row r="475" spans="3:3" ht="17.25" customHeight="1">
      <c r="C475" s="16"/>
    </row>
    <row r="476" spans="3:3" ht="17.25" customHeight="1">
      <c r="C476" s="16"/>
    </row>
    <row r="477" spans="3:3" ht="17.25" customHeight="1">
      <c r="C477" s="16"/>
    </row>
    <row r="478" spans="3:3" ht="17.25" customHeight="1">
      <c r="C478" s="16"/>
    </row>
    <row r="479" spans="3:3" ht="17.25" customHeight="1">
      <c r="C479" s="16"/>
    </row>
    <row r="480" spans="3:3" ht="17.25" customHeight="1">
      <c r="C480" s="16"/>
    </row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spans="3:4" ht="17.25" customHeight="1">
      <c r="C497" s="16"/>
    </row>
    <row r="498" spans="3:4" ht="17.25" customHeight="1">
      <c r="C498" s="16"/>
    </row>
    <row r="499" spans="3:4" ht="17.25" customHeight="1">
      <c r="C499" s="10"/>
    </row>
    <row r="500" spans="3:4" ht="17.25" customHeight="1">
      <c r="C500" s="10"/>
      <c r="D500" s="10"/>
    </row>
    <row r="501" spans="3:4" ht="17.25" customHeight="1">
      <c r="C501" s="10"/>
      <c r="D501" s="10"/>
    </row>
    <row r="502" spans="3:4" ht="17.25" customHeight="1">
      <c r="C502" s="10"/>
      <c r="D502" s="10"/>
    </row>
    <row r="503" spans="3:4" ht="17.25" customHeight="1">
      <c r="C503" s="10"/>
      <c r="D503" s="10"/>
    </row>
    <row r="504" spans="3:4" ht="17.25" customHeight="1">
      <c r="C504" s="10"/>
      <c r="D504" s="10"/>
    </row>
    <row r="505" spans="3:4" ht="17.25" customHeight="1">
      <c r="C505" s="10"/>
      <c r="D505" s="10"/>
    </row>
    <row r="506" spans="3:4" ht="17.25" customHeight="1">
      <c r="C506" s="10"/>
      <c r="D506" s="10"/>
    </row>
    <row r="507" spans="3:4" ht="17.25" customHeight="1">
      <c r="C507" s="10"/>
      <c r="D507" s="10"/>
    </row>
    <row r="508" spans="3:4" ht="17.25" customHeight="1">
      <c r="C508" s="10"/>
      <c r="D508" s="10"/>
    </row>
    <row r="509" spans="3:4" ht="17.25" customHeight="1">
      <c r="C509" s="10"/>
      <c r="D509" s="10"/>
    </row>
    <row r="510" spans="3:4" ht="17.25" customHeight="1">
      <c r="C510" s="10"/>
      <c r="D510" s="10"/>
    </row>
    <row r="511" spans="3:4" ht="17.25" customHeight="1">
      <c r="C511" s="10"/>
      <c r="D511" s="10"/>
    </row>
    <row r="512" spans="3:4" ht="17.25" customHeight="1">
      <c r="C512" s="10"/>
      <c r="D512" s="10"/>
    </row>
    <row r="513" spans="3:4" ht="17.25" customHeight="1">
      <c r="C513" s="10"/>
      <c r="D513" s="10"/>
    </row>
    <row r="514" spans="3:4" ht="17.25" customHeight="1">
      <c r="C514" s="10"/>
      <c r="D514" s="10"/>
    </row>
    <row r="515" spans="3:4" ht="17.25" customHeight="1">
      <c r="C515" s="10"/>
      <c r="D515" s="10"/>
    </row>
    <row r="516" spans="3:4" ht="17.25" customHeight="1">
      <c r="C516" s="10"/>
      <c r="D516" s="10"/>
    </row>
    <row r="517" spans="3:4" ht="17.25" customHeight="1">
      <c r="C517" s="10"/>
      <c r="D517" s="10"/>
    </row>
    <row r="518" spans="3:4" ht="17.25" customHeight="1">
      <c r="C518" s="10"/>
      <c r="D518" s="10"/>
    </row>
    <row r="519" spans="3:4" ht="17.25" customHeight="1">
      <c r="C519" s="10"/>
      <c r="D519" s="10"/>
    </row>
    <row r="520" spans="3:4" ht="17.25" customHeight="1">
      <c r="C520" s="10"/>
      <c r="D520" s="10"/>
    </row>
    <row r="521" spans="3:4" ht="17.25" customHeight="1">
      <c r="C521" s="10"/>
      <c r="D521" s="10"/>
    </row>
    <row r="522" spans="3:4" ht="17.25" customHeight="1">
      <c r="C522" s="10"/>
      <c r="D522" s="10"/>
    </row>
    <row r="523" spans="3:4" ht="17.25" customHeight="1">
      <c r="C523" s="10"/>
      <c r="D523" s="10"/>
    </row>
    <row r="524" spans="3:4" ht="17.25" customHeight="1">
      <c r="C524" s="10"/>
      <c r="D524" s="10"/>
    </row>
    <row r="525" spans="3:4" ht="17.25" customHeight="1">
      <c r="C525" s="10"/>
      <c r="D525" s="10"/>
    </row>
    <row r="526" spans="3:4" ht="17.25" customHeight="1">
      <c r="C526" s="10"/>
      <c r="D526" s="10"/>
    </row>
    <row r="527" spans="3:4" ht="17.25" customHeight="1">
      <c r="C527" s="10"/>
      <c r="D527" s="10"/>
    </row>
    <row r="528" spans="3:4" ht="17.25" customHeight="1">
      <c r="C528" s="10"/>
      <c r="D528" s="10"/>
    </row>
    <row r="529" spans="3:4" ht="17.25" customHeight="1">
      <c r="C529" s="10"/>
      <c r="D529" s="10"/>
    </row>
    <row r="530" spans="3:4" ht="17.25" customHeight="1">
      <c r="C530" s="10"/>
      <c r="D530" s="10"/>
    </row>
    <row r="531" spans="3:4" ht="17.25" customHeight="1">
      <c r="C531" s="10"/>
      <c r="D531" s="10"/>
    </row>
    <row r="532" spans="3:4" ht="17.25" customHeight="1">
      <c r="C532" s="10"/>
      <c r="D532" s="10"/>
    </row>
    <row r="533" spans="3:4" ht="17.25" customHeight="1">
      <c r="C533" s="10"/>
      <c r="D533" s="10"/>
    </row>
    <row r="534" spans="3:4" ht="17.25" customHeight="1">
      <c r="C534" s="10"/>
      <c r="D534" s="10"/>
    </row>
    <row r="535" spans="3:4" ht="17.25" customHeight="1">
      <c r="C535" s="10"/>
      <c r="D535" s="10"/>
    </row>
    <row r="536" spans="3:4" ht="17.25" customHeight="1">
      <c r="C536" s="10"/>
      <c r="D536" s="10"/>
    </row>
    <row r="537" spans="3:4" ht="17.25" customHeight="1">
      <c r="C537" s="10"/>
      <c r="D537" s="10"/>
    </row>
    <row r="538" spans="3:4" ht="17.25" customHeight="1">
      <c r="C538" s="10"/>
      <c r="D538" s="10"/>
    </row>
    <row r="539" spans="3:4" ht="17.25" customHeight="1">
      <c r="C539" s="10"/>
      <c r="D539" s="10"/>
    </row>
    <row r="540" spans="3:4" ht="17.25" customHeight="1">
      <c r="C540" s="10"/>
      <c r="D540" s="10"/>
    </row>
    <row r="541" spans="3:4" ht="17.25" customHeight="1">
      <c r="C541" s="10"/>
      <c r="D541" s="10"/>
    </row>
    <row r="542" spans="3:4" ht="17.25" customHeight="1">
      <c r="C542" s="10"/>
      <c r="D542" s="10"/>
    </row>
    <row r="543" spans="3:4" ht="17.25" customHeight="1">
      <c r="C543" s="10"/>
      <c r="D543" s="10"/>
    </row>
    <row r="544" spans="3:4" ht="17.25" customHeight="1">
      <c r="C544" s="10"/>
      <c r="D544" s="10"/>
    </row>
    <row r="545" spans="3:4" ht="17.25" customHeight="1">
      <c r="C545" s="10"/>
      <c r="D545" s="10"/>
    </row>
    <row r="546" spans="3:4" ht="17.25" customHeight="1">
      <c r="C546" s="10"/>
      <c r="D546" s="10"/>
    </row>
    <row r="547" spans="3:4" ht="17.25" customHeight="1">
      <c r="C547" s="10"/>
      <c r="D547" s="10"/>
    </row>
    <row r="548" spans="3:4" ht="17.25" customHeight="1">
      <c r="C548" s="10"/>
      <c r="D548" s="10"/>
    </row>
    <row r="549" spans="3:4" ht="17.25" customHeight="1">
      <c r="C549" s="10"/>
      <c r="D549" s="10"/>
    </row>
    <row r="550" spans="3:4" ht="17.25" customHeight="1">
      <c r="C550" s="10"/>
      <c r="D550" s="10"/>
    </row>
    <row r="551" spans="3:4" ht="17.25" customHeight="1">
      <c r="C551" s="10"/>
      <c r="D551" s="10"/>
    </row>
    <row r="552" spans="3:4" ht="17.25" customHeight="1">
      <c r="C552" s="10"/>
      <c r="D552" s="10"/>
    </row>
    <row r="553" spans="3:4" ht="17.25" customHeight="1">
      <c r="C553" s="10"/>
      <c r="D553" s="10"/>
    </row>
    <row r="554" spans="3:4" ht="17.25" customHeight="1">
      <c r="C554" s="10"/>
      <c r="D554" s="10"/>
    </row>
    <row r="555" spans="3:4" ht="17.25" customHeight="1">
      <c r="C555" s="10"/>
      <c r="D555" s="10"/>
    </row>
    <row r="556" spans="3:4" ht="17.25" customHeight="1">
      <c r="C556" s="10"/>
      <c r="D556" s="10"/>
    </row>
    <row r="557" spans="3:4" ht="17.25" customHeight="1">
      <c r="C557" s="10"/>
      <c r="D557" s="10"/>
    </row>
    <row r="558" spans="3:4" ht="17.25" customHeight="1">
      <c r="C558" s="10"/>
      <c r="D558" s="10"/>
    </row>
    <row r="559" spans="3:4" ht="17.25" customHeight="1">
      <c r="C559" s="10"/>
      <c r="D559" s="10"/>
    </row>
    <row r="560" spans="3:4" ht="17.25" customHeight="1">
      <c r="C560" s="10"/>
      <c r="D560" s="10"/>
    </row>
    <row r="561" spans="3:4" ht="17.25" customHeight="1">
      <c r="C561" s="10"/>
      <c r="D561" s="10"/>
    </row>
    <row r="562" spans="3:4" ht="17.25" customHeight="1">
      <c r="C562" s="10"/>
      <c r="D562" s="10"/>
    </row>
    <row r="563" spans="3:4" ht="17.25" customHeight="1">
      <c r="C563" s="10"/>
      <c r="D563" s="10"/>
    </row>
    <row r="564" spans="3:4" ht="17.25" customHeight="1">
      <c r="C564" s="10"/>
      <c r="D564" s="10"/>
    </row>
    <row r="565" spans="3:4" ht="17.25" customHeight="1">
      <c r="C565" s="10"/>
      <c r="D565" s="10"/>
    </row>
    <row r="566" spans="3:4" ht="17.25" customHeight="1">
      <c r="C566" s="10"/>
      <c r="D566" s="10"/>
    </row>
    <row r="567" spans="3:4" ht="17.25" customHeight="1">
      <c r="C567" s="10"/>
      <c r="D567" s="10"/>
    </row>
    <row r="568" spans="3:4" ht="17.25" customHeight="1">
      <c r="C568" s="10"/>
      <c r="D568" s="10"/>
    </row>
    <row r="569" spans="3:4" ht="17.25" customHeight="1">
      <c r="C569" s="10"/>
      <c r="D569" s="10"/>
    </row>
    <row r="570" spans="3:4" ht="17.25" customHeight="1">
      <c r="C570" s="10"/>
      <c r="D570" s="10"/>
    </row>
    <row r="571" spans="3:4" ht="17.25" customHeight="1">
      <c r="C571" s="10"/>
      <c r="D571" s="10"/>
    </row>
    <row r="572" spans="3:4" ht="17.25" customHeight="1">
      <c r="C572" s="10"/>
      <c r="D572" s="10"/>
    </row>
    <row r="573" spans="3:4" ht="17.25" customHeight="1">
      <c r="C573" s="10"/>
      <c r="D573" s="10"/>
    </row>
    <row r="574" spans="3:4" ht="17.25" customHeight="1">
      <c r="C574" s="10"/>
      <c r="D574" s="10"/>
    </row>
    <row r="575" spans="3:4" ht="17.25" customHeight="1">
      <c r="C575" s="10"/>
      <c r="D575" s="10"/>
    </row>
    <row r="576" spans="3:4" ht="17.25" customHeight="1">
      <c r="C576" s="10"/>
      <c r="D576" s="10"/>
    </row>
    <row r="577" spans="3:4" ht="17.25" customHeight="1">
      <c r="C577" s="10"/>
      <c r="D577" s="10"/>
    </row>
    <row r="578" spans="3:4" ht="17.25" customHeight="1">
      <c r="C578" s="10"/>
      <c r="D578" s="10"/>
    </row>
    <row r="579" spans="3:4" ht="17.25" customHeight="1">
      <c r="C579" s="10"/>
      <c r="D579" s="10"/>
    </row>
    <row r="580" spans="3:4" ht="17.25" customHeight="1">
      <c r="C580" s="10"/>
      <c r="D580" s="10"/>
    </row>
    <row r="581" spans="3:4" ht="17.25" customHeight="1">
      <c r="C581" s="10"/>
      <c r="D581" s="10"/>
    </row>
    <row r="582" spans="3:4" ht="17.25" customHeight="1">
      <c r="C582" s="10"/>
      <c r="D582" s="10"/>
    </row>
    <row r="583" spans="3:4" ht="17.25" customHeight="1">
      <c r="C583" s="10"/>
      <c r="D583" s="10"/>
    </row>
    <row r="584" spans="3:4" ht="17.25" customHeight="1">
      <c r="C584" s="10"/>
      <c r="D584" s="10"/>
    </row>
    <row r="585" spans="3:4" ht="17.25" customHeight="1">
      <c r="C585" s="10"/>
      <c r="D585" s="10"/>
    </row>
    <row r="586" spans="3:4" ht="17.25" customHeight="1">
      <c r="C586" s="10"/>
      <c r="D586" s="10"/>
    </row>
    <row r="587" spans="3:4" ht="17.25" customHeight="1">
      <c r="C587" s="10"/>
      <c r="D587" s="10"/>
    </row>
    <row r="588" spans="3:4" ht="17.25" customHeight="1">
      <c r="C588" s="10"/>
      <c r="D588" s="10"/>
    </row>
    <row r="589" spans="3:4" ht="17.25" customHeight="1">
      <c r="C589" s="10"/>
      <c r="D589" s="10"/>
    </row>
    <row r="590" spans="3:4" ht="17.25" customHeight="1">
      <c r="C590" s="10"/>
      <c r="D590" s="10"/>
    </row>
    <row r="591" spans="3:4" ht="17.25" customHeight="1">
      <c r="C591" s="10"/>
      <c r="D591" s="10"/>
    </row>
    <row r="592" spans="3:4" ht="17.25" customHeight="1">
      <c r="C592" s="10"/>
      <c r="D592" s="10"/>
    </row>
    <row r="593" spans="3:4" ht="17.25" customHeight="1">
      <c r="C593" s="10"/>
      <c r="D593" s="10"/>
    </row>
    <row r="594" spans="3:4" ht="17.25" customHeight="1">
      <c r="C594" s="10"/>
      <c r="D594" s="10"/>
    </row>
    <row r="595" spans="3:4" ht="17.25" customHeight="1">
      <c r="C595" s="10"/>
      <c r="D595" s="10"/>
    </row>
    <row r="596" spans="3:4" ht="17.25" customHeight="1">
      <c r="C596" s="10"/>
      <c r="D596" s="10"/>
    </row>
    <row r="597" spans="3:4" ht="17.25" customHeight="1">
      <c r="C597" s="10"/>
      <c r="D597" s="10"/>
    </row>
    <row r="598" spans="3:4" ht="17.25" customHeight="1">
      <c r="C598" s="10"/>
      <c r="D598" s="10"/>
    </row>
    <row r="599" spans="3:4" ht="17.25" customHeight="1">
      <c r="C599" s="10"/>
      <c r="D599" s="10"/>
    </row>
    <row r="600" spans="3:4" ht="17.25" customHeight="1">
      <c r="C600" s="10"/>
      <c r="D600" s="10"/>
    </row>
    <row r="601" spans="3:4" ht="17.25" customHeight="1">
      <c r="C601" s="10"/>
      <c r="D601" s="10"/>
    </row>
    <row r="602" spans="3:4" ht="17.25" customHeight="1">
      <c r="C602" s="10"/>
      <c r="D602" s="10"/>
    </row>
    <row r="603" spans="3:4" ht="17.25" customHeight="1">
      <c r="C603" s="10"/>
      <c r="D603" s="10"/>
    </row>
    <row r="604" spans="3:4" ht="17.25" customHeight="1">
      <c r="C604" s="10"/>
      <c r="D604" s="10"/>
    </row>
    <row r="605" spans="3:4" ht="17.25" customHeight="1">
      <c r="C605" s="10"/>
      <c r="D605" s="10"/>
    </row>
    <row r="606" spans="3:4" ht="17.25" customHeight="1">
      <c r="C606" s="10"/>
      <c r="D606" s="10"/>
    </row>
    <row r="607" spans="3:4" ht="17.25" customHeight="1">
      <c r="C607" s="10"/>
      <c r="D607" s="10"/>
    </row>
    <row r="608" spans="3:4" ht="17.25" customHeight="1">
      <c r="C608" s="10"/>
      <c r="D608" s="10"/>
    </row>
    <row r="609" spans="3:4" ht="17.25" customHeight="1">
      <c r="C609" s="10"/>
      <c r="D609" s="10"/>
    </row>
    <row r="610" spans="3:4" ht="17.25" customHeight="1">
      <c r="C610" s="10"/>
      <c r="D610" s="10"/>
    </row>
    <row r="611" spans="3:4" ht="17.25" customHeight="1">
      <c r="C611" s="10"/>
      <c r="D611" s="10"/>
    </row>
    <row r="612" spans="3:4" ht="17.25" customHeight="1">
      <c r="C612" s="10"/>
      <c r="D612" s="10"/>
    </row>
    <row r="613" spans="3:4" ht="17.25" customHeight="1">
      <c r="C613" s="10"/>
      <c r="D613" s="10"/>
    </row>
    <row r="614" spans="3:4" ht="17.25" customHeight="1">
      <c r="C614" s="10"/>
      <c r="D614" s="10"/>
    </row>
    <row r="615" spans="3:4" ht="17.25" customHeight="1">
      <c r="C615" s="10"/>
      <c r="D615" s="10"/>
    </row>
    <row r="616" spans="3:4" ht="17.25" customHeight="1">
      <c r="C616" s="10"/>
      <c r="D616" s="10"/>
    </row>
    <row r="617" spans="3:4" ht="17.25" customHeight="1">
      <c r="C617" s="10"/>
      <c r="D617" s="10"/>
    </row>
    <row r="618" spans="3:4" ht="17.25" customHeight="1">
      <c r="C618" s="10"/>
      <c r="D618" s="10"/>
    </row>
    <row r="619" spans="3:4" ht="17.25" customHeight="1">
      <c r="C619" s="10"/>
      <c r="D619" s="10"/>
    </row>
    <row r="620" spans="3:4" ht="17.25" customHeight="1">
      <c r="C620" s="10"/>
      <c r="D620" s="10"/>
    </row>
    <row r="621" spans="3:4" ht="17.25" customHeight="1">
      <c r="C621" s="10"/>
      <c r="D621" s="10"/>
    </row>
    <row r="622" spans="3:4" ht="17.25" customHeight="1">
      <c r="C622" s="10"/>
      <c r="D622" s="10"/>
    </row>
    <row r="623" spans="3:4" ht="17.25" customHeight="1">
      <c r="C623" s="10"/>
      <c r="D623" s="10"/>
    </row>
    <row r="624" spans="3:4" ht="17.25" customHeight="1">
      <c r="C624" s="10"/>
      <c r="D624" s="10"/>
    </row>
    <row r="625" spans="3:4" ht="17.25" customHeight="1">
      <c r="C625" s="10"/>
      <c r="D625" s="10"/>
    </row>
    <row r="626" spans="3:4" ht="17.25" customHeight="1">
      <c r="C626" s="10"/>
      <c r="D626" s="10"/>
    </row>
    <row r="627" spans="3:4" ht="17.25" customHeight="1">
      <c r="C627" s="10"/>
      <c r="D627" s="10"/>
    </row>
    <row r="628" spans="3:4" ht="17.25" customHeight="1">
      <c r="C628" s="10"/>
      <c r="D628" s="10"/>
    </row>
    <row r="629" spans="3:4" ht="17.25" customHeight="1">
      <c r="C629" s="10"/>
      <c r="D629" s="10"/>
    </row>
    <row r="630" spans="3:4" ht="17.25" customHeight="1">
      <c r="C630" s="10"/>
      <c r="D630" s="10"/>
    </row>
    <row r="631" spans="3:4" ht="17.25" customHeight="1">
      <c r="C631" s="10"/>
      <c r="D631" s="10"/>
    </row>
    <row r="632" spans="3:4" ht="17.25" customHeight="1">
      <c r="C632" s="10"/>
      <c r="D632" s="10"/>
    </row>
    <row r="633" spans="3:4" ht="17.25" customHeight="1">
      <c r="C633" s="10"/>
      <c r="D633" s="10"/>
    </row>
    <row r="634" spans="3:4" ht="17.25" customHeight="1">
      <c r="C634" s="10"/>
      <c r="D634" s="10"/>
    </row>
    <row r="635" spans="3:4" ht="17.25" customHeight="1">
      <c r="C635" s="10"/>
      <c r="D635" s="10"/>
    </row>
    <row r="636" spans="3:4" ht="17.25" customHeight="1">
      <c r="C636" s="10"/>
      <c r="D636" s="10"/>
    </row>
    <row r="637" spans="3:4" ht="17.25" customHeight="1">
      <c r="C637" s="10"/>
      <c r="D637" s="10"/>
    </row>
    <row r="638" spans="3:4" ht="17.25" customHeight="1">
      <c r="C638" s="10"/>
      <c r="D638" s="10"/>
    </row>
    <row r="639" spans="3:4" ht="17.25" customHeight="1">
      <c r="C639" s="10"/>
      <c r="D639" s="10"/>
    </row>
    <row r="640" spans="3:4" ht="17.25" customHeight="1">
      <c r="C640" s="10"/>
      <c r="D640" s="10"/>
    </row>
    <row r="641" spans="3:4" ht="17.25" customHeight="1">
      <c r="C641" s="10"/>
      <c r="D641" s="10"/>
    </row>
    <row r="642" spans="3:4" ht="17.25" customHeight="1">
      <c r="C642" s="10"/>
      <c r="D642" s="10"/>
    </row>
    <row r="643" spans="3:4" ht="17.25" customHeight="1">
      <c r="C643" s="10"/>
      <c r="D643" s="10"/>
    </row>
    <row r="644" spans="3:4" ht="17.25" customHeight="1">
      <c r="C644" s="10"/>
      <c r="D644" s="10"/>
    </row>
    <row r="645" spans="3:4" ht="17.25" customHeight="1">
      <c r="C645" s="10"/>
      <c r="D645" s="10"/>
    </row>
    <row r="646" spans="3:4" ht="17.25" customHeight="1">
      <c r="C646" s="10"/>
      <c r="D646" s="10"/>
    </row>
    <row r="647" spans="3:4" ht="17.25" customHeight="1">
      <c r="C647" s="10"/>
      <c r="D647" s="10"/>
    </row>
    <row r="648" spans="3:4" ht="17.25" customHeight="1">
      <c r="C648" s="10"/>
      <c r="D648" s="10"/>
    </row>
    <row r="649" spans="3:4" ht="17.25" customHeight="1">
      <c r="C649" s="10"/>
      <c r="D649" s="10"/>
    </row>
    <row r="650" spans="3:4" ht="17.25" customHeight="1">
      <c r="C650" s="10"/>
      <c r="D650" s="10"/>
    </row>
    <row r="651" spans="3:4" ht="17.25" customHeight="1">
      <c r="C651" s="10"/>
      <c r="D651" s="10"/>
    </row>
    <row r="652" spans="3:4" ht="17.25" customHeight="1">
      <c r="C652" s="10"/>
      <c r="D652" s="10"/>
    </row>
    <row r="653" spans="3:4" ht="17.25" customHeight="1">
      <c r="C653" s="10"/>
      <c r="D653" s="10"/>
    </row>
    <row r="654" spans="3:4" ht="17.25" customHeight="1">
      <c r="C654" s="10"/>
      <c r="D654" s="10"/>
    </row>
    <row r="655" spans="3:4" ht="17.25" customHeight="1">
      <c r="C655" s="10"/>
      <c r="D655" s="10"/>
    </row>
    <row r="656" spans="3:4" ht="17.25" customHeight="1">
      <c r="C656" s="10"/>
      <c r="D656" s="10"/>
    </row>
    <row r="657" spans="3:4" ht="17.25" customHeight="1">
      <c r="C657" s="10"/>
      <c r="D657" s="10"/>
    </row>
    <row r="658" spans="3:4" ht="17.25" customHeight="1">
      <c r="C658" s="10"/>
      <c r="D658" s="10"/>
    </row>
    <row r="659" spans="3:4" ht="17.25" customHeight="1">
      <c r="C659" s="10"/>
      <c r="D659" s="10"/>
    </row>
    <row r="660" spans="3:4" ht="17.25" customHeight="1">
      <c r="C660" s="10"/>
      <c r="D660" s="10"/>
    </row>
    <row r="661" spans="3:4" ht="17.25" customHeight="1">
      <c r="C661" s="10"/>
      <c r="D661" s="10"/>
    </row>
    <row r="662" spans="3:4" ht="17.25" customHeight="1">
      <c r="C662" s="10"/>
      <c r="D662" s="10"/>
    </row>
    <row r="663" spans="3:4" ht="17.25" customHeight="1">
      <c r="C663" s="10"/>
      <c r="D663" s="10"/>
    </row>
    <row r="664" spans="3:4" ht="17.25" customHeight="1">
      <c r="C664" s="10"/>
      <c r="D664" s="10"/>
    </row>
    <row r="665" spans="3:4" ht="17.25" customHeight="1">
      <c r="C665" s="10"/>
      <c r="D665" s="10"/>
    </row>
    <row r="666" spans="3:4" ht="17.25" customHeight="1">
      <c r="C666" s="10"/>
      <c r="D666" s="10"/>
    </row>
    <row r="667" spans="3:4" ht="17.25" customHeight="1">
      <c r="C667" s="10"/>
      <c r="D667" s="10"/>
    </row>
    <row r="668" spans="3:4" ht="17.25" customHeight="1">
      <c r="C668" s="10"/>
      <c r="D668" s="10"/>
    </row>
    <row r="669" spans="3:4" ht="17.25" customHeight="1">
      <c r="C669" s="10"/>
      <c r="D669" s="10"/>
    </row>
    <row r="670" spans="3:4" ht="17.25" customHeight="1">
      <c r="C670" s="10"/>
      <c r="D670" s="10"/>
    </row>
    <row r="671" spans="3:4" ht="17.25" customHeight="1">
      <c r="C671" s="10"/>
      <c r="D671" s="10"/>
    </row>
    <row r="672" spans="3:4" ht="17.25" customHeight="1">
      <c r="C672" s="10"/>
      <c r="D672" s="10"/>
    </row>
    <row r="673" spans="3:4" ht="17.25" customHeight="1">
      <c r="C673" s="10"/>
      <c r="D673" s="10"/>
    </row>
    <row r="674" spans="3:4" ht="17.25" customHeight="1">
      <c r="C674" s="10"/>
      <c r="D674" s="10"/>
    </row>
    <row r="675" spans="3:4" ht="17.25" customHeight="1">
      <c r="C675" s="10"/>
      <c r="D675" s="10"/>
    </row>
    <row r="676" spans="3:4" ht="17.25" customHeight="1">
      <c r="C676" s="10"/>
      <c r="D676" s="10"/>
    </row>
    <row r="677" spans="3:4" ht="17.25" customHeight="1">
      <c r="C677" s="10"/>
      <c r="D677" s="10"/>
    </row>
    <row r="678" spans="3:4" ht="17.25" customHeight="1">
      <c r="C678" s="10"/>
      <c r="D678" s="10"/>
    </row>
    <row r="679" spans="3:4" ht="17.25" customHeight="1">
      <c r="C679" s="10"/>
      <c r="D679" s="10"/>
    </row>
    <row r="680" spans="3:4" ht="17.25" customHeight="1">
      <c r="C680" s="10"/>
      <c r="D680" s="10"/>
    </row>
    <row r="681" spans="3:4" ht="17.25" customHeight="1">
      <c r="C681" s="10"/>
      <c r="D681" s="10"/>
    </row>
    <row r="682" spans="3:4" ht="17.25" customHeight="1">
      <c r="C682" s="10"/>
      <c r="D682" s="10"/>
    </row>
    <row r="683" spans="3:4" ht="17.25" customHeight="1">
      <c r="C683" s="10"/>
      <c r="D683" s="10"/>
    </row>
    <row r="684" spans="3:4" ht="17.25" customHeight="1">
      <c r="C684" s="10"/>
      <c r="D684" s="10"/>
    </row>
    <row r="685" spans="3:4" ht="17.25" customHeight="1">
      <c r="C685" s="10"/>
      <c r="D685" s="10"/>
    </row>
    <row r="686" spans="3:4" ht="17.25" customHeight="1">
      <c r="C686" s="10"/>
      <c r="D686" s="10"/>
    </row>
    <row r="687" spans="3:4" ht="17.25" customHeight="1">
      <c r="C687" s="10"/>
      <c r="D687" s="10"/>
    </row>
    <row r="688" spans="3:4" ht="17.25" customHeight="1">
      <c r="C688" s="10"/>
      <c r="D688" s="10"/>
    </row>
    <row r="689" spans="4:4" ht="17.25" customHeight="1">
      <c r="D689" s="10"/>
    </row>
    <row r="690" spans="4:4" ht="17.25" customHeight="1">
      <c r="D690" s="10"/>
    </row>
    <row r="691" spans="4:4" ht="17.25" customHeight="1">
      <c r="D691" s="10"/>
    </row>
    <row r="692" spans="4:4" ht="17.25" customHeight="1">
      <c r="D692" s="10"/>
    </row>
    <row r="693" spans="4:4" ht="17.25" customHeight="1">
      <c r="D693" s="10"/>
    </row>
    <row r="694" spans="4:4" ht="17.25" customHeight="1">
      <c r="D694" s="10"/>
    </row>
    <row r="695" spans="4:4" ht="17.25" customHeight="1">
      <c r="D695" s="10"/>
    </row>
    <row r="696" spans="4:4" ht="17.25" customHeight="1">
      <c r="D696" s="10"/>
    </row>
    <row r="697" spans="4:4" ht="17.25" customHeight="1">
      <c r="D697" s="10"/>
    </row>
    <row r="698" spans="4:4" ht="17.25" customHeight="1">
      <c r="D698" s="10"/>
    </row>
    <row r="699" spans="4:4" ht="17.25" customHeight="1">
      <c r="D699" s="10"/>
    </row>
    <row r="700" spans="4:4" ht="17.25" customHeight="1">
      <c r="D700" s="10"/>
    </row>
    <row r="701" spans="4:4" ht="17.25" customHeight="1">
      <c r="D701" s="10"/>
    </row>
    <row r="702" spans="4:4" ht="17.25" customHeight="1">
      <c r="D702" s="10"/>
    </row>
    <row r="703" spans="4:4" ht="17.25" customHeight="1">
      <c r="D703" s="10"/>
    </row>
    <row r="704" spans="4:4" ht="17.25" customHeight="1">
      <c r="D704" s="10"/>
    </row>
    <row r="705" spans="4:4" ht="17.25" customHeight="1">
      <c r="D705" s="10"/>
    </row>
    <row r="706" spans="4:4" ht="17.25" customHeight="1">
      <c r="D706" s="10"/>
    </row>
    <row r="707" spans="4:4" ht="17.25" customHeight="1">
      <c r="D707" s="10"/>
    </row>
    <row r="708" spans="4:4" ht="17.25" customHeight="1">
      <c r="D708" s="10"/>
    </row>
  </sheetData>
  <mergeCells count="1">
    <mergeCell ref="E362:F362"/>
  </mergeCells>
  <dataValidations count="6">
    <dataValidation type="list" allowBlank="1" showInputMessage="1" showErrorMessage="1" sqref="D2:D8" xr:uid="{00000000-0002-0000-0A00-000000000000}">
      <formula1>$D$363:$D$436</formula1>
    </dataValidation>
    <dataValidation type="list" allowBlank="1" showInputMessage="1" showErrorMessage="1" sqref="C2:C14" xr:uid="{00000000-0002-0000-0A00-000001000000}">
      <formula1>$C$363:$C$379</formula1>
    </dataValidation>
    <dataValidation type="list" allowBlank="1" showInputMessage="1" showErrorMessage="1" sqref="K361 K2:K359" xr:uid="{00000000-0002-0000-0A00-000002000000}">
      <formula1>$K$363:$K$426</formula1>
    </dataValidation>
    <dataValidation type="list" allowBlank="1" showInputMessage="1" showErrorMessage="1" sqref="C15:C361" xr:uid="{AC3C0218-F1EE-426A-BC9C-A63A7846166D}">
      <formula1>$C$363:$C$377</formula1>
    </dataValidation>
    <dataValidation type="list" allowBlank="1" showInputMessage="1" showErrorMessage="1" sqref="D9:D202" xr:uid="{201B884A-F607-4FC5-9D2C-5433E1B7EF21}">
      <formula1>$D$363:$D$460</formula1>
    </dataValidation>
    <dataValidation type="list" allowBlank="1" showInputMessage="1" showErrorMessage="1" sqref="D203:D361" xr:uid="{F36CBD67-E616-44D4-B649-A5A452F4556F}">
      <formula1>$D$363:$D$463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09"/>
  <sheetViews>
    <sheetView tabSelected="1" workbookViewId="0">
      <pane xSplit="2" ySplit="1" topLeftCell="C355" activePane="bottomRight" state="frozen"/>
      <selection pane="bottomRight" sqref="A1:XFD1048576"/>
      <selection pane="bottomLeft"/>
      <selection pane="topRight"/>
    </sheetView>
  </sheetViews>
  <sheetFormatPr defaultRowHeight="20.25"/>
  <cols>
    <col min="1" max="1" width="9.5703125" style="15" customWidth="1"/>
    <col min="2" max="2" width="7.140625" style="6" customWidth="1"/>
    <col min="3" max="3" width="7" style="15" customWidth="1"/>
    <col min="4" max="4" width="8.42578125" style="7" customWidth="1"/>
    <col min="5" max="5" width="5.85546875" style="15" customWidth="1"/>
    <col min="6" max="6" width="6.7109375" style="15" customWidth="1"/>
    <col min="7" max="7" width="7.28515625" style="15" customWidth="1"/>
    <col min="8" max="8" width="6.5703125" style="15" customWidth="1"/>
    <col min="9" max="9" width="11.85546875" style="15" customWidth="1"/>
    <col min="10" max="10" width="15.7109375" style="15" customWidth="1"/>
    <col min="11" max="11" width="12.140625" style="15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242</v>
      </c>
      <c r="B2" s="6">
        <v>1</v>
      </c>
      <c r="C2" s="16" t="s">
        <v>12</v>
      </c>
      <c r="D2" s="7" t="s">
        <v>40</v>
      </c>
      <c r="E2" s="16"/>
      <c r="F2" s="16">
        <v>3</v>
      </c>
      <c r="G2" s="16" t="s">
        <v>32</v>
      </c>
      <c r="H2" s="16"/>
      <c r="I2" s="16" t="str">
        <f t="shared" ref="I2:I33" si="0">IF(OR(J2=$J$377,J2=$J$384,J2=$J$367),$I$364,IF(OR(J2=$J$366,J2=$J$370,J2=$J$372,J2=$J$373,J2=$J$376,J2=$J$380,J2=$J$381,J2=$J$378),$I$369,IF(OR(J2=$J$365,J2=$J$369),$I$365,IF(OR(J2=$J$371,J2=$J$382,J2=$J$383),$I$366,IF(OR(J2=$J$364,J2=$J$379,J2=$J$385),$I$367,IF(OR(J2=$J$368,J2=$J$386,J2=$J$374,J2=$J$375),$I$368,0))))))</f>
        <v>Грибы</v>
      </c>
      <c r="J2" s="16" t="str">
        <f t="shared" ref="J2:J65" si="1">IF(OR(K2=$K$364,K2=$K$365,K2=$K$366,K2=$K$367),$J$364,IF(OR(K2=$K$371,K2=$K$372,K2=$K$373,K2=$K$374),$J$365,IF(OR(K2=$K$375),$J$366,IF(OR(K2=$K$376),$J$367,IF(OR(K2=$K$377),$J$368,IF(OR(K2=$K$378),$J$369,IF(OR(K2=$K$384,K2=$K$394,K2=$K$385),$J$370,IF(OR(K2=$K$380,K2=$K$381,K2=$K$382,K2=$K$383),$J$371,IF(OR(K2=$K$379,K2=$K$423,K2=$K$425,K2=$K$427),$J$372,IF(OR(K2=$K$386,K2=$K$388,K2=$K$387),$J$373,IF(OR(K2=$K$389),$J$374,IF(OR(K2=$K$390),$J$375,IF(OR(K2=$K$391),$J$376,IF(OR(K2=$K$395),$J$377,IF(OR(K2=$K$396,K2=$K$397),$J$378,IF(OR(K2=$K$398,K2=$K$399),$J$379,IF(OR(K2=$K$400,K2=$K$401),$J$380,IF(OR(K2=$K$402,K2=$K$403),$J$381,IF(OR(K2=$K$405,K2=$K$406,K2=$K$407,K2=$K$408,K2=$K$409,K2=$K$410,K2=$K$411,K2=$K$412,K2=$K$413),$J$382,IF(OR(K2=$K$417,K2=$K$418,K2=$K$419,K2=$K$420,K2=$K$416,K2=$K$415,K2=$K$424,K2=$K$426),$J$383,IF(OR(K2=$K$421,K2=$K$422),$J$384,IF(OR(K2=$K$368,K2=$K$369,K2=$K$370,K2=$K$392,K2=$K$393,K2=$K$404,K2=$K$414),$J$385,IF(OR(K2=$K$428),$J$386,0)))))))))))))))))))))))</f>
        <v>Candida</v>
      </c>
      <c r="K2" s="16" t="s">
        <v>119</v>
      </c>
    </row>
    <row r="3" spans="1:11" ht="17.25" customHeight="1">
      <c r="A3" s="16" t="s">
        <v>242</v>
      </c>
      <c r="B3" s="6">
        <v>2</v>
      </c>
      <c r="C3" s="16" t="s">
        <v>12</v>
      </c>
      <c r="D3" s="7" t="s">
        <v>49</v>
      </c>
      <c r="E3" s="16"/>
      <c r="F3" s="16"/>
      <c r="G3" s="16" t="s">
        <v>32</v>
      </c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242</v>
      </c>
      <c r="B4" s="6">
        <v>3</v>
      </c>
      <c r="C4" s="16" t="s">
        <v>12</v>
      </c>
      <c r="D4" s="7" t="s">
        <v>110</v>
      </c>
      <c r="E4" s="16"/>
      <c r="F4" s="16"/>
      <c r="G4" s="16" t="s">
        <v>32</v>
      </c>
      <c r="H4" s="16"/>
      <c r="I4" s="16">
        <f t="shared" si="0"/>
        <v>0</v>
      </c>
      <c r="J4" s="16">
        <f t="shared" si="1"/>
        <v>0</v>
      </c>
      <c r="K4" s="16"/>
    </row>
    <row r="5" spans="1:11" ht="17.25" customHeight="1">
      <c r="A5" s="16" t="s">
        <v>242</v>
      </c>
      <c r="B5" s="6">
        <v>4</v>
      </c>
      <c r="C5" s="16" t="s">
        <v>12</v>
      </c>
      <c r="D5" s="7" t="s">
        <v>49</v>
      </c>
      <c r="E5" s="16">
        <v>1</v>
      </c>
      <c r="F5" s="16">
        <v>8</v>
      </c>
      <c r="G5" s="16" t="s">
        <v>32</v>
      </c>
      <c r="H5" s="16"/>
      <c r="I5" s="16" t="str">
        <f t="shared" si="0"/>
        <v>Анаэробы</v>
      </c>
      <c r="J5" s="16" t="str">
        <f t="shared" si="1"/>
        <v>анаэр</v>
      </c>
      <c r="K5" s="16" t="s">
        <v>158</v>
      </c>
    </row>
    <row r="6" spans="1:11" ht="17.25" customHeight="1">
      <c r="A6" s="16" t="s">
        <v>242</v>
      </c>
      <c r="B6" s="6">
        <v>5</v>
      </c>
      <c r="C6" s="16" t="s">
        <v>12</v>
      </c>
      <c r="D6" s="7" t="s">
        <v>50</v>
      </c>
      <c r="E6" s="16"/>
      <c r="F6" s="16"/>
      <c r="G6" s="16" t="s">
        <v>32</v>
      </c>
      <c r="H6" s="16"/>
      <c r="I6" s="16">
        <f t="shared" si="0"/>
        <v>0</v>
      </c>
      <c r="J6" s="16">
        <f t="shared" si="1"/>
        <v>0</v>
      </c>
      <c r="K6" s="16"/>
    </row>
    <row r="7" spans="1:11" ht="17.25" customHeight="1">
      <c r="A7" s="16" t="s">
        <v>242</v>
      </c>
      <c r="B7" s="6">
        <v>6</v>
      </c>
      <c r="C7" s="16" t="s">
        <v>25</v>
      </c>
      <c r="D7" s="7" t="s">
        <v>58</v>
      </c>
      <c r="E7" s="16"/>
      <c r="F7" s="16"/>
      <c r="G7" s="16" t="s">
        <v>32</v>
      </c>
      <c r="H7" s="16"/>
      <c r="I7" s="16">
        <f t="shared" si="0"/>
        <v>0</v>
      </c>
      <c r="J7" s="16">
        <f t="shared" si="1"/>
        <v>0</v>
      </c>
      <c r="K7" s="16"/>
    </row>
    <row r="8" spans="1:11" ht="17.25" customHeight="1">
      <c r="A8" s="16" t="s">
        <v>242</v>
      </c>
      <c r="B8" s="6">
        <v>7</v>
      </c>
      <c r="C8" s="16" t="s">
        <v>78</v>
      </c>
      <c r="D8" s="7" t="s">
        <v>24</v>
      </c>
      <c r="E8" s="16">
        <v>2</v>
      </c>
      <c r="F8" s="16"/>
      <c r="G8" s="16"/>
      <c r="H8" s="16"/>
      <c r="I8" s="16">
        <f t="shared" si="0"/>
        <v>0</v>
      </c>
      <c r="J8" s="16">
        <f t="shared" si="1"/>
        <v>0</v>
      </c>
      <c r="K8" s="16"/>
    </row>
    <row r="9" spans="1:11" ht="17.25" customHeight="1">
      <c r="A9" s="16" t="s">
        <v>242</v>
      </c>
      <c r="B9" s="6">
        <v>8</v>
      </c>
      <c r="C9" s="16" t="s">
        <v>78</v>
      </c>
      <c r="D9" s="7" t="s">
        <v>24</v>
      </c>
      <c r="E9" s="16">
        <v>1</v>
      </c>
      <c r="F9" s="16"/>
      <c r="G9" s="16"/>
      <c r="H9" s="16"/>
      <c r="I9" s="16">
        <f t="shared" si="0"/>
        <v>0</v>
      </c>
      <c r="J9" s="16">
        <f t="shared" si="1"/>
        <v>0</v>
      </c>
      <c r="K9" s="16"/>
    </row>
    <row r="10" spans="1:11" ht="17.25" customHeight="1">
      <c r="A10" s="16" t="s">
        <v>242</v>
      </c>
      <c r="B10" s="6">
        <v>9</v>
      </c>
      <c r="C10" s="16" t="s">
        <v>21</v>
      </c>
      <c r="D10" s="7" t="s">
        <v>49</v>
      </c>
      <c r="E10" s="16">
        <v>1</v>
      </c>
      <c r="F10" s="16"/>
      <c r="G10" s="16"/>
      <c r="H10" s="16"/>
      <c r="I10" s="16">
        <f t="shared" si="0"/>
        <v>0</v>
      </c>
      <c r="J10" s="16">
        <f t="shared" si="1"/>
        <v>0</v>
      </c>
      <c r="K10" s="16"/>
    </row>
    <row r="11" spans="1:11" ht="17.25" customHeight="1">
      <c r="A11" s="16" t="s">
        <v>242</v>
      </c>
      <c r="B11" s="6">
        <v>10</v>
      </c>
      <c r="C11" s="16" t="s">
        <v>87</v>
      </c>
      <c r="D11" s="7" t="s">
        <v>108</v>
      </c>
      <c r="E11" s="16">
        <v>3</v>
      </c>
      <c r="F11" s="16"/>
      <c r="G11" s="16"/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242</v>
      </c>
      <c r="B12" s="6">
        <v>11</v>
      </c>
      <c r="C12" s="16" t="s">
        <v>64</v>
      </c>
      <c r="D12" s="7" t="s">
        <v>54</v>
      </c>
      <c r="E12" s="16">
        <v>2</v>
      </c>
      <c r="F12" s="16"/>
      <c r="G12" s="16"/>
      <c r="H12" s="16"/>
      <c r="I12" s="16">
        <f t="shared" si="0"/>
        <v>0</v>
      </c>
      <c r="J12" s="16">
        <f t="shared" si="1"/>
        <v>0</v>
      </c>
      <c r="K12" s="16"/>
    </row>
    <row r="13" spans="1:11" ht="17.25" customHeight="1">
      <c r="A13" s="16" t="s">
        <v>242</v>
      </c>
      <c r="B13" s="6">
        <v>12</v>
      </c>
      <c r="C13" s="16" t="s">
        <v>64</v>
      </c>
      <c r="D13" s="7" t="s">
        <v>54</v>
      </c>
      <c r="E13" s="16"/>
      <c r="F13" s="16"/>
      <c r="G13" s="16"/>
      <c r="H13" s="16"/>
      <c r="I13" s="16">
        <f t="shared" si="0"/>
        <v>0</v>
      </c>
      <c r="J13" s="16">
        <f t="shared" si="1"/>
        <v>0</v>
      </c>
      <c r="K13" s="16"/>
    </row>
    <row r="14" spans="1:11" ht="17.25" customHeight="1">
      <c r="A14" s="16" t="s">
        <v>242</v>
      </c>
      <c r="B14" s="6">
        <v>13</v>
      </c>
      <c r="C14" s="16" t="s">
        <v>100</v>
      </c>
      <c r="D14" s="7" t="s">
        <v>28</v>
      </c>
      <c r="E14" s="16"/>
      <c r="F14" s="16"/>
      <c r="G14" s="16"/>
      <c r="H14" s="16"/>
      <c r="I14" s="16">
        <f t="shared" si="0"/>
        <v>0</v>
      </c>
      <c r="J14" s="16">
        <f t="shared" si="1"/>
        <v>0</v>
      </c>
      <c r="K14" s="16"/>
    </row>
    <row r="15" spans="1:11" ht="17.25" customHeight="1">
      <c r="A15" s="16" t="s">
        <v>242</v>
      </c>
      <c r="B15" s="6">
        <v>14</v>
      </c>
      <c r="C15" s="16" t="s">
        <v>100</v>
      </c>
      <c r="D15" s="7" t="s">
        <v>28</v>
      </c>
      <c r="E15" s="16"/>
      <c r="F15" s="16"/>
      <c r="G15" s="16"/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242</v>
      </c>
      <c r="B16" s="6">
        <v>15</v>
      </c>
      <c r="C16" s="16" t="s">
        <v>12</v>
      </c>
      <c r="D16" s="7" t="s">
        <v>49</v>
      </c>
      <c r="E16" s="16"/>
      <c r="F16" s="16"/>
      <c r="G16" s="16" t="s">
        <v>32</v>
      </c>
      <c r="H16" s="16"/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242</v>
      </c>
      <c r="B17" s="6">
        <v>16</v>
      </c>
      <c r="C17" s="16" t="s">
        <v>12</v>
      </c>
      <c r="D17" s="7" t="s">
        <v>49</v>
      </c>
      <c r="E17" s="16"/>
      <c r="F17" s="16"/>
      <c r="G17" s="16" t="s">
        <v>32</v>
      </c>
      <c r="H17" s="16"/>
      <c r="I17" s="16">
        <f t="shared" si="0"/>
        <v>0</v>
      </c>
      <c r="J17" s="16">
        <f t="shared" si="1"/>
        <v>0</v>
      </c>
      <c r="K17" s="16"/>
    </row>
    <row r="18" spans="1:11" ht="17.25" customHeight="1">
      <c r="A18" s="16" t="s">
        <v>242</v>
      </c>
      <c r="B18" s="6">
        <v>17</v>
      </c>
      <c r="C18" s="16" t="s">
        <v>25</v>
      </c>
      <c r="D18" s="7" t="s">
        <v>49</v>
      </c>
      <c r="E18" s="16"/>
      <c r="F18" s="16"/>
      <c r="G18" s="16"/>
      <c r="H18" s="16"/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242</v>
      </c>
      <c r="B19" s="6">
        <v>18</v>
      </c>
      <c r="C19" s="16" t="s">
        <v>12</v>
      </c>
      <c r="D19" s="7" t="s">
        <v>49</v>
      </c>
      <c r="E19" s="16"/>
      <c r="F19" s="16"/>
      <c r="G19" s="16" t="s">
        <v>32</v>
      </c>
      <c r="H19" s="16"/>
      <c r="I19" s="16">
        <f t="shared" si="0"/>
        <v>0</v>
      </c>
      <c r="J19" s="16">
        <f t="shared" si="1"/>
        <v>0</v>
      </c>
      <c r="K19" s="16"/>
    </row>
    <row r="20" spans="1:11" ht="17.25" customHeight="1">
      <c r="A20" s="16" t="s">
        <v>242</v>
      </c>
      <c r="B20" s="6">
        <v>19</v>
      </c>
      <c r="C20" s="16" t="s">
        <v>25</v>
      </c>
      <c r="D20" s="7" t="s">
        <v>26</v>
      </c>
      <c r="E20" s="16">
        <v>1</v>
      </c>
      <c r="F20" s="16"/>
      <c r="G20" s="16"/>
      <c r="H20" s="16"/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242</v>
      </c>
      <c r="B21" s="6">
        <v>20</v>
      </c>
      <c r="C21" s="16" t="s">
        <v>64</v>
      </c>
      <c r="D21" s="7" t="s">
        <v>54</v>
      </c>
      <c r="E21" s="16"/>
      <c r="F21" s="16"/>
      <c r="G21" s="16"/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242</v>
      </c>
      <c r="B22" s="6">
        <v>21</v>
      </c>
      <c r="C22" s="16" t="s">
        <v>78</v>
      </c>
      <c r="D22" s="7" t="s">
        <v>101</v>
      </c>
      <c r="E22" s="16"/>
      <c r="F22" s="16"/>
      <c r="G22" s="16"/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242</v>
      </c>
      <c r="B23" s="6">
        <v>22</v>
      </c>
      <c r="C23" s="16" t="s">
        <v>25</v>
      </c>
      <c r="D23" s="7" t="s">
        <v>58</v>
      </c>
      <c r="E23" s="16"/>
      <c r="F23" s="16"/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242</v>
      </c>
      <c r="B24" s="6">
        <v>23</v>
      </c>
      <c r="C24" s="16" t="s">
        <v>12</v>
      </c>
      <c r="D24" s="7" t="s">
        <v>58</v>
      </c>
      <c r="E24" s="16"/>
      <c r="F24" s="16"/>
      <c r="G24" s="16" t="s">
        <v>32</v>
      </c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242</v>
      </c>
      <c r="B25" s="6">
        <v>24</v>
      </c>
      <c r="C25" s="16" t="s">
        <v>76</v>
      </c>
      <c r="D25" s="7" t="s">
        <v>61</v>
      </c>
      <c r="E25" s="16"/>
      <c r="F25" s="16"/>
      <c r="G25" s="16"/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242</v>
      </c>
      <c r="B26" s="6">
        <v>25</v>
      </c>
      <c r="C26" s="16" t="s">
        <v>25</v>
      </c>
      <c r="D26" s="7" t="s">
        <v>26</v>
      </c>
      <c r="E26" s="16"/>
      <c r="F26" s="16"/>
      <c r="G26" s="16"/>
      <c r="H26" s="16"/>
      <c r="I26" s="16">
        <f t="shared" si="0"/>
        <v>0</v>
      </c>
      <c r="J26" s="16">
        <f t="shared" si="1"/>
        <v>0</v>
      </c>
      <c r="K26" s="16"/>
    </row>
    <row r="27" spans="1:11" ht="17.25" customHeight="1">
      <c r="A27" s="16" t="s">
        <v>242</v>
      </c>
      <c r="B27" s="6">
        <v>26</v>
      </c>
      <c r="C27" s="16" t="s">
        <v>12</v>
      </c>
      <c r="D27" s="7" t="s">
        <v>20</v>
      </c>
      <c r="E27" s="16">
        <v>1</v>
      </c>
      <c r="F27" s="16"/>
      <c r="G27" s="16" t="s">
        <v>32</v>
      </c>
      <c r="H27" s="16"/>
      <c r="I27" s="16">
        <f t="shared" si="0"/>
        <v>0</v>
      </c>
      <c r="J27" s="16">
        <f t="shared" si="1"/>
        <v>0</v>
      </c>
      <c r="K27" s="16"/>
    </row>
    <row r="28" spans="1:11" ht="17.25" customHeight="1">
      <c r="A28" s="16" t="s">
        <v>242</v>
      </c>
      <c r="B28" s="6">
        <v>27</v>
      </c>
      <c r="C28" s="16" t="s">
        <v>12</v>
      </c>
      <c r="D28" s="7" t="s">
        <v>29</v>
      </c>
      <c r="E28" s="16"/>
      <c r="F28" s="16"/>
      <c r="G28" s="16" t="s">
        <v>32</v>
      </c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242</v>
      </c>
      <c r="B29" s="6">
        <v>28</v>
      </c>
      <c r="C29" s="16" t="s">
        <v>12</v>
      </c>
      <c r="D29" s="7" t="s">
        <v>20</v>
      </c>
      <c r="E29" s="16">
        <v>1</v>
      </c>
      <c r="F29" s="16"/>
      <c r="G29" s="16" t="s">
        <v>32</v>
      </c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242</v>
      </c>
      <c r="B30" s="6">
        <v>29</v>
      </c>
      <c r="C30" s="16" t="s">
        <v>12</v>
      </c>
      <c r="D30" s="7" t="s">
        <v>26</v>
      </c>
      <c r="E30" s="16">
        <v>1</v>
      </c>
      <c r="F30" s="16"/>
      <c r="G30" s="16" t="s">
        <v>32</v>
      </c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242</v>
      </c>
      <c r="B31" s="6">
        <v>30</v>
      </c>
      <c r="C31" s="16" t="s">
        <v>25</v>
      </c>
      <c r="D31" s="7" t="s">
        <v>26</v>
      </c>
      <c r="E31" s="16"/>
      <c r="F31" s="16"/>
      <c r="G31" s="16"/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242</v>
      </c>
      <c r="B32" s="6">
        <v>31</v>
      </c>
      <c r="C32" s="16" t="s">
        <v>100</v>
      </c>
      <c r="D32" s="7" t="s">
        <v>181</v>
      </c>
      <c r="E32" s="16"/>
      <c r="F32" s="16"/>
      <c r="G32" s="16"/>
      <c r="H32" s="16"/>
      <c r="I32" s="16">
        <f t="shared" si="0"/>
        <v>0</v>
      </c>
      <c r="J32" s="16">
        <f t="shared" si="1"/>
        <v>0</v>
      </c>
      <c r="K32" s="16"/>
    </row>
    <row r="33" spans="1:11" ht="17.25" customHeight="1">
      <c r="A33" s="16" t="s">
        <v>242</v>
      </c>
      <c r="B33" s="6">
        <v>32</v>
      </c>
      <c r="C33" s="16" t="s">
        <v>100</v>
      </c>
      <c r="D33" s="7" t="s">
        <v>28</v>
      </c>
      <c r="E33" s="16"/>
      <c r="F33" s="16">
        <v>6</v>
      </c>
      <c r="G33" s="16"/>
      <c r="H33" s="16"/>
      <c r="I33" s="16" t="str">
        <f t="shared" si="0"/>
        <v>Кокки</v>
      </c>
      <c r="J33" s="16" t="str">
        <f t="shared" si="1"/>
        <v>Staphylococcus</v>
      </c>
      <c r="K33" s="16" t="s">
        <v>225</v>
      </c>
    </row>
    <row r="34" spans="1:11" ht="17.25" customHeight="1">
      <c r="A34" s="16" t="s">
        <v>242</v>
      </c>
      <c r="B34" s="6">
        <v>33</v>
      </c>
      <c r="C34" s="16" t="s">
        <v>76</v>
      </c>
      <c r="D34" s="7" t="s">
        <v>61</v>
      </c>
      <c r="E34" s="16"/>
      <c r="F34" s="16"/>
      <c r="G34" s="16"/>
      <c r="H34" s="16"/>
      <c r="I34" s="16">
        <f t="shared" ref="I34:I65" si="2">IF(OR(J34=$J$377,J34=$J$384,J34=$J$367),$I$364,IF(OR(J34=$J$366,J34=$J$370,J34=$J$372,J34=$J$373,J34=$J$376,J34=$J$380,J34=$J$381,J34=$J$378),$I$369,IF(OR(J34=$J$365,J34=$J$369),$I$365,IF(OR(J34=$J$371,J34=$J$382,J34=$J$383),$I$366,IF(OR(J34=$J$364,J34=$J$379,J34=$J$385),$I$367,IF(OR(J34=$J$368,J34=$J$386,J34=$J$374,J34=$J$375),$I$368,0))))))</f>
        <v>0</v>
      </c>
      <c r="J34" s="16">
        <f t="shared" si="1"/>
        <v>0</v>
      </c>
      <c r="K34" s="16"/>
    </row>
    <row r="35" spans="1:11" ht="17.25" customHeight="1">
      <c r="A35" s="16" t="s">
        <v>242</v>
      </c>
      <c r="B35" s="6">
        <v>34</v>
      </c>
      <c r="C35" s="16" t="s">
        <v>64</v>
      </c>
      <c r="D35" s="7" t="s">
        <v>54</v>
      </c>
      <c r="E35" s="16"/>
      <c r="F35" s="16"/>
      <c r="G35" s="16"/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242</v>
      </c>
      <c r="B36" s="6">
        <v>35</v>
      </c>
      <c r="C36" s="16" t="s">
        <v>21</v>
      </c>
      <c r="D36" s="7" t="s">
        <v>49</v>
      </c>
      <c r="E36" s="16"/>
      <c r="F36" s="16"/>
      <c r="G36" s="16"/>
      <c r="H36" s="16"/>
      <c r="I36" s="16">
        <f t="shared" si="2"/>
        <v>0</v>
      </c>
      <c r="J36" s="16">
        <f t="shared" si="1"/>
        <v>0</v>
      </c>
      <c r="K36" s="16"/>
    </row>
    <row r="37" spans="1:11" ht="17.25" customHeight="1">
      <c r="A37" s="16" t="s">
        <v>242</v>
      </c>
      <c r="B37" s="6">
        <v>36</v>
      </c>
      <c r="C37" s="16" t="s">
        <v>100</v>
      </c>
      <c r="D37" s="7" t="s">
        <v>28</v>
      </c>
      <c r="E37" s="16"/>
      <c r="F37" s="16"/>
      <c r="G37" s="16"/>
      <c r="H37" s="16"/>
      <c r="I37" s="16">
        <f t="shared" si="2"/>
        <v>0</v>
      </c>
      <c r="J37" s="16">
        <f t="shared" si="1"/>
        <v>0</v>
      </c>
      <c r="K37" s="16"/>
    </row>
    <row r="38" spans="1:11" ht="17.25" customHeight="1">
      <c r="A38" s="16" t="s">
        <v>242</v>
      </c>
      <c r="B38" s="6">
        <v>37</v>
      </c>
      <c r="C38" s="16" t="s">
        <v>64</v>
      </c>
      <c r="D38" s="7" t="s">
        <v>54</v>
      </c>
      <c r="E38" s="16"/>
      <c r="F38" s="16">
        <v>7</v>
      </c>
      <c r="G38" s="16"/>
      <c r="H38" s="16"/>
      <c r="I38" s="16" t="str">
        <f t="shared" si="2"/>
        <v>Кокки</v>
      </c>
      <c r="J38" s="16" t="str">
        <f t="shared" si="1"/>
        <v>Staphylococcus</v>
      </c>
      <c r="K38" s="16" t="s">
        <v>225</v>
      </c>
    </row>
    <row r="39" spans="1:11" ht="17.25" customHeight="1">
      <c r="A39" s="16" t="s">
        <v>242</v>
      </c>
      <c r="B39" s="6">
        <v>38</v>
      </c>
      <c r="C39" s="16" t="s">
        <v>25</v>
      </c>
      <c r="D39" s="7" t="s">
        <v>26</v>
      </c>
      <c r="E39" s="16"/>
      <c r="F39" s="16"/>
      <c r="G39" s="16" t="s">
        <v>32</v>
      </c>
      <c r="H39" s="16" t="s">
        <v>65</v>
      </c>
      <c r="I39" s="16">
        <f t="shared" si="2"/>
        <v>0</v>
      </c>
      <c r="J39" s="16">
        <f t="shared" si="1"/>
        <v>0</v>
      </c>
      <c r="K39" s="16"/>
    </row>
    <row r="40" spans="1:11" ht="17.25" customHeight="1">
      <c r="A40" s="16" t="s">
        <v>242</v>
      </c>
      <c r="B40" s="6">
        <v>39</v>
      </c>
      <c r="C40" s="16" t="s">
        <v>45</v>
      </c>
      <c r="D40" s="7" t="s">
        <v>199</v>
      </c>
      <c r="E40" s="16"/>
      <c r="F40" s="16">
        <v>8</v>
      </c>
      <c r="G40" s="16"/>
      <c r="H40" s="16"/>
      <c r="I40" s="16" t="str">
        <f t="shared" si="2"/>
        <v>Кокки</v>
      </c>
      <c r="J40" s="16" t="str">
        <f t="shared" si="1"/>
        <v>Enterococcus</v>
      </c>
      <c r="K40" s="16" t="s">
        <v>135</v>
      </c>
    </row>
    <row r="41" spans="1:11" ht="17.25" customHeight="1">
      <c r="A41" s="16" t="s">
        <v>242</v>
      </c>
      <c r="B41" s="6">
        <v>40</v>
      </c>
      <c r="C41" s="16" t="s">
        <v>45</v>
      </c>
      <c r="D41" s="7" t="s">
        <v>49</v>
      </c>
      <c r="E41" s="16"/>
      <c r="F41" s="16"/>
      <c r="G41" s="16"/>
      <c r="H41" s="16"/>
      <c r="I41" s="16">
        <f t="shared" si="2"/>
        <v>0</v>
      </c>
      <c r="J41" s="16">
        <f t="shared" si="1"/>
        <v>0</v>
      </c>
      <c r="K41" s="16"/>
    </row>
    <row r="42" spans="1:11" ht="17.25" customHeight="1">
      <c r="A42" s="16" t="s">
        <v>242</v>
      </c>
      <c r="B42" s="6">
        <v>41</v>
      </c>
      <c r="C42" s="16" t="s">
        <v>23</v>
      </c>
      <c r="D42" s="7" t="s">
        <v>24</v>
      </c>
      <c r="E42" s="16">
        <v>1</v>
      </c>
      <c r="F42" s="16"/>
      <c r="G42" s="16"/>
      <c r="H42" s="16"/>
      <c r="I42" s="16">
        <f t="shared" si="2"/>
        <v>0</v>
      </c>
      <c r="J42" s="16">
        <f t="shared" si="1"/>
        <v>0</v>
      </c>
      <c r="K42" s="16"/>
    </row>
    <row r="43" spans="1:11" ht="17.25" customHeight="1">
      <c r="A43" s="16" t="s">
        <v>242</v>
      </c>
      <c r="B43" s="6">
        <v>42</v>
      </c>
      <c r="C43" s="16" t="s">
        <v>12</v>
      </c>
      <c r="D43" s="7" t="s">
        <v>58</v>
      </c>
      <c r="E43" s="16">
        <v>1</v>
      </c>
      <c r="F43" s="16"/>
      <c r="G43" s="16" t="s">
        <v>32</v>
      </c>
      <c r="H43" s="16"/>
      <c r="I43" s="16">
        <f t="shared" si="2"/>
        <v>0</v>
      </c>
      <c r="J43" s="16">
        <f t="shared" si="1"/>
        <v>0</v>
      </c>
      <c r="K43" s="16"/>
    </row>
    <row r="44" spans="1:11" ht="17.25" customHeight="1">
      <c r="A44" s="16" t="s">
        <v>242</v>
      </c>
      <c r="B44" s="6">
        <v>43</v>
      </c>
      <c r="C44" s="16" t="s">
        <v>12</v>
      </c>
      <c r="D44" s="7" t="s">
        <v>20</v>
      </c>
      <c r="E44" s="16"/>
      <c r="F44" s="16">
        <v>7</v>
      </c>
      <c r="G44" s="16" t="s">
        <v>32</v>
      </c>
      <c r="H44" s="16"/>
      <c r="I44" s="16" t="str">
        <f t="shared" si="2"/>
        <v>Кокки</v>
      </c>
      <c r="J44" s="16" t="str">
        <f t="shared" si="1"/>
        <v>Staphylococcus</v>
      </c>
      <c r="K44" s="16" t="s">
        <v>225</v>
      </c>
    </row>
    <row r="45" spans="1:11" ht="17.25" customHeight="1">
      <c r="A45" s="16" t="s">
        <v>242</v>
      </c>
      <c r="B45" s="6">
        <v>44</v>
      </c>
      <c r="C45" s="16" t="s">
        <v>12</v>
      </c>
      <c r="D45" s="7" t="s">
        <v>58</v>
      </c>
      <c r="E45" s="16"/>
      <c r="F45" s="16"/>
      <c r="G45" s="16" t="s">
        <v>32</v>
      </c>
      <c r="H45" s="16"/>
      <c r="I45" s="16">
        <f t="shared" si="2"/>
        <v>0</v>
      </c>
      <c r="J45" s="16">
        <f t="shared" si="1"/>
        <v>0</v>
      </c>
      <c r="K45" s="16"/>
    </row>
    <row r="46" spans="1:11" ht="17.25" customHeight="1">
      <c r="A46" s="16" t="s">
        <v>242</v>
      </c>
      <c r="B46" s="6">
        <v>45</v>
      </c>
      <c r="C46" s="16" t="s">
        <v>23</v>
      </c>
      <c r="D46" s="7" t="s">
        <v>24</v>
      </c>
      <c r="E46" s="16"/>
      <c r="F46" s="16"/>
      <c r="G46" s="16"/>
      <c r="H46" s="16"/>
      <c r="I46" s="16">
        <f t="shared" si="2"/>
        <v>0</v>
      </c>
      <c r="J46" s="16">
        <f t="shared" si="1"/>
        <v>0</v>
      </c>
      <c r="K46" s="16"/>
    </row>
    <row r="47" spans="1:11" ht="17.25" customHeight="1">
      <c r="A47" s="16" t="s">
        <v>242</v>
      </c>
      <c r="B47" s="6">
        <v>46</v>
      </c>
      <c r="C47" s="16" t="s">
        <v>100</v>
      </c>
      <c r="D47" s="7" t="s">
        <v>28</v>
      </c>
      <c r="E47" s="16"/>
      <c r="F47" s="16"/>
      <c r="G47" s="16"/>
      <c r="H47" s="16"/>
      <c r="I47" s="16">
        <f t="shared" si="2"/>
        <v>0</v>
      </c>
      <c r="J47" s="16">
        <f t="shared" si="1"/>
        <v>0</v>
      </c>
      <c r="K47" s="16"/>
    </row>
    <row r="48" spans="1:11" ht="17.25" customHeight="1">
      <c r="A48" s="16" t="s">
        <v>242</v>
      </c>
      <c r="B48" s="6">
        <v>47</v>
      </c>
      <c r="C48" s="16" t="s">
        <v>100</v>
      </c>
      <c r="D48" s="7" t="s">
        <v>181</v>
      </c>
      <c r="E48" s="16"/>
      <c r="F48" s="16"/>
      <c r="G48" s="16"/>
      <c r="H48" s="16"/>
      <c r="I48" s="16">
        <f t="shared" si="2"/>
        <v>0</v>
      </c>
      <c r="J48" s="16">
        <f t="shared" si="1"/>
        <v>0</v>
      </c>
      <c r="K48" s="16"/>
    </row>
    <row r="49" spans="1:11" ht="17.25" customHeight="1">
      <c r="A49" s="16" t="s">
        <v>242</v>
      </c>
      <c r="B49" s="6">
        <v>48</v>
      </c>
      <c r="C49" s="16" t="s">
        <v>25</v>
      </c>
      <c r="D49" s="7" t="s">
        <v>26</v>
      </c>
      <c r="E49" s="16"/>
      <c r="F49" s="16"/>
      <c r="G49" s="16"/>
      <c r="H49" s="16"/>
      <c r="I49" s="16">
        <f t="shared" si="2"/>
        <v>0</v>
      </c>
      <c r="J49" s="16">
        <f t="shared" si="1"/>
        <v>0</v>
      </c>
      <c r="K49" s="16"/>
    </row>
    <row r="50" spans="1:11" ht="17.25" customHeight="1">
      <c r="A50" s="16" t="s">
        <v>242</v>
      </c>
      <c r="B50" s="6">
        <v>49</v>
      </c>
      <c r="C50" s="16" t="s">
        <v>45</v>
      </c>
      <c r="D50" s="7" t="s">
        <v>49</v>
      </c>
      <c r="E50" s="16"/>
      <c r="F50" s="16"/>
      <c r="G50" s="16"/>
      <c r="H50" s="16"/>
      <c r="I50" s="16">
        <f t="shared" si="2"/>
        <v>0</v>
      </c>
      <c r="J50" s="16">
        <f t="shared" si="1"/>
        <v>0</v>
      </c>
      <c r="K50" s="16"/>
    </row>
    <row r="51" spans="1:11" ht="17.25" customHeight="1">
      <c r="A51" s="16" t="s">
        <v>242</v>
      </c>
      <c r="B51" s="6">
        <v>50</v>
      </c>
      <c r="C51" s="16" t="s">
        <v>21</v>
      </c>
      <c r="D51" s="7" t="s">
        <v>38</v>
      </c>
      <c r="E51" s="16">
        <v>1</v>
      </c>
      <c r="F51" s="16"/>
      <c r="G51" s="16"/>
      <c r="H51" s="16"/>
      <c r="I51" s="16">
        <f t="shared" si="2"/>
        <v>0</v>
      </c>
      <c r="J51" s="16">
        <f t="shared" si="1"/>
        <v>0</v>
      </c>
      <c r="K51" s="16"/>
    </row>
    <row r="52" spans="1:11" ht="17.25" customHeight="1">
      <c r="A52" s="16" t="s">
        <v>242</v>
      </c>
      <c r="B52" s="6">
        <v>51</v>
      </c>
      <c r="C52" s="16" t="s">
        <v>23</v>
      </c>
      <c r="D52" s="7" t="s">
        <v>24</v>
      </c>
      <c r="E52" s="16">
        <v>1</v>
      </c>
      <c r="F52" s="16"/>
      <c r="G52" s="16"/>
      <c r="H52" s="16"/>
      <c r="I52" s="16">
        <f t="shared" si="2"/>
        <v>0</v>
      </c>
      <c r="J52" s="16">
        <f t="shared" si="1"/>
        <v>0</v>
      </c>
      <c r="K52" s="16"/>
    </row>
    <row r="53" spans="1:11" ht="17.25" customHeight="1">
      <c r="A53" s="16" t="s">
        <v>242</v>
      </c>
      <c r="B53" s="6">
        <v>52</v>
      </c>
      <c r="C53" s="16" t="s">
        <v>21</v>
      </c>
      <c r="D53" s="7" t="s">
        <v>49</v>
      </c>
      <c r="E53" s="16">
        <v>1</v>
      </c>
      <c r="F53" s="16"/>
      <c r="G53" s="16"/>
      <c r="H53" s="16"/>
      <c r="I53" s="16">
        <f t="shared" si="2"/>
        <v>0</v>
      </c>
      <c r="J53" s="16">
        <f t="shared" si="1"/>
        <v>0</v>
      </c>
      <c r="K53" s="16"/>
    </row>
    <row r="54" spans="1:11" ht="17.25" customHeight="1">
      <c r="A54" s="16" t="s">
        <v>242</v>
      </c>
      <c r="B54" s="6">
        <v>53</v>
      </c>
      <c r="C54" s="16" t="s">
        <v>12</v>
      </c>
      <c r="D54" s="7" t="s">
        <v>181</v>
      </c>
      <c r="E54" s="16">
        <v>1</v>
      </c>
      <c r="F54" s="16">
        <v>6</v>
      </c>
      <c r="G54" s="16" t="s">
        <v>32</v>
      </c>
      <c r="H54" s="16"/>
      <c r="I54" s="16" t="str">
        <f t="shared" si="2"/>
        <v>Энеробактерии</v>
      </c>
      <c r="J54" s="16" t="str">
        <f t="shared" si="1"/>
        <v>Escherichia</v>
      </c>
      <c r="K54" s="16" t="s">
        <v>129</v>
      </c>
    </row>
    <row r="55" spans="1:11" ht="17.25" customHeight="1">
      <c r="A55" s="16" t="s">
        <v>242</v>
      </c>
      <c r="B55" s="6">
        <v>54</v>
      </c>
      <c r="C55" s="16" t="s">
        <v>12</v>
      </c>
      <c r="D55" s="7" t="s">
        <v>219</v>
      </c>
      <c r="E55" s="16"/>
      <c r="F55" s="16">
        <v>6</v>
      </c>
      <c r="G55" s="16" t="s">
        <v>32</v>
      </c>
      <c r="H55" s="16"/>
      <c r="I55" s="16" t="str">
        <f t="shared" si="2"/>
        <v>Кокки</v>
      </c>
      <c r="J55" s="16" t="str">
        <f t="shared" si="1"/>
        <v>Staphylococcus</v>
      </c>
      <c r="K55" s="16" t="s">
        <v>19</v>
      </c>
    </row>
    <row r="56" spans="1:11" ht="17.25" customHeight="1">
      <c r="A56" s="16" t="s">
        <v>242</v>
      </c>
      <c r="B56" s="6">
        <v>55</v>
      </c>
      <c r="C56" s="16" t="s">
        <v>12</v>
      </c>
      <c r="D56" s="7" t="s">
        <v>20</v>
      </c>
      <c r="E56" s="16"/>
      <c r="F56" s="16"/>
      <c r="G56" s="16" t="s">
        <v>32</v>
      </c>
      <c r="H56" s="16"/>
      <c r="I56" s="16">
        <f t="shared" si="2"/>
        <v>0</v>
      </c>
      <c r="J56" s="16">
        <f t="shared" si="1"/>
        <v>0</v>
      </c>
      <c r="K56" s="16"/>
    </row>
    <row r="57" spans="1:11" ht="17.25" customHeight="1">
      <c r="A57" s="16" t="s">
        <v>242</v>
      </c>
      <c r="B57" s="6">
        <v>56</v>
      </c>
      <c r="C57" s="16" t="s">
        <v>12</v>
      </c>
      <c r="D57" s="7" t="s">
        <v>20</v>
      </c>
      <c r="E57" s="16"/>
      <c r="F57" s="16"/>
      <c r="G57" s="16" t="s">
        <v>32</v>
      </c>
      <c r="H57" s="16"/>
      <c r="I57" s="16">
        <f t="shared" si="2"/>
        <v>0</v>
      </c>
      <c r="J57" s="16">
        <f t="shared" si="1"/>
        <v>0</v>
      </c>
      <c r="K57" s="16"/>
    </row>
    <row r="58" spans="1:11" ht="17.25" customHeight="1">
      <c r="A58" s="16" t="s">
        <v>242</v>
      </c>
      <c r="B58" s="6">
        <v>57</v>
      </c>
      <c r="C58" s="16" t="s">
        <v>78</v>
      </c>
      <c r="D58" s="7" t="s">
        <v>97</v>
      </c>
      <c r="E58" s="16"/>
      <c r="F58" s="16"/>
      <c r="G58" s="16"/>
      <c r="H58" s="16"/>
      <c r="I58" s="16">
        <f t="shared" si="2"/>
        <v>0</v>
      </c>
      <c r="J58" s="16">
        <f t="shared" si="1"/>
        <v>0</v>
      </c>
      <c r="K58" s="16"/>
    </row>
    <row r="59" spans="1:11" ht="17.25" customHeight="1">
      <c r="A59" s="16" t="s">
        <v>242</v>
      </c>
      <c r="B59" s="6">
        <v>58</v>
      </c>
      <c r="C59" s="16" t="s">
        <v>21</v>
      </c>
      <c r="D59" s="7" t="s">
        <v>49</v>
      </c>
      <c r="E59" s="16"/>
      <c r="F59" s="16"/>
      <c r="G59" s="16"/>
      <c r="H59" s="16"/>
      <c r="I59" s="16">
        <f t="shared" si="2"/>
        <v>0</v>
      </c>
      <c r="J59" s="16">
        <f t="shared" si="1"/>
        <v>0</v>
      </c>
      <c r="K59" s="16"/>
    </row>
    <row r="60" spans="1:11" ht="17.25" customHeight="1">
      <c r="A60" s="16" t="s">
        <v>242</v>
      </c>
      <c r="B60" s="6">
        <v>59</v>
      </c>
      <c r="C60" s="16" t="s">
        <v>12</v>
      </c>
      <c r="D60" s="7" t="s">
        <v>29</v>
      </c>
      <c r="E60" s="16"/>
      <c r="F60" s="16"/>
      <c r="G60" s="16"/>
      <c r="H60" s="16"/>
      <c r="I60" s="16">
        <f t="shared" si="2"/>
        <v>0</v>
      </c>
      <c r="J60" s="16">
        <f t="shared" si="1"/>
        <v>0</v>
      </c>
      <c r="K60" s="16"/>
    </row>
    <row r="61" spans="1:11" ht="17.25" customHeight="1">
      <c r="A61" s="16" t="s">
        <v>242</v>
      </c>
      <c r="B61" s="6">
        <v>60</v>
      </c>
      <c r="C61" s="16" t="s">
        <v>12</v>
      </c>
      <c r="D61" s="7" t="s">
        <v>29</v>
      </c>
      <c r="E61" s="16"/>
      <c r="F61" s="16"/>
      <c r="G61" s="16"/>
      <c r="H61" s="16"/>
      <c r="I61" s="16">
        <f t="shared" si="2"/>
        <v>0</v>
      </c>
      <c r="J61" s="16">
        <f t="shared" si="1"/>
        <v>0</v>
      </c>
      <c r="K61" s="16"/>
    </row>
    <row r="62" spans="1:11" ht="17.25" customHeight="1">
      <c r="A62" s="16" t="s">
        <v>242</v>
      </c>
      <c r="B62" s="6">
        <v>61</v>
      </c>
      <c r="C62" s="16" t="s">
        <v>12</v>
      </c>
      <c r="D62" s="7" t="s">
        <v>182</v>
      </c>
      <c r="E62" s="16"/>
      <c r="F62" s="16"/>
      <c r="G62" s="16" t="s">
        <v>32</v>
      </c>
      <c r="H62" s="16"/>
      <c r="I62" s="16">
        <f t="shared" si="2"/>
        <v>0</v>
      </c>
      <c r="J62" s="16">
        <f t="shared" si="1"/>
        <v>0</v>
      </c>
      <c r="K62" s="16"/>
    </row>
    <row r="63" spans="1:11" ht="17.25" customHeight="1">
      <c r="A63" s="16" t="s">
        <v>242</v>
      </c>
      <c r="B63" s="6">
        <v>62</v>
      </c>
      <c r="C63" s="16" t="s">
        <v>12</v>
      </c>
      <c r="D63" s="7" t="s">
        <v>182</v>
      </c>
      <c r="E63" s="16">
        <v>1</v>
      </c>
      <c r="F63" s="16"/>
      <c r="G63" s="16" t="s">
        <v>32</v>
      </c>
      <c r="H63" s="16"/>
      <c r="I63" s="16">
        <f t="shared" si="2"/>
        <v>0</v>
      </c>
      <c r="J63" s="16">
        <f t="shared" si="1"/>
        <v>0</v>
      </c>
      <c r="K63" s="16"/>
    </row>
    <row r="64" spans="1:11" ht="17.25" customHeight="1">
      <c r="A64" s="16" t="s">
        <v>242</v>
      </c>
      <c r="B64" s="6">
        <v>63</v>
      </c>
      <c r="C64" s="16" t="s">
        <v>12</v>
      </c>
      <c r="D64" s="7" t="s">
        <v>206</v>
      </c>
      <c r="E64" s="16"/>
      <c r="F64" s="16"/>
      <c r="G64" s="16" t="s">
        <v>32</v>
      </c>
      <c r="H64" s="16"/>
      <c r="I64" s="16">
        <f t="shared" si="2"/>
        <v>0</v>
      </c>
      <c r="J64" s="16">
        <f t="shared" si="1"/>
        <v>0</v>
      </c>
      <c r="K64" s="16"/>
    </row>
    <row r="65" spans="1:11" ht="17.25" customHeight="1">
      <c r="A65" s="16" t="s">
        <v>242</v>
      </c>
      <c r="B65" s="6">
        <v>64</v>
      </c>
      <c r="C65" s="16" t="s">
        <v>12</v>
      </c>
      <c r="D65" s="7" t="s">
        <v>29</v>
      </c>
      <c r="E65" s="16">
        <v>4</v>
      </c>
      <c r="F65" s="16">
        <v>4</v>
      </c>
      <c r="G65" s="16" t="s">
        <v>32</v>
      </c>
      <c r="H65" s="16"/>
      <c r="I65" s="16" t="str">
        <f t="shared" si="2"/>
        <v>Кокки</v>
      </c>
      <c r="J65" s="16" t="str">
        <f t="shared" si="1"/>
        <v>Streptococcus</v>
      </c>
      <c r="K65" s="16" t="s">
        <v>160</v>
      </c>
    </row>
    <row r="66" spans="1:11" ht="17.25" customHeight="1">
      <c r="A66" s="16" t="s">
        <v>242</v>
      </c>
      <c r="B66" s="6">
        <v>65</v>
      </c>
      <c r="C66" s="16" t="s">
        <v>12</v>
      </c>
      <c r="D66" s="7" t="s">
        <v>54</v>
      </c>
      <c r="E66" s="16"/>
      <c r="F66" s="16"/>
      <c r="G66" s="16" t="s">
        <v>32</v>
      </c>
      <c r="H66" s="16"/>
      <c r="I66" s="16">
        <f t="shared" ref="I66:I97" si="3">IF(OR(J66=$J$377,J66=$J$384,J66=$J$367),$I$364,IF(OR(J66=$J$366,J66=$J$370,J66=$J$372,J66=$J$373,J66=$J$376,J66=$J$380,J66=$J$381,J66=$J$378),$I$369,IF(OR(J66=$J$365,J66=$J$369),$I$365,IF(OR(J66=$J$371,J66=$J$382,J66=$J$383),$I$366,IF(OR(J66=$J$364,J66=$J$379,J66=$J$385),$I$367,IF(OR(J66=$J$368,J66=$J$386,J66=$J$374,J66=$J$375),$I$368,0))))))</f>
        <v>0</v>
      </c>
      <c r="J66" s="16">
        <f t="shared" ref="J66:J129" si="4">IF(OR(K66=$K$364,K66=$K$365,K66=$K$366,K66=$K$367),$J$364,IF(OR(K66=$K$371,K66=$K$372,K66=$K$373,K66=$K$374),$J$365,IF(OR(K66=$K$375),$J$366,IF(OR(K66=$K$376),$J$367,IF(OR(K66=$K$377),$J$368,IF(OR(K66=$K$378),$J$369,IF(OR(K66=$K$384,K66=$K$394,K66=$K$385),$J$370,IF(OR(K66=$K$380,K66=$K$381,K66=$K$382,K66=$K$383),$J$371,IF(OR(K66=$K$379,K66=$K$423,K66=$K$425,K66=$K$427),$J$372,IF(OR(K66=$K$386,K66=$K$388,K66=$K$387),$J$373,IF(OR(K66=$K$389),$J$374,IF(OR(K66=$K$390),$J$375,IF(OR(K66=$K$391),$J$376,IF(OR(K66=$K$395),$J$377,IF(OR(K66=$K$396,K66=$K$397),$J$378,IF(OR(K66=$K$398,K66=$K$399),$J$379,IF(OR(K66=$K$400,K66=$K$401),$J$380,IF(OR(K66=$K$402,K66=$K$403),$J$381,IF(OR(K66=$K$405,K66=$K$406,K66=$K$407,K66=$K$408,K66=$K$409,K66=$K$410,K66=$K$411,K66=$K$412,K66=$K$413),$J$382,IF(OR(K66=$K$417,K66=$K$418,K66=$K$419,K66=$K$420,K66=$K$416,K66=$K$415,K66=$K$424,K66=$K$426),$J$383,IF(OR(K66=$K$421,K66=$K$422),$J$384,IF(OR(K66=$K$368,K66=$K$369,K66=$K$370,K66=$K$392,K66=$K$393,K66=$K$404,K66=$K$414),$J$385,IF(OR(K66=$K$428),$J$386,0)))))))))))))))))))))))</f>
        <v>0</v>
      </c>
      <c r="K66" s="16"/>
    </row>
    <row r="67" spans="1:11" ht="17.25" customHeight="1">
      <c r="A67" s="16" t="s">
        <v>242</v>
      </c>
      <c r="B67" s="6">
        <v>66</v>
      </c>
      <c r="C67" s="16" t="s">
        <v>12</v>
      </c>
      <c r="D67" s="7" t="s">
        <v>222</v>
      </c>
      <c r="E67" s="16">
        <v>1</v>
      </c>
      <c r="F67" s="16"/>
      <c r="G67" s="16" t="s">
        <v>32</v>
      </c>
      <c r="H67" s="16"/>
      <c r="I67" s="16">
        <f t="shared" si="3"/>
        <v>0</v>
      </c>
      <c r="J67" s="16">
        <f t="shared" si="4"/>
        <v>0</v>
      </c>
      <c r="K67" s="16"/>
    </row>
    <row r="68" spans="1:11" ht="17.25" customHeight="1">
      <c r="A68" s="16" t="s">
        <v>242</v>
      </c>
      <c r="B68" s="6">
        <v>67</v>
      </c>
      <c r="C68" s="16" t="s">
        <v>12</v>
      </c>
      <c r="D68" s="7" t="s">
        <v>61</v>
      </c>
      <c r="E68" s="16">
        <v>2</v>
      </c>
      <c r="F68" s="16">
        <v>3</v>
      </c>
      <c r="G68" s="16" t="s">
        <v>32</v>
      </c>
      <c r="H68" s="16"/>
      <c r="I68" s="16" t="str">
        <f t="shared" si="3"/>
        <v>Энеробактерии</v>
      </c>
      <c r="J68" s="16" t="str">
        <f t="shared" si="4"/>
        <v>Klebsiella</v>
      </c>
      <c r="K68" s="16" t="s">
        <v>139</v>
      </c>
    </row>
    <row r="69" spans="1:11" ht="17.25" customHeight="1">
      <c r="A69" s="16" t="s">
        <v>242</v>
      </c>
      <c r="B69" s="6">
        <v>68</v>
      </c>
      <c r="C69" s="16" t="s">
        <v>12</v>
      </c>
      <c r="D69" s="7" t="s">
        <v>61</v>
      </c>
      <c r="E69" s="16"/>
      <c r="F69" s="16">
        <v>7</v>
      </c>
      <c r="G69" s="16" t="s">
        <v>32</v>
      </c>
      <c r="H69" s="16"/>
      <c r="I69" s="16" t="str">
        <f t="shared" si="3"/>
        <v>Грибы</v>
      </c>
      <c r="J69" s="16" t="str">
        <f t="shared" si="4"/>
        <v>Candida</v>
      </c>
      <c r="K69" s="16" t="s">
        <v>121</v>
      </c>
    </row>
    <row r="70" spans="1:11" ht="17.25" customHeight="1">
      <c r="A70" s="16" t="s">
        <v>242</v>
      </c>
      <c r="B70" s="6">
        <v>69</v>
      </c>
      <c r="C70" s="16" t="s">
        <v>12</v>
      </c>
      <c r="D70" s="7" t="s">
        <v>189</v>
      </c>
      <c r="E70" s="16"/>
      <c r="F70" s="16"/>
      <c r="G70" s="16" t="s">
        <v>32</v>
      </c>
      <c r="H70" s="16"/>
      <c r="I70" s="16">
        <f t="shared" si="3"/>
        <v>0</v>
      </c>
      <c r="J70" s="16">
        <f t="shared" si="4"/>
        <v>0</v>
      </c>
      <c r="K70" s="16"/>
    </row>
    <row r="71" spans="1:11" ht="17.25" customHeight="1">
      <c r="A71" s="16" t="s">
        <v>242</v>
      </c>
      <c r="B71" s="6">
        <v>70</v>
      </c>
      <c r="C71" s="16" t="s">
        <v>12</v>
      </c>
      <c r="D71" s="7" t="s">
        <v>38</v>
      </c>
      <c r="E71" s="16"/>
      <c r="F71" s="16"/>
      <c r="G71" s="16" t="s">
        <v>32</v>
      </c>
      <c r="H71" s="16"/>
      <c r="I71" s="16">
        <f t="shared" si="3"/>
        <v>0</v>
      </c>
      <c r="J71" s="16">
        <f t="shared" si="4"/>
        <v>0</v>
      </c>
      <c r="K71" s="16"/>
    </row>
    <row r="72" spans="1:11" ht="17.25" customHeight="1">
      <c r="A72" s="16" t="s">
        <v>242</v>
      </c>
      <c r="B72" s="6">
        <v>71</v>
      </c>
      <c r="C72" s="16" t="s">
        <v>87</v>
      </c>
      <c r="D72" s="7" t="s">
        <v>167</v>
      </c>
      <c r="E72" s="16">
        <v>4</v>
      </c>
      <c r="F72" s="16"/>
      <c r="G72" s="16" t="s">
        <v>32</v>
      </c>
      <c r="H72" s="16" t="s">
        <v>65</v>
      </c>
      <c r="I72" s="16">
        <f t="shared" si="3"/>
        <v>0</v>
      </c>
      <c r="J72" s="16">
        <f t="shared" si="4"/>
        <v>0</v>
      </c>
      <c r="K72" s="16"/>
    </row>
    <row r="73" spans="1:11" ht="17.25" customHeight="1">
      <c r="A73" s="16" t="s">
        <v>242</v>
      </c>
      <c r="B73" s="6">
        <v>72</v>
      </c>
      <c r="C73" s="16" t="s">
        <v>21</v>
      </c>
      <c r="D73" s="7" t="s">
        <v>49</v>
      </c>
      <c r="E73" s="16">
        <v>2</v>
      </c>
      <c r="F73" s="16"/>
      <c r="G73" s="16"/>
      <c r="H73" s="16"/>
      <c r="I73" s="16">
        <f t="shared" si="3"/>
        <v>0</v>
      </c>
      <c r="J73" s="16">
        <f t="shared" si="4"/>
        <v>0</v>
      </c>
      <c r="K73" s="16"/>
    </row>
    <row r="74" spans="1:11" ht="17.25" customHeight="1">
      <c r="A74" s="16" t="s">
        <v>242</v>
      </c>
      <c r="B74" s="6">
        <v>73</v>
      </c>
      <c r="C74" s="16" t="s">
        <v>25</v>
      </c>
      <c r="D74" s="7" t="s">
        <v>47</v>
      </c>
      <c r="E74" s="16">
        <v>2</v>
      </c>
      <c r="F74" s="16"/>
      <c r="G74" s="16"/>
      <c r="H74" s="16"/>
      <c r="I74" s="16">
        <f t="shared" si="3"/>
        <v>0</v>
      </c>
      <c r="J74" s="16">
        <f t="shared" si="4"/>
        <v>0</v>
      </c>
      <c r="K74" s="16"/>
    </row>
    <row r="75" spans="1:11" ht="17.25" customHeight="1">
      <c r="A75" s="16" t="s">
        <v>242</v>
      </c>
      <c r="B75" s="6">
        <v>74</v>
      </c>
      <c r="C75" s="16" t="s">
        <v>100</v>
      </c>
      <c r="D75" s="7" t="s">
        <v>24</v>
      </c>
      <c r="E75" s="16"/>
      <c r="F75" s="16"/>
      <c r="G75" s="16"/>
      <c r="H75" s="16"/>
      <c r="I75" s="16">
        <f t="shared" si="3"/>
        <v>0</v>
      </c>
      <c r="J75" s="16">
        <f t="shared" si="4"/>
        <v>0</v>
      </c>
      <c r="K75" s="16"/>
    </row>
    <row r="76" spans="1:11" ht="17.25" customHeight="1">
      <c r="A76" s="16" t="s">
        <v>242</v>
      </c>
      <c r="B76" s="6">
        <v>75</v>
      </c>
      <c r="C76" s="16" t="s">
        <v>100</v>
      </c>
      <c r="D76" s="7" t="s">
        <v>24</v>
      </c>
      <c r="E76" s="16"/>
      <c r="F76" s="16"/>
      <c r="G76" s="16"/>
      <c r="H76" s="16"/>
      <c r="I76" s="16">
        <f t="shared" si="3"/>
        <v>0</v>
      </c>
      <c r="J76" s="16">
        <f t="shared" si="4"/>
        <v>0</v>
      </c>
      <c r="K76" s="16"/>
    </row>
    <row r="77" spans="1:11" ht="17.25" customHeight="1">
      <c r="A77" s="16" t="s">
        <v>242</v>
      </c>
      <c r="B77" s="6">
        <v>76</v>
      </c>
      <c r="C77" s="16" t="s">
        <v>100</v>
      </c>
      <c r="D77" s="7" t="s">
        <v>28</v>
      </c>
      <c r="E77" s="16"/>
      <c r="F77" s="16"/>
      <c r="G77" s="16"/>
      <c r="H77" s="16"/>
      <c r="I77" s="16">
        <f t="shared" si="3"/>
        <v>0</v>
      </c>
      <c r="J77" s="16">
        <f t="shared" si="4"/>
        <v>0</v>
      </c>
      <c r="K77" s="16"/>
    </row>
    <row r="78" spans="1:11" ht="17.25" customHeight="1">
      <c r="A78" s="16" t="s">
        <v>242</v>
      </c>
      <c r="B78" s="6">
        <v>77</v>
      </c>
      <c r="C78" s="16" t="s">
        <v>12</v>
      </c>
      <c r="D78" s="7" t="s">
        <v>40</v>
      </c>
      <c r="E78" s="16"/>
      <c r="F78" s="16"/>
      <c r="G78" s="16" t="s">
        <v>32</v>
      </c>
      <c r="H78" s="16"/>
      <c r="I78" s="16">
        <f t="shared" si="3"/>
        <v>0</v>
      </c>
      <c r="J78" s="16">
        <f t="shared" si="4"/>
        <v>0</v>
      </c>
      <c r="K78" s="16"/>
    </row>
    <row r="79" spans="1:11" ht="17.25" customHeight="1">
      <c r="A79" s="16" t="s">
        <v>242</v>
      </c>
      <c r="B79" s="6">
        <v>78</v>
      </c>
      <c r="C79" s="16" t="s">
        <v>21</v>
      </c>
      <c r="D79" s="7" t="s">
        <v>49</v>
      </c>
      <c r="E79" s="16"/>
      <c r="F79" s="16"/>
      <c r="G79" s="16"/>
      <c r="H79" s="16"/>
      <c r="I79" s="16">
        <f t="shared" si="3"/>
        <v>0</v>
      </c>
      <c r="J79" s="16">
        <f t="shared" si="4"/>
        <v>0</v>
      </c>
      <c r="K79" s="16"/>
    </row>
    <row r="80" spans="1:11" ht="17.25" customHeight="1">
      <c r="A80" s="16" t="s">
        <v>242</v>
      </c>
      <c r="B80" s="6">
        <v>79</v>
      </c>
      <c r="C80" s="16" t="s">
        <v>100</v>
      </c>
      <c r="D80" s="7" t="s">
        <v>28</v>
      </c>
      <c r="E80" s="16"/>
      <c r="F80" s="16"/>
      <c r="G80" s="16"/>
      <c r="H80" s="16"/>
      <c r="I80" s="16">
        <f t="shared" si="3"/>
        <v>0</v>
      </c>
      <c r="J80" s="16">
        <f t="shared" si="4"/>
        <v>0</v>
      </c>
      <c r="K80" s="16"/>
    </row>
    <row r="81" spans="1:11" ht="17.25" customHeight="1">
      <c r="A81" s="16" t="s">
        <v>242</v>
      </c>
      <c r="B81" s="6">
        <v>80</v>
      </c>
      <c r="C81" s="16" t="s">
        <v>23</v>
      </c>
      <c r="D81" s="7" t="s">
        <v>180</v>
      </c>
      <c r="E81" s="16"/>
      <c r="F81" s="16"/>
      <c r="G81" s="16"/>
      <c r="H81" s="16"/>
      <c r="I81" s="16">
        <f t="shared" si="3"/>
        <v>0</v>
      </c>
      <c r="J81" s="16">
        <f t="shared" si="4"/>
        <v>0</v>
      </c>
      <c r="K81" s="16"/>
    </row>
    <row r="82" spans="1:11" ht="17.25" customHeight="1">
      <c r="A82" s="16" t="s">
        <v>242</v>
      </c>
      <c r="B82" s="6">
        <v>81</v>
      </c>
      <c r="C82" s="16" t="s">
        <v>87</v>
      </c>
      <c r="D82" s="7" t="s">
        <v>181</v>
      </c>
      <c r="E82" s="16">
        <v>1</v>
      </c>
      <c r="F82" s="16"/>
      <c r="G82" s="16"/>
      <c r="H82" s="16"/>
      <c r="I82" s="16">
        <f t="shared" si="3"/>
        <v>0</v>
      </c>
      <c r="J82" s="16">
        <f t="shared" si="4"/>
        <v>0</v>
      </c>
      <c r="K82" s="16"/>
    </row>
    <row r="83" spans="1:11" ht="17.25" customHeight="1">
      <c r="A83" s="16" t="s">
        <v>242</v>
      </c>
      <c r="B83" s="6">
        <v>82</v>
      </c>
      <c r="C83" s="16" t="s">
        <v>87</v>
      </c>
      <c r="D83" s="7" t="s">
        <v>167</v>
      </c>
      <c r="E83" s="16">
        <v>1</v>
      </c>
      <c r="F83" s="16"/>
      <c r="G83" s="16"/>
      <c r="H83" s="16"/>
      <c r="I83" s="16">
        <f t="shared" si="3"/>
        <v>0</v>
      </c>
      <c r="J83" s="16">
        <f t="shared" si="4"/>
        <v>0</v>
      </c>
      <c r="K83" s="16"/>
    </row>
    <row r="84" spans="1:11" ht="17.25" customHeight="1">
      <c r="A84" s="16" t="s">
        <v>242</v>
      </c>
      <c r="B84" s="6">
        <v>83</v>
      </c>
      <c r="C84" s="16" t="s">
        <v>23</v>
      </c>
      <c r="D84" s="7" t="s">
        <v>79</v>
      </c>
      <c r="E84" s="16"/>
      <c r="F84" s="16"/>
      <c r="G84" s="16"/>
      <c r="H84" s="16"/>
      <c r="I84" s="16">
        <f t="shared" si="3"/>
        <v>0</v>
      </c>
      <c r="J84" s="16">
        <f t="shared" si="4"/>
        <v>0</v>
      </c>
      <c r="K84" s="16"/>
    </row>
    <row r="85" spans="1:11" ht="17.25" customHeight="1">
      <c r="A85" s="16" t="s">
        <v>242</v>
      </c>
      <c r="B85" s="6">
        <v>84</v>
      </c>
      <c r="C85" s="16" t="s">
        <v>21</v>
      </c>
      <c r="D85" s="7" t="s">
        <v>49</v>
      </c>
      <c r="E85" s="16"/>
      <c r="F85" s="16"/>
      <c r="G85" s="16"/>
      <c r="H85" s="16"/>
      <c r="I85" s="16">
        <f t="shared" si="3"/>
        <v>0</v>
      </c>
      <c r="J85" s="16">
        <f t="shared" si="4"/>
        <v>0</v>
      </c>
      <c r="K85" s="16"/>
    </row>
    <row r="86" spans="1:11" ht="17.25" customHeight="1">
      <c r="A86" s="16" t="s">
        <v>242</v>
      </c>
      <c r="B86" s="6">
        <v>85</v>
      </c>
      <c r="C86" s="16" t="s">
        <v>21</v>
      </c>
      <c r="D86" s="7" t="s">
        <v>49</v>
      </c>
      <c r="E86" s="16"/>
      <c r="F86" s="16"/>
      <c r="G86" s="16"/>
      <c r="H86" s="16"/>
      <c r="I86" s="16">
        <f t="shared" si="3"/>
        <v>0</v>
      </c>
      <c r="J86" s="16">
        <f t="shared" si="4"/>
        <v>0</v>
      </c>
      <c r="K86" s="16"/>
    </row>
    <row r="87" spans="1:11" ht="17.25" customHeight="1">
      <c r="A87" s="16" t="s">
        <v>242</v>
      </c>
      <c r="B87" s="6">
        <v>86</v>
      </c>
      <c r="C87" s="16" t="s">
        <v>23</v>
      </c>
      <c r="D87" s="7" t="s">
        <v>38</v>
      </c>
      <c r="E87" s="16"/>
      <c r="F87" s="16"/>
      <c r="G87" s="16"/>
      <c r="H87" s="16"/>
      <c r="I87" s="16">
        <f t="shared" si="3"/>
        <v>0</v>
      </c>
      <c r="J87" s="16">
        <f t="shared" si="4"/>
        <v>0</v>
      </c>
      <c r="K87" s="16"/>
    </row>
    <row r="88" spans="1:11" ht="17.25" customHeight="1">
      <c r="A88" s="16" t="s">
        <v>242</v>
      </c>
      <c r="B88" s="6">
        <v>87</v>
      </c>
      <c r="C88" s="16" t="s">
        <v>12</v>
      </c>
      <c r="D88" s="7" t="s">
        <v>47</v>
      </c>
      <c r="E88" s="16"/>
      <c r="F88" s="16">
        <v>9</v>
      </c>
      <c r="G88" s="16"/>
      <c r="H88" s="16"/>
      <c r="I88" s="16" t="str">
        <f t="shared" si="3"/>
        <v>НГОБ</v>
      </c>
      <c r="J88" s="16" t="str">
        <f t="shared" si="4"/>
        <v>Acinetobacter</v>
      </c>
      <c r="K88" s="16" t="s">
        <v>114</v>
      </c>
    </row>
    <row r="89" spans="1:11" ht="17.25" customHeight="1">
      <c r="A89" s="16" t="s">
        <v>242</v>
      </c>
      <c r="B89" s="6">
        <v>88</v>
      </c>
      <c r="C89" s="16" t="s">
        <v>21</v>
      </c>
      <c r="D89" s="7" t="s">
        <v>49</v>
      </c>
      <c r="E89" s="16">
        <v>1</v>
      </c>
      <c r="F89" s="16"/>
      <c r="G89" s="16"/>
      <c r="H89" s="16"/>
      <c r="I89" s="16">
        <f t="shared" si="3"/>
        <v>0</v>
      </c>
      <c r="J89" s="16">
        <f t="shared" si="4"/>
        <v>0</v>
      </c>
      <c r="K89" s="16"/>
    </row>
    <row r="90" spans="1:11" ht="17.25" customHeight="1">
      <c r="A90" s="16" t="s">
        <v>242</v>
      </c>
      <c r="B90" s="6">
        <v>89</v>
      </c>
      <c r="C90" s="16" t="s">
        <v>23</v>
      </c>
      <c r="D90" s="7" t="s">
        <v>201</v>
      </c>
      <c r="E90" s="16">
        <v>1</v>
      </c>
      <c r="F90" s="16"/>
      <c r="G90" s="16"/>
      <c r="H90" s="16"/>
      <c r="I90" s="16">
        <f t="shared" si="3"/>
        <v>0</v>
      </c>
      <c r="J90" s="16">
        <f t="shared" si="4"/>
        <v>0</v>
      </c>
      <c r="K90" s="16"/>
    </row>
    <row r="91" spans="1:11" ht="17.25" customHeight="1">
      <c r="A91" s="16" t="s">
        <v>242</v>
      </c>
      <c r="B91" s="6">
        <v>90</v>
      </c>
      <c r="C91" s="16" t="s">
        <v>87</v>
      </c>
      <c r="D91" s="7" t="s">
        <v>42</v>
      </c>
      <c r="E91" s="16">
        <v>1</v>
      </c>
      <c r="F91" s="16"/>
      <c r="G91" s="16"/>
      <c r="H91" s="16"/>
      <c r="I91" s="16">
        <f t="shared" si="3"/>
        <v>0</v>
      </c>
      <c r="J91" s="16">
        <f t="shared" si="4"/>
        <v>0</v>
      </c>
      <c r="K91" s="16"/>
    </row>
    <row r="92" spans="1:11" ht="17.25" customHeight="1">
      <c r="A92" s="16" t="s">
        <v>242</v>
      </c>
      <c r="B92" s="6">
        <v>91</v>
      </c>
      <c r="C92" s="16" t="s">
        <v>23</v>
      </c>
      <c r="D92" s="7" t="s">
        <v>24</v>
      </c>
      <c r="E92" s="16">
        <v>1</v>
      </c>
      <c r="F92" s="16"/>
      <c r="G92" s="16"/>
      <c r="H92" s="16"/>
      <c r="I92" s="16">
        <f t="shared" si="3"/>
        <v>0</v>
      </c>
      <c r="J92" s="16">
        <f t="shared" si="4"/>
        <v>0</v>
      </c>
      <c r="K92" s="16"/>
    </row>
    <row r="93" spans="1:11" ht="17.25" customHeight="1">
      <c r="A93" s="16" t="s">
        <v>242</v>
      </c>
      <c r="B93" s="6">
        <v>92</v>
      </c>
      <c r="C93" s="16" t="s">
        <v>23</v>
      </c>
      <c r="D93" s="7" t="s">
        <v>101</v>
      </c>
      <c r="E93" s="16">
        <v>1</v>
      </c>
      <c r="F93" s="16"/>
      <c r="G93" s="16"/>
      <c r="H93" s="16"/>
      <c r="I93" s="16">
        <f t="shared" si="3"/>
        <v>0</v>
      </c>
      <c r="J93" s="16">
        <f t="shared" si="4"/>
        <v>0</v>
      </c>
      <c r="K93" s="16"/>
    </row>
    <row r="94" spans="1:11" ht="17.25" customHeight="1">
      <c r="A94" s="16" t="s">
        <v>242</v>
      </c>
      <c r="B94" s="6">
        <v>93</v>
      </c>
      <c r="C94" s="16" t="s">
        <v>21</v>
      </c>
      <c r="D94" s="7" t="s">
        <v>49</v>
      </c>
      <c r="E94" s="16">
        <v>1</v>
      </c>
      <c r="F94" s="16"/>
      <c r="G94" s="16"/>
      <c r="H94" s="16"/>
      <c r="I94" s="16">
        <f t="shared" si="3"/>
        <v>0</v>
      </c>
      <c r="J94" s="16">
        <f t="shared" si="4"/>
        <v>0</v>
      </c>
      <c r="K94" s="16"/>
    </row>
    <row r="95" spans="1:11" ht="17.25" customHeight="1">
      <c r="A95" s="16" t="s">
        <v>242</v>
      </c>
      <c r="B95" s="6">
        <v>94</v>
      </c>
      <c r="C95" s="16" t="s">
        <v>21</v>
      </c>
      <c r="D95" s="7" t="s">
        <v>186</v>
      </c>
      <c r="E95" s="16">
        <v>1</v>
      </c>
      <c r="F95" s="16"/>
      <c r="G95" s="16"/>
      <c r="H95" s="16"/>
      <c r="I95" s="16">
        <f t="shared" si="3"/>
        <v>0</v>
      </c>
      <c r="J95" s="16">
        <f t="shared" si="4"/>
        <v>0</v>
      </c>
      <c r="K95" s="16"/>
    </row>
    <row r="96" spans="1:11" ht="17.25" customHeight="1">
      <c r="A96" s="16" t="s">
        <v>242</v>
      </c>
      <c r="B96" s="6">
        <v>95</v>
      </c>
      <c r="C96" s="16" t="s">
        <v>21</v>
      </c>
      <c r="D96" s="7" t="s">
        <v>49</v>
      </c>
      <c r="E96" s="16">
        <v>1</v>
      </c>
      <c r="F96" s="16"/>
      <c r="G96" s="16"/>
      <c r="H96" s="16"/>
      <c r="I96" s="16">
        <f t="shared" si="3"/>
        <v>0</v>
      </c>
      <c r="J96" s="16">
        <f t="shared" si="4"/>
        <v>0</v>
      </c>
      <c r="K96" s="16"/>
    </row>
    <row r="97" spans="1:11" ht="17.25" customHeight="1">
      <c r="A97" s="16" t="s">
        <v>242</v>
      </c>
      <c r="B97" s="6">
        <v>96</v>
      </c>
      <c r="C97" s="16" t="s">
        <v>23</v>
      </c>
      <c r="D97" s="7" t="s">
        <v>180</v>
      </c>
      <c r="E97" s="16"/>
      <c r="F97" s="16"/>
      <c r="G97" s="16"/>
      <c r="H97" s="16"/>
      <c r="I97" s="16">
        <f t="shared" si="3"/>
        <v>0</v>
      </c>
      <c r="J97" s="16">
        <f t="shared" si="4"/>
        <v>0</v>
      </c>
      <c r="K97" s="16"/>
    </row>
    <row r="98" spans="1:11" ht="17.25" customHeight="1">
      <c r="A98" s="16" t="s">
        <v>242</v>
      </c>
      <c r="B98" s="6">
        <v>97</v>
      </c>
      <c r="C98" s="16" t="s">
        <v>100</v>
      </c>
      <c r="D98" s="7" t="s">
        <v>28</v>
      </c>
      <c r="E98" s="16"/>
      <c r="F98" s="16"/>
      <c r="G98" s="16"/>
      <c r="H98" s="16"/>
      <c r="I98" s="16">
        <f t="shared" ref="I98:I129" si="5">IF(OR(J98=$J$377,J98=$J$384,J98=$J$367),$I$364,IF(OR(J98=$J$366,J98=$J$370,J98=$J$372,J98=$J$373,J98=$J$376,J98=$J$380,J98=$J$381,J98=$J$378),$I$369,IF(OR(J98=$J$365,J98=$J$369),$I$365,IF(OR(J98=$J$371,J98=$J$382,J98=$J$383),$I$366,IF(OR(J98=$J$364,J98=$J$379,J98=$J$385),$I$367,IF(OR(J98=$J$368,J98=$J$386,J98=$J$374,J98=$J$375),$I$368,0))))))</f>
        <v>0</v>
      </c>
      <c r="J98" s="16">
        <f t="shared" si="4"/>
        <v>0</v>
      </c>
      <c r="K98" s="16"/>
    </row>
    <row r="99" spans="1:11" ht="17.25" customHeight="1">
      <c r="A99" s="16" t="s">
        <v>242</v>
      </c>
      <c r="B99" s="6">
        <v>98</v>
      </c>
      <c r="C99" s="16" t="s">
        <v>78</v>
      </c>
      <c r="D99" s="7" t="s">
        <v>101</v>
      </c>
      <c r="E99" s="16"/>
      <c r="F99" s="16"/>
      <c r="G99" s="16"/>
      <c r="H99" s="16"/>
      <c r="I99" s="16">
        <f t="shared" si="5"/>
        <v>0</v>
      </c>
      <c r="J99" s="16">
        <f t="shared" si="4"/>
        <v>0</v>
      </c>
      <c r="K99" s="16"/>
    </row>
    <row r="100" spans="1:11" ht="17.25" customHeight="1">
      <c r="A100" s="16" t="s">
        <v>242</v>
      </c>
      <c r="B100" s="6">
        <v>99</v>
      </c>
      <c r="C100" s="16" t="s">
        <v>12</v>
      </c>
      <c r="D100" s="7" t="s">
        <v>49</v>
      </c>
      <c r="E100" s="16"/>
      <c r="F100" s="16"/>
      <c r="G100" s="16" t="s">
        <v>32</v>
      </c>
      <c r="H100" s="16"/>
      <c r="I100" s="16">
        <f t="shared" si="5"/>
        <v>0</v>
      </c>
      <c r="J100" s="16">
        <f t="shared" si="4"/>
        <v>0</v>
      </c>
      <c r="K100" s="16"/>
    </row>
    <row r="101" spans="1:11" ht="17.25" customHeight="1">
      <c r="A101" s="16" t="s">
        <v>242</v>
      </c>
      <c r="B101" s="6">
        <v>100</v>
      </c>
      <c r="C101" s="16" t="s">
        <v>12</v>
      </c>
      <c r="D101" s="7" t="s">
        <v>43</v>
      </c>
      <c r="E101" s="16">
        <v>1</v>
      </c>
      <c r="F101" s="16"/>
      <c r="G101" s="16" t="s">
        <v>32</v>
      </c>
      <c r="H101" s="16" t="s">
        <v>65</v>
      </c>
      <c r="I101" s="16">
        <f t="shared" si="5"/>
        <v>0</v>
      </c>
      <c r="J101" s="16">
        <f t="shared" si="4"/>
        <v>0</v>
      </c>
      <c r="K101" s="16"/>
    </row>
    <row r="102" spans="1:11" ht="17.25" customHeight="1">
      <c r="A102" s="16" t="s">
        <v>242</v>
      </c>
      <c r="B102" s="6">
        <v>101</v>
      </c>
      <c r="C102" s="16" t="s">
        <v>12</v>
      </c>
      <c r="D102" s="7" t="s">
        <v>20</v>
      </c>
      <c r="E102" s="16">
        <v>1</v>
      </c>
      <c r="F102" s="16"/>
      <c r="G102" s="16" t="s">
        <v>32</v>
      </c>
      <c r="H102" s="16"/>
      <c r="I102" s="16">
        <f t="shared" si="5"/>
        <v>0</v>
      </c>
      <c r="J102" s="16">
        <f t="shared" si="4"/>
        <v>0</v>
      </c>
      <c r="K102" s="16"/>
    </row>
    <row r="103" spans="1:11" ht="17.25" customHeight="1">
      <c r="A103" s="16" t="s">
        <v>242</v>
      </c>
      <c r="B103" s="6">
        <v>102</v>
      </c>
      <c r="C103" s="16" t="s">
        <v>12</v>
      </c>
      <c r="D103" s="7" t="s">
        <v>13</v>
      </c>
      <c r="E103" s="16"/>
      <c r="F103" s="16"/>
      <c r="G103" s="16" t="s">
        <v>32</v>
      </c>
      <c r="H103" s="16"/>
      <c r="I103" s="16">
        <f t="shared" si="5"/>
        <v>0</v>
      </c>
      <c r="J103" s="16">
        <f t="shared" si="4"/>
        <v>0</v>
      </c>
      <c r="K103" s="16"/>
    </row>
    <row r="104" spans="1:11" ht="17.25" customHeight="1">
      <c r="A104" s="16" t="s">
        <v>242</v>
      </c>
      <c r="B104" s="6">
        <v>103</v>
      </c>
      <c r="C104" s="16" t="s">
        <v>12</v>
      </c>
      <c r="D104" s="7" t="s">
        <v>49</v>
      </c>
      <c r="E104" s="16"/>
      <c r="F104" s="16"/>
      <c r="G104" s="16" t="s">
        <v>32</v>
      </c>
      <c r="H104" s="16"/>
      <c r="I104" s="16">
        <f t="shared" si="5"/>
        <v>0</v>
      </c>
      <c r="J104" s="16">
        <f t="shared" si="4"/>
        <v>0</v>
      </c>
      <c r="K104" s="16"/>
    </row>
    <row r="105" spans="1:11" ht="17.25" customHeight="1">
      <c r="A105" s="16" t="s">
        <v>242</v>
      </c>
      <c r="B105" s="6">
        <v>104</v>
      </c>
      <c r="C105" s="16" t="s">
        <v>12</v>
      </c>
      <c r="D105" s="7" t="s">
        <v>82</v>
      </c>
      <c r="E105" s="16"/>
      <c r="F105" s="16"/>
      <c r="G105" s="16" t="s">
        <v>32</v>
      </c>
      <c r="H105" s="16"/>
      <c r="I105" s="16">
        <f t="shared" si="5"/>
        <v>0</v>
      </c>
      <c r="J105" s="16">
        <f t="shared" si="4"/>
        <v>0</v>
      </c>
      <c r="K105" s="16"/>
    </row>
    <row r="106" spans="1:11" ht="17.25" customHeight="1">
      <c r="A106" s="16" t="s">
        <v>242</v>
      </c>
      <c r="B106" s="6">
        <v>105</v>
      </c>
      <c r="C106" s="16" t="s">
        <v>12</v>
      </c>
      <c r="D106" s="7" t="s">
        <v>40</v>
      </c>
      <c r="E106" s="16">
        <v>1</v>
      </c>
      <c r="F106" s="16"/>
      <c r="G106" s="16" t="s">
        <v>32</v>
      </c>
      <c r="H106" s="16"/>
      <c r="I106" s="16">
        <f t="shared" si="5"/>
        <v>0</v>
      </c>
      <c r="J106" s="16">
        <f t="shared" si="4"/>
        <v>0</v>
      </c>
      <c r="K106" s="16"/>
    </row>
    <row r="107" spans="1:11" ht="17.25" customHeight="1">
      <c r="A107" s="16" t="s">
        <v>242</v>
      </c>
      <c r="B107" s="6">
        <v>106</v>
      </c>
      <c r="C107" s="16" t="s">
        <v>12</v>
      </c>
      <c r="D107" s="7" t="s">
        <v>38</v>
      </c>
      <c r="E107" s="16"/>
      <c r="F107" s="16"/>
      <c r="G107" s="16" t="s">
        <v>32</v>
      </c>
      <c r="H107" s="16"/>
      <c r="I107" s="16">
        <f t="shared" si="5"/>
        <v>0</v>
      </c>
      <c r="J107" s="16">
        <f t="shared" si="4"/>
        <v>0</v>
      </c>
      <c r="K107" s="16"/>
    </row>
    <row r="108" spans="1:11" ht="17.25" customHeight="1">
      <c r="A108" s="16" t="s">
        <v>242</v>
      </c>
      <c r="B108" s="6">
        <v>107</v>
      </c>
      <c r="C108" s="16" t="s">
        <v>12</v>
      </c>
      <c r="D108" s="7" t="s">
        <v>54</v>
      </c>
      <c r="E108" s="16"/>
      <c r="F108" s="16"/>
      <c r="G108" s="16" t="s">
        <v>32</v>
      </c>
      <c r="H108" s="16"/>
      <c r="I108" s="16">
        <f t="shared" si="5"/>
        <v>0</v>
      </c>
      <c r="J108" s="16">
        <f t="shared" si="4"/>
        <v>0</v>
      </c>
      <c r="K108" s="16"/>
    </row>
    <row r="109" spans="1:11" ht="17.25" customHeight="1">
      <c r="A109" s="16" t="s">
        <v>242</v>
      </c>
      <c r="B109" s="6">
        <v>108</v>
      </c>
      <c r="C109" s="16" t="s">
        <v>12</v>
      </c>
      <c r="D109" s="7" t="s">
        <v>29</v>
      </c>
      <c r="E109" s="16">
        <v>1</v>
      </c>
      <c r="F109" s="16"/>
      <c r="G109" s="16" t="s">
        <v>32</v>
      </c>
      <c r="H109" s="16"/>
      <c r="I109" s="16">
        <f t="shared" si="5"/>
        <v>0</v>
      </c>
      <c r="J109" s="16">
        <f t="shared" si="4"/>
        <v>0</v>
      </c>
      <c r="K109" s="16"/>
    </row>
    <row r="110" spans="1:11" ht="17.25" customHeight="1">
      <c r="A110" s="16" t="s">
        <v>242</v>
      </c>
      <c r="B110" s="6">
        <v>109</v>
      </c>
      <c r="C110" s="16" t="s">
        <v>87</v>
      </c>
      <c r="D110" s="7" t="s">
        <v>167</v>
      </c>
      <c r="E110" s="16">
        <v>1</v>
      </c>
      <c r="F110" s="16"/>
      <c r="G110" s="16"/>
      <c r="H110" s="16"/>
      <c r="I110" s="16">
        <f t="shared" si="5"/>
        <v>0</v>
      </c>
      <c r="J110" s="16">
        <f t="shared" si="4"/>
        <v>0</v>
      </c>
      <c r="K110" s="16"/>
    </row>
    <row r="111" spans="1:11" ht="17.25" customHeight="1">
      <c r="A111" s="16" t="s">
        <v>242</v>
      </c>
      <c r="B111" s="6">
        <v>110</v>
      </c>
      <c r="C111" s="16" t="s">
        <v>87</v>
      </c>
      <c r="D111" s="7" t="s">
        <v>42</v>
      </c>
      <c r="E111" s="16">
        <v>1</v>
      </c>
      <c r="F111" s="16"/>
      <c r="G111" s="16"/>
      <c r="H111" s="16"/>
      <c r="I111" s="16">
        <f t="shared" si="5"/>
        <v>0</v>
      </c>
      <c r="J111" s="16">
        <f t="shared" si="4"/>
        <v>0</v>
      </c>
      <c r="K111" s="16"/>
    </row>
    <row r="112" spans="1:11" ht="17.25" customHeight="1">
      <c r="A112" s="16" t="s">
        <v>242</v>
      </c>
      <c r="B112" s="6">
        <v>111</v>
      </c>
      <c r="C112" s="16" t="s">
        <v>21</v>
      </c>
      <c r="D112" s="7" t="s">
        <v>49</v>
      </c>
      <c r="E112" s="16">
        <v>1</v>
      </c>
      <c r="F112" s="16"/>
      <c r="G112" s="16"/>
      <c r="H112" s="16"/>
      <c r="I112" s="16">
        <f t="shared" si="5"/>
        <v>0</v>
      </c>
      <c r="J112" s="16">
        <f t="shared" si="4"/>
        <v>0</v>
      </c>
      <c r="K112" s="16"/>
    </row>
    <row r="113" spans="1:11" ht="17.25" customHeight="1">
      <c r="A113" s="16" t="s">
        <v>242</v>
      </c>
      <c r="B113" s="6">
        <v>112</v>
      </c>
      <c r="C113" s="16" t="s">
        <v>76</v>
      </c>
      <c r="D113" s="7" t="s">
        <v>61</v>
      </c>
      <c r="E113" s="16"/>
      <c r="F113" s="16">
        <v>5</v>
      </c>
      <c r="G113" s="16"/>
      <c r="H113" s="16"/>
      <c r="I113" s="16" t="str">
        <f t="shared" si="5"/>
        <v>Кокки</v>
      </c>
      <c r="J113" s="16" t="str">
        <f t="shared" si="4"/>
        <v>Staphylococcus</v>
      </c>
      <c r="K113" s="16" t="s">
        <v>44</v>
      </c>
    </row>
    <row r="114" spans="1:11" ht="17.25" customHeight="1">
      <c r="A114" s="16" t="s">
        <v>242</v>
      </c>
      <c r="B114" s="6">
        <v>113</v>
      </c>
      <c r="C114" s="16" t="s">
        <v>100</v>
      </c>
      <c r="D114" s="7" t="s">
        <v>28</v>
      </c>
      <c r="E114" s="16"/>
      <c r="F114" s="16"/>
      <c r="G114" s="16"/>
      <c r="H114" s="16"/>
      <c r="I114" s="16">
        <f t="shared" si="5"/>
        <v>0</v>
      </c>
      <c r="J114" s="16">
        <f t="shared" si="4"/>
        <v>0</v>
      </c>
      <c r="K114" s="16"/>
    </row>
    <row r="115" spans="1:11" ht="17.25" customHeight="1">
      <c r="A115" s="16" t="s">
        <v>242</v>
      </c>
      <c r="B115" s="6">
        <v>114</v>
      </c>
      <c r="C115" s="16" t="s">
        <v>23</v>
      </c>
      <c r="D115" s="7" t="s">
        <v>24</v>
      </c>
      <c r="E115" s="16"/>
      <c r="F115" s="16"/>
      <c r="G115" s="16"/>
      <c r="H115" s="16"/>
      <c r="I115" s="16">
        <f t="shared" si="5"/>
        <v>0</v>
      </c>
      <c r="J115" s="16">
        <f t="shared" si="4"/>
        <v>0</v>
      </c>
      <c r="K115" s="16"/>
    </row>
    <row r="116" spans="1:11" ht="17.25" customHeight="1">
      <c r="A116" s="16" t="s">
        <v>242</v>
      </c>
      <c r="B116" s="6">
        <v>115</v>
      </c>
      <c r="C116" s="16" t="s">
        <v>23</v>
      </c>
      <c r="D116" s="7" t="s">
        <v>175</v>
      </c>
      <c r="E116" s="16"/>
      <c r="F116" s="16">
        <v>6</v>
      </c>
      <c r="G116" s="16"/>
      <c r="H116" s="16"/>
      <c r="I116" s="16" t="str">
        <f t="shared" si="5"/>
        <v>Прочее</v>
      </c>
      <c r="J116" s="16" t="str">
        <f t="shared" si="4"/>
        <v>Corynebacterium</v>
      </c>
      <c r="K116" s="16" t="s">
        <v>127</v>
      </c>
    </row>
    <row r="117" spans="1:11" ht="17.25" customHeight="1">
      <c r="A117" s="16" t="s">
        <v>242</v>
      </c>
      <c r="B117" s="6">
        <v>116</v>
      </c>
      <c r="C117" s="16" t="s">
        <v>23</v>
      </c>
      <c r="D117" s="7" t="s">
        <v>101</v>
      </c>
      <c r="E117" s="16"/>
      <c r="F117" s="16"/>
      <c r="G117" s="16"/>
      <c r="H117" s="16"/>
      <c r="I117" s="16">
        <f t="shared" si="5"/>
        <v>0</v>
      </c>
      <c r="J117" s="16">
        <f t="shared" si="4"/>
        <v>0</v>
      </c>
      <c r="K117" s="16"/>
    </row>
    <row r="118" spans="1:11" ht="17.25" customHeight="1">
      <c r="A118" s="16" t="s">
        <v>242</v>
      </c>
      <c r="B118" s="6">
        <v>117</v>
      </c>
      <c r="C118" s="16" t="s">
        <v>23</v>
      </c>
      <c r="D118" s="7" t="s">
        <v>24</v>
      </c>
      <c r="E118" s="16"/>
      <c r="F118" s="16"/>
      <c r="G118" s="16"/>
      <c r="H118" s="16"/>
      <c r="I118" s="16">
        <f t="shared" si="5"/>
        <v>0</v>
      </c>
      <c r="J118" s="16">
        <f t="shared" si="4"/>
        <v>0</v>
      </c>
      <c r="K118" s="16"/>
    </row>
    <row r="119" spans="1:11" ht="17.25" customHeight="1">
      <c r="A119" s="16" t="s">
        <v>242</v>
      </c>
      <c r="B119" s="6">
        <v>118</v>
      </c>
      <c r="C119" s="16" t="s">
        <v>78</v>
      </c>
      <c r="D119" s="7" t="s">
        <v>101</v>
      </c>
      <c r="E119" s="16"/>
      <c r="F119" s="16"/>
      <c r="G119" s="16"/>
      <c r="H119" s="16"/>
      <c r="I119" s="16">
        <f t="shared" si="5"/>
        <v>0</v>
      </c>
      <c r="J119" s="16">
        <f t="shared" si="4"/>
        <v>0</v>
      </c>
      <c r="K119" s="16"/>
    </row>
    <row r="120" spans="1:11" ht="17.25" customHeight="1">
      <c r="A120" s="16" t="s">
        <v>242</v>
      </c>
      <c r="B120" s="6">
        <v>119</v>
      </c>
      <c r="C120" s="16" t="s">
        <v>12</v>
      </c>
      <c r="D120" s="7" t="s">
        <v>40</v>
      </c>
      <c r="E120" s="16"/>
      <c r="F120" s="16">
        <v>5</v>
      </c>
      <c r="G120" s="16"/>
      <c r="H120" s="16"/>
      <c r="I120" s="16" t="str">
        <f t="shared" si="5"/>
        <v>Кокки</v>
      </c>
      <c r="J120" s="16" t="str">
        <f t="shared" si="4"/>
        <v>Staphylococcus</v>
      </c>
      <c r="K120" s="16" t="s">
        <v>44</v>
      </c>
    </row>
    <row r="121" spans="1:11" ht="17.25" customHeight="1">
      <c r="A121" s="16" t="s">
        <v>242</v>
      </c>
      <c r="B121" s="6">
        <v>120</v>
      </c>
      <c r="C121" s="16" t="s">
        <v>23</v>
      </c>
      <c r="D121" s="7" t="s">
        <v>24</v>
      </c>
      <c r="E121" s="16"/>
      <c r="F121" s="16"/>
      <c r="G121" s="16"/>
      <c r="H121" s="16"/>
      <c r="I121" s="16">
        <f t="shared" si="5"/>
        <v>0</v>
      </c>
      <c r="J121" s="16">
        <f t="shared" si="4"/>
        <v>0</v>
      </c>
      <c r="K121" s="16"/>
    </row>
    <row r="122" spans="1:11" ht="17.25" customHeight="1">
      <c r="A122" s="16" t="s">
        <v>242</v>
      </c>
      <c r="B122" s="6">
        <v>121</v>
      </c>
      <c r="C122" s="16" t="s">
        <v>12</v>
      </c>
      <c r="D122" s="7" t="s">
        <v>31</v>
      </c>
      <c r="E122" s="16">
        <v>1</v>
      </c>
      <c r="F122" s="16">
        <v>5</v>
      </c>
      <c r="G122" s="16" t="s">
        <v>32</v>
      </c>
      <c r="H122" s="16"/>
      <c r="I122" s="16" t="str">
        <f t="shared" si="5"/>
        <v>Кокки</v>
      </c>
      <c r="J122" s="16" t="str">
        <f t="shared" si="4"/>
        <v>Staphylococcus</v>
      </c>
      <c r="K122" s="16" t="s">
        <v>44</v>
      </c>
    </row>
    <row r="123" spans="1:11" ht="17.25" customHeight="1">
      <c r="A123" s="16"/>
      <c r="C123" s="16"/>
      <c r="E123" s="16"/>
      <c r="F123" s="16"/>
      <c r="G123" s="16"/>
      <c r="H123" s="16"/>
      <c r="I123" s="16" t="str">
        <f t="shared" si="5"/>
        <v>Энеробактерии</v>
      </c>
      <c r="J123" s="16" t="str">
        <f t="shared" si="4"/>
        <v>Escherichia</v>
      </c>
      <c r="K123" s="16" t="s">
        <v>129</v>
      </c>
    </row>
    <row r="124" spans="1:11" ht="17.25" customHeight="1">
      <c r="A124" s="16" t="s">
        <v>242</v>
      </c>
      <c r="B124" s="6">
        <v>122</v>
      </c>
      <c r="C124" s="16" t="s">
        <v>21</v>
      </c>
      <c r="D124" s="7" t="s">
        <v>49</v>
      </c>
      <c r="E124" s="16">
        <v>1</v>
      </c>
      <c r="F124" s="16"/>
      <c r="G124" s="16"/>
      <c r="H124" s="16"/>
      <c r="I124" s="16">
        <f t="shared" si="5"/>
        <v>0</v>
      </c>
      <c r="J124" s="16">
        <f t="shared" si="4"/>
        <v>0</v>
      </c>
      <c r="K124" s="16"/>
    </row>
    <row r="125" spans="1:11" ht="17.25" customHeight="1">
      <c r="A125" s="16" t="s">
        <v>242</v>
      </c>
      <c r="B125" s="6">
        <v>123</v>
      </c>
      <c r="C125" s="16" t="s">
        <v>37</v>
      </c>
      <c r="D125" s="7" t="s">
        <v>61</v>
      </c>
      <c r="E125" s="16">
        <v>1</v>
      </c>
      <c r="F125" s="16"/>
      <c r="G125" s="16"/>
      <c r="H125" s="16"/>
      <c r="I125" s="16">
        <f t="shared" si="5"/>
        <v>0</v>
      </c>
      <c r="J125" s="16">
        <f t="shared" si="4"/>
        <v>0</v>
      </c>
      <c r="K125" s="16"/>
    </row>
    <row r="126" spans="1:11" ht="17.25" customHeight="1">
      <c r="A126" s="16" t="s">
        <v>242</v>
      </c>
      <c r="B126" s="6">
        <v>124</v>
      </c>
      <c r="C126" s="16" t="s">
        <v>23</v>
      </c>
      <c r="D126" s="7" t="s">
        <v>52</v>
      </c>
      <c r="E126" s="16">
        <v>1</v>
      </c>
      <c r="F126" s="16"/>
      <c r="G126" s="16"/>
      <c r="H126" s="16"/>
      <c r="I126" s="16">
        <f t="shared" si="5"/>
        <v>0</v>
      </c>
      <c r="J126" s="16">
        <f t="shared" si="4"/>
        <v>0</v>
      </c>
      <c r="K126" s="16"/>
    </row>
    <row r="127" spans="1:11" ht="17.25" customHeight="1">
      <c r="A127" s="16" t="s">
        <v>242</v>
      </c>
      <c r="B127" s="6">
        <v>125</v>
      </c>
      <c r="C127" s="16" t="s">
        <v>23</v>
      </c>
      <c r="D127" s="7" t="s">
        <v>24</v>
      </c>
      <c r="E127" s="16">
        <v>1</v>
      </c>
      <c r="F127" s="16"/>
      <c r="G127" s="16"/>
      <c r="H127" s="16"/>
      <c r="I127" s="16">
        <f t="shared" si="5"/>
        <v>0</v>
      </c>
      <c r="J127" s="16">
        <f t="shared" si="4"/>
        <v>0</v>
      </c>
      <c r="K127" s="16"/>
    </row>
    <row r="128" spans="1:11" ht="17.25" customHeight="1">
      <c r="A128" s="16" t="s">
        <v>242</v>
      </c>
      <c r="B128" s="6">
        <v>126</v>
      </c>
      <c r="C128" s="16" t="s">
        <v>64</v>
      </c>
      <c r="D128" s="7" t="s">
        <v>54</v>
      </c>
      <c r="E128" s="16"/>
      <c r="F128" s="16"/>
      <c r="G128" s="16"/>
      <c r="H128" s="16"/>
      <c r="I128" s="16">
        <f t="shared" si="5"/>
        <v>0</v>
      </c>
      <c r="J128" s="16">
        <f t="shared" si="4"/>
        <v>0</v>
      </c>
      <c r="K128" s="16"/>
    </row>
    <row r="129" spans="1:11" ht="17.25" customHeight="1">
      <c r="A129" s="16" t="s">
        <v>242</v>
      </c>
      <c r="B129" s="6">
        <v>127</v>
      </c>
      <c r="C129" s="16" t="s">
        <v>64</v>
      </c>
      <c r="D129" s="7" t="s">
        <v>86</v>
      </c>
      <c r="E129" s="16"/>
      <c r="F129" s="16"/>
      <c r="G129" s="16"/>
      <c r="H129" s="16"/>
      <c r="I129" s="16">
        <f t="shared" si="5"/>
        <v>0</v>
      </c>
      <c r="J129" s="16">
        <f t="shared" si="4"/>
        <v>0</v>
      </c>
      <c r="K129" s="16"/>
    </row>
    <row r="130" spans="1:11" ht="17.25" customHeight="1">
      <c r="A130" s="16" t="s">
        <v>242</v>
      </c>
      <c r="B130" s="6">
        <v>128</v>
      </c>
      <c r="C130" s="16" t="s">
        <v>23</v>
      </c>
      <c r="D130" s="7" t="s">
        <v>199</v>
      </c>
      <c r="E130" s="16"/>
      <c r="F130" s="16">
        <v>5</v>
      </c>
      <c r="G130" s="16"/>
      <c r="H130" s="16"/>
      <c r="I130" s="16" t="str">
        <f t="shared" ref="I130:I161" si="6">IF(OR(J130=$J$377,J130=$J$384,J130=$J$367),$I$364,IF(OR(J130=$J$366,J130=$J$370,J130=$J$372,J130=$J$373,J130=$J$376,J130=$J$380,J130=$J$381,J130=$J$378),$I$369,IF(OR(J130=$J$365,J130=$J$369),$I$365,IF(OR(J130=$J$371,J130=$J$382,J130=$J$383),$I$366,IF(OR(J130=$J$364,J130=$J$379,J130=$J$385),$I$367,IF(OR(J130=$J$368,J130=$J$386,J130=$J$374,J130=$J$375),$I$368,0))))))</f>
        <v>Кокки</v>
      </c>
      <c r="J130" s="16" t="str">
        <f t="shared" ref="J130:J193" si="7">IF(OR(K130=$K$364,K130=$K$365,K130=$K$366,K130=$K$367),$J$364,IF(OR(K130=$K$371,K130=$K$372,K130=$K$373,K130=$K$374),$J$365,IF(OR(K130=$K$375),$J$366,IF(OR(K130=$K$376),$J$367,IF(OR(K130=$K$377),$J$368,IF(OR(K130=$K$378),$J$369,IF(OR(K130=$K$384,K130=$K$394,K130=$K$385),$J$370,IF(OR(K130=$K$380,K130=$K$381,K130=$K$382,K130=$K$383),$J$371,IF(OR(K130=$K$379,K130=$K$423,K130=$K$425,K130=$K$427),$J$372,IF(OR(K130=$K$386,K130=$K$388,K130=$K$387),$J$373,IF(OR(K130=$K$389),$J$374,IF(OR(K130=$K$390),$J$375,IF(OR(K130=$K$391),$J$376,IF(OR(K130=$K$395),$J$377,IF(OR(K130=$K$396,K130=$K$397),$J$378,IF(OR(K130=$K$398,K130=$K$399),$J$379,IF(OR(K130=$K$400,K130=$K$401),$J$380,IF(OR(K130=$K$402,K130=$K$403),$J$381,IF(OR(K130=$K$405,K130=$K$406,K130=$K$407,K130=$K$408,K130=$K$409,K130=$K$410,K130=$K$411,K130=$K$412,K130=$K$413),$J$382,IF(OR(K130=$K$417,K130=$K$418,K130=$K$419,K130=$K$420,K130=$K$416,K130=$K$415,K130=$K$424,K130=$K$426),$J$383,IF(OR(K130=$K$421,K130=$K$422),$J$384,IF(OR(K130=$K$368,K130=$K$369,K130=$K$370,K130=$K$392,K130=$K$393,K130=$K$404,K130=$K$414),$J$385,IF(OR(K130=$K$428),$J$386,0)))))))))))))))))))))))</f>
        <v>Staphylococcus</v>
      </c>
      <c r="K130" s="16" t="s">
        <v>19</v>
      </c>
    </row>
    <row r="131" spans="1:11" ht="17.25" customHeight="1">
      <c r="A131" s="16" t="s">
        <v>242</v>
      </c>
      <c r="B131" s="6">
        <v>129</v>
      </c>
      <c r="C131" s="16" t="s">
        <v>23</v>
      </c>
      <c r="D131" s="7" t="s">
        <v>101</v>
      </c>
      <c r="E131" s="16"/>
      <c r="F131" s="16"/>
      <c r="G131" s="16"/>
      <c r="H131" s="16"/>
      <c r="I131" s="16">
        <f t="shared" si="6"/>
        <v>0</v>
      </c>
      <c r="J131" s="16">
        <f t="shared" si="7"/>
        <v>0</v>
      </c>
      <c r="K131" s="16"/>
    </row>
    <row r="132" spans="1:11" ht="17.25" customHeight="1">
      <c r="A132" s="16" t="s">
        <v>242</v>
      </c>
      <c r="B132" s="6">
        <v>130</v>
      </c>
      <c r="C132" s="16" t="s">
        <v>23</v>
      </c>
      <c r="D132" s="7" t="s">
        <v>24</v>
      </c>
      <c r="E132" s="16"/>
      <c r="F132" s="16"/>
      <c r="G132" s="16"/>
      <c r="H132" s="16"/>
      <c r="I132" s="16">
        <f t="shared" si="6"/>
        <v>0</v>
      </c>
      <c r="J132" s="16">
        <f t="shared" si="7"/>
        <v>0</v>
      </c>
      <c r="K132" s="16"/>
    </row>
    <row r="133" spans="1:11" ht="17.25" customHeight="1">
      <c r="A133" s="16" t="s">
        <v>242</v>
      </c>
      <c r="B133" s="6">
        <v>131</v>
      </c>
      <c r="C133" s="16" t="s">
        <v>45</v>
      </c>
      <c r="D133" s="7" t="s">
        <v>24</v>
      </c>
      <c r="E133" s="16"/>
      <c r="F133" s="16"/>
      <c r="G133" s="16"/>
      <c r="H133" s="16"/>
      <c r="I133" s="16">
        <f t="shared" si="6"/>
        <v>0</v>
      </c>
      <c r="J133" s="16">
        <f t="shared" si="7"/>
        <v>0</v>
      </c>
      <c r="K133" s="16"/>
    </row>
    <row r="134" spans="1:11" ht="17.25" customHeight="1">
      <c r="A134" s="16" t="s">
        <v>242</v>
      </c>
      <c r="B134" s="6">
        <v>132</v>
      </c>
      <c r="C134" s="16" t="s">
        <v>23</v>
      </c>
      <c r="D134" s="7" t="s">
        <v>24</v>
      </c>
      <c r="E134" s="16"/>
      <c r="F134" s="16"/>
      <c r="G134" s="16"/>
      <c r="H134" s="16"/>
      <c r="I134" s="16">
        <f t="shared" si="6"/>
        <v>0</v>
      </c>
      <c r="J134" s="16">
        <f t="shared" si="7"/>
        <v>0</v>
      </c>
      <c r="K134" s="16"/>
    </row>
    <row r="135" spans="1:11" ht="17.25" customHeight="1">
      <c r="A135" s="16" t="s">
        <v>242</v>
      </c>
      <c r="B135" s="6">
        <v>133</v>
      </c>
      <c r="C135" s="16" t="s">
        <v>21</v>
      </c>
      <c r="D135" s="7" t="s">
        <v>49</v>
      </c>
      <c r="E135" s="16"/>
      <c r="F135" s="16"/>
      <c r="G135" s="16"/>
      <c r="H135" s="16"/>
      <c r="I135" s="16">
        <f t="shared" si="6"/>
        <v>0</v>
      </c>
      <c r="J135" s="16">
        <f t="shared" si="7"/>
        <v>0</v>
      </c>
      <c r="K135" s="16"/>
    </row>
    <row r="136" spans="1:11" ht="17.25" customHeight="1">
      <c r="A136" s="16" t="s">
        <v>242</v>
      </c>
      <c r="B136" s="6">
        <v>134</v>
      </c>
      <c r="C136" s="16" t="s">
        <v>23</v>
      </c>
      <c r="D136" s="7" t="s">
        <v>24</v>
      </c>
      <c r="E136" s="16">
        <v>1</v>
      </c>
      <c r="F136" s="16"/>
      <c r="G136" s="16"/>
      <c r="H136" s="16"/>
      <c r="I136" s="16">
        <f t="shared" si="6"/>
        <v>0</v>
      </c>
      <c r="J136" s="16">
        <f t="shared" si="7"/>
        <v>0</v>
      </c>
      <c r="K136" s="16"/>
    </row>
    <row r="137" spans="1:11" ht="17.25" customHeight="1">
      <c r="A137" s="16" t="s">
        <v>242</v>
      </c>
      <c r="B137" s="6">
        <v>135</v>
      </c>
      <c r="C137" s="16" t="s">
        <v>23</v>
      </c>
      <c r="D137" s="7" t="s">
        <v>199</v>
      </c>
      <c r="E137" s="16">
        <v>2</v>
      </c>
      <c r="F137" s="16"/>
      <c r="G137" s="16"/>
      <c r="H137" s="16"/>
      <c r="I137" s="16">
        <f t="shared" si="6"/>
        <v>0</v>
      </c>
      <c r="J137" s="16">
        <f t="shared" si="7"/>
        <v>0</v>
      </c>
      <c r="K137" s="16"/>
    </row>
    <row r="138" spans="1:11" ht="17.25" customHeight="1">
      <c r="A138" s="16" t="s">
        <v>242</v>
      </c>
      <c r="B138" s="6">
        <v>136</v>
      </c>
      <c r="C138" s="16" t="s">
        <v>23</v>
      </c>
      <c r="D138" s="7" t="s">
        <v>28</v>
      </c>
      <c r="E138" s="16">
        <v>1</v>
      </c>
      <c r="F138" s="16">
        <v>2</v>
      </c>
      <c r="G138" s="16"/>
      <c r="H138" s="16"/>
      <c r="I138" s="16" t="str">
        <f t="shared" si="6"/>
        <v>Кокки</v>
      </c>
      <c r="J138" s="16" t="str">
        <f t="shared" si="7"/>
        <v>Staphylococcus</v>
      </c>
      <c r="K138" s="16" t="s">
        <v>19</v>
      </c>
    </row>
    <row r="139" spans="1:11" ht="17.25" customHeight="1">
      <c r="A139" s="16" t="s">
        <v>242</v>
      </c>
      <c r="B139" s="6">
        <v>137</v>
      </c>
      <c r="C139" s="16" t="s">
        <v>21</v>
      </c>
      <c r="D139" s="7" t="s">
        <v>51</v>
      </c>
      <c r="E139" s="16">
        <v>1</v>
      </c>
      <c r="F139" s="16"/>
      <c r="G139" s="16"/>
      <c r="H139" s="16"/>
      <c r="I139" s="16">
        <f t="shared" si="6"/>
        <v>0</v>
      </c>
      <c r="J139" s="16">
        <f t="shared" si="7"/>
        <v>0</v>
      </c>
      <c r="K139" s="16"/>
    </row>
    <row r="140" spans="1:11" ht="17.25" customHeight="1">
      <c r="A140" s="16" t="s">
        <v>242</v>
      </c>
      <c r="B140" s="6">
        <v>138</v>
      </c>
      <c r="C140" s="16" t="s">
        <v>21</v>
      </c>
      <c r="D140" s="7" t="s">
        <v>49</v>
      </c>
      <c r="E140" s="16">
        <v>1</v>
      </c>
      <c r="F140" s="16"/>
      <c r="G140" s="16"/>
      <c r="H140" s="16"/>
      <c r="I140" s="16">
        <f t="shared" si="6"/>
        <v>0</v>
      </c>
      <c r="J140" s="16">
        <f t="shared" si="7"/>
        <v>0</v>
      </c>
      <c r="K140" s="16"/>
    </row>
    <row r="141" spans="1:11" ht="17.25" customHeight="1">
      <c r="A141" s="16" t="s">
        <v>242</v>
      </c>
      <c r="B141" s="6">
        <v>139</v>
      </c>
      <c r="C141" s="16" t="s">
        <v>25</v>
      </c>
      <c r="D141" s="7" t="s">
        <v>26</v>
      </c>
      <c r="E141" s="16">
        <v>1</v>
      </c>
      <c r="F141" s="16"/>
      <c r="G141" s="16"/>
      <c r="H141" s="16"/>
      <c r="I141" s="16">
        <f t="shared" si="6"/>
        <v>0</v>
      </c>
      <c r="J141" s="16">
        <f t="shared" si="7"/>
        <v>0</v>
      </c>
      <c r="K141" s="16"/>
    </row>
    <row r="142" spans="1:11" ht="17.25" customHeight="1">
      <c r="A142" s="16" t="s">
        <v>242</v>
      </c>
      <c r="B142" s="6">
        <v>140</v>
      </c>
      <c r="C142" s="16" t="s">
        <v>23</v>
      </c>
      <c r="D142" s="7" t="s">
        <v>24</v>
      </c>
      <c r="E142" s="16">
        <v>1</v>
      </c>
      <c r="F142" s="16"/>
      <c r="G142" s="16"/>
      <c r="H142" s="16"/>
      <c r="I142" s="16">
        <f t="shared" si="6"/>
        <v>0</v>
      </c>
      <c r="J142" s="16">
        <f t="shared" si="7"/>
        <v>0</v>
      </c>
      <c r="K142" s="16"/>
    </row>
    <row r="143" spans="1:11" ht="17.25" customHeight="1">
      <c r="A143" s="16" t="s">
        <v>242</v>
      </c>
      <c r="B143" s="6">
        <v>141</v>
      </c>
      <c r="C143" s="16" t="s">
        <v>37</v>
      </c>
      <c r="D143" s="7" t="s">
        <v>61</v>
      </c>
      <c r="E143" s="16">
        <v>2</v>
      </c>
      <c r="F143" s="16"/>
      <c r="G143" s="16"/>
      <c r="H143" s="16"/>
      <c r="I143" s="16">
        <f t="shared" si="6"/>
        <v>0</v>
      </c>
      <c r="J143" s="16">
        <f t="shared" si="7"/>
        <v>0</v>
      </c>
      <c r="K143" s="16"/>
    </row>
    <row r="144" spans="1:11" ht="17.25" customHeight="1">
      <c r="A144" s="16" t="s">
        <v>242</v>
      </c>
      <c r="B144" s="6">
        <v>142</v>
      </c>
      <c r="C144" s="16" t="s">
        <v>37</v>
      </c>
      <c r="D144" s="7" t="s">
        <v>61</v>
      </c>
      <c r="E144" s="16">
        <v>3</v>
      </c>
      <c r="F144" s="16">
        <v>2</v>
      </c>
      <c r="G144" s="16"/>
      <c r="H144" s="16"/>
      <c r="I144" s="16" t="str">
        <f t="shared" si="6"/>
        <v>Кокки</v>
      </c>
      <c r="J144" s="16" t="str">
        <f t="shared" si="7"/>
        <v>Staphylococcus</v>
      </c>
      <c r="K144" s="16" t="s">
        <v>19</v>
      </c>
    </row>
    <row r="145" spans="1:11" ht="17.25" customHeight="1">
      <c r="A145" s="16" t="s">
        <v>242</v>
      </c>
      <c r="B145" s="6">
        <v>143</v>
      </c>
      <c r="C145" s="16" t="s">
        <v>21</v>
      </c>
      <c r="D145" s="7" t="s">
        <v>49</v>
      </c>
      <c r="E145" s="16">
        <v>3</v>
      </c>
      <c r="F145" s="16"/>
      <c r="G145" s="16"/>
      <c r="H145" s="16"/>
      <c r="I145" s="16">
        <f t="shared" si="6"/>
        <v>0</v>
      </c>
      <c r="J145" s="16">
        <f t="shared" si="7"/>
        <v>0</v>
      </c>
      <c r="K145" s="16"/>
    </row>
    <row r="146" spans="1:11" ht="17.25" customHeight="1">
      <c r="A146" s="16" t="s">
        <v>242</v>
      </c>
      <c r="B146" s="6">
        <v>144</v>
      </c>
      <c r="C146" s="16" t="s">
        <v>12</v>
      </c>
      <c r="D146" s="7" t="s">
        <v>43</v>
      </c>
      <c r="E146" s="16">
        <v>1</v>
      </c>
      <c r="F146" s="16"/>
      <c r="G146" s="16"/>
      <c r="H146" s="16"/>
      <c r="I146" s="16">
        <f t="shared" si="6"/>
        <v>0</v>
      </c>
      <c r="J146" s="16">
        <f t="shared" si="7"/>
        <v>0</v>
      </c>
      <c r="K146" s="16"/>
    </row>
    <row r="147" spans="1:11" ht="17.25" customHeight="1">
      <c r="A147" s="16" t="s">
        <v>242</v>
      </c>
      <c r="B147" s="6">
        <v>145</v>
      </c>
      <c r="C147" s="16" t="s">
        <v>12</v>
      </c>
      <c r="D147" s="7" t="s">
        <v>20</v>
      </c>
      <c r="E147" s="16">
        <v>1</v>
      </c>
      <c r="F147" s="16">
        <v>4</v>
      </c>
      <c r="G147" s="16" t="s">
        <v>32</v>
      </c>
      <c r="H147" s="16"/>
      <c r="I147" s="16" t="str">
        <f t="shared" si="6"/>
        <v>Энеробактерии</v>
      </c>
      <c r="J147" s="16" t="str">
        <f t="shared" si="7"/>
        <v>Escherichia</v>
      </c>
      <c r="K147" s="16" t="s">
        <v>129</v>
      </c>
    </row>
    <row r="148" spans="1:11" ht="17.25" customHeight="1">
      <c r="A148" s="16" t="s">
        <v>242</v>
      </c>
      <c r="B148" s="6">
        <v>146</v>
      </c>
      <c r="C148" s="16" t="s">
        <v>12</v>
      </c>
      <c r="D148" s="7" t="s">
        <v>31</v>
      </c>
      <c r="E148" s="16">
        <v>3</v>
      </c>
      <c r="F148" s="16"/>
      <c r="G148" s="16" t="s">
        <v>32</v>
      </c>
      <c r="H148" s="16"/>
      <c r="I148" s="16">
        <f t="shared" si="6"/>
        <v>0</v>
      </c>
      <c r="J148" s="16">
        <f t="shared" si="7"/>
        <v>0</v>
      </c>
      <c r="K148" s="16"/>
    </row>
    <row r="149" spans="1:11" ht="17.25" customHeight="1">
      <c r="A149" s="16" t="s">
        <v>242</v>
      </c>
      <c r="B149" s="6">
        <v>147</v>
      </c>
      <c r="C149" s="16" t="s">
        <v>12</v>
      </c>
      <c r="D149" s="7" t="s">
        <v>20</v>
      </c>
      <c r="E149" s="16">
        <v>1</v>
      </c>
      <c r="F149" s="16"/>
      <c r="G149" s="16" t="s">
        <v>32</v>
      </c>
      <c r="H149" s="16"/>
      <c r="I149" s="16">
        <f t="shared" si="6"/>
        <v>0</v>
      </c>
      <c r="J149" s="16">
        <f t="shared" si="7"/>
        <v>0</v>
      </c>
      <c r="K149" s="16"/>
    </row>
    <row r="150" spans="1:11" ht="17.25" customHeight="1">
      <c r="A150" s="16" t="s">
        <v>242</v>
      </c>
      <c r="B150" s="6">
        <v>148</v>
      </c>
      <c r="C150" s="16" t="s">
        <v>12</v>
      </c>
      <c r="D150" s="7" t="s">
        <v>40</v>
      </c>
      <c r="E150" s="16"/>
      <c r="F150" s="16"/>
      <c r="G150" s="16" t="s">
        <v>32</v>
      </c>
      <c r="H150" s="16"/>
      <c r="I150" s="16">
        <f t="shared" si="6"/>
        <v>0</v>
      </c>
      <c r="J150" s="16">
        <f t="shared" si="7"/>
        <v>0</v>
      </c>
      <c r="K150" s="16"/>
    </row>
    <row r="151" spans="1:11" ht="17.25" customHeight="1">
      <c r="A151" s="16" t="s">
        <v>242</v>
      </c>
      <c r="B151" s="6">
        <v>149</v>
      </c>
      <c r="C151" s="16" t="s">
        <v>21</v>
      </c>
      <c r="D151" s="7" t="s">
        <v>49</v>
      </c>
      <c r="E151" s="16"/>
      <c r="F151" s="16"/>
      <c r="G151" s="16"/>
      <c r="H151" s="16"/>
      <c r="I151" s="16">
        <f t="shared" si="6"/>
        <v>0</v>
      </c>
      <c r="J151" s="16">
        <f t="shared" si="7"/>
        <v>0</v>
      </c>
      <c r="K151" s="16"/>
    </row>
    <row r="152" spans="1:11" ht="17.25" customHeight="1">
      <c r="A152" s="16" t="s">
        <v>242</v>
      </c>
      <c r="B152" s="6">
        <v>150</v>
      </c>
      <c r="C152" s="16" t="s">
        <v>23</v>
      </c>
      <c r="D152" s="7" t="s">
        <v>28</v>
      </c>
      <c r="E152" s="16"/>
      <c r="F152" s="16">
        <v>3</v>
      </c>
      <c r="G152" s="16"/>
      <c r="H152" s="16"/>
      <c r="I152" s="16" t="str">
        <f t="shared" si="6"/>
        <v>Кокки</v>
      </c>
      <c r="J152" s="16" t="str">
        <f t="shared" si="7"/>
        <v>Staphylococcus</v>
      </c>
      <c r="K152" s="16" t="s">
        <v>19</v>
      </c>
    </row>
    <row r="153" spans="1:11" ht="17.25" customHeight="1">
      <c r="A153" s="16" t="s">
        <v>242</v>
      </c>
      <c r="B153" s="6">
        <v>151</v>
      </c>
      <c r="C153" s="16" t="s">
        <v>23</v>
      </c>
      <c r="D153" s="7" t="s">
        <v>24</v>
      </c>
      <c r="E153" s="16"/>
      <c r="F153" s="16"/>
      <c r="G153" s="16"/>
      <c r="H153" s="16"/>
      <c r="I153" s="16">
        <f t="shared" si="6"/>
        <v>0</v>
      </c>
      <c r="J153" s="16">
        <f t="shared" si="7"/>
        <v>0</v>
      </c>
      <c r="K153" s="16"/>
    </row>
    <row r="154" spans="1:11" ht="17.25" customHeight="1">
      <c r="A154" s="16" t="s">
        <v>242</v>
      </c>
      <c r="B154" s="6">
        <v>152</v>
      </c>
      <c r="C154" s="16" t="s">
        <v>23</v>
      </c>
      <c r="D154" s="7" t="s">
        <v>24</v>
      </c>
      <c r="E154" s="16"/>
      <c r="F154" s="16"/>
      <c r="G154" s="16"/>
      <c r="H154" s="16"/>
      <c r="I154" s="16">
        <f t="shared" si="6"/>
        <v>0</v>
      </c>
      <c r="J154" s="16">
        <f t="shared" si="7"/>
        <v>0</v>
      </c>
      <c r="K154" s="16"/>
    </row>
    <row r="155" spans="1:11" ht="17.25" customHeight="1">
      <c r="A155" s="16" t="s">
        <v>242</v>
      </c>
      <c r="B155" s="6">
        <v>153</v>
      </c>
      <c r="C155" s="16" t="s">
        <v>23</v>
      </c>
      <c r="D155" s="7" t="s">
        <v>24</v>
      </c>
      <c r="E155" s="16"/>
      <c r="F155" s="16"/>
      <c r="G155" s="16"/>
      <c r="H155" s="16"/>
      <c r="I155" s="16">
        <f t="shared" si="6"/>
        <v>0</v>
      </c>
      <c r="J155" s="16">
        <f t="shared" si="7"/>
        <v>0</v>
      </c>
      <c r="K155" s="16"/>
    </row>
    <row r="156" spans="1:11" ht="17.25" customHeight="1">
      <c r="A156" s="16" t="s">
        <v>242</v>
      </c>
      <c r="B156" s="6">
        <v>154</v>
      </c>
      <c r="C156" s="16" t="s">
        <v>45</v>
      </c>
      <c r="D156" s="7" t="s">
        <v>191</v>
      </c>
      <c r="E156" s="16"/>
      <c r="F156" s="16"/>
      <c r="G156" s="16"/>
      <c r="H156" s="16"/>
      <c r="I156" s="16">
        <f t="shared" si="6"/>
        <v>0</v>
      </c>
      <c r="J156" s="16">
        <f t="shared" si="7"/>
        <v>0</v>
      </c>
      <c r="K156" s="16"/>
    </row>
    <row r="157" spans="1:11" ht="17.25" customHeight="1">
      <c r="A157" s="16" t="s">
        <v>242</v>
      </c>
      <c r="B157" s="6">
        <v>155</v>
      </c>
      <c r="C157" s="16" t="s">
        <v>12</v>
      </c>
      <c r="D157" s="7" t="s">
        <v>28</v>
      </c>
      <c r="E157" s="16"/>
      <c r="F157" s="16"/>
      <c r="G157" s="16" t="s">
        <v>32</v>
      </c>
      <c r="H157" s="16"/>
      <c r="I157" s="16">
        <f t="shared" si="6"/>
        <v>0</v>
      </c>
      <c r="J157" s="16">
        <f t="shared" si="7"/>
        <v>0</v>
      </c>
      <c r="K157" s="16"/>
    </row>
    <row r="158" spans="1:11" ht="17.25" customHeight="1">
      <c r="A158" s="16" t="s">
        <v>242</v>
      </c>
      <c r="B158" s="6">
        <v>156</v>
      </c>
      <c r="C158" s="16" t="s">
        <v>12</v>
      </c>
      <c r="D158" s="7" t="s">
        <v>20</v>
      </c>
      <c r="E158" s="16"/>
      <c r="F158" s="16"/>
      <c r="G158" s="16" t="s">
        <v>32</v>
      </c>
      <c r="H158" s="16"/>
      <c r="I158" s="16">
        <f t="shared" si="6"/>
        <v>0</v>
      </c>
      <c r="J158" s="16">
        <f t="shared" si="7"/>
        <v>0</v>
      </c>
      <c r="K158" s="16"/>
    </row>
    <row r="159" spans="1:11" ht="17.25" customHeight="1">
      <c r="A159" s="16" t="s">
        <v>242</v>
      </c>
      <c r="B159" s="6">
        <v>157</v>
      </c>
      <c r="C159" s="16" t="s">
        <v>12</v>
      </c>
      <c r="D159" s="7" t="s">
        <v>43</v>
      </c>
      <c r="E159" s="16"/>
      <c r="F159" s="16"/>
      <c r="G159" s="16" t="s">
        <v>32</v>
      </c>
      <c r="H159" s="16"/>
      <c r="I159" s="16">
        <f t="shared" si="6"/>
        <v>0</v>
      </c>
      <c r="J159" s="16">
        <f t="shared" si="7"/>
        <v>0</v>
      </c>
      <c r="K159" s="16"/>
    </row>
    <row r="160" spans="1:11" ht="17.25" customHeight="1">
      <c r="A160" s="16" t="s">
        <v>242</v>
      </c>
      <c r="B160" s="6">
        <v>158</v>
      </c>
      <c r="C160" s="16" t="s">
        <v>12</v>
      </c>
      <c r="D160" s="7" t="s">
        <v>61</v>
      </c>
      <c r="E160" s="16"/>
      <c r="F160" s="16"/>
      <c r="G160" s="16" t="s">
        <v>32</v>
      </c>
      <c r="H160" s="16"/>
      <c r="I160" s="16">
        <f t="shared" si="6"/>
        <v>0</v>
      </c>
      <c r="J160" s="16">
        <f t="shared" si="7"/>
        <v>0</v>
      </c>
      <c r="K160" s="16"/>
    </row>
    <row r="161" spans="1:11" ht="17.25" customHeight="1">
      <c r="A161" s="16" t="s">
        <v>242</v>
      </c>
      <c r="B161" s="6">
        <v>159</v>
      </c>
      <c r="C161" s="16" t="s">
        <v>12</v>
      </c>
      <c r="D161" s="7" t="s">
        <v>20</v>
      </c>
      <c r="E161" s="16"/>
      <c r="F161" s="16"/>
      <c r="G161" s="16" t="s">
        <v>32</v>
      </c>
      <c r="H161" s="16"/>
      <c r="I161" s="16">
        <f t="shared" si="6"/>
        <v>0</v>
      </c>
      <c r="J161" s="16">
        <f t="shared" si="7"/>
        <v>0</v>
      </c>
      <c r="K161" s="16"/>
    </row>
    <row r="162" spans="1:11" ht="17.25" customHeight="1">
      <c r="A162" s="16" t="s">
        <v>242</v>
      </c>
      <c r="B162" s="6">
        <v>160</v>
      </c>
      <c r="C162" s="16" t="s">
        <v>12</v>
      </c>
      <c r="D162" s="7" t="s">
        <v>20</v>
      </c>
      <c r="E162" s="16"/>
      <c r="F162" s="16"/>
      <c r="G162" s="16" t="s">
        <v>32</v>
      </c>
      <c r="H162" s="16"/>
      <c r="I162" s="16">
        <f t="shared" ref="I162:I193" si="8">IF(OR(J162=$J$377,J162=$J$384,J162=$J$367),$I$364,IF(OR(J162=$J$366,J162=$J$370,J162=$J$372,J162=$J$373,J162=$J$376,J162=$J$380,J162=$J$381,J162=$J$378),$I$369,IF(OR(J162=$J$365,J162=$J$369),$I$365,IF(OR(J162=$J$371,J162=$J$382,J162=$J$383),$I$366,IF(OR(J162=$J$364,J162=$J$379,J162=$J$385),$I$367,IF(OR(J162=$J$368,J162=$J$386,J162=$J$374,J162=$J$375),$I$368,0))))))</f>
        <v>0</v>
      </c>
      <c r="J162" s="16">
        <f t="shared" si="7"/>
        <v>0</v>
      </c>
      <c r="K162" s="16"/>
    </row>
    <row r="163" spans="1:11" ht="17.25" customHeight="1">
      <c r="A163" s="16" t="s">
        <v>242</v>
      </c>
      <c r="B163" s="6">
        <v>161</v>
      </c>
      <c r="C163" s="16" t="s">
        <v>21</v>
      </c>
      <c r="D163" s="7" t="s">
        <v>49</v>
      </c>
      <c r="E163" s="16"/>
      <c r="F163" s="16"/>
      <c r="G163" s="16" t="s">
        <v>32</v>
      </c>
      <c r="H163" s="16"/>
      <c r="I163" s="16">
        <f t="shared" si="8"/>
        <v>0</v>
      </c>
      <c r="J163" s="16">
        <f t="shared" si="7"/>
        <v>0</v>
      </c>
      <c r="K163" s="16"/>
    </row>
    <row r="164" spans="1:11" ht="17.25" customHeight="1">
      <c r="A164" s="16" t="s">
        <v>242</v>
      </c>
      <c r="B164" s="6">
        <v>162</v>
      </c>
      <c r="C164" s="16" t="s">
        <v>21</v>
      </c>
      <c r="D164" s="7" t="s">
        <v>49</v>
      </c>
      <c r="E164" s="16">
        <v>1</v>
      </c>
      <c r="F164" s="16"/>
      <c r="G164" s="16"/>
      <c r="H164" s="16"/>
      <c r="I164" s="16">
        <f t="shared" si="8"/>
        <v>0</v>
      </c>
      <c r="J164" s="16">
        <f t="shared" si="7"/>
        <v>0</v>
      </c>
      <c r="K164" s="16"/>
    </row>
    <row r="165" spans="1:11" ht="17.25" customHeight="1">
      <c r="A165" s="16" t="s">
        <v>242</v>
      </c>
      <c r="B165" s="6">
        <v>163</v>
      </c>
      <c r="C165" s="16" t="s">
        <v>37</v>
      </c>
      <c r="D165" s="7" t="s">
        <v>71</v>
      </c>
      <c r="E165" s="16">
        <v>1</v>
      </c>
      <c r="F165" s="16"/>
      <c r="G165" s="16"/>
      <c r="H165" s="16"/>
      <c r="I165" s="16">
        <f t="shared" si="8"/>
        <v>0</v>
      </c>
      <c r="J165" s="16">
        <f t="shared" si="7"/>
        <v>0</v>
      </c>
      <c r="K165" s="16"/>
    </row>
    <row r="166" spans="1:11" ht="17.25" customHeight="1">
      <c r="A166" s="16" t="s">
        <v>242</v>
      </c>
      <c r="B166" s="6">
        <v>164</v>
      </c>
      <c r="C166" s="16" t="s">
        <v>21</v>
      </c>
      <c r="D166" s="7" t="s">
        <v>49</v>
      </c>
      <c r="E166" s="16">
        <v>1</v>
      </c>
      <c r="F166" s="16"/>
      <c r="G166" s="16"/>
      <c r="H166" s="16"/>
      <c r="I166" s="16">
        <f t="shared" si="8"/>
        <v>0</v>
      </c>
      <c r="J166" s="16">
        <f t="shared" si="7"/>
        <v>0</v>
      </c>
      <c r="K166" s="16"/>
    </row>
    <row r="167" spans="1:11" ht="17.25" customHeight="1">
      <c r="A167" s="16" t="s">
        <v>242</v>
      </c>
      <c r="B167" s="6">
        <v>165</v>
      </c>
      <c r="C167" s="16" t="s">
        <v>100</v>
      </c>
      <c r="D167" s="7" t="s">
        <v>24</v>
      </c>
      <c r="E167" s="16"/>
      <c r="F167" s="16"/>
      <c r="G167" s="16"/>
      <c r="H167" s="16"/>
      <c r="I167" s="16">
        <f t="shared" si="8"/>
        <v>0</v>
      </c>
      <c r="J167" s="16">
        <f t="shared" si="7"/>
        <v>0</v>
      </c>
      <c r="K167" s="16"/>
    </row>
    <row r="168" spans="1:11" ht="17.25" customHeight="1">
      <c r="A168" s="16" t="s">
        <v>242</v>
      </c>
      <c r="B168" s="6">
        <v>166</v>
      </c>
      <c r="C168" s="16" t="s">
        <v>100</v>
      </c>
      <c r="D168" s="7" t="s">
        <v>24</v>
      </c>
      <c r="E168" s="16"/>
      <c r="F168" s="16"/>
      <c r="G168" s="16"/>
      <c r="H168" s="16"/>
      <c r="I168" s="16">
        <f t="shared" si="8"/>
        <v>0</v>
      </c>
      <c r="J168" s="16">
        <f t="shared" si="7"/>
        <v>0</v>
      </c>
      <c r="K168" s="16"/>
    </row>
    <row r="169" spans="1:11" ht="17.25" customHeight="1">
      <c r="A169" s="16" t="s">
        <v>242</v>
      </c>
      <c r="B169" s="6">
        <v>167</v>
      </c>
      <c r="C169" s="16" t="s">
        <v>21</v>
      </c>
      <c r="D169" s="7" t="s">
        <v>186</v>
      </c>
      <c r="E169" s="16"/>
      <c r="F169" s="16"/>
      <c r="G169" s="16"/>
      <c r="H169" s="16"/>
      <c r="I169" s="16">
        <f t="shared" si="8"/>
        <v>0</v>
      </c>
      <c r="J169" s="16">
        <f t="shared" si="7"/>
        <v>0</v>
      </c>
      <c r="K169" s="16"/>
    </row>
    <row r="170" spans="1:11" ht="17.25" customHeight="1">
      <c r="A170" s="16" t="s">
        <v>242</v>
      </c>
      <c r="B170" s="6">
        <v>168</v>
      </c>
      <c r="C170" s="16" t="s">
        <v>100</v>
      </c>
      <c r="D170" s="7" t="s">
        <v>28</v>
      </c>
      <c r="E170" s="16"/>
      <c r="F170" s="16"/>
      <c r="G170" s="16"/>
      <c r="H170" s="16"/>
      <c r="I170" s="16">
        <f t="shared" si="8"/>
        <v>0</v>
      </c>
      <c r="J170" s="16">
        <f t="shared" si="7"/>
        <v>0</v>
      </c>
      <c r="K170" s="16"/>
    </row>
    <row r="171" spans="1:11" ht="17.25" customHeight="1">
      <c r="A171" s="16" t="s">
        <v>242</v>
      </c>
      <c r="B171" s="6">
        <v>169</v>
      </c>
      <c r="C171" s="16" t="s">
        <v>23</v>
      </c>
      <c r="D171" s="7" t="s">
        <v>24</v>
      </c>
      <c r="E171" s="16"/>
      <c r="F171" s="16"/>
      <c r="G171" s="16"/>
      <c r="H171" s="16"/>
      <c r="I171" s="16">
        <f t="shared" si="8"/>
        <v>0</v>
      </c>
      <c r="J171" s="16">
        <f t="shared" si="7"/>
        <v>0</v>
      </c>
      <c r="K171" s="16"/>
    </row>
    <row r="172" spans="1:11" ht="17.25" customHeight="1">
      <c r="A172" s="16" t="s">
        <v>242</v>
      </c>
      <c r="B172" s="6">
        <v>170</v>
      </c>
      <c r="C172" s="16" t="s">
        <v>45</v>
      </c>
      <c r="D172" s="7" t="s">
        <v>24</v>
      </c>
      <c r="E172" s="16"/>
      <c r="F172" s="16"/>
      <c r="G172" s="16"/>
      <c r="H172" s="16"/>
      <c r="I172" s="16">
        <f t="shared" si="8"/>
        <v>0</v>
      </c>
      <c r="J172" s="16">
        <f t="shared" si="7"/>
        <v>0</v>
      </c>
      <c r="K172" s="16"/>
    </row>
    <row r="173" spans="1:11" ht="17.25" customHeight="1">
      <c r="A173" s="16" t="s">
        <v>242</v>
      </c>
      <c r="B173" s="6">
        <v>171</v>
      </c>
      <c r="C173" s="16" t="s">
        <v>12</v>
      </c>
      <c r="D173" s="7" t="s">
        <v>179</v>
      </c>
      <c r="E173" s="16"/>
      <c r="F173" s="16"/>
      <c r="G173" s="16" t="s">
        <v>32</v>
      </c>
      <c r="H173" s="16"/>
      <c r="I173" s="16">
        <f t="shared" si="8"/>
        <v>0</v>
      </c>
      <c r="J173" s="16">
        <f t="shared" si="7"/>
        <v>0</v>
      </c>
      <c r="K173" s="16"/>
    </row>
    <row r="174" spans="1:11" ht="17.25" customHeight="1">
      <c r="A174" s="16" t="s">
        <v>242</v>
      </c>
      <c r="B174" s="6">
        <v>172</v>
      </c>
      <c r="C174" s="16" t="s">
        <v>12</v>
      </c>
      <c r="D174" s="7" t="s">
        <v>179</v>
      </c>
      <c r="E174" s="16"/>
      <c r="F174" s="16"/>
      <c r="G174" s="16" t="s">
        <v>32</v>
      </c>
      <c r="H174" s="16"/>
      <c r="I174" s="16">
        <f t="shared" si="8"/>
        <v>0</v>
      </c>
      <c r="J174" s="16">
        <f t="shared" si="7"/>
        <v>0</v>
      </c>
      <c r="K174" s="16"/>
    </row>
    <row r="175" spans="1:11" ht="17.25" customHeight="1">
      <c r="A175" s="16" t="s">
        <v>242</v>
      </c>
      <c r="B175" s="6">
        <v>173</v>
      </c>
      <c r="C175" s="16" t="s">
        <v>12</v>
      </c>
      <c r="D175" s="7" t="s">
        <v>42</v>
      </c>
      <c r="E175" s="16"/>
      <c r="F175" s="16">
        <v>3</v>
      </c>
      <c r="G175" s="16" t="s">
        <v>32</v>
      </c>
      <c r="H175" s="16"/>
      <c r="I175" s="16" t="str">
        <f t="shared" si="8"/>
        <v>Энеробактерии</v>
      </c>
      <c r="J175" s="16" t="str">
        <f t="shared" si="7"/>
        <v>Klebsiella</v>
      </c>
      <c r="K175" s="16" t="s">
        <v>243</v>
      </c>
    </row>
    <row r="176" spans="1:11" ht="17.25" customHeight="1">
      <c r="A176" s="16" t="s">
        <v>242</v>
      </c>
      <c r="B176" s="6">
        <v>174</v>
      </c>
      <c r="C176" s="16" t="s">
        <v>21</v>
      </c>
      <c r="D176" s="7" t="s">
        <v>49</v>
      </c>
      <c r="E176" s="16"/>
      <c r="F176" s="16">
        <v>6</v>
      </c>
      <c r="G176" s="16"/>
      <c r="H176" s="16"/>
      <c r="I176" s="16" t="str">
        <f t="shared" si="8"/>
        <v>Кокки</v>
      </c>
      <c r="J176" s="16" t="str">
        <f t="shared" si="7"/>
        <v>Staphylococcus</v>
      </c>
      <c r="K176" s="16" t="s">
        <v>19</v>
      </c>
    </row>
    <row r="177" spans="1:11" ht="17.25" customHeight="1">
      <c r="A177" s="16" t="s">
        <v>242</v>
      </c>
      <c r="B177" s="6">
        <v>175</v>
      </c>
      <c r="C177" s="16" t="s">
        <v>12</v>
      </c>
      <c r="D177" s="7" t="s">
        <v>40</v>
      </c>
      <c r="E177" s="16">
        <v>1</v>
      </c>
      <c r="F177" s="16"/>
      <c r="G177" s="16" t="s">
        <v>32</v>
      </c>
      <c r="H177" s="16"/>
      <c r="I177" s="16">
        <f t="shared" si="8"/>
        <v>0</v>
      </c>
      <c r="J177" s="16">
        <f t="shared" si="7"/>
        <v>0</v>
      </c>
      <c r="K177" s="16"/>
    </row>
    <row r="178" spans="1:11" ht="17.25" customHeight="1">
      <c r="A178" s="16" t="s">
        <v>242</v>
      </c>
      <c r="B178" s="6">
        <v>176</v>
      </c>
      <c r="C178" s="16" t="s">
        <v>64</v>
      </c>
      <c r="D178" s="7" t="s">
        <v>54</v>
      </c>
      <c r="E178" s="16"/>
      <c r="F178" s="16"/>
      <c r="G178" s="16"/>
      <c r="H178" s="16"/>
      <c r="I178" s="16">
        <f t="shared" si="8"/>
        <v>0</v>
      </c>
      <c r="J178" s="16">
        <f t="shared" si="7"/>
        <v>0</v>
      </c>
      <c r="K178" s="16"/>
    </row>
    <row r="179" spans="1:11" ht="17.25" customHeight="1">
      <c r="A179" s="16" t="s">
        <v>242</v>
      </c>
      <c r="B179" s="6">
        <v>177</v>
      </c>
      <c r="C179" s="16" t="s">
        <v>64</v>
      </c>
      <c r="D179" s="7" t="s">
        <v>54</v>
      </c>
      <c r="E179" s="16"/>
      <c r="F179" s="16"/>
      <c r="G179" s="16"/>
      <c r="H179" s="16"/>
      <c r="I179" s="16">
        <f t="shared" si="8"/>
        <v>0</v>
      </c>
      <c r="J179" s="16">
        <f t="shared" si="7"/>
        <v>0</v>
      </c>
      <c r="K179" s="16"/>
    </row>
    <row r="180" spans="1:11" ht="17.25" customHeight="1">
      <c r="A180" s="16" t="s">
        <v>242</v>
      </c>
      <c r="B180" s="6">
        <v>178</v>
      </c>
      <c r="C180" s="16" t="s">
        <v>64</v>
      </c>
      <c r="D180" s="7" t="s">
        <v>54</v>
      </c>
      <c r="E180" s="16"/>
      <c r="F180" s="16"/>
      <c r="G180" s="16"/>
      <c r="H180" s="16"/>
      <c r="I180" s="16">
        <f t="shared" si="8"/>
        <v>0</v>
      </c>
      <c r="J180" s="16">
        <f t="shared" si="7"/>
        <v>0</v>
      </c>
      <c r="K180" s="16"/>
    </row>
    <row r="181" spans="1:11" ht="17.25" customHeight="1">
      <c r="A181" s="16" t="s">
        <v>242</v>
      </c>
      <c r="B181" s="6">
        <v>179</v>
      </c>
      <c r="C181" s="16" t="s">
        <v>78</v>
      </c>
      <c r="D181" s="7" t="s">
        <v>24</v>
      </c>
      <c r="E181" s="16"/>
      <c r="F181" s="16"/>
      <c r="G181" s="16"/>
      <c r="H181" s="16"/>
      <c r="I181" s="16">
        <f t="shared" si="8"/>
        <v>0</v>
      </c>
      <c r="J181" s="16">
        <f t="shared" si="7"/>
        <v>0</v>
      </c>
      <c r="K181" s="16"/>
    </row>
    <row r="182" spans="1:11" ht="17.25" customHeight="1">
      <c r="A182" s="16" t="s">
        <v>242</v>
      </c>
      <c r="B182" s="6">
        <v>180</v>
      </c>
      <c r="C182" s="16" t="s">
        <v>100</v>
      </c>
      <c r="D182" s="7" t="s">
        <v>28</v>
      </c>
      <c r="E182" s="16"/>
      <c r="F182" s="16"/>
      <c r="G182" s="16"/>
      <c r="H182" s="16"/>
      <c r="I182" s="16">
        <f t="shared" si="8"/>
        <v>0</v>
      </c>
      <c r="J182" s="16">
        <f t="shared" si="7"/>
        <v>0</v>
      </c>
      <c r="K182" s="16"/>
    </row>
    <row r="183" spans="1:11" ht="17.25" customHeight="1">
      <c r="A183" s="16" t="s">
        <v>242</v>
      </c>
      <c r="B183" s="6">
        <v>181</v>
      </c>
      <c r="C183" s="16" t="s">
        <v>78</v>
      </c>
      <c r="D183" s="7" t="s">
        <v>24</v>
      </c>
      <c r="E183" s="16"/>
      <c r="F183" s="16"/>
      <c r="G183" s="16"/>
      <c r="H183" s="16"/>
      <c r="I183" s="16">
        <f t="shared" si="8"/>
        <v>0</v>
      </c>
      <c r="J183" s="16">
        <f t="shared" si="7"/>
        <v>0</v>
      </c>
      <c r="K183" s="16"/>
    </row>
    <row r="184" spans="1:11" ht="17.25" customHeight="1">
      <c r="A184" s="16" t="s">
        <v>242</v>
      </c>
      <c r="B184" s="6">
        <v>182</v>
      </c>
      <c r="C184" s="16" t="s">
        <v>12</v>
      </c>
      <c r="D184" s="7" t="s">
        <v>40</v>
      </c>
      <c r="E184" s="16"/>
      <c r="F184" s="16"/>
      <c r="G184" s="16" t="s">
        <v>32</v>
      </c>
      <c r="H184" s="16"/>
      <c r="I184" s="16">
        <f t="shared" si="8"/>
        <v>0</v>
      </c>
      <c r="J184" s="16">
        <f t="shared" si="7"/>
        <v>0</v>
      </c>
      <c r="K184" s="16"/>
    </row>
    <row r="185" spans="1:11" ht="17.25" customHeight="1">
      <c r="A185" s="16" t="s">
        <v>242</v>
      </c>
      <c r="B185" s="6">
        <v>183</v>
      </c>
      <c r="C185" s="16" t="s">
        <v>12</v>
      </c>
      <c r="D185" s="7" t="s">
        <v>49</v>
      </c>
      <c r="E185" s="16"/>
      <c r="F185" s="16">
        <v>5</v>
      </c>
      <c r="G185" s="16" t="s">
        <v>32</v>
      </c>
      <c r="H185" s="16"/>
      <c r="I185" s="16" t="str">
        <f t="shared" si="8"/>
        <v>Кокки</v>
      </c>
      <c r="J185" s="16" t="str">
        <f t="shared" si="7"/>
        <v>Staphylococcus</v>
      </c>
      <c r="K185" s="16" t="s">
        <v>44</v>
      </c>
    </row>
    <row r="186" spans="1:11" ht="17.25" customHeight="1">
      <c r="A186" s="16" t="s">
        <v>242</v>
      </c>
      <c r="B186" s="6">
        <v>184</v>
      </c>
      <c r="C186" s="16" t="s">
        <v>12</v>
      </c>
      <c r="D186" s="7" t="s">
        <v>49</v>
      </c>
      <c r="E186" s="16"/>
      <c r="F186" s="16"/>
      <c r="G186" s="16" t="s">
        <v>32</v>
      </c>
      <c r="H186" s="16"/>
      <c r="I186" s="16">
        <f t="shared" si="8"/>
        <v>0</v>
      </c>
      <c r="J186" s="16">
        <f t="shared" si="7"/>
        <v>0</v>
      </c>
      <c r="K186" s="16"/>
    </row>
    <row r="187" spans="1:11" ht="17.25" customHeight="1">
      <c r="A187" s="16" t="s">
        <v>242</v>
      </c>
      <c r="B187" s="6">
        <v>185</v>
      </c>
      <c r="C187" s="16" t="s">
        <v>21</v>
      </c>
      <c r="D187" s="7" t="s">
        <v>49</v>
      </c>
      <c r="E187" s="16"/>
      <c r="F187" s="16"/>
      <c r="G187" s="16"/>
      <c r="H187" s="16"/>
      <c r="I187" s="16">
        <f t="shared" si="8"/>
        <v>0</v>
      </c>
      <c r="J187" s="16">
        <f t="shared" si="7"/>
        <v>0</v>
      </c>
      <c r="K187" s="16"/>
    </row>
    <row r="188" spans="1:11" ht="17.25" customHeight="1">
      <c r="A188" s="16" t="s">
        <v>242</v>
      </c>
      <c r="B188" s="6">
        <v>186</v>
      </c>
      <c r="C188" s="16" t="s">
        <v>12</v>
      </c>
      <c r="D188" s="7" t="s">
        <v>29</v>
      </c>
      <c r="E188" s="16"/>
      <c r="F188" s="16"/>
      <c r="G188" s="16" t="s">
        <v>32</v>
      </c>
      <c r="H188" s="16"/>
      <c r="I188" s="16">
        <f t="shared" si="8"/>
        <v>0</v>
      </c>
      <c r="J188" s="16">
        <f t="shared" si="7"/>
        <v>0</v>
      </c>
      <c r="K188" s="16"/>
    </row>
    <row r="189" spans="1:11" ht="17.25" customHeight="1">
      <c r="A189" s="16" t="s">
        <v>242</v>
      </c>
      <c r="B189" s="6">
        <v>187</v>
      </c>
      <c r="C189" s="16" t="s">
        <v>12</v>
      </c>
      <c r="D189" s="7" t="s">
        <v>40</v>
      </c>
      <c r="E189" s="16">
        <v>1</v>
      </c>
      <c r="F189" s="16">
        <v>4</v>
      </c>
      <c r="G189" s="16" t="s">
        <v>32</v>
      </c>
      <c r="H189" s="16"/>
      <c r="I189" s="16" t="str">
        <f t="shared" si="8"/>
        <v>Энеробактерии</v>
      </c>
      <c r="J189" s="16" t="str">
        <f t="shared" si="7"/>
        <v>Enterobacter</v>
      </c>
      <c r="K189" s="16" t="s">
        <v>63</v>
      </c>
    </row>
    <row r="190" spans="1:11" ht="17.25" customHeight="1">
      <c r="A190" s="16" t="s">
        <v>242</v>
      </c>
      <c r="B190" s="6">
        <v>188</v>
      </c>
      <c r="C190" s="16" t="s">
        <v>12</v>
      </c>
      <c r="D190" s="7" t="s">
        <v>54</v>
      </c>
      <c r="E190" s="16"/>
      <c r="F190" s="16"/>
      <c r="G190" s="16" t="s">
        <v>32</v>
      </c>
      <c r="H190" s="16"/>
      <c r="I190" s="16">
        <f t="shared" si="8"/>
        <v>0</v>
      </c>
      <c r="J190" s="16">
        <f t="shared" si="7"/>
        <v>0</v>
      </c>
      <c r="K190" s="16"/>
    </row>
    <row r="191" spans="1:11" ht="17.25" customHeight="1">
      <c r="A191" s="16" t="s">
        <v>242</v>
      </c>
      <c r="B191" s="6">
        <v>189</v>
      </c>
      <c r="C191" s="16" t="s">
        <v>12</v>
      </c>
      <c r="D191" s="7" t="s">
        <v>39</v>
      </c>
      <c r="E191" s="16">
        <v>1</v>
      </c>
      <c r="F191" s="16"/>
      <c r="G191" s="16" t="s">
        <v>32</v>
      </c>
      <c r="H191" s="16"/>
      <c r="I191" s="16">
        <f t="shared" si="8"/>
        <v>0</v>
      </c>
      <c r="J191" s="16">
        <f t="shared" si="7"/>
        <v>0</v>
      </c>
      <c r="K191" s="16"/>
    </row>
    <row r="192" spans="1:11" ht="17.25" customHeight="1">
      <c r="A192" s="16" t="s">
        <v>242</v>
      </c>
      <c r="B192" s="6">
        <v>190</v>
      </c>
      <c r="C192" s="16" t="s">
        <v>12</v>
      </c>
      <c r="D192" s="7" t="s">
        <v>54</v>
      </c>
      <c r="E192" s="16"/>
      <c r="F192" s="16"/>
      <c r="G192" s="16" t="s">
        <v>32</v>
      </c>
      <c r="H192" s="16"/>
      <c r="I192" s="16">
        <f t="shared" si="8"/>
        <v>0</v>
      </c>
      <c r="J192" s="16">
        <f t="shared" si="7"/>
        <v>0</v>
      </c>
      <c r="K192" s="16"/>
    </row>
    <row r="193" spans="1:11" ht="17.25" customHeight="1">
      <c r="A193" s="16" t="s">
        <v>242</v>
      </c>
      <c r="B193" s="6">
        <v>191</v>
      </c>
      <c r="C193" s="16" t="s">
        <v>21</v>
      </c>
      <c r="D193" s="7" t="s">
        <v>49</v>
      </c>
      <c r="E193" s="16">
        <v>1</v>
      </c>
      <c r="F193" s="16"/>
      <c r="G193" s="16"/>
      <c r="H193" s="16">
        <v>444</v>
      </c>
      <c r="I193" s="16">
        <f t="shared" ref="I193:I195" si="9">IF(OR(J193=$J$377,J193=$J$384,J193=$J$367),$I$364,IF(OR(J193=$J$366,J193=$J$370,J193=$J$372,J193=$J$373,J193=$J$376,J193=$J$380,J193=$J$381,J193=$J$378),$I$369,IF(OR(J193=$J$365,J193=$J$369),$I$365,IF(OR(J193=$J$371,J193=$J$382,J193=$J$383),$I$366,IF(OR(J193=$J$364,J193=$J$379,J193=$J$385),$I$367,IF(OR(J193=$J$368,J193=$J$386,J193=$J$374,J193=$J$375),$I$368,0))))))</f>
        <v>0</v>
      </c>
      <c r="J193" s="16">
        <f t="shared" si="7"/>
        <v>0</v>
      </c>
      <c r="K193" s="16"/>
    </row>
    <row r="194" spans="1:11" ht="17.25" customHeight="1">
      <c r="A194" s="16" t="s">
        <v>242</v>
      </c>
      <c r="B194" s="6">
        <v>192</v>
      </c>
      <c r="C194" s="16" t="s">
        <v>78</v>
      </c>
      <c r="D194" s="7" t="s">
        <v>97</v>
      </c>
      <c r="E194" s="16"/>
      <c r="F194" s="16"/>
      <c r="G194" s="16"/>
      <c r="H194" s="16"/>
      <c r="I194" s="16">
        <f t="shared" si="9"/>
        <v>0</v>
      </c>
      <c r="J194" s="16">
        <f t="shared" ref="J194:J257" si="10">IF(OR(K194=$K$364,K194=$K$365,K194=$K$366,K194=$K$367),$J$364,IF(OR(K194=$K$371,K194=$K$372,K194=$K$373,K194=$K$374),$J$365,IF(OR(K194=$K$375),$J$366,IF(OR(K194=$K$376),$J$367,IF(OR(K194=$K$377),$J$368,IF(OR(K194=$K$378),$J$369,IF(OR(K194=$K$384,K194=$K$394,K194=$K$385),$J$370,IF(OR(K194=$K$380,K194=$K$381,K194=$K$382,K194=$K$383),$J$371,IF(OR(K194=$K$379,K194=$K$423,K194=$K$425,K194=$K$427),$J$372,IF(OR(K194=$K$386,K194=$K$388,K194=$K$387),$J$373,IF(OR(K194=$K$389),$J$374,IF(OR(K194=$K$390),$J$375,IF(OR(K194=$K$391),$J$376,IF(OR(K194=$K$395),$J$377,IF(OR(K194=$K$396,K194=$K$397),$J$378,IF(OR(K194=$K$398,K194=$K$399),$J$379,IF(OR(K194=$K$400,K194=$K$401),$J$380,IF(OR(K194=$K$402,K194=$K$403),$J$381,IF(OR(K194=$K$405,K194=$K$406,K194=$K$407,K194=$K$408,K194=$K$409,K194=$K$410,K194=$K$411,K194=$K$412,K194=$K$413),$J$382,IF(OR(K194=$K$417,K194=$K$418,K194=$K$419,K194=$K$420,K194=$K$416,K194=$K$415,K194=$K$424,K194=$K$426),$J$383,IF(OR(K194=$K$421,K194=$K$422),$J$384,IF(OR(K194=$K$368,K194=$K$369,K194=$K$370,K194=$K$392,K194=$K$393,K194=$K$404,K194=$K$414),$J$385,IF(OR(K194=$K$428),$J$386,0)))))))))))))))))))))))</f>
        <v>0</v>
      </c>
      <c r="K194" s="16"/>
    </row>
    <row r="195" spans="1:11" ht="17.25" customHeight="1">
      <c r="A195" s="16" t="s">
        <v>242</v>
      </c>
      <c r="B195" s="6">
        <v>193</v>
      </c>
      <c r="C195" s="16" t="s">
        <v>12</v>
      </c>
      <c r="D195" s="7" t="s">
        <v>229</v>
      </c>
      <c r="E195" s="16">
        <v>1</v>
      </c>
      <c r="F195" s="16"/>
      <c r="G195" s="16" t="s">
        <v>32</v>
      </c>
      <c r="H195" s="16"/>
      <c r="I195" s="16">
        <f t="shared" si="9"/>
        <v>0</v>
      </c>
      <c r="J195" s="16">
        <f t="shared" si="10"/>
        <v>0</v>
      </c>
      <c r="K195" s="16"/>
    </row>
    <row r="196" spans="1:11" ht="17.25" customHeight="1">
      <c r="A196" s="16" t="s">
        <v>242</v>
      </c>
      <c r="B196" s="6">
        <v>194</v>
      </c>
      <c r="C196" s="16" t="s">
        <v>12</v>
      </c>
      <c r="D196" s="7" t="s">
        <v>20</v>
      </c>
      <c r="E196" s="16"/>
      <c r="F196" s="16"/>
      <c r="G196" s="16" t="s">
        <v>32</v>
      </c>
      <c r="H196" s="16"/>
      <c r="I196" s="16">
        <f t="shared" ref="I196:I227" si="11">IF(OR(J196=$J$377,J196=$J$384,J196=$J$367),$I$364,IF(OR(J196=$J$366,J196=$J$370,J196=$J$372,J196=$J$373,J196=$J$376,J196=$J$380,J196=$J$381,J196=$J$378),$I$369,IF(OR(J196=$J$365,J196=$J$369),$I$365,IF(OR(J196=$J$371,J196=$J$382,J196=$J$383),$I$366,IF(OR(J196=$J$364,J196=$J$379,J196=$J$385),$I$367,IF(OR(J196=$J$368,J196=$J$386,J196=$J$374,J196=$J$375),$I$368,0))))))</f>
        <v>0</v>
      </c>
      <c r="J196" s="16">
        <f t="shared" si="10"/>
        <v>0</v>
      </c>
      <c r="K196" s="16"/>
    </row>
    <row r="197" spans="1:11" ht="17.25" customHeight="1">
      <c r="A197" s="16" t="s">
        <v>242</v>
      </c>
      <c r="B197" s="6">
        <v>195</v>
      </c>
      <c r="C197" s="16" t="s">
        <v>12</v>
      </c>
      <c r="D197" s="7" t="s">
        <v>40</v>
      </c>
      <c r="E197" s="16"/>
      <c r="F197" s="16"/>
      <c r="G197" s="16" t="s">
        <v>32</v>
      </c>
      <c r="H197" s="16"/>
      <c r="I197" s="16">
        <f t="shared" si="11"/>
        <v>0</v>
      </c>
      <c r="J197" s="16">
        <f t="shared" si="10"/>
        <v>0</v>
      </c>
      <c r="K197" s="16"/>
    </row>
    <row r="198" spans="1:11" ht="17.25" customHeight="1">
      <c r="A198" s="16" t="s">
        <v>242</v>
      </c>
      <c r="B198" s="6">
        <v>196</v>
      </c>
      <c r="C198" s="16" t="s">
        <v>25</v>
      </c>
      <c r="D198" s="7" t="s">
        <v>26</v>
      </c>
      <c r="E198" s="16"/>
      <c r="F198" s="16"/>
      <c r="G198" s="16"/>
      <c r="H198" s="16"/>
      <c r="I198" s="16">
        <f t="shared" si="11"/>
        <v>0</v>
      </c>
      <c r="J198" s="16">
        <f t="shared" si="10"/>
        <v>0</v>
      </c>
      <c r="K198" s="16"/>
    </row>
    <row r="199" spans="1:11" ht="17.25" customHeight="1">
      <c r="A199" s="16" t="s">
        <v>242</v>
      </c>
      <c r="B199" s="6">
        <v>197</v>
      </c>
      <c r="C199" s="16" t="s">
        <v>87</v>
      </c>
      <c r="D199" s="7" t="s">
        <v>210</v>
      </c>
      <c r="E199" s="16">
        <v>1</v>
      </c>
      <c r="F199" s="16"/>
      <c r="G199" s="16"/>
      <c r="H199" s="16">
        <v>444</v>
      </c>
      <c r="I199" s="16">
        <f t="shared" si="11"/>
        <v>0</v>
      </c>
      <c r="J199" s="16">
        <f t="shared" si="10"/>
        <v>0</v>
      </c>
      <c r="K199" s="16"/>
    </row>
    <row r="200" spans="1:11" ht="17.25" customHeight="1">
      <c r="A200" s="16" t="s">
        <v>242</v>
      </c>
      <c r="B200" s="6">
        <v>198</v>
      </c>
      <c r="C200" s="16" t="s">
        <v>25</v>
      </c>
      <c r="D200" s="7" t="s">
        <v>26</v>
      </c>
      <c r="E200" s="16">
        <v>1</v>
      </c>
      <c r="F200" s="16"/>
      <c r="G200" s="16"/>
      <c r="H200" s="16"/>
      <c r="I200" s="16">
        <f t="shared" si="11"/>
        <v>0</v>
      </c>
      <c r="J200" s="16">
        <f t="shared" si="10"/>
        <v>0</v>
      </c>
      <c r="K200" s="16"/>
    </row>
    <row r="201" spans="1:11" ht="17.25" customHeight="1">
      <c r="A201" s="16" t="s">
        <v>242</v>
      </c>
      <c r="B201" s="6">
        <v>199</v>
      </c>
      <c r="C201" s="16" t="s">
        <v>64</v>
      </c>
      <c r="D201" s="7" t="s">
        <v>81</v>
      </c>
      <c r="E201" s="16"/>
      <c r="F201" s="16"/>
      <c r="G201" s="16"/>
      <c r="H201" s="16"/>
      <c r="I201" s="16">
        <f t="shared" si="11"/>
        <v>0</v>
      </c>
      <c r="J201" s="16">
        <f t="shared" si="10"/>
        <v>0</v>
      </c>
      <c r="K201" s="16"/>
    </row>
    <row r="202" spans="1:11" ht="17.25" customHeight="1">
      <c r="A202" s="16" t="s">
        <v>242</v>
      </c>
      <c r="B202" s="6">
        <v>200</v>
      </c>
      <c r="C202" s="16" t="s">
        <v>23</v>
      </c>
      <c r="D202" s="7" t="s">
        <v>24</v>
      </c>
      <c r="E202" s="16"/>
      <c r="F202" s="16"/>
      <c r="G202" s="16"/>
      <c r="H202" s="16"/>
      <c r="I202" s="16">
        <f t="shared" si="11"/>
        <v>0</v>
      </c>
      <c r="J202" s="16">
        <f t="shared" si="10"/>
        <v>0</v>
      </c>
      <c r="K202" s="16"/>
    </row>
    <row r="203" spans="1:11" ht="17.25" customHeight="1">
      <c r="A203" s="16" t="s">
        <v>242</v>
      </c>
      <c r="B203" s="6">
        <v>201</v>
      </c>
      <c r="C203" s="16" t="s">
        <v>78</v>
      </c>
      <c r="D203" s="7" t="s">
        <v>101</v>
      </c>
      <c r="E203" s="16"/>
      <c r="F203" s="16"/>
      <c r="G203" s="16"/>
      <c r="H203" s="16"/>
      <c r="I203" s="16">
        <f t="shared" si="11"/>
        <v>0</v>
      </c>
      <c r="J203" s="16">
        <f t="shared" si="10"/>
        <v>0</v>
      </c>
      <c r="K203" s="16"/>
    </row>
    <row r="204" spans="1:11" ht="17.25" customHeight="1">
      <c r="A204" s="16" t="s">
        <v>242</v>
      </c>
      <c r="B204" s="6">
        <v>202</v>
      </c>
      <c r="C204" s="16" t="s">
        <v>78</v>
      </c>
      <c r="D204" s="7" t="s">
        <v>97</v>
      </c>
      <c r="E204" s="16"/>
      <c r="F204" s="16"/>
      <c r="G204" s="16"/>
      <c r="H204" s="16"/>
      <c r="I204" s="16">
        <f t="shared" si="11"/>
        <v>0</v>
      </c>
      <c r="J204" s="16">
        <f t="shared" si="10"/>
        <v>0</v>
      </c>
      <c r="K204" s="16"/>
    </row>
    <row r="205" spans="1:11" ht="17.25" customHeight="1">
      <c r="A205" s="16" t="s">
        <v>242</v>
      </c>
      <c r="B205" s="6">
        <v>203</v>
      </c>
      <c r="C205" s="16" t="s">
        <v>21</v>
      </c>
      <c r="D205" s="7" t="s">
        <v>49</v>
      </c>
      <c r="E205" s="16"/>
      <c r="F205" s="16"/>
      <c r="G205" s="16"/>
      <c r="H205" s="16"/>
      <c r="I205" s="16">
        <f t="shared" si="11"/>
        <v>0</v>
      </c>
      <c r="J205" s="16">
        <f t="shared" si="10"/>
        <v>0</v>
      </c>
      <c r="K205" s="16"/>
    </row>
    <row r="206" spans="1:11" ht="17.25" customHeight="1">
      <c r="A206" s="16" t="s">
        <v>242</v>
      </c>
      <c r="B206" s="6">
        <v>204</v>
      </c>
      <c r="C206" s="16" t="s">
        <v>78</v>
      </c>
      <c r="D206" s="7" t="s">
        <v>97</v>
      </c>
      <c r="E206" s="16"/>
      <c r="F206" s="16"/>
      <c r="G206" s="16"/>
      <c r="H206" s="16"/>
      <c r="I206" s="16">
        <f t="shared" si="11"/>
        <v>0</v>
      </c>
      <c r="J206" s="16">
        <f t="shared" si="10"/>
        <v>0</v>
      </c>
      <c r="K206" s="16"/>
    </row>
    <row r="207" spans="1:11" ht="17.25" customHeight="1">
      <c r="A207" s="16" t="s">
        <v>242</v>
      </c>
      <c r="B207" s="6">
        <v>205</v>
      </c>
      <c r="C207" s="16" t="s">
        <v>25</v>
      </c>
      <c r="D207" s="7" t="s">
        <v>26</v>
      </c>
      <c r="E207" s="16"/>
      <c r="F207" s="16"/>
      <c r="G207" s="16"/>
      <c r="H207" s="16"/>
      <c r="I207" s="16">
        <f t="shared" si="11"/>
        <v>0</v>
      </c>
      <c r="J207" s="16">
        <f t="shared" si="10"/>
        <v>0</v>
      </c>
      <c r="K207" s="16"/>
    </row>
    <row r="208" spans="1:11" ht="17.25" customHeight="1">
      <c r="A208" s="16" t="s">
        <v>242</v>
      </c>
      <c r="B208" s="6">
        <v>206</v>
      </c>
      <c r="C208" s="16" t="s">
        <v>25</v>
      </c>
      <c r="D208" s="7" t="s">
        <v>26</v>
      </c>
      <c r="E208" s="16"/>
      <c r="F208" s="16"/>
      <c r="G208" s="16"/>
      <c r="H208" s="16"/>
      <c r="I208" s="16">
        <f t="shared" si="11"/>
        <v>0</v>
      </c>
      <c r="J208" s="16">
        <f t="shared" si="10"/>
        <v>0</v>
      </c>
      <c r="K208" s="16"/>
    </row>
    <row r="209" spans="1:11" ht="17.25" customHeight="1">
      <c r="A209" s="16" t="s">
        <v>242</v>
      </c>
      <c r="B209" s="6">
        <v>207</v>
      </c>
      <c r="C209" s="16" t="s">
        <v>37</v>
      </c>
      <c r="D209" s="7" t="s">
        <v>47</v>
      </c>
      <c r="E209" s="16"/>
      <c r="F209" s="16"/>
      <c r="G209" s="16"/>
      <c r="H209" s="16"/>
      <c r="I209" s="16">
        <f t="shared" si="11"/>
        <v>0</v>
      </c>
      <c r="J209" s="16">
        <f t="shared" si="10"/>
        <v>0</v>
      </c>
      <c r="K209" s="16"/>
    </row>
    <row r="210" spans="1:11" ht="17.25" customHeight="1">
      <c r="A210" s="16" t="s">
        <v>242</v>
      </c>
      <c r="B210" s="6">
        <v>208</v>
      </c>
      <c r="C210" s="16" t="s">
        <v>37</v>
      </c>
      <c r="D210" s="7" t="s">
        <v>202</v>
      </c>
      <c r="E210" s="16"/>
      <c r="F210" s="16">
        <v>5</v>
      </c>
      <c r="G210" s="16"/>
      <c r="H210" s="16"/>
      <c r="I210" s="16" t="str">
        <f t="shared" si="11"/>
        <v>Кокки</v>
      </c>
      <c r="J210" s="16" t="str">
        <f t="shared" si="10"/>
        <v>Staphylococcus</v>
      </c>
      <c r="K210" s="16" t="s">
        <v>225</v>
      </c>
    </row>
    <row r="211" spans="1:11" ht="17.25" customHeight="1">
      <c r="A211" s="16" t="s">
        <v>242</v>
      </c>
      <c r="B211" s="6">
        <v>209</v>
      </c>
      <c r="C211" s="16" t="s">
        <v>37</v>
      </c>
      <c r="D211" s="7" t="s">
        <v>179</v>
      </c>
      <c r="E211" s="16"/>
      <c r="F211" s="16"/>
      <c r="G211" s="16"/>
      <c r="H211" s="16"/>
      <c r="I211" s="16">
        <f t="shared" si="11"/>
        <v>0</v>
      </c>
      <c r="J211" s="16">
        <f t="shared" si="10"/>
        <v>0</v>
      </c>
      <c r="K211" s="16"/>
    </row>
    <row r="212" spans="1:11" ht="17.25" customHeight="1">
      <c r="A212" s="16" t="s">
        <v>242</v>
      </c>
      <c r="B212" s="6">
        <v>210</v>
      </c>
      <c r="C212" s="16" t="s">
        <v>12</v>
      </c>
      <c r="D212" s="7" t="s">
        <v>58</v>
      </c>
      <c r="E212" s="16"/>
      <c r="F212" s="16"/>
      <c r="G212" s="16" t="s">
        <v>32</v>
      </c>
      <c r="H212" s="16" t="s">
        <v>65</v>
      </c>
      <c r="I212" s="16">
        <f t="shared" si="11"/>
        <v>0</v>
      </c>
      <c r="J212" s="16">
        <f t="shared" si="10"/>
        <v>0</v>
      </c>
      <c r="K212" s="16"/>
    </row>
    <row r="213" spans="1:11" ht="17.25" customHeight="1">
      <c r="A213" s="16" t="s">
        <v>242</v>
      </c>
      <c r="B213" s="6">
        <v>211</v>
      </c>
      <c r="C213" s="16" t="s">
        <v>12</v>
      </c>
      <c r="D213" s="7" t="s">
        <v>31</v>
      </c>
      <c r="E213" s="16"/>
      <c r="F213" s="16"/>
      <c r="G213" s="16" t="s">
        <v>32</v>
      </c>
      <c r="H213" s="16"/>
      <c r="I213" s="16">
        <f t="shared" si="11"/>
        <v>0</v>
      </c>
      <c r="J213" s="16">
        <f t="shared" si="10"/>
        <v>0</v>
      </c>
      <c r="K213" s="16"/>
    </row>
    <row r="214" spans="1:11" ht="17.25" customHeight="1">
      <c r="A214" s="16"/>
      <c r="C214" s="16"/>
      <c r="E214" s="16"/>
      <c r="F214" s="16"/>
      <c r="G214" s="16"/>
      <c r="H214" s="16"/>
      <c r="I214" s="16">
        <f t="shared" si="11"/>
        <v>0</v>
      </c>
      <c r="J214" s="16">
        <f t="shared" si="10"/>
        <v>0</v>
      </c>
      <c r="K214" s="16"/>
    </row>
    <row r="215" spans="1:11" ht="17.25" customHeight="1">
      <c r="A215" s="16"/>
      <c r="C215" s="16"/>
      <c r="E215" s="16"/>
      <c r="F215" s="16"/>
      <c r="G215" s="16"/>
      <c r="H215" s="16"/>
      <c r="I215" s="16">
        <f t="shared" si="11"/>
        <v>0</v>
      </c>
      <c r="J215" s="16">
        <f t="shared" si="10"/>
        <v>0</v>
      </c>
      <c r="K215" s="16"/>
    </row>
    <row r="216" spans="1:11" ht="17.25" customHeight="1">
      <c r="A216" s="16"/>
      <c r="C216" s="16"/>
      <c r="E216" s="16"/>
      <c r="F216" s="16"/>
      <c r="G216" s="16"/>
      <c r="H216" s="16"/>
      <c r="I216" s="16">
        <f t="shared" si="11"/>
        <v>0</v>
      </c>
      <c r="J216" s="16">
        <f t="shared" si="10"/>
        <v>0</v>
      </c>
      <c r="K216" s="16"/>
    </row>
    <row r="217" spans="1:11" ht="17.25" customHeight="1">
      <c r="A217" s="16"/>
      <c r="C217" s="16"/>
      <c r="E217" s="16"/>
      <c r="F217" s="16"/>
      <c r="G217" s="16"/>
      <c r="H217" s="16"/>
      <c r="I217" s="16">
        <f t="shared" si="11"/>
        <v>0</v>
      </c>
      <c r="J217" s="16">
        <f t="shared" si="10"/>
        <v>0</v>
      </c>
      <c r="K217" s="16"/>
    </row>
    <row r="218" spans="1:11" ht="17.25" customHeight="1">
      <c r="A218" s="16"/>
      <c r="C218" s="16"/>
      <c r="E218" s="16"/>
      <c r="F218" s="16"/>
      <c r="G218" s="16"/>
      <c r="H218" s="16"/>
      <c r="I218" s="16">
        <f t="shared" si="11"/>
        <v>0</v>
      </c>
      <c r="J218" s="16">
        <f t="shared" si="10"/>
        <v>0</v>
      </c>
      <c r="K218" s="16"/>
    </row>
    <row r="219" spans="1:11" ht="17.25" customHeight="1">
      <c r="A219" s="16"/>
      <c r="C219" s="16"/>
      <c r="E219" s="16"/>
      <c r="F219" s="16"/>
      <c r="G219" s="16"/>
      <c r="H219" s="16"/>
      <c r="I219" s="16">
        <f t="shared" si="11"/>
        <v>0</v>
      </c>
      <c r="J219" s="16">
        <f t="shared" si="10"/>
        <v>0</v>
      </c>
      <c r="K219" s="16"/>
    </row>
    <row r="220" spans="1:11" ht="17.25" customHeight="1">
      <c r="A220" s="16"/>
      <c r="C220" s="16"/>
      <c r="E220" s="16"/>
      <c r="F220" s="16"/>
      <c r="G220" s="16"/>
      <c r="H220" s="16"/>
      <c r="I220" s="16">
        <f t="shared" si="11"/>
        <v>0</v>
      </c>
      <c r="J220" s="16">
        <f t="shared" si="10"/>
        <v>0</v>
      </c>
      <c r="K220" s="16"/>
    </row>
    <row r="221" spans="1:11" ht="17.25" customHeight="1">
      <c r="A221" s="16"/>
      <c r="C221" s="16"/>
      <c r="E221" s="16"/>
      <c r="F221" s="16"/>
      <c r="G221" s="16"/>
      <c r="H221" s="16"/>
      <c r="I221" s="16">
        <f t="shared" si="11"/>
        <v>0</v>
      </c>
      <c r="J221" s="16">
        <f t="shared" si="10"/>
        <v>0</v>
      </c>
      <c r="K221" s="16"/>
    </row>
    <row r="222" spans="1:11" ht="17.25" customHeight="1">
      <c r="A222" s="16"/>
      <c r="C222" s="16"/>
      <c r="E222" s="16"/>
      <c r="F222" s="16"/>
      <c r="G222" s="16"/>
      <c r="H222" s="16"/>
      <c r="I222" s="16">
        <f t="shared" si="11"/>
        <v>0</v>
      </c>
      <c r="J222" s="16">
        <f t="shared" si="10"/>
        <v>0</v>
      </c>
      <c r="K222" s="16"/>
    </row>
    <row r="223" spans="1:11" ht="17.25" customHeight="1">
      <c r="A223" s="16"/>
      <c r="C223" s="16"/>
      <c r="E223" s="16"/>
      <c r="F223" s="16"/>
      <c r="G223" s="16"/>
      <c r="H223" s="16"/>
      <c r="I223" s="16">
        <f t="shared" si="11"/>
        <v>0</v>
      </c>
      <c r="J223" s="16">
        <f t="shared" si="10"/>
        <v>0</v>
      </c>
      <c r="K223" s="16"/>
    </row>
    <row r="224" spans="1:11" ht="17.25" customHeight="1">
      <c r="A224" s="16"/>
      <c r="C224" s="16"/>
      <c r="E224" s="16"/>
      <c r="F224" s="16"/>
      <c r="G224" s="16"/>
      <c r="H224" s="16"/>
      <c r="I224" s="16">
        <f t="shared" si="11"/>
        <v>0</v>
      </c>
      <c r="J224" s="16">
        <f t="shared" si="10"/>
        <v>0</v>
      </c>
      <c r="K224" s="16"/>
    </row>
    <row r="225" spans="1:11" ht="17.25" customHeight="1">
      <c r="A225" s="16"/>
      <c r="C225" s="16"/>
      <c r="E225" s="16"/>
      <c r="F225" s="16"/>
      <c r="G225" s="16"/>
      <c r="H225" s="16"/>
      <c r="I225" s="16">
        <f t="shared" si="11"/>
        <v>0</v>
      </c>
      <c r="J225" s="16">
        <f t="shared" si="10"/>
        <v>0</v>
      </c>
      <c r="K225" s="16"/>
    </row>
    <row r="226" spans="1:11" ht="17.25" customHeight="1">
      <c r="A226" s="16"/>
      <c r="C226" s="16"/>
      <c r="E226" s="16"/>
      <c r="F226" s="16"/>
      <c r="G226" s="16"/>
      <c r="H226" s="16"/>
      <c r="I226" s="16">
        <f t="shared" si="11"/>
        <v>0</v>
      </c>
      <c r="J226" s="16">
        <f t="shared" si="10"/>
        <v>0</v>
      </c>
      <c r="K226" s="16"/>
    </row>
    <row r="227" spans="1:11" ht="17.25" customHeight="1">
      <c r="A227" s="16"/>
      <c r="C227" s="16"/>
      <c r="E227" s="16"/>
      <c r="F227" s="16"/>
      <c r="G227" s="16"/>
      <c r="H227" s="16"/>
      <c r="I227" s="16">
        <f t="shared" si="11"/>
        <v>0</v>
      </c>
      <c r="J227" s="16">
        <f t="shared" si="10"/>
        <v>0</v>
      </c>
      <c r="K227" s="16"/>
    </row>
    <row r="228" spans="1:11" ht="17.25" customHeight="1">
      <c r="A228" s="16"/>
      <c r="C228" s="16"/>
      <c r="E228" s="16"/>
      <c r="F228" s="16"/>
      <c r="G228" s="16"/>
      <c r="H228" s="16"/>
      <c r="I228" s="16">
        <f t="shared" ref="I228:I259" si="12">IF(OR(J228=$J$377,J228=$J$384,J228=$J$367),$I$364,IF(OR(J228=$J$366,J228=$J$370,J228=$J$372,J228=$J$373,J228=$J$376,J228=$J$380,J228=$J$381,J228=$J$378),$I$369,IF(OR(J228=$J$365,J228=$J$369),$I$365,IF(OR(J228=$J$371,J228=$J$382,J228=$J$383),$I$366,IF(OR(J228=$J$364,J228=$J$379,J228=$J$385),$I$367,IF(OR(J228=$J$368,J228=$J$386,J228=$J$374,J228=$J$375),$I$368,0))))))</f>
        <v>0</v>
      </c>
      <c r="J228" s="16">
        <f t="shared" si="10"/>
        <v>0</v>
      </c>
      <c r="K228" s="16"/>
    </row>
    <row r="229" spans="1:11" ht="17.25" customHeight="1">
      <c r="A229" s="16"/>
      <c r="C229" s="16"/>
      <c r="E229" s="16"/>
      <c r="F229" s="16"/>
      <c r="G229" s="16"/>
      <c r="H229" s="16"/>
      <c r="I229" s="16">
        <f t="shared" si="12"/>
        <v>0</v>
      </c>
      <c r="J229" s="16">
        <f t="shared" si="10"/>
        <v>0</v>
      </c>
      <c r="K229" s="16"/>
    </row>
    <row r="230" spans="1:11" ht="17.25" customHeight="1">
      <c r="A230" s="16"/>
      <c r="C230" s="16"/>
      <c r="E230" s="16"/>
      <c r="F230" s="16"/>
      <c r="G230" s="16"/>
      <c r="H230" s="16"/>
      <c r="I230" s="16">
        <f t="shared" si="12"/>
        <v>0</v>
      </c>
      <c r="J230" s="16">
        <f t="shared" si="10"/>
        <v>0</v>
      </c>
      <c r="K230" s="16"/>
    </row>
    <row r="231" spans="1:11" ht="17.25" customHeight="1">
      <c r="A231" s="16"/>
      <c r="C231" s="16"/>
      <c r="E231" s="16"/>
      <c r="F231" s="16"/>
      <c r="G231" s="16"/>
      <c r="H231" s="16"/>
      <c r="I231" s="16">
        <f t="shared" si="12"/>
        <v>0</v>
      </c>
      <c r="J231" s="16">
        <f t="shared" si="10"/>
        <v>0</v>
      </c>
      <c r="K231" s="16"/>
    </row>
    <row r="232" spans="1:11" ht="17.25" customHeight="1">
      <c r="A232" s="16"/>
      <c r="C232" s="16"/>
      <c r="E232" s="16"/>
      <c r="F232" s="16"/>
      <c r="G232" s="16"/>
      <c r="H232" s="16"/>
      <c r="I232" s="16">
        <f t="shared" si="12"/>
        <v>0</v>
      </c>
      <c r="J232" s="16">
        <f t="shared" si="10"/>
        <v>0</v>
      </c>
      <c r="K232" s="16"/>
    </row>
    <row r="233" spans="1:11" ht="17.25" customHeight="1">
      <c r="A233" s="16"/>
      <c r="C233" s="16"/>
      <c r="E233" s="16"/>
      <c r="F233" s="16"/>
      <c r="G233" s="16"/>
      <c r="H233" s="16"/>
      <c r="I233" s="16">
        <f t="shared" si="12"/>
        <v>0</v>
      </c>
      <c r="J233" s="16">
        <f t="shared" si="10"/>
        <v>0</v>
      </c>
      <c r="K233" s="16"/>
    </row>
    <row r="234" spans="1:11" ht="17.25" customHeight="1">
      <c r="A234" s="16"/>
      <c r="C234" s="16"/>
      <c r="E234" s="16"/>
      <c r="F234" s="16"/>
      <c r="G234" s="16"/>
      <c r="H234" s="16"/>
      <c r="I234" s="16">
        <f t="shared" si="12"/>
        <v>0</v>
      </c>
      <c r="J234" s="16">
        <f t="shared" si="10"/>
        <v>0</v>
      </c>
      <c r="K234" s="16"/>
    </row>
    <row r="235" spans="1:11" ht="17.25" customHeight="1">
      <c r="A235" s="16"/>
      <c r="C235" s="16"/>
      <c r="E235" s="16"/>
      <c r="F235" s="16"/>
      <c r="G235" s="16"/>
      <c r="H235" s="16"/>
      <c r="I235" s="16">
        <f t="shared" si="12"/>
        <v>0</v>
      </c>
      <c r="J235" s="16">
        <f t="shared" si="10"/>
        <v>0</v>
      </c>
      <c r="K235" s="16"/>
    </row>
    <row r="236" spans="1:11" ht="17.25" customHeight="1">
      <c r="A236" s="16"/>
      <c r="C236" s="16"/>
      <c r="E236" s="16"/>
      <c r="F236" s="16"/>
      <c r="G236" s="16"/>
      <c r="H236" s="16"/>
      <c r="I236" s="16">
        <f t="shared" si="12"/>
        <v>0</v>
      </c>
      <c r="J236" s="16">
        <f t="shared" si="10"/>
        <v>0</v>
      </c>
      <c r="K236" s="16"/>
    </row>
    <row r="237" spans="1:11" ht="17.25" customHeight="1">
      <c r="A237" s="16"/>
      <c r="C237" s="16"/>
      <c r="E237" s="16"/>
      <c r="F237" s="16"/>
      <c r="G237" s="16"/>
      <c r="H237" s="16"/>
      <c r="I237" s="16">
        <f t="shared" si="12"/>
        <v>0</v>
      </c>
      <c r="J237" s="16">
        <f t="shared" si="10"/>
        <v>0</v>
      </c>
      <c r="K237" s="16"/>
    </row>
    <row r="238" spans="1:11" ht="17.25" customHeight="1">
      <c r="A238" s="16"/>
      <c r="C238" s="16"/>
      <c r="E238" s="16"/>
      <c r="F238" s="16"/>
      <c r="G238" s="16"/>
      <c r="H238" s="16"/>
      <c r="I238" s="16">
        <f t="shared" si="12"/>
        <v>0</v>
      </c>
      <c r="J238" s="16">
        <f t="shared" si="10"/>
        <v>0</v>
      </c>
      <c r="K238" s="16"/>
    </row>
    <row r="239" spans="1:11" ht="17.25" customHeight="1">
      <c r="A239" s="16"/>
      <c r="C239" s="16"/>
      <c r="E239" s="16"/>
      <c r="F239" s="16"/>
      <c r="G239" s="16"/>
      <c r="H239" s="16"/>
      <c r="I239" s="16">
        <f t="shared" si="12"/>
        <v>0</v>
      </c>
      <c r="J239" s="16">
        <f t="shared" si="10"/>
        <v>0</v>
      </c>
      <c r="K239" s="16"/>
    </row>
    <row r="240" spans="1:11" ht="17.25" customHeight="1">
      <c r="A240" s="16"/>
      <c r="C240" s="16"/>
      <c r="E240" s="16"/>
      <c r="F240" s="16"/>
      <c r="G240" s="16"/>
      <c r="H240" s="16"/>
      <c r="I240" s="16">
        <f t="shared" si="12"/>
        <v>0</v>
      </c>
      <c r="J240" s="16">
        <f t="shared" si="10"/>
        <v>0</v>
      </c>
      <c r="K240" s="16"/>
    </row>
    <row r="241" spans="1:11" ht="17.25" customHeight="1">
      <c r="A241" s="16"/>
      <c r="C241" s="16"/>
      <c r="E241" s="16"/>
      <c r="F241" s="16"/>
      <c r="G241" s="16"/>
      <c r="H241" s="16"/>
      <c r="I241" s="16">
        <f t="shared" si="12"/>
        <v>0</v>
      </c>
      <c r="J241" s="16">
        <f t="shared" si="10"/>
        <v>0</v>
      </c>
      <c r="K241" s="16"/>
    </row>
    <row r="242" spans="1:11" ht="17.25" customHeight="1">
      <c r="A242" s="16"/>
      <c r="C242" s="16"/>
      <c r="E242" s="16"/>
      <c r="F242" s="16"/>
      <c r="G242" s="16"/>
      <c r="H242" s="16"/>
      <c r="I242" s="16">
        <f t="shared" si="12"/>
        <v>0</v>
      </c>
      <c r="J242" s="16">
        <f t="shared" si="10"/>
        <v>0</v>
      </c>
      <c r="K242" s="16"/>
    </row>
    <row r="243" spans="1:11" ht="17.25" customHeight="1">
      <c r="A243" s="16"/>
      <c r="C243" s="16"/>
      <c r="E243" s="16"/>
      <c r="F243" s="16"/>
      <c r="G243" s="16"/>
      <c r="H243" s="16"/>
      <c r="I243" s="16">
        <f t="shared" si="12"/>
        <v>0</v>
      </c>
      <c r="J243" s="16">
        <f t="shared" si="10"/>
        <v>0</v>
      </c>
      <c r="K243" s="16"/>
    </row>
    <row r="244" spans="1:11" ht="17.25" customHeight="1">
      <c r="A244" s="16"/>
      <c r="C244" s="16"/>
      <c r="E244" s="16"/>
      <c r="F244" s="16"/>
      <c r="G244" s="16"/>
      <c r="H244" s="16"/>
      <c r="I244" s="16">
        <f t="shared" si="12"/>
        <v>0</v>
      </c>
      <c r="J244" s="16">
        <f t="shared" si="10"/>
        <v>0</v>
      </c>
      <c r="K244" s="16"/>
    </row>
    <row r="245" spans="1:11" ht="17.25" customHeight="1">
      <c r="A245" s="16"/>
      <c r="C245" s="16"/>
      <c r="E245" s="16"/>
      <c r="F245" s="16"/>
      <c r="G245" s="16"/>
      <c r="H245" s="16"/>
      <c r="I245" s="16">
        <f t="shared" si="12"/>
        <v>0</v>
      </c>
      <c r="J245" s="16">
        <f t="shared" si="10"/>
        <v>0</v>
      </c>
      <c r="K245" s="16"/>
    </row>
    <row r="246" spans="1:11" ht="17.25" customHeight="1">
      <c r="A246" s="16"/>
      <c r="C246" s="16"/>
      <c r="E246" s="16"/>
      <c r="F246" s="16"/>
      <c r="G246" s="16"/>
      <c r="H246" s="16"/>
      <c r="I246" s="16">
        <f t="shared" si="12"/>
        <v>0</v>
      </c>
      <c r="J246" s="16">
        <f t="shared" si="10"/>
        <v>0</v>
      </c>
      <c r="K246" s="16"/>
    </row>
    <row r="247" spans="1:11" ht="17.25" customHeight="1">
      <c r="A247" s="16"/>
      <c r="C247" s="16"/>
      <c r="E247" s="16"/>
      <c r="F247" s="16"/>
      <c r="G247" s="16"/>
      <c r="H247" s="16"/>
      <c r="I247" s="16">
        <f t="shared" si="12"/>
        <v>0</v>
      </c>
      <c r="J247" s="16">
        <f t="shared" si="10"/>
        <v>0</v>
      </c>
      <c r="K247" s="16"/>
    </row>
    <row r="248" spans="1:11" ht="17.25" customHeight="1">
      <c r="A248" s="16"/>
      <c r="C248" s="16"/>
      <c r="E248" s="16"/>
      <c r="F248" s="16"/>
      <c r="G248" s="16"/>
      <c r="H248" s="16"/>
      <c r="I248" s="16">
        <f t="shared" si="12"/>
        <v>0</v>
      </c>
      <c r="J248" s="16">
        <f t="shared" si="10"/>
        <v>0</v>
      </c>
      <c r="K248" s="16"/>
    </row>
    <row r="249" spans="1:11" ht="17.25" customHeight="1">
      <c r="A249" s="16"/>
      <c r="C249" s="16"/>
      <c r="E249" s="16"/>
      <c r="F249" s="16"/>
      <c r="G249" s="16"/>
      <c r="H249" s="16"/>
      <c r="I249" s="16">
        <f t="shared" si="12"/>
        <v>0</v>
      </c>
      <c r="J249" s="16">
        <f t="shared" si="10"/>
        <v>0</v>
      </c>
      <c r="K249" s="16"/>
    </row>
    <row r="250" spans="1:11" ht="17.25" customHeight="1">
      <c r="A250" s="16"/>
      <c r="C250" s="16"/>
      <c r="E250" s="16"/>
      <c r="F250" s="16"/>
      <c r="G250" s="16"/>
      <c r="H250" s="16"/>
      <c r="I250" s="16">
        <f t="shared" si="12"/>
        <v>0</v>
      </c>
      <c r="J250" s="16">
        <f t="shared" si="10"/>
        <v>0</v>
      </c>
      <c r="K250" s="16"/>
    </row>
    <row r="251" spans="1:11" ht="17.25" customHeight="1">
      <c r="A251" s="16"/>
      <c r="C251" s="16"/>
      <c r="E251" s="16"/>
      <c r="F251" s="16"/>
      <c r="G251" s="16"/>
      <c r="H251" s="16"/>
      <c r="I251" s="16">
        <f t="shared" si="12"/>
        <v>0</v>
      </c>
      <c r="J251" s="16">
        <f t="shared" si="10"/>
        <v>0</v>
      </c>
      <c r="K251" s="16"/>
    </row>
    <row r="252" spans="1:11" ht="17.25" customHeight="1">
      <c r="A252" s="16"/>
      <c r="C252" s="16"/>
      <c r="E252" s="16"/>
      <c r="F252" s="16"/>
      <c r="G252" s="16"/>
      <c r="H252" s="16"/>
      <c r="I252" s="16">
        <f t="shared" si="12"/>
        <v>0</v>
      </c>
      <c r="J252" s="16">
        <f t="shared" si="10"/>
        <v>0</v>
      </c>
      <c r="K252" s="16"/>
    </row>
    <row r="253" spans="1:11" ht="17.25" customHeight="1">
      <c r="A253" s="16"/>
      <c r="C253" s="16"/>
      <c r="E253" s="16"/>
      <c r="F253" s="16"/>
      <c r="G253" s="16"/>
      <c r="H253" s="16"/>
      <c r="I253" s="16">
        <f t="shared" si="12"/>
        <v>0</v>
      </c>
      <c r="J253" s="16">
        <f t="shared" si="10"/>
        <v>0</v>
      </c>
      <c r="K253" s="16"/>
    </row>
    <row r="254" spans="1:11" ht="17.25" customHeight="1">
      <c r="A254" s="16"/>
      <c r="C254" s="16"/>
      <c r="E254" s="16"/>
      <c r="F254" s="16"/>
      <c r="G254" s="16"/>
      <c r="H254" s="16"/>
      <c r="I254" s="16">
        <f t="shared" si="12"/>
        <v>0</v>
      </c>
      <c r="J254" s="16">
        <f t="shared" si="10"/>
        <v>0</v>
      </c>
      <c r="K254" s="16"/>
    </row>
    <row r="255" spans="1:11" ht="17.25" customHeight="1">
      <c r="A255" s="16"/>
      <c r="C255" s="16"/>
      <c r="E255" s="16"/>
      <c r="F255" s="16"/>
      <c r="G255" s="16"/>
      <c r="H255" s="16"/>
      <c r="I255" s="16">
        <f t="shared" si="12"/>
        <v>0</v>
      </c>
      <c r="J255" s="16">
        <f t="shared" si="10"/>
        <v>0</v>
      </c>
      <c r="K255" s="16"/>
    </row>
    <row r="256" spans="1:11" ht="17.25" customHeight="1">
      <c r="A256" s="16"/>
      <c r="C256" s="16"/>
      <c r="E256" s="16"/>
      <c r="F256" s="16"/>
      <c r="G256" s="16"/>
      <c r="H256" s="16"/>
      <c r="I256" s="16">
        <f t="shared" si="12"/>
        <v>0</v>
      </c>
      <c r="J256" s="16">
        <f t="shared" si="10"/>
        <v>0</v>
      </c>
      <c r="K256" s="16"/>
    </row>
    <row r="257" spans="1:11" ht="17.25" customHeight="1">
      <c r="A257" s="16"/>
      <c r="C257" s="16"/>
      <c r="E257" s="16"/>
      <c r="F257" s="16"/>
      <c r="G257" s="16"/>
      <c r="H257" s="16"/>
      <c r="I257" s="16">
        <f t="shared" si="12"/>
        <v>0</v>
      </c>
      <c r="J257" s="16">
        <f t="shared" si="10"/>
        <v>0</v>
      </c>
      <c r="K257" s="16"/>
    </row>
    <row r="258" spans="1:11" ht="17.25" customHeight="1">
      <c r="A258" s="16"/>
      <c r="C258" s="16"/>
      <c r="E258" s="16"/>
      <c r="F258" s="16"/>
      <c r="G258" s="16"/>
      <c r="H258" s="16"/>
      <c r="I258" s="16">
        <f t="shared" si="12"/>
        <v>0</v>
      </c>
      <c r="J258" s="16">
        <f t="shared" ref="J258:J321" si="13">IF(OR(K258=$K$364,K258=$K$365,K258=$K$366,K258=$K$367),$J$364,IF(OR(K258=$K$371,K258=$K$372,K258=$K$373,K258=$K$374),$J$365,IF(OR(K258=$K$375),$J$366,IF(OR(K258=$K$376),$J$367,IF(OR(K258=$K$377),$J$368,IF(OR(K258=$K$378),$J$369,IF(OR(K258=$K$384,K258=$K$394,K258=$K$385),$J$370,IF(OR(K258=$K$380,K258=$K$381,K258=$K$382,K258=$K$383),$J$371,IF(OR(K258=$K$379,K258=$K$423,K258=$K$425,K258=$K$427),$J$372,IF(OR(K258=$K$386,K258=$K$388,K258=$K$387),$J$373,IF(OR(K258=$K$389),$J$374,IF(OR(K258=$K$390),$J$375,IF(OR(K258=$K$391),$J$376,IF(OR(K258=$K$395),$J$377,IF(OR(K258=$K$396,K258=$K$397),$J$378,IF(OR(K258=$K$398,K258=$K$399),$J$379,IF(OR(K258=$K$400,K258=$K$401),$J$380,IF(OR(K258=$K$402,K258=$K$403),$J$381,IF(OR(K258=$K$405,K258=$K$406,K258=$K$407,K258=$K$408,K258=$K$409,K258=$K$410,K258=$K$411,K258=$K$412,K258=$K$413),$J$382,IF(OR(K258=$K$417,K258=$K$418,K258=$K$419,K258=$K$420,K258=$K$416,K258=$K$415,K258=$K$424,K258=$K$426),$J$383,IF(OR(K258=$K$421,K258=$K$422),$J$384,IF(OR(K258=$K$368,K258=$K$369,K258=$K$370,K258=$K$392,K258=$K$393,K258=$K$404,K258=$K$414),$J$385,IF(OR(K258=$K$428),$J$386,0)))))))))))))))))))))))</f>
        <v>0</v>
      </c>
      <c r="K258" s="16"/>
    </row>
    <row r="259" spans="1:11" ht="17.25" customHeight="1">
      <c r="A259" s="16"/>
      <c r="C259" s="16"/>
      <c r="E259" s="16"/>
      <c r="F259" s="16"/>
      <c r="G259" s="16"/>
      <c r="H259" s="16"/>
      <c r="I259" s="16">
        <f t="shared" si="12"/>
        <v>0</v>
      </c>
      <c r="J259" s="16">
        <f t="shared" si="13"/>
        <v>0</v>
      </c>
      <c r="K259" s="16"/>
    </row>
    <row r="260" spans="1:11" ht="17.25" customHeight="1">
      <c r="A260" s="16"/>
      <c r="C260" s="16"/>
      <c r="E260" s="16"/>
      <c r="F260" s="16"/>
      <c r="G260" s="16"/>
      <c r="H260" s="16"/>
      <c r="I260" s="16">
        <f t="shared" ref="I260:I291" si="14">IF(OR(J260=$J$377,J260=$J$384,J260=$J$367),$I$364,IF(OR(J260=$J$366,J260=$J$370,J260=$J$372,J260=$J$373,J260=$J$376,J260=$J$380,J260=$J$381,J260=$J$378),$I$369,IF(OR(J260=$J$365,J260=$J$369),$I$365,IF(OR(J260=$J$371,J260=$J$382,J260=$J$383),$I$366,IF(OR(J260=$J$364,J260=$J$379,J260=$J$385),$I$367,IF(OR(J260=$J$368,J260=$J$386,J260=$J$374,J260=$J$375),$I$368,0))))))</f>
        <v>0</v>
      </c>
      <c r="J260" s="16">
        <f t="shared" si="13"/>
        <v>0</v>
      </c>
      <c r="K260" s="16"/>
    </row>
    <row r="261" spans="1:11" ht="17.25" customHeight="1">
      <c r="A261" s="16"/>
      <c r="C261" s="16"/>
      <c r="E261" s="16"/>
      <c r="F261" s="16"/>
      <c r="G261" s="16"/>
      <c r="H261" s="16"/>
      <c r="I261" s="16">
        <f t="shared" si="14"/>
        <v>0</v>
      </c>
      <c r="J261" s="16">
        <f t="shared" si="13"/>
        <v>0</v>
      </c>
      <c r="K261" s="16"/>
    </row>
    <row r="262" spans="1:11" ht="17.25" customHeight="1">
      <c r="A262" s="16"/>
      <c r="C262" s="16"/>
      <c r="E262" s="16"/>
      <c r="F262" s="16"/>
      <c r="G262" s="16"/>
      <c r="H262" s="16"/>
      <c r="I262" s="16">
        <f t="shared" si="14"/>
        <v>0</v>
      </c>
      <c r="J262" s="16">
        <f t="shared" si="13"/>
        <v>0</v>
      </c>
      <c r="K262" s="16"/>
    </row>
    <row r="263" spans="1:11" ht="17.25" customHeight="1">
      <c r="A263" s="16"/>
      <c r="C263" s="16"/>
      <c r="E263" s="16"/>
      <c r="F263" s="16"/>
      <c r="G263" s="16"/>
      <c r="H263" s="16"/>
      <c r="I263" s="16">
        <f t="shared" si="14"/>
        <v>0</v>
      </c>
      <c r="J263" s="16">
        <f t="shared" si="13"/>
        <v>0</v>
      </c>
      <c r="K263" s="16"/>
    </row>
    <row r="264" spans="1:11" ht="17.25" customHeight="1">
      <c r="A264" s="16"/>
      <c r="C264" s="16"/>
      <c r="E264" s="16"/>
      <c r="F264" s="16"/>
      <c r="G264" s="16"/>
      <c r="H264" s="16"/>
      <c r="I264" s="16">
        <f t="shared" si="14"/>
        <v>0</v>
      </c>
      <c r="J264" s="16">
        <f t="shared" si="13"/>
        <v>0</v>
      </c>
      <c r="K264" s="16"/>
    </row>
    <row r="265" spans="1:11" ht="17.25" customHeight="1">
      <c r="A265" s="16"/>
      <c r="C265" s="16"/>
      <c r="E265" s="16"/>
      <c r="F265" s="16"/>
      <c r="G265" s="16"/>
      <c r="H265" s="16"/>
      <c r="I265" s="16">
        <f t="shared" si="14"/>
        <v>0</v>
      </c>
      <c r="J265" s="16">
        <f t="shared" si="13"/>
        <v>0</v>
      </c>
      <c r="K265" s="16"/>
    </row>
    <row r="266" spans="1:11" ht="17.25" customHeight="1">
      <c r="A266" s="16"/>
      <c r="C266" s="16"/>
      <c r="E266" s="16"/>
      <c r="F266" s="16"/>
      <c r="G266" s="16"/>
      <c r="H266" s="16"/>
      <c r="I266" s="16">
        <f t="shared" si="14"/>
        <v>0</v>
      </c>
      <c r="J266" s="16">
        <f t="shared" si="13"/>
        <v>0</v>
      </c>
      <c r="K266" s="16"/>
    </row>
    <row r="267" spans="1:11" ht="17.25" customHeight="1">
      <c r="A267" s="16"/>
      <c r="C267" s="16"/>
      <c r="E267" s="16"/>
      <c r="F267" s="16"/>
      <c r="G267" s="16"/>
      <c r="H267" s="16"/>
      <c r="I267" s="16">
        <f t="shared" si="14"/>
        <v>0</v>
      </c>
      <c r="J267" s="16">
        <f t="shared" si="13"/>
        <v>0</v>
      </c>
      <c r="K267" s="16"/>
    </row>
    <row r="268" spans="1:11" ht="17.25" customHeight="1">
      <c r="A268" s="16"/>
      <c r="C268" s="16"/>
      <c r="E268" s="16"/>
      <c r="F268" s="16"/>
      <c r="G268" s="16"/>
      <c r="H268" s="16"/>
      <c r="I268" s="16">
        <f t="shared" si="14"/>
        <v>0</v>
      </c>
      <c r="J268" s="16">
        <f t="shared" si="13"/>
        <v>0</v>
      </c>
      <c r="K268" s="16"/>
    </row>
    <row r="269" spans="1:11" ht="17.25" customHeight="1">
      <c r="A269" s="16"/>
      <c r="C269" s="16"/>
      <c r="E269" s="16"/>
      <c r="F269" s="16"/>
      <c r="G269" s="16"/>
      <c r="H269" s="16"/>
      <c r="I269" s="16">
        <f t="shared" si="14"/>
        <v>0</v>
      </c>
      <c r="J269" s="16">
        <f t="shared" si="13"/>
        <v>0</v>
      </c>
      <c r="K269" s="16"/>
    </row>
    <row r="270" spans="1:11" ht="17.25" customHeight="1">
      <c r="A270" s="16"/>
      <c r="C270" s="16"/>
      <c r="E270" s="16"/>
      <c r="F270" s="16"/>
      <c r="G270" s="16"/>
      <c r="H270" s="16"/>
      <c r="I270" s="16">
        <f t="shared" si="14"/>
        <v>0</v>
      </c>
      <c r="J270" s="16">
        <f t="shared" si="13"/>
        <v>0</v>
      </c>
      <c r="K270" s="16"/>
    </row>
    <row r="271" spans="1:11" ht="17.25" customHeight="1">
      <c r="A271" s="16"/>
      <c r="C271" s="16"/>
      <c r="E271" s="16"/>
      <c r="F271" s="16"/>
      <c r="G271" s="16"/>
      <c r="H271" s="16"/>
      <c r="I271" s="16">
        <f t="shared" si="14"/>
        <v>0</v>
      </c>
      <c r="J271" s="16">
        <f t="shared" si="13"/>
        <v>0</v>
      </c>
      <c r="K271" s="16"/>
    </row>
    <row r="272" spans="1:11" ht="17.25" customHeight="1">
      <c r="A272" s="16"/>
      <c r="C272" s="16"/>
      <c r="E272" s="16"/>
      <c r="F272" s="16"/>
      <c r="G272" s="16"/>
      <c r="H272" s="16"/>
      <c r="I272" s="16">
        <f t="shared" si="14"/>
        <v>0</v>
      </c>
      <c r="J272" s="16">
        <f t="shared" si="13"/>
        <v>0</v>
      </c>
      <c r="K272" s="16"/>
    </row>
    <row r="273" spans="1:11" ht="17.25" customHeight="1">
      <c r="A273" s="16"/>
      <c r="C273" s="16"/>
      <c r="E273" s="16"/>
      <c r="F273" s="16"/>
      <c r="G273" s="16"/>
      <c r="H273" s="16"/>
      <c r="I273" s="16">
        <f t="shared" si="14"/>
        <v>0</v>
      </c>
      <c r="J273" s="16">
        <f t="shared" si="13"/>
        <v>0</v>
      </c>
      <c r="K273" s="16"/>
    </row>
    <row r="274" spans="1:11" ht="17.25" customHeight="1">
      <c r="A274" s="16"/>
      <c r="C274" s="16"/>
      <c r="E274" s="16"/>
      <c r="F274" s="16"/>
      <c r="G274" s="16"/>
      <c r="H274" s="16"/>
      <c r="I274" s="16">
        <f t="shared" si="14"/>
        <v>0</v>
      </c>
      <c r="J274" s="16">
        <f t="shared" si="13"/>
        <v>0</v>
      </c>
      <c r="K274" s="16"/>
    </row>
    <row r="275" spans="1:11" ht="17.25" customHeight="1">
      <c r="A275" s="16"/>
      <c r="C275" s="16"/>
      <c r="E275" s="16"/>
      <c r="F275" s="16"/>
      <c r="G275" s="16"/>
      <c r="H275" s="16"/>
      <c r="I275" s="16">
        <f t="shared" si="14"/>
        <v>0</v>
      </c>
      <c r="J275" s="16">
        <f t="shared" si="13"/>
        <v>0</v>
      </c>
      <c r="K275" s="16"/>
    </row>
    <row r="276" spans="1:11" ht="17.25" customHeight="1">
      <c r="A276" s="16"/>
      <c r="C276" s="16"/>
      <c r="E276" s="16"/>
      <c r="F276" s="16"/>
      <c r="G276" s="16"/>
      <c r="H276" s="16"/>
      <c r="I276" s="16">
        <f t="shared" si="14"/>
        <v>0</v>
      </c>
      <c r="J276" s="16">
        <f t="shared" si="13"/>
        <v>0</v>
      </c>
      <c r="K276" s="16"/>
    </row>
    <row r="277" spans="1:11" ht="17.25" customHeight="1">
      <c r="A277" s="16"/>
      <c r="C277" s="16"/>
      <c r="E277" s="16"/>
      <c r="F277" s="16"/>
      <c r="G277" s="16"/>
      <c r="H277" s="16"/>
      <c r="I277" s="16">
        <f t="shared" si="14"/>
        <v>0</v>
      </c>
      <c r="J277" s="16">
        <f t="shared" si="13"/>
        <v>0</v>
      </c>
      <c r="K277" s="16"/>
    </row>
    <row r="278" spans="1:11" ht="17.25" customHeight="1">
      <c r="A278" s="16"/>
      <c r="C278" s="16"/>
      <c r="E278" s="16"/>
      <c r="F278" s="16"/>
      <c r="G278" s="16"/>
      <c r="H278" s="16"/>
      <c r="I278" s="16">
        <f t="shared" si="14"/>
        <v>0</v>
      </c>
      <c r="J278" s="16">
        <f t="shared" si="13"/>
        <v>0</v>
      </c>
      <c r="K278" s="16"/>
    </row>
    <row r="279" spans="1:11" ht="17.25" customHeight="1">
      <c r="A279" s="16"/>
      <c r="C279" s="16"/>
      <c r="E279" s="16"/>
      <c r="F279" s="16"/>
      <c r="G279" s="16"/>
      <c r="H279" s="16"/>
      <c r="I279" s="16">
        <f t="shared" si="14"/>
        <v>0</v>
      </c>
      <c r="J279" s="16">
        <f t="shared" si="13"/>
        <v>0</v>
      </c>
      <c r="K279" s="16"/>
    </row>
    <row r="280" spans="1:11" ht="17.25" customHeight="1">
      <c r="A280" s="16"/>
      <c r="C280" s="16"/>
      <c r="E280" s="16"/>
      <c r="F280" s="16"/>
      <c r="G280" s="16"/>
      <c r="H280" s="16"/>
      <c r="I280" s="16">
        <f t="shared" si="14"/>
        <v>0</v>
      </c>
      <c r="J280" s="16">
        <f t="shared" si="13"/>
        <v>0</v>
      </c>
      <c r="K280" s="16"/>
    </row>
    <row r="281" spans="1:11" ht="17.25" customHeight="1">
      <c r="A281" s="16"/>
      <c r="C281" s="16"/>
      <c r="E281" s="16"/>
      <c r="F281" s="16"/>
      <c r="G281" s="16"/>
      <c r="H281" s="16"/>
      <c r="I281" s="16">
        <f t="shared" si="14"/>
        <v>0</v>
      </c>
      <c r="J281" s="16">
        <f t="shared" si="13"/>
        <v>0</v>
      </c>
      <c r="K281" s="16"/>
    </row>
    <row r="282" spans="1:11" ht="17.25" customHeight="1">
      <c r="A282" s="16"/>
      <c r="C282" s="16"/>
      <c r="E282" s="16"/>
      <c r="F282" s="16"/>
      <c r="G282" s="16"/>
      <c r="H282" s="16"/>
      <c r="I282" s="16">
        <f t="shared" si="14"/>
        <v>0</v>
      </c>
      <c r="J282" s="16">
        <f t="shared" si="13"/>
        <v>0</v>
      </c>
      <c r="K282" s="16"/>
    </row>
    <row r="283" spans="1:11" ht="17.25" customHeight="1">
      <c r="A283" s="16"/>
      <c r="C283" s="16"/>
      <c r="E283" s="16"/>
      <c r="F283" s="16"/>
      <c r="G283" s="16"/>
      <c r="H283" s="16"/>
      <c r="I283" s="16">
        <f t="shared" si="14"/>
        <v>0</v>
      </c>
      <c r="J283" s="16">
        <f t="shared" si="13"/>
        <v>0</v>
      </c>
      <c r="K283" s="16"/>
    </row>
    <row r="284" spans="1:11" ht="17.25" customHeight="1">
      <c r="A284" s="16"/>
      <c r="C284" s="16"/>
      <c r="E284" s="16"/>
      <c r="F284" s="16"/>
      <c r="G284" s="16"/>
      <c r="H284" s="16"/>
      <c r="I284" s="16">
        <f t="shared" si="14"/>
        <v>0</v>
      </c>
      <c r="J284" s="16">
        <f t="shared" si="13"/>
        <v>0</v>
      </c>
      <c r="K284" s="16"/>
    </row>
    <row r="285" spans="1:11" ht="17.25" customHeight="1">
      <c r="A285" s="16"/>
      <c r="C285" s="16"/>
      <c r="E285" s="16"/>
      <c r="F285" s="16"/>
      <c r="G285" s="16"/>
      <c r="H285" s="16"/>
      <c r="I285" s="16">
        <f t="shared" si="14"/>
        <v>0</v>
      </c>
      <c r="J285" s="16">
        <f t="shared" si="13"/>
        <v>0</v>
      </c>
      <c r="K285" s="16"/>
    </row>
    <row r="286" spans="1:11" ht="17.25" customHeight="1">
      <c r="A286" s="16"/>
      <c r="C286" s="16"/>
      <c r="E286" s="16"/>
      <c r="F286" s="16"/>
      <c r="G286" s="16"/>
      <c r="H286" s="16"/>
      <c r="I286" s="16">
        <f t="shared" si="14"/>
        <v>0</v>
      </c>
      <c r="J286" s="16">
        <f t="shared" si="13"/>
        <v>0</v>
      </c>
      <c r="K286" s="16"/>
    </row>
    <row r="287" spans="1:11" ht="17.25" customHeight="1">
      <c r="A287" s="16"/>
      <c r="C287" s="16"/>
      <c r="E287" s="16"/>
      <c r="F287" s="16"/>
      <c r="G287" s="16"/>
      <c r="H287" s="16"/>
      <c r="I287" s="16">
        <f t="shared" si="14"/>
        <v>0</v>
      </c>
      <c r="J287" s="16">
        <f t="shared" si="13"/>
        <v>0</v>
      </c>
      <c r="K287" s="16"/>
    </row>
    <row r="288" spans="1:11" ht="17.25" customHeight="1">
      <c r="A288" s="16"/>
      <c r="C288" s="16"/>
      <c r="E288" s="16"/>
      <c r="F288" s="16"/>
      <c r="G288" s="16"/>
      <c r="H288" s="16"/>
      <c r="I288" s="16">
        <f t="shared" si="14"/>
        <v>0</v>
      </c>
      <c r="J288" s="16">
        <f t="shared" si="13"/>
        <v>0</v>
      </c>
      <c r="K288" s="16"/>
    </row>
    <row r="289" spans="1:11" ht="17.25" customHeight="1">
      <c r="A289" s="16"/>
      <c r="C289" s="16"/>
      <c r="E289" s="16"/>
      <c r="F289" s="16"/>
      <c r="G289" s="16"/>
      <c r="H289" s="16"/>
      <c r="I289" s="16">
        <f t="shared" si="14"/>
        <v>0</v>
      </c>
      <c r="J289" s="16">
        <f t="shared" si="13"/>
        <v>0</v>
      </c>
      <c r="K289" s="16"/>
    </row>
    <row r="290" spans="1:11" ht="17.25" customHeight="1">
      <c r="A290" s="16"/>
      <c r="C290" s="16"/>
      <c r="E290" s="16"/>
      <c r="F290" s="16"/>
      <c r="G290" s="16"/>
      <c r="H290" s="16"/>
      <c r="I290" s="16">
        <f t="shared" si="14"/>
        <v>0</v>
      </c>
      <c r="J290" s="16">
        <f t="shared" si="13"/>
        <v>0</v>
      </c>
      <c r="K290" s="16"/>
    </row>
    <row r="291" spans="1:11" ht="17.25" customHeight="1">
      <c r="A291" s="16"/>
      <c r="C291" s="16"/>
      <c r="E291" s="16"/>
      <c r="F291" s="16"/>
      <c r="G291" s="16"/>
      <c r="H291" s="16"/>
      <c r="I291" s="16">
        <f t="shared" si="14"/>
        <v>0</v>
      </c>
      <c r="J291" s="16">
        <f t="shared" si="13"/>
        <v>0</v>
      </c>
      <c r="K291" s="16"/>
    </row>
    <row r="292" spans="1:11" ht="17.25" customHeight="1">
      <c r="A292" s="16"/>
      <c r="C292" s="16"/>
      <c r="E292" s="16"/>
      <c r="F292" s="16"/>
      <c r="G292" s="16"/>
      <c r="H292" s="16"/>
      <c r="I292" s="16">
        <f t="shared" ref="I292:I323" si="15">IF(OR(J292=$J$377,J292=$J$384,J292=$J$367),$I$364,IF(OR(J292=$J$366,J292=$J$370,J292=$J$372,J292=$J$373,J292=$J$376,J292=$J$380,J292=$J$381,J292=$J$378),$I$369,IF(OR(J292=$J$365,J292=$J$369),$I$365,IF(OR(J292=$J$371,J292=$J$382,J292=$J$383),$I$366,IF(OR(J292=$J$364,J292=$J$379,J292=$J$385),$I$367,IF(OR(J292=$J$368,J292=$J$386,J292=$J$374,J292=$J$375),$I$368,0))))))</f>
        <v>0</v>
      </c>
      <c r="J292" s="16">
        <f t="shared" si="13"/>
        <v>0</v>
      </c>
      <c r="K292" s="16"/>
    </row>
    <row r="293" spans="1:11" ht="17.25" customHeight="1">
      <c r="A293" s="16"/>
      <c r="C293" s="16"/>
      <c r="E293" s="16"/>
      <c r="F293" s="16"/>
      <c r="G293" s="16"/>
      <c r="H293" s="16"/>
      <c r="I293" s="16">
        <f t="shared" si="15"/>
        <v>0</v>
      </c>
      <c r="J293" s="16">
        <f t="shared" si="13"/>
        <v>0</v>
      </c>
      <c r="K293" s="16"/>
    </row>
    <row r="294" spans="1:11" ht="17.25" customHeight="1">
      <c r="A294" s="16"/>
      <c r="C294" s="16"/>
      <c r="E294" s="16"/>
      <c r="F294" s="16"/>
      <c r="G294" s="16"/>
      <c r="H294" s="16"/>
      <c r="I294" s="16">
        <f t="shared" si="15"/>
        <v>0</v>
      </c>
      <c r="J294" s="16">
        <f t="shared" si="13"/>
        <v>0</v>
      </c>
      <c r="K294" s="16"/>
    </row>
    <row r="295" spans="1:11" ht="17.25" customHeight="1">
      <c r="A295" s="16"/>
      <c r="C295" s="16"/>
      <c r="E295" s="16"/>
      <c r="F295" s="16"/>
      <c r="G295" s="16"/>
      <c r="H295" s="16"/>
      <c r="I295" s="16">
        <f t="shared" si="15"/>
        <v>0</v>
      </c>
      <c r="J295" s="16">
        <f t="shared" si="13"/>
        <v>0</v>
      </c>
      <c r="K295" s="16"/>
    </row>
    <row r="296" spans="1:11" ht="17.25" customHeight="1">
      <c r="A296" s="16"/>
      <c r="C296" s="16"/>
      <c r="E296" s="16"/>
      <c r="F296" s="16"/>
      <c r="G296" s="16"/>
      <c r="H296" s="16"/>
      <c r="I296" s="16">
        <f t="shared" si="15"/>
        <v>0</v>
      </c>
      <c r="J296" s="16">
        <f t="shared" si="13"/>
        <v>0</v>
      </c>
      <c r="K296" s="16"/>
    </row>
    <row r="297" spans="1:11" ht="17.25" customHeight="1">
      <c r="A297" s="16"/>
      <c r="C297" s="16"/>
      <c r="E297" s="16"/>
      <c r="F297" s="16"/>
      <c r="G297" s="16"/>
      <c r="H297" s="16"/>
      <c r="I297" s="16">
        <f t="shared" si="15"/>
        <v>0</v>
      </c>
      <c r="J297" s="16">
        <f t="shared" si="13"/>
        <v>0</v>
      </c>
      <c r="K297" s="16"/>
    </row>
    <row r="298" spans="1:11" ht="17.25" customHeight="1">
      <c r="A298" s="16"/>
      <c r="C298" s="16"/>
      <c r="E298" s="16"/>
      <c r="F298" s="16"/>
      <c r="G298" s="16"/>
      <c r="H298" s="16"/>
      <c r="I298" s="16">
        <f t="shared" si="15"/>
        <v>0</v>
      </c>
      <c r="J298" s="16">
        <f t="shared" si="13"/>
        <v>0</v>
      </c>
      <c r="K298" s="16"/>
    </row>
    <row r="299" spans="1:11" ht="17.25" customHeight="1">
      <c r="A299" s="16"/>
      <c r="C299" s="16"/>
      <c r="E299" s="16"/>
      <c r="F299" s="16"/>
      <c r="G299" s="16"/>
      <c r="H299" s="16"/>
      <c r="I299" s="16">
        <f t="shared" si="15"/>
        <v>0</v>
      </c>
      <c r="J299" s="16">
        <f t="shared" si="13"/>
        <v>0</v>
      </c>
      <c r="K299" s="16"/>
    </row>
    <row r="300" spans="1:11" ht="17.25" customHeight="1">
      <c r="A300" s="16"/>
      <c r="C300" s="16"/>
      <c r="E300" s="16"/>
      <c r="F300" s="16"/>
      <c r="G300" s="16"/>
      <c r="H300" s="16"/>
      <c r="I300" s="16">
        <f t="shared" si="15"/>
        <v>0</v>
      </c>
      <c r="J300" s="16">
        <f t="shared" si="13"/>
        <v>0</v>
      </c>
      <c r="K300" s="16"/>
    </row>
    <row r="301" spans="1:11" ht="17.25" customHeight="1">
      <c r="A301" s="16"/>
      <c r="C301" s="16"/>
      <c r="E301" s="16"/>
      <c r="F301" s="16"/>
      <c r="G301" s="16"/>
      <c r="H301" s="16"/>
      <c r="I301" s="16">
        <f t="shared" si="15"/>
        <v>0</v>
      </c>
      <c r="J301" s="16">
        <f t="shared" si="13"/>
        <v>0</v>
      </c>
      <c r="K301" s="16"/>
    </row>
    <row r="302" spans="1:11" ht="17.25" customHeight="1">
      <c r="A302" s="16"/>
      <c r="C302" s="16"/>
      <c r="E302" s="16"/>
      <c r="F302" s="16"/>
      <c r="G302" s="16"/>
      <c r="H302" s="16"/>
      <c r="I302" s="16">
        <f t="shared" si="15"/>
        <v>0</v>
      </c>
      <c r="J302" s="16">
        <f t="shared" si="13"/>
        <v>0</v>
      </c>
      <c r="K302" s="16"/>
    </row>
    <row r="303" spans="1:11" ht="17.25" customHeight="1">
      <c r="A303" s="16"/>
      <c r="C303" s="16"/>
      <c r="E303" s="16"/>
      <c r="F303" s="16"/>
      <c r="G303" s="16"/>
      <c r="H303" s="16"/>
      <c r="I303" s="16">
        <f t="shared" si="15"/>
        <v>0</v>
      </c>
      <c r="J303" s="16">
        <f t="shared" si="13"/>
        <v>0</v>
      </c>
      <c r="K303" s="16"/>
    </row>
    <row r="304" spans="1:11" ht="17.25" customHeight="1">
      <c r="A304" s="16"/>
      <c r="C304" s="16"/>
      <c r="E304" s="16"/>
      <c r="F304" s="16"/>
      <c r="G304" s="16"/>
      <c r="H304" s="16"/>
      <c r="I304" s="16">
        <f t="shared" si="15"/>
        <v>0</v>
      </c>
      <c r="J304" s="16">
        <f t="shared" si="13"/>
        <v>0</v>
      </c>
      <c r="K304" s="16"/>
    </row>
    <row r="305" spans="1:11" ht="17.25" customHeight="1">
      <c r="A305" s="16"/>
      <c r="C305" s="16"/>
      <c r="E305" s="16"/>
      <c r="F305" s="16"/>
      <c r="G305" s="16"/>
      <c r="H305" s="16"/>
      <c r="I305" s="16">
        <f t="shared" si="15"/>
        <v>0</v>
      </c>
      <c r="J305" s="16">
        <f t="shared" si="13"/>
        <v>0</v>
      </c>
      <c r="K305" s="16"/>
    </row>
    <row r="306" spans="1:11" ht="17.25" customHeight="1">
      <c r="A306" s="16"/>
      <c r="C306" s="16"/>
      <c r="E306" s="16"/>
      <c r="F306" s="16"/>
      <c r="G306" s="16"/>
      <c r="H306" s="16"/>
      <c r="I306" s="16">
        <f t="shared" si="15"/>
        <v>0</v>
      </c>
      <c r="J306" s="16">
        <f t="shared" si="13"/>
        <v>0</v>
      </c>
      <c r="K306" s="16"/>
    </row>
    <row r="307" spans="1:11" ht="17.25" customHeight="1">
      <c r="A307" s="16"/>
      <c r="C307" s="16"/>
      <c r="E307" s="16"/>
      <c r="F307" s="16"/>
      <c r="G307" s="16"/>
      <c r="H307" s="16"/>
      <c r="I307" s="16">
        <f t="shared" si="15"/>
        <v>0</v>
      </c>
      <c r="J307" s="16">
        <f t="shared" si="13"/>
        <v>0</v>
      </c>
      <c r="K307" s="16"/>
    </row>
    <row r="308" spans="1:11" ht="17.25" customHeight="1">
      <c r="A308" s="16"/>
      <c r="C308" s="16"/>
      <c r="E308" s="16"/>
      <c r="F308" s="16"/>
      <c r="G308" s="16"/>
      <c r="H308" s="16"/>
      <c r="I308" s="16">
        <f t="shared" si="15"/>
        <v>0</v>
      </c>
      <c r="J308" s="16">
        <f t="shared" si="13"/>
        <v>0</v>
      </c>
      <c r="K308" s="16"/>
    </row>
    <row r="309" spans="1:11" ht="17.25" customHeight="1">
      <c r="A309" s="16"/>
      <c r="C309" s="16"/>
      <c r="E309" s="16"/>
      <c r="F309" s="16"/>
      <c r="G309" s="16"/>
      <c r="H309" s="16"/>
      <c r="I309" s="16">
        <f t="shared" si="15"/>
        <v>0</v>
      </c>
      <c r="J309" s="16">
        <f t="shared" si="13"/>
        <v>0</v>
      </c>
      <c r="K309" s="16"/>
    </row>
    <row r="310" spans="1:11" ht="17.25" customHeight="1">
      <c r="A310" s="16"/>
      <c r="C310" s="16"/>
      <c r="E310" s="16"/>
      <c r="F310" s="16"/>
      <c r="G310" s="16"/>
      <c r="H310" s="16"/>
      <c r="I310" s="16">
        <f t="shared" si="15"/>
        <v>0</v>
      </c>
      <c r="J310" s="16">
        <f t="shared" si="13"/>
        <v>0</v>
      </c>
      <c r="K310" s="16"/>
    </row>
    <row r="311" spans="1:11" ht="17.25" customHeight="1">
      <c r="A311" s="16"/>
      <c r="C311" s="16"/>
      <c r="E311" s="16"/>
      <c r="F311" s="16"/>
      <c r="G311" s="16"/>
      <c r="H311" s="16"/>
      <c r="I311" s="16">
        <f t="shared" si="15"/>
        <v>0</v>
      </c>
      <c r="J311" s="16">
        <f t="shared" si="13"/>
        <v>0</v>
      </c>
      <c r="K311" s="16"/>
    </row>
    <row r="312" spans="1:11" ht="17.25" customHeight="1">
      <c r="A312" s="16"/>
      <c r="C312" s="16"/>
      <c r="E312" s="16"/>
      <c r="F312" s="16"/>
      <c r="G312" s="16"/>
      <c r="H312" s="16"/>
      <c r="I312" s="16">
        <f t="shared" si="15"/>
        <v>0</v>
      </c>
      <c r="J312" s="16">
        <f t="shared" si="13"/>
        <v>0</v>
      </c>
      <c r="K312" s="16"/>
    </row>
    <row r="313" spans="1:11" ht="17.25" customHeight="1">
      <c r="A313" s="16"/>
      <c r="C313" s="16"/>
      <c r="E313" s="16"/>
      <c r="F313" s="16"/>
      <c r="G313" s="16"/>
      <c r="H313" s="16"/>
      <c r="I313" s="16">
        <f t="shared" si="15"/>
        <v>0</v>
      </c>
      <c r="J313" s="16">
        <f t="shared" si="13"/>
        <v>0</v>
      </c>
      <c r="K313" s="16"/>
    </row>
    <row r="314" spans="1:11" ht="17.25" customHeight="1">
      <c r="A314" s="16"/>
      <c r="C314" s="16"/>
      <c r="E314" s="16"/>
      <c r="F314" s="16"/>
      <c r="G314" s="16"/>
      <c r="H314" s="16"/>
      <c r="I314" s="16">
        <f t="shared" si="15"/>
        <v>0</v>
      </c>
      <c r="J314" s="16">
        <f t="shared" si="13"/>
        <v>0</v>
      </c>
      <c r="K314" s="16"/>
    </row>
    <row r="315" spans="1:11" ht="17.25" customHeight="1">
      <c r="A315" s="16"/>
      <c r="C315" s="16"/>
      <c r="E315" s="16"/>
      <c r="F315" s="16"/>
      <c r="G315" s="16"/>
      <c r="H315" s="16"/>
      <c r="I315" s="16">
        <f t="shared" si="15"/>
        <v>0</v>
      </c>
      <c r="J315" s="16">
        <f t="shared" si="13"/>
        <v>0</v>
      </c>
      <c r="K315" s="16"/>
    </row>
    <row r="316" spans="1:11" ht="17.25" customHeight="1">
      <c r="A316" s="16"/>
      <c r="C316" s="16"/>
      <c r="E316" s="16"/>
      <c r="F316" s="16"/>
      <c r="G316" s="16"/>
      <c r="H316" s="16"/>
      <c r="I316" s="16">
        <f t="shared" si="15"/>
        <v>0</v>
      </c>
      <c r="J316" s="16">
        <f t="shared" si="13"/>
        <v>0</v>
      </c>
      <c r="K316" s="16"/>
    </row>
    <row r="317" spans="1:11" ht="17.25" customHeight="1">
      <c r="A317" s="16"/>
      <c r="C317" s="16"/>
      <c r="E317" s="16"/>
      <c r="F317" s="16"/>
      <c r="G317" s="16"/>
      <c r="H317" s="16"/>
      <c r="I317" s="16">
        <f t="shared" si="15"/>
        <v>0</v>
      </c>
      <c r="J317" s="16">
        <f t="shared" si="13"/>
        <v>0</v>
      </c>
      <c r="K317" s="16"/>
    </row>
    <row r="318" spans="1:11" ht="17.25" customHeight="1">
      <c r="A318" s="16"/>
      <c r="C318" s="16"/>
      <c r="E318" s="16"/>
      <c r="F318" s="16"/>
      <c r="G318" s="16"/>
      <c r="H318" s="16"/>
      <c r="I318" s="16">
        <f t="shared" si="15"/>
        <v>0</v>
      </c>
      <c r="J318" s="16">
        <f t="shared" si="13"/>
        <v>0</v>
      </c>
      <c r="K318" s="16"/>
    </row>
    <row r="319" spans="1:11" ht="17.25" customHeight="1">
      <c r="A319" s="16"/>
      <c r="C319" s="16"/>
      <c r="E319" s="16"/>
      <c r="F319" s="16"/>
      <c r="G319" s="16"/>
      <c r="H319" s="16"/>
      <c r="I319" s="16">
        <f t="shared" si="15"/>
        <v>0</v>
      </c>
      <c r="J319" s="16">
        <f t="shared" si="13"/>
        <v>0</v>
      </c>
      <c r="K319" s="16"/>
    </row>
    <row r="320" spans="1:11" ht="17.25" customHeight="1">
      <c r="A320" s="16"/>
      <c r="C320" s="16"/>
      <c r="E320" s="16"/>
      <c r="F320" s="16"/>
      <c r="G320" s="16"/>
      <c r="H320" s="16"/>
      <c r="I320" s="16">
        <f t="shared" si="15"/>
        <v>0</v>
      </c>
      <c r="J320" s="16">
        <f t="shared" si="13"/>
        <v>0</v>
      </c>
      <c r="K320" s="16"/>
    </row>
    <row r="321" spans="1:11" ht="17.25" customHeight="1">
      <c r="A321" s="16"/>
      <c r="C321" s="16"/>
      <c r="E321" s="16"/>
      <c r="F321" s="16"/>
      <c r="G321" s="16"/>
      <c r="H321" s="16"/>
      <c r="I321" s="16">
        <f t="shared" si="15"/>
        <v>0</v>
      </c>
      <c r="J321" s="16">
        <f t="shared" si="13"/>
        <v>0</v>
      </c>
      <c r="K321" s="16"/>
    </row>
    <row r="322" spans="1:11" ht="17.25" customHeight="1">
      <c r="A322" s="16"/>
      <c r="C322" s="16"/>
      <c r="E322" s="16"/>
      <c r="F322" s="16"/>
      <c r="G322" s="16"/>
      <c r="H322" s="16"/>
      <c r="I322" s="16">
        <f t="shared" si="15"/>
        <v>0</v>
      </c>
      <c r="J322" s="16">
        <f t="shared" ref="J322:J361" si="16">IF(OR(K322=$K$364,K322=$K$365,K322=$K$366,K322=$K$367),$J$364,IF(OR(K322=$K$371,K322=$K$372,K322=$K$373,K322=$K$374),$J$365,IF(OR(K322=$K$375),$J$366,IF(OR(K322=$K$376),$J$367,IF(OR(K322=$K$377),$J$368,IF(OR(K322=$K$378),$J$369,IF(OR(K322=$K$384,K322=$K$394,K322=$K$385),$J$370,IF(OR(K322=$K$380,K322=$K$381,K322=$K$382,K322=$K$383),$J$371,IF(OR(K322=$K$379,K322=$K$423,K322=$K$425,K322=$K$427),$J$372,IF(OR(K322=$K$386,K322=$K$388,K322=$K$387),$J$373,IF(OR(K322=$K$389),$J$374,IF(OR(K322=$K$390),$J$375,IF(OR(K322=$K$391),$J$376,IF(OR(K322=$K$395),$J$377,IF(OR(K322=$K$396,K322=$K$397),$J$378,IF(OR(K322=$K$398,K322=$K$399),$J$379,IF(OR(K322=$K$400,K322=$K$401),$J$380,IF(OR(K322=$K$402,K322=$K$403),$J$381,IF(OR(K322=$K$405,K322=$K$406,K322=$K$407,K322=$K$408,K322=$K$409,K322=$K$410,K322=$K$411,K322=$K$412,K322=$K$413),$J$382,IF(OR(K322=$K$417,K322=$K$418,K322=$K$419,K322=$K$420,K322=$K$416,K322=$K$415,K322=$K$424,K322=$K$426),$J$383,IF(OR(K322=$K$421,K322=$K$422),$J$384,IF(OR(K322=$K$368,K322=$K$369,K322=$K$370,K322=$K$392,K322=$K$393,K322=$K$404,K322=$K$414),$J$385,IF(OR(K322=$K$428),$J$386,0)))))))))))))))))))))))</f>
        <v>0</v>
      </c>
      <c r="K322" s="16"/>
    </row>
    <row r="323" spans="1:11" ht="17.25" customHeight="1">
      <c r="A323" s="16"/>
      <c r="C323" s="16"/>
      <c r="E323" s="16"/>
      <c r="F323" s="16"/>
      <c r="G323" s="16"/>
      <c r="H323" s="16"/>
      <c r="I323" s="16">
        <f t="shared" si="15"/>
        <v>0</v>
      </c>
      <c r="J323" s="16">
        <f t="shared" si="16"/>
        <v>0</v>
      </c>
      <c r="K323" s="16"/>
    </row>
    <row r="324" spans="1:11" ht="17.25" customHeight="1">
      <c r="A324" s="16"/>
      <c r="C324" s="16"/>
      <c r="E324" s="16"/>
      <c r="F324" s="16"/>
      <c r="G324" s="16"/>
      <c r="H324" s="16"/>
      <c r="I324" s="16">
        <f t="shared" ref="I324:I355" si="17">IF(OR(J324=$J$377,J324=$J$384,J324=$J$367),$I$364,IF(OR(J324=$J$366,J324=$J$370,J324=$J$372,J324=$J$373,J324=$J$376,J324=$J$380,J324=$J$381,J324=$J$378),$I$369,IF(OR(J324=$J$365,J324=$J$369),$I$365,IF(OR(J324=$J$371,J324=$J$382,J324=$J$383),$I$366,IF(OR(J324=$J$364,J324=$J$379,J324=$J$385),$I$367,IF(OR(J324=$J$368,J324=$J$386,J324=$J$374,J324=$J$375),$I$368,0))))))</f>
        <v>0</v>
      </c>
      <c r="J324" s="16">
        <f t="shared" si="16"/>
        <v>0</v>
      </c>
      <c r="K324" s="16"/>
    </row>
    <row r="325" spans="1:11" ht="17.25" customHeight="1">
      <c r="A325" s="16"/>
      <c r="C325" s="16"/>
      <c r="E325" s="16"/>
      <c r="F325" s="16"/>
      <c r="G325" s="16"/>
      <c r="H325" s="16"/>
      <c r="I325" s="16">
        <f t="shared" si="17"/>
        <v>0</v>
      </c>
      <c r="J325" s="16">
        <f t="shared" si="16"/>
        <v>0</v>
      </c>
      <c r="K325" s="16"/>
    </row>
    <row r="326" spans="1:11" ht="17.25" customHeight="1">
      <c r="A326" s="16"/>
      <c r="C326" s="16"/>
      <c r="E326" s="16"/>
      <c r="F326" s="16"/>
      <c r="G326" s="16"/>
      <c r="H326" s="16"/>
      <c r="I326" s="16">
        <f t="shared" si="17"/>
        <v>0</v>
      </c>
      <c r="J326" s="16">
        <f t="shared" si="16"/>
        <v>0</v>
      </c>
      <c r="K326" s="16"/>
    </row>
    <row r="327" spans="1:11" ht="17.25" customHeight="1">
      <c r="A327" s="16"/>
      <c r="C327" s="16"/>
      <c r="E327" s="16"/>
      <c r="F327" s="16"/>
      <c r="G327" s="16"/>
      <c r="H327" s="16"/>
      <c r="I327" s="16">
        <f t="shared" si="17"/>
        <v>0</v>
      </c>
      <c r="J327" s="16">
        <f t="shared" si="16"/>
        <v>0</v>
      </c>
      <c r="K327" s="16"/>
    </row>
    <row r="328" spans="1:11" ht="17.25" customHeight="1">
      <c r="A328" s="16"/>
      <c r="C328" s="16"/>
      <c r="E328" s="16"/>
      <c r="F328" s="16"/>
      <c r="G328" s="16"/>
      <c r="H328" s="16"/>
      <c r="I328" s="16">
        <f t="shared" si="17"/>
        <v>0</v>
      </c>
      <c r="J328" s="16">
        <f t="shared" si="16"/>
        <v>0</v>
      </c>
      <c r="K328" s="16"/>
    </row>
    <row r="329" spans="1:11" ht="17.25" customHeight="1">
      <c r="A329" s="16"/>
      <c r="C329" s="16"/>
      <c r="E329" s="16"/>
      <c r="F329" s="16"/>
      <c r="G329" s="16"/>
      <c r="H329" s="16"/>
      <c r="I329" s="16">
        <f t="shared" si="17"/>
        <v>0</v>
      </c>
      <c r="J329" s="16">
        <f t="shared" si="16"/>
        <v>0</v>
      </c>
      <c r="K329" s="16"/>
    </row>
    <row r="330" spans="1:11" ht="17.25" customHeight="1">
      <c r="A330" s="16"/>
      <c r="C330" s="16"/>
      <c r="E330" s="16"/>
      <c r="F330" s="16"/>
      <c r="G330" s="16"/>
      <c r="H330" s="16"/>
      <c r="I330" s="16">
        <f t="shared" si="17"/>
        <v>0</v>
      </c>
      <c r="J330" s="16">
        <f t="shared" si="16"/>
        <v>0</v>
      </c>
      <c r="K330" s="16"/>
    </row>
    <row r="331" spans="1:11" ht="17.25" customHeight="1">
      <c r="A331" s="16"/>
      <c r="C331" s="16"/>
      <c r="E331" s="16"/>
      <c r="F331" s="16"/>
      <c r="G331" s="16"/>
      <c r="H331" s="16"/>
      <c r="I331" s="16">
        <f t="shared" si="17"/>
        <v>0</v>
      </c>
      <c r="J331" s="16">
        <f t="shared" si="16"/>
        <v>0</v>
      </c>
      <c r="K331" s="16"/>
    </row>
    <row r="332" spans="1:11" ht="17.25" customHeight="1">
      <c r="A332" s="16"/>
      <c r="C332" s="16"/>
      <c r="E332" s="16"/>
      <c r="F332" s="16"/>
      <c r="G332" s="16"/>
      <c r="H332" s="16"/>
      <c r="I332" s="16">
        <f t="shared" si="17"/>
        <v>0</v>
      </c>
      <c r="J332" s="16">
        <f t="shared" si="16"/>
        <v>0</v>
      </c>
      <c r="K332" s="16"/>
    </row>
    <row r="333" spans="1:11" ht="17.25" customHeight="1">
      <c r="A333" s="16"/>
      <c r="C333" s="16"/>
      <c r="E333" s="16"/>
      <c r="F333" s="16"/>
      <c r="G333" s="16"/>
      <c r="H333" s="16"/>
      <c r="I333" s="16">
        <f t="shared" si="17"/>
        <v>0</v>
      </c>
      <c r="J333" s="16">
        <f t="shared" si="16"/>
        <v>0</v>
      </c>
      <c r="K333" s="16"/>
    </row>
    <row r="334" spans="1:11" ht="17.25" customHeight="1">
      <c r="A334" s="16"/>
      <c r="C334" s="16"/>
      <c r="E334" s="16"/>
      <c r="F334" s="16"/>
      <c r="G334" s="16"/>
      <c r="H334" s="16"/>
      <c r="I334" s="16">
        <f t="shared" si="17"/>
        <v>0</v>
      </c>
      <c r="J334" s="16">
        <f t="shared" si="16"/>
        <v>0</v>
      </c>
      <c r="K334" s="16"/>
    </row>
    <row r="335" spans="1:11" ht="17.25" customHeight="1">
      <c r="A335" s="16"/>
      <c r="C335" s="16"/>
      <c r="E335" s="16"/>
      <c r="F335" s="16"/>
      <c r="G335" s="16"/>
      <c r="H335" s="16"/>
      <c r="I335" s="16">
        <f t="shared" si="17"/>
        <v>0</v>
      </c>
      <c r="J335" s="16">
        <f t="shared" si="16"/>
        <v>0</v>
      </c>
      <c r="K335" s="16"/>
    </row>
    <row r="336" spans="1:11" ht="17.25" customHeight="1">
      <c r="A336" s="16"/>
      <c r="C336" s="16"/>
      <c r="E336" s="16"/>
      <c r="F336" s="16"/>
      <c r="G336" s="16"/>
      <c r="H336" s="16"/>
      <c r="I336" s="16">
        <f t="shared" si="17"/>
        <v>0</v>
      </c>
      <c r="J336" s="16">
        <f t="shared" si="16"/>
        <v>0</v>
      </c>
      <c r="K336" s="16"/>
    </row>
    <row r="337" spans="1:11" ht="17.25" customHeight="1">
      <c r="A337" s="16"/>
      <c r="C337" s="16"/>
      <c r="E337" s="16"/>
      <c r="F337" s="16"/>
      <c r="G337" s="16"/>
      <c r="H337" s="16"/>
      <c r="I337" s="16">
        <f t="shared" si="17"/>
        <v>0</v>
      </c>
      <c r="J337" s="16">
        <f t="shared" si="16"/>
        <v>0</v>
      </c>
      <c r="K337" s="16"/>
    </row>
    <row r="338" spans="1:11" ht="17.25" customHeight="1">
      <c r="A338" s="16"/>
      <c r="C338" s="16"/>
      <c r="E338" s="16"/>
      <c r="F338" s="16"/>
      <c r="G338" s="16"/>
      <c r="H338" s="16"/>
      <c r="I338" s="16">
        <f t="shared" si="17"/>
        <v>0</v>
      </c>
      <c r="J338" s="16">
        <f t="shared" si="16"/>
        <v>0</v>
      </c>
      <c r="K338" s="16"/>
    </row>
    <row r="339" spans="1:11" ht="17.25" customHeight="1">
      <c r="A339" s="16"/>
      <c r="C339" s="16"/>
      <c r="E339" s="16"/>
      <c r="F339" s="16"/>
      <c r="G339" s="16"/>
      <c r="H339" s="16"/>
      <c r="I339" s="16">
        <f t="shared" si="17"/>
        <v>0</v>
      </c>
      <c r="J339" s="16">
        <f t="shared" si="16"/>
        <v>0</v>
      </c>
      <c r="K339" s="16"/>
    </row>
    <row r="340" spans="1:11" ht="17.25" customHeight="1">
      <c r="A340" s="16"/>
      <c r="C340" s="16"/>
      <c r="E340" s="16"/>
      <c r="F340" s="16"/>
      <c r="G340" s="16"/>
      <c r="H340" s="16"/>
      <c r="I340" s="16">
        <f t="shared" si="17"/>
        <v>0</v>
      </c>
      <c r="J340" s="16">
        <f t="shared" si="16"/>
        <v>0</v>
      </c>
      <c r="K340" s="16"/>
    </row>
    <row r="341" spans="1:11" ht="17.25" customHeight="1">
      <c r="A341" s="16"/>
      <c r="C341" s="16"/>
      <c r="E341" s="16"/>
      <c r="F341" s="16"/>
      <c r="G341" s="16"/>
      <c r="H341" s="16"/>
      <c r="I341" s="16">
        <f t="shared" si="17"/>
        <v>0</v>
      </c>
      <c r="J341" s="16">
        <f t="shared" si="16"/>
        <v>0</v>
      </c>
      <c r="K341" s="16"/>
    </row>
    <row r="342" spans="1:11" ht="17.25" customHeight="1">
      <c r="A342" s="16"/>
      <c r="C342" s="16"/>
      <c r="E342" s="16"/>
      <c r="F342" s="16"/>
      <c r="G342" s="16"/>
      <c r="H342" s="16"/>
      <c r="I342" s="16">
        <f t="shared" si="17"/>
        <v>0</v>
      </c>
      <c r="J342" s="16">
        <f t="shared" si="16"/>
        <v>0</v>
      </c>
      <c r="K342" s="16"/>
    </row>
    <row r="343" spans="1:11" ht="17.25" customHeight="1">
      <c r="A343" s="16"/>
      <c r="C343" s="16"/>
      <c r="E343" s="16"/>
      <c r="F343" s="16"/>
      <c r="G343" s="16"/>
      <c r="H343" s="16"/>
      <c r="I343" s="16">
        <f t="shared" si="17"/>
        <v>0</v>
      </c>
      <c r="J343" s="16">
        <f t="shared" si="16"/>
        <v>0</v>
      </c>
      <c r="K343" s="16"/>
    </row>
    <row r="344" spans="1:11" ht="17.25" customHeight="1">
      <c r="A344" s="16"/>
      <c r="C344" s="16"/>
      <c r="E344" s="16"/>
      <c r="F344" s="16"/>
      <c r="G344" s="16"/>
      <c r="H344" s="16"/>
      <c r="I344" s="16">
        <f t="shared" si="17"/>
        <v>0</v>
      </c>
      <c r="J344" s="16">
        <f t="shared" si="16"/>
        <v>0</v>
      </c>
      <c r="K344" s="16"/>
    </row>
    <row r="345" spans="1:11" ht="17.25" customHeight="1">
      <c r="A345" s="16"/>
      <c r="C345" s="16"/>
      <c r="E345" s="16"/>
      <c r="F345" s="16"/>
      <c r="G345" s="16"/>
      <c r="H345" s="16"/>
      <c r="I345" s="16">
        <f t="shared" si="17"/>
        <v>0</v>
      </c>
      <c r="J345" s="16">
        <f t="shared" si="16"/>
        <v>0</v>
      </c>
      <c r="K345" s="16"/>
    </row>
    <row r="346" spans="1:11" ht="17.25" customHeight="1">
      <c r="A346" s="16"/>
      <c r="C346" s="16"/>
      <c r="E346" s="16"/>
      <c r="F346" s="16"/>
      <c r="G346" s="16"/>
      <c r="H346" s="16"/>
      <c r="I346" s="16">
        <f t="shared" si="17"/>
        <v>0</v>
      </c>
      <c r="J346" s="16">
        <f t="shared" si="16"/>
        <v>0</v>
      </c>
      <c r="K346" s="16"/>
    </row>
    <row r="347" spans="1:11" ht="17.25" customHeight="1">
      <c r="A347" s="16"/>
      <c r="C347" s="16"/>
      <c r="E347" s="16"/>
      <c r="F347" s="16"/>
      <c r="G347" s="16"/>
      <c r="H347" s="16"/>
      <c r="I347" s="16">
        <f t="shared" si="17"/>
        <v>0</v>
      </c>
      <c r="J347" s="16">
        <f t="shared" si="16"/>
        <v>0</v>
      </c>
      <c r="K347" s="16"/>
    </row>
    <row r="348" spans="1:11" ht="17.25" customHeight="1">
      <c r="A348" s="16"/>
      <c r="C348" s="16"/>
      <c r="E348" s="16"/>
      <c r="F348" s="16"/>
      <c r="G348" s="16"/>
      <c r="H348" s="16"/>
      <c r="I348" s="16">
        <f t="shared" si="17"/>
        <v>0</v>
      </c>
      <c r="J348" s="16">
        <f t="shared" si="16"/>
        <v>0</v>
      </c>
      <c r="K348" s="16"/>
    </row>
    <row r="349" spans="1:11" ht="17.25" customHeight="1">
      <c r="A349" s="16"/>
      <c r="C349" s="16"/>
      <c r="E349" s="16"/>
      <c r="F349" s="16"/>
      <c r="G349" s="16"/>
      <c r="H349" s="16"/>
      <c r="I349" s="16">
        <f t="shared" si="17"/>
        <v>0</v>
      </c>
      <c r="J349" s="16">
        <f t="shared" si="16"/>
        <v>0</v>
      </c>
      <c r="K349" s="16"/>
    </row>
    <row r="350" spans="1:11" ht="17.25" customHeight="1">
      <c r="A350" s="16"/>
      <c r="C350" s="16"/>
      <c r="E350" s="16"/>
      <c r="F350" s="16"/>
      <c r="G350" s="16"/>
      <c r="H350" s="16"/>
      <c r="I350" s="16">
        <f t="shared" si="17"/>
        <v>0</v>
      </c>
      <c r="J350" s="16">
        <f t="shared" si="16"/>
        <v>0</v>
      </c>
      <c r="K350" s="16"/>
    </row>
    <row r="351" spans="1:11" ht="17.25" customHeight="1">
      <c r="A351" s="16"/>
      <c r="C351" s="16"/>
      <c r="E351" s="16"/>
      <c r="F351" s="16"/>
      <c r="G351" s="16"/>
      <c r="H351" s="16"/>
      <c r="I351" s="16">
        <f t="shared" si="17"/>
        <v>0</v>
      </c>
      <c r="J351" s="16">
        <f t="shared" si="16"/>
        <v>0</v>
      </c>
      <c r="K351" s="16"/>
    </row>
    <row r="352" spans="1:11" ht="17.25" customHeight="1">
      <c r="A352" s="16"/>
      <c r="C352" s="16"/>
      <c r="E352" s="16"/>
      <c r="F352" s="16"/>
      <c r="G352" s="16"/>
      <c r="H352" s="16"/>
      <c r="I352" s="16">
        <f t="shared" si="17"/>
        <v>0</v>
      </c>
      <c r="J352" s="16">
        <f t="shared" si="16"/>
        <v>0</v>
      </c>
      <c r="K352" s="16"/>
    </row>
    <row r="353" spans="1:11" ht="17.25" customHeight="1">
      <c r="A353" s="16"/>
      <c r="C353" s="16"/>
      <c r="E353" s="16"/>
      <c r="F353" s="16"/>
      <c r="G353" s="16"/>
      <c r="H353" s="16"/>
      <c r="I353" s="16">
        <f t="shared" si="17"/>
        <v>0</v>
      </c>
      <c r="J353" s="16">
        <f t="shared" si="16"/>
        <v>0</v>
      </c>
      <c r="K353" s="16"/>
    </row>
    <row r="354" spans="1:11" ht="17.25" customHeight="1">
      <c r="A354" s="16"/>
      <c r="C354" s="16"/>
      <c r="E354" s="16"/>
      <c r="F354" s="16"/>
      <c r="G354" s="16"/>
      <c r="H354" s="16"/>
      <c r="I354" s="16">
        <f t="shared" si="17"/>
        <v>0</v>
      </c>
      <c r="J354" s="16">
        <f t="shared" si="16"/>
        <v>0</v>
      </c>
      <c r="K354" s="16"/>
    </row>
    <row r="355" spans="1:11" ht="17.25" customHeight="1">
      <c r="A355" s="16"/>
      <c r="C355" s="16"/>
      <c r="E355" s="16"/>
      <c r="F355" s="16"/>
      <c r="G355" s="16"/>
      <c r="H355" s="16"/>
      <c r="I355" s="16">
        <f t="shared" si="17"/>
        <v>0</v>
      </c>
      <c r="J355" s="16">
        <f t="shared" si="16"/>
        <v>0</v>
      </c>
      <c r="K355" s="16"/>
    </row>
    <row r="356" spans="1:11" ht="17.25" customHeight="1">
      <c r="A356" s="16"/>
      <c r="C356" s="16"/>
      <c r="E356" s="16"/>
      <c r="F356" s="16"/>
      <c r="G356" s="16"/>
      <c r="H356" s="16"/>
      <c r="I356" s="16">
        <f t="shared" ref="I356:I387" si="18">IF(OR(J356=$J$377,J356=$J$384,J356=$J$367),$I$364,IF(OR(J356=$J$366,J356=$J$370,J356=$J$372,J356=$J$373,J356=$J$376,J356=$J$380,J356=$J$381,J356=$J$378),$I$369,IF(OR(J356=$J$365,J356=$J$369),$I$365,IF(OR(J356=$J$371,J356=$J$382,J356=$J$383),$I$366,IF(OR(J356=$J$364,J356=$J$379,J356=$J$385),$I$367,IF(OR(J356=$J$368,J356=$J$386,J356=$J$374,J356=$J$375),$I$368,0))))))</f>
        <v>0</v>
      </c>
      <c r="J356" s="16">
        <f t="shared" si="16"/>
        <v>0</v>
      </c>
      <c r="K356" s="16"/>
    </row>
    <row r="357" spans="1:11" ht="17.25" customHeight="1">
      <c r="A357" s="16"/>
      <c r="C357" s="16"/>
      <c r="E357" s="16"/>
      <c r="F357" s="16"/>
      <c r="G357" s="16"/>
      <c r="H357" s="16"/>
      <c r="I357" s="16">
        <f t="shared" si="18"/>
        <v>0</v>
      </c>
      <c r="J357" s="16">
        <f t="shared" si="16"/>
        <v>0</v>
      </c>
      <c r="K357" s="16"/>
    </row>
    <row r="358" spans="1:11" ht="17.25" customHeight="1">
      <c r="A358" s="16"/>
      <c r="C358" s="16"/>
      <c r="E358" s="16"/>
      <c r="F358" s="16"/>
      <c r="G358" s="16"/>
      <c r="H358" s="16"/>
      <c r="I358" s="16">
        <f t="shared" si="18"/>
        <v>0</v>
      </c>
      <c r="J358" s="16">
        <f t="shared" si="16"/>
        <v>0</v>
      </c>
      <c r="K358" s="16"/>
    </row>
    <row r="359" spans="1:11" ht="17.25" customHeight="1">
      <c r="A359" s="16"/>
      <c r="C359" s="16"/>
      <c r="E359" s="16"/>
      <c r="F359" s="16"/>
      <c r="G359" s="16"/>
      <c r="H359" s="16"/>
      <c r="I359" s="16">
        <f t="shared" si="18"/>
        <v>0</v>
      </c>
      <c r="J359" s="16">
        <f t="shared" si="16"/>
        <v>0</v>
      </c>
      <c r="K359" s="16"/>
    </row>
    <row r="360" spans="1:11" ht="17.25" customHeight="1">
      <c r="A360" s="16"/>
      <c r="C360" s="16"/>
      <c r="E360" s="16"/>
      <c r="F360" s="16"/>
      <c r="G360" s="16"/>
      <c r="H360" s="16"/>
      <c r="I360" s="16">
        <f t="shared" si="18"/>
        <v>0</v>
      </c>
      <c r="J360" s="16">
        <f t="shared" si="16"/>
        <v>0</v>
      </c>
      <c r="K360" s="16"/>
    </row>
    <row r="361" spans="1:11" ht="17.25" customHeight="1">
      <c r="A361" s="16"/>
      <c r="C361" s="16"/>
      <c r="E361" s="16">
        <f>SUM(E2:E360)</f>
        <v>90</v>
      </c>
      <c r="F361" s="16">
        <f>SUM(F2:F360)</f>
        <v>134</v>
      </c>
      <c r="G361" s="16"/>
      <c r="H361" s="16"/>
      <c r="I361" s="16">
        <f t="shared" si="18"/>
        <v>0</v>
      </c>
      <c r="J361" s="16">
        <f t="shared" si="16"/>
        <v>0</v>
      </c>
      <c r="K361" s="16"/>
    </row>
    <row r="362" spans="1:11" ht="17.25" customHeight="1">
      <c r="A362" s="16"/>
      <c r="C362" s="16"/>
      <c r="E362" s="16">
        <f>E361/B213</f>
        <v>0.42654028436018959</v>
      </c>
      <c r="F362" s="16">
        <f>F361/B213</f>
        <v>0.63507109004739337</v>
      </c>
      <c r="G362" s="16"/>
      <c r="H362" s="16"/>
      <c r="I362" s="16" t="str">
        <f t="shared" si="18"/>
        <v>Грибы</v>
      </c>
      <c r="J362" s="16" t="str">
        <f>IF(OR(K362=$K$364,K362=$K$365,K362=$K$366,K362=$K$367),$J$364,IF(OR(K362=$K$371,K362=$K$372,K362=$K$373,K362=$K$374),$J$365,IF(OR(K362=$K$375),$J$366,IF(OR(K362=$K$376),$J$367,IF(OR(K362=$K$377),$J$368,IF(OR(K362=$K$378),$J$369,IF(OR(K362=$K$384,K362=$K$394,K362=$K$385),$J$370,IF(OR(K362=$K$380,K362=$K$381,K362=$K$382,K362=$K$383),$J$371,IF(OR(K362=$K$379,K362=$K$423,K362=$K$425,K362=$K$427),$J$372,IF(OR(K362=$K$386,K362=$K$388,K362=$K$387),$J$373,IF(OR(K362=$K$389),$J$374,IF(OR(K362=$K$390),$J$375,IF(OR(K362=$K$391),$J$376,IF(OR(K362=$K$395),$J$377,IF(OR(K362=$K$396,K362=$K$397),$J$378,IF(OR(K362=$K$398,K362=$K$399),$J$379,IF(OR(K362=$K$400,K362=$K$401),$J$380,IF(OR(K362=$K$402,K362=$K$403),$J$381,IF(OR(K362=$K$405,K362=$K$406,K362=$K$407,K362=$K$408,K362=$K$409,K362=$K$410,K362=$K$411,K362=$K$412,K362=$K$413),$J$382,IF(OR(K362=$K$417,K362=$K$418,K362=$K$419,K362=$K$420,K362=$K$416,K362=$K$415,K362=$K$424,K362=$K$426),$J$383,IF(OR(K362=$K$421,K362=$K$422),$J$384,IF(OR(K362=$K$368,K362=$K$369,K362=$K$370,K362=$K$392,K362=$K$393,K362=$K$404,K362=$K$414),$J$385,IF(OR(K362=$K$428),$J$386,0)))))))))))))))))))))))</f>
        <v>Candida</v>
      </c>
      <c r="K362" s="16" t="s">
        <v>121</v>
      </c>
    </row>
    <row r="363" spans="1:11" ht="17.25" customHeight="1">
      <c r="A363" s="16"/>
      <c r="C363" s="16"/>
      <c r="E363" s="17">
        <f>(E361+F361)/B213</f>
        <v>1.061611374407583</v>
      </c>
      <c r="F363" s="17"/>
      <c r="G363" s="16"/>
      <c r="H363" s="16"/>
      <c r="I363" s="16"/>
      <c r="J363" s="16"/>
      <c r="K363" s="16"/>
    </row>
    <row r="364" spans="1:11" ht="17.25" customHeight="1">
      <c r="A364" s="16"/>
      <c r="C364" s="16" t="s">
        <v>12</v>
      </c>
      <c r="D364" s="7" t="s">
        <v>47</v>
      </c>
      <c r="E364" s="16"/>
      <c r="F364" s="16"/>
      <c r="G364" s="16"/>
      <c r="H364" s="16">
        <v>444</v>
      </c>
      <c r="I364" s="16" t="s">
        <v>83</v>
      </c>
      <c r="J364" s="16" t="s">
        <v>120</v>
      </c>
      <c r="K364" s="16" t="s">
        <v>112</v>
      </c>
    </row>
    <row r="365" spans="1:11" ht="17.25" customHeight="1">
      <c r="A365" s="16"/>
      <c r="C365" s="16" t="s">
        <v>25</v>
      </c>
      <c r="D365" s="7" t="s">
        <v>60</v>
      </c>
      <c r="E365" s="16"/>
      <c r="F365" s="16"/>
      <c r="G365" s="16"/>
      <c r="H365" s="16" t="s">
        <v>65</v>
      </c>
      <c r="I365" s="16" t="s">
        <v>113</v>
      </c>
      <c r="J365" s="16" t="s">
        <v>122</v>
      </c>
      <c r="K365" s="16" t="s">
        <v>114</v>
      </c>
    </row>
    <row r="366" spans="1:11" ht="17.25" customHeight="1">
      <c r="A366" s="16"/>
      <c r="C366" s="16" t="s">
        <v>190</v>
      </c>
      <c r="D366" s="7" t="s">
        <v>197</v>
      </c>
      <c r="E366" s="16"/>
      <c r="F366" s="16"/>
      <c r="G366" s="16"/>
      <c r="H366" s="16" t="s">
        <v>105</v>
      </c>
      <c r="I366" s="16" t="s">
        <v>17</v>
      </c>
      <c r="J366" s="16" t="s">
        <v>124</v>
      </c>
      <c r="K366" s="16" t="s">
        <v>115</v>
      </c>
    </row>
    <row r="367" spans="1:11" ht="17.25" customHeight="1">
      <c r="A367" s="16"/>
      <c r="C367" s="16" t="s">
        <v>53</v>
      </c>
      <c r="D367" s="7" t="s">
        <v>198</v>
      </c>
      <c r="E367" s="16"/>
      <c r="F367" s="16"/>
      <c r="G367" s="16"/>
      <c r="H367" s="16"/>
      <c r="I367" s="8" t="s">
        <v>72</v>
      </c>
      <c r="J367" s="16" t="s">
        <v>126</v>
      </c>
      <c r="K367" s="1" t="s">
        <v>236</v>
      </c>
    </row>
    <row r="368" spans="1:11" ht="17.25" customHeight="1">
      <c r="A368" s="16"/>
      <c r="C368" s="16" t="s">
        <v>226</v>
      </c>
      <c r="D368" s="1" t="s">
        <v>199</v>
      </c>
      <c r="E368" s="16"/>
      <c r="F368" s="16"/>
      <c r="G368" s="16"/>
      <c r="H368" s="16"/>
      <c r="I368" s="16" t="s">
        <v>117</v>
      </c>
      <c r="J368" s="16" t="s">
        <v>127</v>
      </c>
      <c r="K368" s="8" t="s">
        <v>116</v>
      </c>
    </row>
    <row r="369" spans="1:11" ht="17.25" customHeight="1">
      <c r="A369" s="16"/>
      <c r="C369" s="16" t="s">
        <v>64</v>
      </c>
      <c r="D369" s="1" t="s">
        <v>200</v>
      </c>
      <c r="E369" s="16"/>
      <c r="F369" s="16"/>
      <c r="G369" s="16"/>
      <c r="H369" s="16"/>
      <c r="I369" s="16" t="s">
        <v>14</v>
      </c>
      <c r="J369" s="16" t="s">
        <v>128</v>
      </c>
      <c r="K369" s="1" t="s">
        <v>238</v>
      </c>
    </row>
    <row r="370" spans="1:11" ht="17.25" customHeight="1">
      <c r="A370" s="16"/>
      <c r="C370" s="16" t="s">
        <v>100</v>
      </c>
      <c r="D370" s="7" t="s">
        <v>186</v>
      </c>
      <c r="E370" s="16"/>
      <c r="F370" s="16"/>
      <c r="G370" s="16"/>
      <c r="H370" s="16"/>
      <c r="I370" s="16"/>
      <c r="J370" s="16" t="s">
        <v>63</v>
      </c>
      <c r="K370" s="9" t="s">
        <v>118</v>
      </c>
    </row>
    <row r="371" spans="1:11" ht="17.25" customHeight="1">
      <c r="A371" s="16"/>
      <c r="C371" s="16" t="s">
        <v>40</v>
      </c>
      <c r="D371" s="16" t="s">
        <v>201</v>
      </c>
      <c r="E371" s="16"/>
      <c r="F371" s="16"/>
      <c r="G371" s="16"/>
      <c r="H371" s="16"/>
      <c r="I371" s="16"/>
      <c r="J371" s="16" t="s">
        <v>69</v>
      </c>
      <c r="K371" s="16" t="s">
        <v>119</v>
      </c>
    </row>
    <row r="372" spans="1:11" ht="17.25" customHeight="1">
      <c r="A372" s="16"/>
      <c r="C372" s="16" t="s">
        <v>45</v>
      </c>
      <c r="D372" s="7" t="s">
        <v>52</v>
      </c>
      <c r="E372" s="16"/>
      <c r="F372" s="16"/>
      <c r="G372" s="16"/>
      <c r="H372" s="16"/>
      <c r="I372" s="16"/>
      <c r="J372" s="16" t="s">
        <v>130</v>
      </c>
      <c r="K372" s="16" t="s">
        <v>121</v>
      </c>
    </row>
    <row r="373" spans="1:11" ht="17.25" customHeight="1">
      <c r="A373" s="16"/>
      <c r="C373" s="16" t="s">
        <v>21</v>
      </c>
      <c r="D373" s="7" t="s">
        <v>51</v>
      </c>
      <c r="E373" s="16"/>
      <c r="F373" s="16"/>
      <c r="G373" s="16"/>
      <c r="H373" s="16"/>
      <c r="I373" s="16"/>
      <c r="J373" s="16" t="s">
        <v>104</v>
      </c>
      <c r="K373" s="16" t="s">
        <v>123</v>
      </c>
    </row>
    <row r="374" spans="1:11" ht="17.25" customHeight="1">
      <c r="A374" s="16"/>
      <c r="C374" s="16" t="s">
        <v>78</v>
      </c>
      <c r="D374" s="7" t="s">
        <v>202</v>
      </c>
      <c r="E374" s="16"/>
      <c r="F374" s="16"/>
      <c r="G374" s="16"/>
      <c r="H374" s="16"/>
      <c r="I374" s="16"/>
      <c r="J374" s="16" t="s">
        <v>132</v>
      </c>
      <c r="K374" s="16" t="s">
        <v>125</v>
      </c>
    </row>
    <row r="375" spans="1:11" ht="17.25" customHeight="1">
      <c r="A375" s="16"/>
      <c r="C375" s="16" t="s">
        <v>23</v>
      </c>
      <c r="D375" s="1" t="s">
        <v>203</v>
      </c>
      <c r="E375" s="16"/>
      <c r="F375" s="16"/>
      <c r="G375" s="16"/>
      <c r="H375" s="16"/>
      <c r="I375" s="16"/>
      <c r="J375" s="16" t="s">
        <v>134</v>
      </c>
      <c r="K375" s="16" t="s">
        <v>124</v>
      </c>
    </row>
    <row r="376" spans="1:11" ht="17.25" customHeight="1">
      <c r="A376" s="16"/>
      <c r="C376" s="16" t="s">
        <v>87</v>
      </c>
      <c r="D376" s="7" t="s">
        <v>181</v>
      </c>
      <c r="E376" s="16"/>
      <c r="F376" s="16"/>
      <c r="G376" s="16"/>
      <c r="H376" s="16"/>
      <c r="I376" s="16"/>
      <c r="J376" s="16" t="s">
        <v>136</v>
      </c>
      <c r="K376" s="16" t="s">
        <v>126</v>
      </c>
    </row>
    <row r="377" spans="1:11" ht="17.25" customHeight="1">
      <c r="A377" s="16"/>
      <c r="C377" s="16" t="s">
        <v>37</v>
      </c>
      <c r="D377" s="7" t="s">
        <v>80</v>
      </c>
      <c r="E377" s="16"/>
      <c r="F377" s="16"/>
      <c r="G377" s="16"/>
      <c r="H377" s="16"/>
      <c r="I377" s="16"/>
      <c r="J377" s="16" t="s">
        <v>137</v>
      </c>
      <c r="K377" s="16" t="s">
        <v>127</v>
      </c>
    </row>
    <row r="378" spans="1:11" ht="17.25" customHeight="1">
      <c r="A378" s="16"/>
      <c r="C378" s="16" t="s">
        <v>76</v>
      </c>
      <c r="D378" s="7" t="s">
        <v>108</v>
      </c>
      <c r="E378" s="16"/>
      <c r="F378" s="16"/>
      <c r="G378" s="16"/>
      <c r="H378" s="16"/>
      <c r="I378" s="16"/>
      <c r="J378" s="16" t="s">
        <v>15</v>
      </c>
      <c r="K378" s="16" t="s">
        <v>128</v>
      </c>
    </row>
    <row r="379" spans="1:11" ht="17.25" customHeight="1">
      <c r="A379" s="16"/>
      <c r="C379" s="16"/>
      <c r="D379" s="7" t="s">
        <v>180</v>
      </c>
      <c r="E379" s="16"/>
      <c r="F379" s="16"/>
      <c r="G379" s="16"/>
      <c r="H379" s="16"/>
      <c r="I379" s="16"/>
      <c r="J379" s="16" t="s">
        <v>73</v>
      </c>
      <c r="K379" s="16" t="s">
        <v>129</v>
      </c>
    </row>
    <row r="380" spans="1:11" ht="17.25" customHeight="1">
      <c r="A380" s="16"/>
      <c r="C380" s="16"/>
      <c r="D380" s="7" t="s">
        <v>102</v>
      </c>
      <c r="E380" s="16"/>
      <c r="F380" s="16"/>
      <c r="G380" s="16"/>
      <c r="H380" s="16"/>
      <c r="I380" s="16"/>
      <c r="J380" s="16" t="s">
        <v>140</v>
      </c>
      <c r="K380" s="16" t="s">
        <v>131</v>
      </c>
    </row>
    <row r="381" spans="1:11" ht="17.25" customHeight="1">
      <c r="A381" s="16"/>
      <c r="C381" s="16"/>
      <c r="D381" s="7" t="s">
        <v>172</v>
      </c>
      <c r="E381" s="16"/>
      <c r="F381" s="16"/>
      <c r="G381" s="16"/>
      <c r="H381" s="16"/>
      <c r="I381" s="16"/>
      <c r="J381" s="16" t="s">
        <v>141</v>
      </c>
      <c r="K381" s="16" t="s">
        <v>70</v>
      </c>
    </row>
    <row r="382" spans="1:11" ht="17.25" customHeight="1">
      <c r="A382" s="16"/>
      <c r="C382" s="16"/>
      <c r="D382" s="1" t="s">
        <v>204</v>
      </c>
      <c r="E382" s="16"/>
      <c r="F382" s="16"/>
      <c r="G382" s="16"/>
      <c r="H382" s="16"/>
      <c r="I382" s="16"/>
      <c r="J382" s="16" t="s">
        <v>18</v>
      </c>
      <c r="K382" s="16" t="s">
        <v>133</v>
      </c>
    </row>
    <row r="383" spans="1:11" ht="17.25" customHeight="1">
      <c r="A383" s="16"/>
      <c r="C383" s="16"/>
      <c r="D383" s="7" t="s">
        <v>168</v>
      </c>
      <c r="E383" s="16"/>
      <c r="F383" s="16"/>
      <c r="G383" s="16"/>
      <c r="H383" s="16"/>
      <c r="I383" s="16"/>
      <c r="J383" s="16" t="s">
        <v>66</v>
      </c>
      <c r="K383" s="16" t="s">
        <v>135</v>
      </c>
    </row>
    <row r="384" spans="1:11" ht="17.25" customHeight="1">
      <c r="A384" s="16"/>
      <c r="C384" s="16"/>
      <c r="D384" s="7" t="s">
        <v>189</v>
      </c>
      <c r="E384" s="16"/>
      <c r="F384" s="16"/>
      <c r="G384" s="16"/>
      <c r="H384" s="16"/>
      <c r="I384" s="16"/>
      <c r="J384" s="16" t="s">
        <v>84</v>
      </c>
      <c r="K384" s="16" t="s">
        <v>63</v>
      </c>
    </row>
    <row r="385" spans="1:11" ht="17.25" customHeight="1">
      <c r="A385" s="16"/>
      <c r="C385" s="10"/>
      <c r="D385" s="7" t="s">
        <v>110</v>
      </c>
      <c r="E385" s="16"/>
      <c r="F385" s="16"/>
      <c r="G385" s="16"/>
      <c r="H385" s="16"/>
      <c r="I385" s="16"/>
      <c r="J385" s="8" t="s">
        <v>72</v>
      </c>
      <c r="K385" s="16" t="s">
        <v>138</v>
      </c>
    </row>
    <row r="386" spans="1:11" ht="17.25" customHeight="1">
      <c r="A386" s="16"/>
      <c r="C386" s="10"/>
      <c r="D386" s="7" t="s">
        <v>62</v>
      </c>
      <c r="E386" s="16"/>
      <c r="F386" s="16"/>
      <c r="G386" s="16"/>
      <c r="H386" s="16"/>
      <c r="I386" s="16"/>
      <c r="J386" s="16" t="s">
        <v>145</v>
      </c>
      <c r="K386" s="16" t="s">
        <v>139</v>
      </c>
    </row>
    <row r="387" spans="1:11" ht="17.25" customHeight="1">
      <c r="A387" s="16"/>
      <c r="C387" s="10"/>
      <c r="D387" s="7" t="s">
        <v>81</v>
      </c>
      <c r="E387" s="16"/>
      <c r="F387" s="16"/>
      <c r="G387" s="16"/>
      <c r="H387" s="16"/>
      <c r="I387" s="16"/>
      <c r="J387" s="16"/>
      <c r="K387" s="16" t="s">
        <v>104</v>
      </c>
    </row>
    <row r="388" spans="1:11" ht="17.25" customHeight="1">
      <c r="A388" s="16"/>
      <c r="C388" s="10"/>
      <c r="D388" s="7" t="s">
        <v>171</v>
      </c>
      <c r="E388" s="16"/>
      <c r="F388" s="16"/>
      <c r="G388" s="16"/>
      <c r="H388" s="16"/>
      <c r="I388" s="16"/>
      <c r="J388" s="16"/>
      <c r="K388" s="1" t="s">
        <v>243</v>
      </c>
    </row>
    <row r="389" spans="1:11" ht="17.25" customHeight="1">
      <c r="A389" s="16"/>
      <c r="C389" s="10"/>
      <c r="D389" s="7" t="s">
        <v>30</v>
      </c>
      <c r="E389" s="16"/>
      <c r="F389" s="16"/>
      <c r="G389" s="16"/>
      <c r="H389" s="16"/>
      <c r="I389" s="16"/>
      <c r="J389" s="16"/>
      <c r="K389" s="16" t="s">
        <v>132</v>
      </c>
    </row>
    <row r="390" spans="1:11" ht="17.25" customHeight="1">
      <c r="A390" s="16"/>
      <c r="C390" s="10"/>
      <c r="D390" s="7" t="s">
        <v>205</v>
      </c>
      <c r="E390" s="16"/>
      <c r="F390" s="16"/>
      <c r="G390" s="16"/>
      <c r="H390" s="16"/>
      <c r="I390" s="16"/>
      <c r="J390" s="16"/>
      <c r="K390" s="16" t="s">
        <v>134</v>
      </c>
    </row>
    <row r="391" spans="1:11" ht="17.25" customHeight="1">
      <c r="A391" s="16"/>
      <c r="C391" s="10"/>
      <c r="D391" s="7" t="s">
        <v>176</v>
      </c>
      <c r="E391" s="16"/>
      <c r="F391" s="16"/>
      <c r="G391" s="16"/>
      <c r="H391" s="16"/>
      <c r="I391" s="16"/>
      <c r="J391" s="16"/>
      <c r="K391" s="16" t="s">
        <v>142</v>
      </c>
    </row>
    <row r="392" spans="1:11" ht="17.25" customHeight="1">
      <c r="A392" s="16"/>
      <c r="C392" s="10"/>
      <c r="D392" s="7" t="s">
        <v>13</v>
      </c>
      <c r="E392" s="16"/>
      <c r="F392" s="16"/>
      <c r="G392" s="16"/>
      <c r="H392" s="16"/>
      <c r="I392" s="16"/>
      <c r="J392" s="16"/>
      <c r="K392" s="16" t="s">
        <v>143</v>
      </c>
    </row>
    <row r="393" spans="1:11" ht="17.25" customHeight="1">
      <c r="A393" s="16"/>
      <c r="C393" s="10"/>
      <c r="D393" s="7" t="s">
        <v>191</v>
      </c>
      <c r="E393" s="16"/>
      <c r="F393" s="16"/>
      <c r="G393" s="16"/>
      <c r="H393" s="16"/>
      <c r="I393" s="16"/>
      <c r="J393" s="16"/>
      <c r="K393" s="16" t="s">
        <v>144</v>
      </c>
    </row>
    <row r="394" spans="1:11" ht="17.25" customHeight="1">
      <c r="A394" s="16"/>
      <c r="C394" s="10"/>
      <c r="D394" s="7" t="s">
        <v>206</v>
      </c>
      <c r="E394" s="16"/>
      <c r="F394" s="16"/>
      <c r="G394" s="16"/>
      <c r="H394" s="16"/>
      <c r="I394" s="16"/>
      <c r="J394" s="16"/>
      <c r="K394" s="16" t="s">
        <v>194</v>
      </c>
    </row>
    <row r="395" spans="1:11" ht="17.25" customHeight="1">
      <c r="A395" s="16"/>
      <c r="C395" s="10"/>
      <c r="D395" s="7" t="s">
        <v>174</v>
      </c>
      <c r="E395" s="16"/>
      <c r="F395" s="16"/>
      <c r="G395" s="16"/>
      <c r="H395" s="16"/>
      <c r="I395" s="16"/>
      <c r="J395" s="16"/>
      <c r="K395" s="16" t="s">
        <v>137</v>
      </c>
    </row>
    <row r="396" spans="1:11" ht="17.25" customHeight="1">
      <c r="A396" s="16"/>
      <c r="C396" s="10"/>
      <c r="D396" s="16" t="s">
        <v>207</v>
      </c>
      <c r="E396" s="16"/>
      <c r="F396" s="16"/>
      <c r="G396" s="16"/>
      <c r="H396" s="16"/>
      <c r="I396" s="16"/>
      <c r="J396" s="16"/>
      <c r="K396" s="16" t="s">
        <v>16</v>
      </c>
    </row>
    <row r="397" spans="1:11" ht="17.25" customHeight="1">
      <c r="A397" s="16"/>
      <c r="C397" s="10"/>
      <c r="D397" s="7" t="s">
        <v>24</v>
      </c>
      <c r="E397" s="16"/>
      <c r="F397" s="16"/>
      <c r="G397" s="16"/>
      <c r="H397" s="16"/>
      <c r="I397" s="16"/>
      <c r="J397" s="16"/>
      <c r="K397" s="16" t="s">
        <v>233</v>
      </c>
    </row>
    <row r="398" spans="1:11" ht="17.25" customHeight="1">
      <c r="A398" s="16"/>
      <c r="C398" s="10"/>
      <c r="D398" s="7" t="s">
        <v>50</v>
      </c>
      <c r="E398" s="16"/>
      <c r="F398" s="16"/>
      <c r="G398" s="16"/>
      <c r="H398" s="16"/>
      <c r="I398" s="16"/>
      <c r="J398" s="16"/>
      <c r="K398" s="16" t="s">
        <v>74</v>
      </c>
    </row>
    <row r="399" spans="1:11" ht="17.25" customHeight="1">
      <c r="A399" s="16"/>
      <c r="C399" s="10"/>
      <c r="D399" s="7" t="s">
        <v>71</v>
      </c>
      <c r="E399" s="16"/>
      <c r="F399" s="16"/>
      <c r="G399" s="16"/>
      <c r="H399" s="16"/>
      <c r="I399" s="16"/>
      <c r="J399" s="16"/>
      <c r="K399" s="16" t="s">
        <v>146</v>
      </c>
    </row>
    <row r="400" spans="1:11" ht="17.25" customHeight="1">
      <c r="A400" s="16"/>
      <c r="C400" s="10"/>
      <c r="D400" s="1" t="s">
        <v>208</v>
      </c>
      <c r="E400" s="16"/>
      <c r="F400" s="16"/>
      <c r="G400" s="16"/>
      <c r="H400" s="16"/>
      <c r="I400" s="16"/>
      <c r="J400" s="16"/>
      <c r="K400" s="16" t="s">
        <v>147</v>
      </c>
    </row>
    <row r="401" spans="1:11" ht="17.25" customHeight="1">
      <c r="A401" s="16"/>
      <c r="C401" s="10"/>
      <c r="D401" s="7" t="s">
        <v>182</v>
      </c>
      <c r="E401" s="16"/>
      <c r="F401" s="16"/>
      <c r="G401" s="16"/>
      <c r="H401" s="16"/>
      <c r="I401" s="16"/>
      <c r="J401" s="16"/>
      <c r="K401" s="16" t="s">
        <v>140</v>
      </c>
    </row>
    <row r="402" spans="1:11" ht="17.25" customHeight="1">
      <c r="A402" s="16"/>
      <c r="C402" s="10"/>
      <c r="D402" s="7" t="s">
        <v>64</v>
      </c>
      <c r="E402" s="16"/>
      <c r="F402" s="16"/>
      <c r="G402" s="16"/>
      <c r="H402" s="16"/>
      <c r="I402" s="16"/>
      <c r="J402" s="16"/>
      <c r="K402" s="16" t="s">
        <v>148</v>
      </c>
    </row>
    <row r="403" spans="1:11" ht="17.25" customHeight="1">
      <c r="A403" s="16"/>
      <c r="C403" s="10"/>
      <c r="D403" s="7" t="s">
        <v>173</v>
      </c>
      <c r="E403" s="16"/>
      <c r="F403" s="16"/>
      <c r="G403" s="16"/>
      <c r="H403" s="16"/>
      <c r="I403" s="16"/>
      <c r="J403" s="16"/>
      <c r="K403" s="16" t="s">
        <v>149</v>
      </c>
    </row>
    <row r="404" spans="1:11" ht="17.25" customHeight="1">
      <c r="A404" s="16"/>
      <c r="C404" s="10"/>
      <c r="D404" s="7" t="s">
        <v>33</v>
      </c>
      <c r="E404" s="16"/>
      <c r="F404" s="16"/>
      <c r="G404" s="16"/>
      <c r="H404" s="16"/>
      <c r="I404" s="16"/>
      <c r="J404" s="16"/>
      <c r="K404" s="16" t="s">
        <v>235</v>
      </c>
    </row>
    <row r="405" spans="1:11" ht="17.25" customHeight="1">
      <c r="A405" s="16"/>
      <c r="C405" s="10"/>
      <c r="D405" s="16" t="s">
        <v>187</v>
      </c>
      <c r="E405" s="16"/>
      <c r="F405" s="16"/>
      <c r="G405" s="16"/>
      <c r="H405" s="16"/>
      <c r="I405" s="16"/>
      <c r="J405" s="16"/>
      <c r="K405" s="16" t="s">
        <v>44</v>
      </c>
    </row>
    <row r="406" spans="1:11" ht="17.25" customHeight="1">
      <c r="A406" s="16"/>
      <c r="C406" s="10"/>
      <c r="D406" s="7" t="s">
        <v>40</v>
      </c>
      <c r="E406" s="16"/>
      <c r="F406" s="16"/>
      <c r="G406" s="16"/>
      <c r="H406" s="16"/>
      <c r="I406" s="16"/>
      <c r="J406" s="16"/>
      <c r="K406" s="16" t="s">
        <v>48</v>
      </c>
    </row>
    <row r="407" spans="1:11" ht="17.25" customHeight="1">
      <c r="A407" s="16"/>
      <c r="C407" s="10"/>
      <c r="D407" s="7" t="s">
        <v>39</v>
      </c>
      <c r="E407" s="16"/>
      <c r="F407" s="16"/>
      <c r="G407" s="16"/>
      <c r="H407" s="16"/>
      <c r="I407" s="16"/>
      <c r="J407" s="16"/>
      <c r="K407" s="16" t="s">
        <v>19</v>
      </c>
    </row>
    <row r="408" spans="1:11" ht="17.25" customHeight="1">
      <c r="A408" s="16"/>
      <c r="C408" s="10"/>
      <c r="D408" s="16" t="s">
        <v>209</v>
      </c>
      <c r="E408" s="16"/>
      <c r="F408" s="16"/>
      <c r="G408" s="16"/>
      <c r="H408" s="16"/>
      <c r="I408" s="16"/>
      <c r="J408" s="16"/>
      <c r="K408" s="16" t="s">
        <v>225</v>
      </c>
    </row>
    <row r="409" spans="1:11" ht="17.25" customHeight="1">
      <c r="A409" s="16"/>
      <c r="C409" s="10"/>
      <c r="D409" s="7" t="s">
        <v>54</v>
      </c>
      <c r="E409" s="16"/>
      <c r="F409" s="16"/>
      <c r="G409" s="16"/>
      <c r="H409" s="16"/>
      <c r="I409" s="16"/>
      <c r="J409" s="16"/>
      <c r="K409" s="1" t="s">
        <v>232</v>
      </c>
    </row>
    <row r="410" spans="1:11" ht="17.25" customHeight="1">
      <c r="A410" s="16"/>
      <c r="C410" s="10"/>
      <c r="D410" s="7" t="s">
        <v>20</v>
      </c>
      <c r="E410" s="16"/>
      <c r="F410" s="16"/>
      <c r="G410" s="16"/>
      <c r="H410" s="16"/>
      <c r="I410" s="16"/>
      <c r="J410" s="16"/>
      <c r="K410" s="16" t="s">
        <v>151</v>
      </c>
    </row>
    <row r="411" spans="1:11" ht="17.25" customHeight="1">
      <c r="A411" s="16"/>
      <c r="C411" s="10"/>
      <c r="D411" s="7" t="s">
        <v>196</v>
      </c>
      <c r="E411" s="16"/>
      <c r="F411" s="16"/>
      <c r="G411" s="16"/>
      <c r="H411" s="16"/>
      <c r="I411" s="16"/>
      <c r="J411" s="16"/>
      <c r="K411" s="16" t="s">
        <v>192</v>
      </c>
    </row>
    <row r="412" spans="1:11" ht="17.25" customHeight="1">
      <c r="A412" s="16"/>
      <c r="C412" s="10"/>
      <c r="D412" s="16" t="s">
        <v>210</v>
      </c>
      <c r="E412" s="16"/>
      <c r="F412" s="16"/>
      <c r="G412" s="16"/>
      <c r="H412" s="16"/>
      <c r="I412" s="16"/>
      <c r="J412" s="16"/>
      <c r="K412" s="16" t="s">
        <v>27</v>
      </c>
    </row>
    <row r="413" spans="1:11" ht="17.25" customHeight="1">
      <c r="A413" s="16"/>
      <c r="C413" s="10"/>
      <c r="D413" s="7" t="s">
        <v>179</v>
      </c>
      <c r="E413" s="16"/>
      <c r="F413" s="16"/>
      <c r="G413" s="16"/>
      <c r="H413" s="16"/>
      <c r="I413" s="16"/>
      <c r="J413" s="16"/>
      <c r="K413" s="16" t="s">
        <v>152</v>
      </c>
    </row>
    <row r="414" spans="1:11" ht="17.25" customHeight="1">
      <c r="A414" s="16"/>
      <c r="C414" s="10"/>
      <c r="D414" s="7" t="s">
        <v>109</v>
      </c>
      <c r="E414" s="16"/>
      <c r="F414" s="16"/>
      <c r="G414" s="16"/>
      <c r="H414" s="16"/>
      <c r="I414" s="16"/>
      <c r="J414" s="16"/>
      <c r="K414" s="16" t="s">
        <v>153</v>
      </c>
    </row>
    <row r="415" spans="1:11" ht="17.25" customHeight="1">
      <c r="A415" s="16"/>
      <c r="C415" s="10"/>
      <c r="D415" s="7" t="s">
        <v>94</v>
      </c>
      <c r="E415" s="16"/>
      <c r="F415" s="16"/>
      <c r="G415" s="16"/>
      <c r="H415" s="16"/>
      <c r="I415" s="16"/>
      <c r="J415" s="16"/>
      <c r="K415" s="16" t="s">
        <v>154</v>
      </c>
    </row>
    <row r="416" spans="1:11" ht="17.25" customHeight="1">
      <c r="A416" s="16"/>
      <c r="C416" s="10"/>
      <c r="D416" s="7" t="s">
        <v>167</v>
      </c>
      <c r="E416" s="16"/>
      <c r="F416" s="16"/>
      <c r="G416" s="16"/>
      <c r="H416" s="16"/>
      <c r="I416" s="16"/>
      <c r="J416" s="16"/>
      <c r="K416" s="16" t="s">
        <v>155</v>
      </c>
    </row>
    <row r="417" spans="1:11" ht="17.25" customHeight="1">
      <c r="A417" s="16"/>
      <c r="C417" s="10"/>
      <c r="D417" s="7" t="s">
        <v>26</v>
      </c>
      <c r="E417" s="16"/>
      <c r="F417" s="16"/>
      <c r="G417" s="16"/>
      <c r="H417" s="16"/>
      <c r="I417" s="16"/>
      <c r="J417" s="16"/>
      <c r="K417" s="16" t="s">
        <v>67</v>
      </c>
    </row>
    <row r="418" spans="1:11" ht="17.25" customHeight="1">
      <c r="A418" s="16"/>
      <c r="C418" s="10"/>
      <c r="D418" s="7" t="s">
        <v>82</v>
      </c>
      <c r="E418" s="16"/>
      <c r="F418" s="16"/>
      <c r="G418" s="16"/>
      <c r="H418" s="16"/>
      <c r="I418" s="16"/>
      <c r="J418" s="16"/>
      <c r="K418" s="16" t="s">
        <v>156</v>
      </c>
    </row>
    <row r="419" spans="1:11" ht="17.25" customHeight="1">
      <c r="A419" s="16"/>
      <c r="C419" s="10"/>
      <c r="D419" s="7" t="s">
        <v>56</v>
      </c>
      <c r="E419" s="16"/>
      <c r="F419" s="16"/>
      <c r="G419" s="16"/>
      <c r="H419" s="16"/>
      <c r="I419" s="16"/>
      <c r="J419" s="16"/>
      <c r="K419" s="16" t="s">
        <v>157</v>
      </c>
    </row>
    <row r="420" spans="1:11" ht="17.25" customHeight="1">
      <c r="A420" s="16"/>
      <c r="C420" s="10"/>
      <c r="D420" s="7" t="s">
        <v>29</v>
      </c>
      <c r="E420" s="16"/>
      <c r="F420" s="16"/>
      <c r="G420" s="16"/>
      <c r="H420" s="16"/>
      <c r="I420" s="16"/>
      <c r="J420" s="16"/>
      <c r="K420" s="16" t="s">
        <v>89</v>
      </c>
    </row>
    <row r="421" spans="1:11" ht="17.25" customHeight="1">
      <c r="A421" s="16"/>
      <c r="C421" s="10"/>
      <c r="D421" s="1" t="s">
        <v>211</v>
      </c>
      <c r="E421" s="16"/>
      <c r="F421" s="16"/>
      <c r="G421" s="16"/>
      <c r="H421" s="16"/>
      <c r="I421" s="16"/>
      <c r="J421" s="16"/>
      <c r="K421" s="16" t="s">
        <v>158</v>
      </c>
    </row>
    <row r="422" spans="1:11" ht="17.25" customHeight="1">
      <c r="A422" s="16"/>
      <c r="C422" s="10"/>
      <c r="D422" s="7" t="s">
        <v>42</v>
      </c>
      <c r="E422" s="16"/>
      <c r="F422" s="16"/>
      <c r="G422" s="16"/>
      <c r="H422" s="16"/>
      <c r="I422" s="16"/>
      <c r="J422" s="16"/>
      <c r="K422" s="16" t="s">
        <v>85</v>
      </c>
    </row>
    <row r="423" spans="1:11" ht="17.25" customHeight="1">
      <c r="A423" s="16"/>
      <c r="C423" s="10"/>
      <c r="D423" s="1" t="s">
        <v>212</v>
      </c>
      <c r="E423" s="16"/>
      <c r="F423" s="16"/>
      <c r="G423" s="16"/>
      <c r="H423" s="16"/>
      <c r="I423" s="16"/>
      <c r="J423" s="16"/>
      <c r="K423" s="16" t="s">
        <v>159</v>
      </c>
    </row>
    <row r="424" spans="1:11" ht="17.25" customHeight="1">
      <c r="A424" s="16"/>
      <c r="C424" s="10"/>
      <c r="D424" s="7" t="s">
        <v>49</v>
      </c>
      <c r="E424" s="16"/>
      <c r="F424" s="16"/>
      <c r="G424" s="16"/>
      <c r="H424" s="16"/>
      <c r="I424" s="16"/>
      <c r="J424" s="16"/>
      <c r="K424" s="16" t="s">
        <v>160</v>
      </c>
    </row>
    <row r="425" spans="1:11" ht="17.25" customHeight="1">
      <c r="A425" s="16"/>
      <c r="C425" s="10"/>
      <c r="D425" s="7" t="s">
        <v>103</v>
      </c>
      <c r="E425" s="16"/>
      <c r="F425" s="16"/>
      <c r="G425" s="16"/>
      <c r="H425" s="16"/>
      <c r="I425" s="16"/>
      <c r="J425" s="16"/>
      <c r="K425" s="16" t="s">
        <v>161</v>
      </c>
    </row>
    <row r="426" spans="1:11" ht="17.25" customHeight="1">
      <c r="A426" s="16"/>
      <c r="C426" s="10"/>
      <c r="D426" s="16" t="s">
        <v>213</v>
      </c>
      <c r="E426" s="16"/>
      <c r="F426" s="16"/>
      <c r="G426" s="16"/>
      <c r="H426" s="16"/>
      <c r="I426" s="16"/>
      <c r="J426" s="16"/>
      <c r="K426" s="16" t="s">
        <v>162</v>
      </c>
    </row>
    <row r="427" spans="1:11" ht="17.25" customHeight="1">
      <c r="A427" s="16"/>
      <c r="C427" s="10"/>
      <c r="D427" s="7" t="s">
        <v>214</v>
      </c>
      <c r="E427" s="16"/>
      <c r="F427" s="16"/>
      <c r="G427" s="16"/>
      <c r="H427" s="16"/>
      <c r="I427" s="16"/>
      <c r="J427" s="16"/>
      <c r="K427" s="16" t="s">
        <v>163</v>
      </c>
    </row>
    <row r="428" spans="1:11" ht="17.25" customHeight="1">
      <c r="A428" s="16"/>
      <c r="C428" s="10"/>
      <c r="D428" s="16" t="s">
        <v>195</v>
      </c>
      <c r="E428" s="16"/>
      <c r="F428" s="16"/>
      <c r="G428" s="16"/>
      <c r="H428" s="16"/>
      <c r="I428" s="16"/>
      <c r="J428" s="16"/>
      <c r="K428" s="16" t="s">
        <v>145</v>
      </c>
    </row>
    <row r="429" spans="1:11" ht="17.25" customHeight="1">
      <c r="A429" s="16"/>
      <c r="C429" s="10"/>
      <c r="D429" s="7" t="s">
        <v>175</v>
      </c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0"/>
      <c r="D430" s="7" t="s">
        <v>97</v>
      </c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0"/>
      <c r="D431" s="7" t="s">
        <v>58</v>
      </c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0"/>
      <c r="D432" s="7" t="s">
        <v>177</v>
      </c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0"/>
      <c r="D433" s="16" t="s">
        <v>188</v>
      </c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0"/>
      <c r="D434" s="7" t="s">
        <v>43</v>
      </c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0"/>
      <c r="D435" s="7" t="s">
        <v>215</v>
      </c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0"/>
      <c r="D436" s="7" t="s">
        <v>61</v>
      </c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0"/>
      <c r="D437" s="1" t="s">
        <v>216</v>
      </c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0"/>
      <c r="D438" s="7" t="s">
        <v>101</v>
      </c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0"/>
      <c r="D439" s="7" t="s">
        <v>46</v>
      </c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0"/>
      <c r="D440" s="7" t="s">
        <v>75</v>
      </c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0"/>
      <c r="D441" s="7" t="s">
        <v>217</v>
      </c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0"/>
      <c r="D442" s="16" t="s">
        <v>218</v>
      </c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6"/>
      <c r="D443" s="7" t="s">
        <v>169</v>
      </c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6"/>
      <c r="D444" s="7" t="s">
        <v>219</v>
      </c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6"/>
      <c r="D445" s="16" t="s">
        <v>220</v>
      </c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6"/>
      <c r="D446" s="7" t="s">
        <v>31</v>
      </c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6"/>
      <c r="D447" s="7" t="s">
        <v>221</v>
      </c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6"/>
      <c r="D448" s="7" t="s">
        <v>38</v>
      </c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6"/>
      <c r="D449" s="7" t="s">
        <v>59</v>
      </c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6"/>
      <c r="D450" s="7" t="s">
        <v>28</v>
      </c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6"/>
      <c r="D451" s="7" t="s">
        <v>98</v>
      </c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6"/>
      <c r="D452" s="7" t="s">
        <v>229</v>
      </c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6"/>
      <c r="D453" s="7" t="s">
        <v>86</v>
      </c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6"/>
      <c r="D454" s="7" t="s">
        <v>92</v>
      </c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6"/>
      <c r="D455" s="7" t="s">
        <v>90</v>
      </c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6"/>
      <c r="D456" s="16" t="s">
        <v>222</v>
      </c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6"/>
      <c r="D457" s="16" t="s">
        <v>223</v>
      </c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6"/>
      <c r="D458" s="7" t="s">
        <v>193</v>
      </c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6"/>
      <c r="D459" s="7" t="s">
        <v>99</v>
      </c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6"/>
      <c r="D460" s="7" t="s">
        <v>93</v>
      </c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6"/>
      <c r="D461" s="7" t="s">
        <v>79</v>
      </c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6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6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6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6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6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6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6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6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6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6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6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6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6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6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6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6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6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6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6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6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6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6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6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6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6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6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6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6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6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6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6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6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6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6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6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6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6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6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0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0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0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0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0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0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0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0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0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0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0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0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0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0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0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0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0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0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0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0"/>
      <c r="D627" s="10"/>
      <c r="E627" s="16"/>
      <c r="F627" s="16"/>
      <c r="G627" s="16"/>
      <c r="H627" s="16"/>
      <c r="I627" s="16"/>
      <c r="J627" s="16"/>
      <c r="K627" s="16"/>
    </row>
    <row r="628" spans="1:11" ht="17.25" customHeight="1">
      <c r="A628" s="16"/>
      <c r="C628" s="10"/>
      <c r="D628" s="10"/>
      <c r="E628" s="16"/>
      <c r="F628" s="16"/>
      <c r="G628" s="16"/>
      <c r="H628" s="16"/>
      <c r="I628" s="16"/>
      <c r="J628" s="16"/>
      <c r="K628" s="16"/>
    </row>
    <row r="629" spans="1:11" ht="17.25" customHeight="1">
      <c r="A629" s="16"/>
      <c r="C629" s="10"/>
      <c r="D629" s="10"/>
      <c r="E629" s="16"/>
      <c r="F629" s="16"/>
      <c r="G629" s="16"/>
      <c r="H629" s="16"/>
      <c r="I629" s="16"/>
      <c r="J629" s="16"/>
      <c r="K629" s="16"/>
    </row>
    <row r="630" spans="1:11" ht="17.25" customHeight="1">
      <c r="A630" s="16"/>
      <c r="C630" s="10"/>
      <c r="D630" s="10"/>
      <c r="E630" s="16"/>
      <c r="F630" s="16"/>
      <c r="G630" s="16"/>
      <c r="H630" s="16"/>
      <c r="I630" s="16"/>
      <c r="J630" s="16"/>
      <c r="K630" s="16"/>
    </row>
    <row r="631" spans="1:11" ht="17.25" customHeight="1">
      <c r="A631" s="16"/>
      <c r="C631" s="10"/>
      <c r="D631" s="10"/>
      <c r="E631" s="16"/>
      <c r="F631" s="16"/>
      <c r="G631" s="16"/>
      <c r="H631" s="16"/>
      <c r="I631" s="16"/>
      <c r="J631" s="16"/>
      <c r="K631" s="16"/>
    </row>
    <row r="632" spans="1:11" ht="17.25" customHeight="1">
      <c r="A632" s="16"/>
      <c r="C632" s="10"/>
      <c r="D632" s="10"/>
      <c r="E632" s="16"/>
      <c r="F632" s="16"/>
      <c r="G632" s="16"/>
      <c r="H632" s="16"/>
      <c r="I632" s="16"/>
      <c r="J632" s="16"/>
      <c r="K632" s="16"/>
    </row>
    <row r="633" spans="1:11" ht="17.25" customHeight="1">
      <c r="A633" s="16"/>
      <c r="C633" s="10"/>
      <c r="D633" s="10"/>
      <c r="E633" s="16"/>
      <c r="F633" s="16"/>
      <c r="G633" s="16"/>
      <c r="H633" s="16"/>
      <c r="I633" s="16"/>
      <c r="J633" s="16"/>
      <c r="K633" s="16"/>
    </row>
    <row r="634" spans="1:11" ht="17.25" customHeight="1">
      <c r="A634" s="16"/>
      <c r="C634" s="10"/>
      <c r="D634" s="10"/>
      <c r="E634" s="16"/>
      <c r="F634" s="16"/>
      <c r="G634" s="16"/>
      <c r="H634" s="16"/>
      <c r="I634" s="16"/>
      <c r="J634" s="16"/>
      <c r="K634" s="16"/>
    </row>
    <row r="635" spans="1:11" ht="17.25" customHeight="1">
      <c r="A635" s="16"/>
      <c r="C635" s="10"/>
      <c r="D635" s="10"/>
      <c r="E635" s="16"/>
      <c r="F635" s="16"/>
      <c r="G635" s="16"/>
      <c r="H635" s="16"/>
      <c r="I635" s="16"/>
      <c r="J635" s="16"/>
      <c r="K635" s="16"/>
    </row>
    <row r="636" spans="1:11" ht="17.25" customHeight="1">
      <c r="A636" s="16"/>
      <c r="C636" s="10"/>
      <c r="D636" s="10"/>
      <c r="E636" s="16"/>
      <c r="F636" s="16"/>
      <c r="G636" s="16"/>
      <c r="H636" s="16"/>
      <c r="I636" s="16"/>
      <c r="J636" s="16"/>
      <c r="K636" s="16"/>
    </row>
    <row r="637" spans="1:11" ht="17.25" customHeight="1">
      <c r="A637" s="16"/>
      <c r="C637" s="10"/>
      <c r="D637" s="10"/>
      <c r="E637" s="16"/>
      <c r="F637" s="16"/>
      <c r="G637" s="16"/>
      <c r="H637" s="16"/>
      <c r="I637" s="16"/>
      <c r="J637" s="16"/>
      <c r="K637" s="16"/>
    </row>
    <row r="638" spans="1:11" ht="17.25" customHeight="1">
      <c r="A638" s="16"/>
      <c r="C638" s="10"/>
      <c r="D638" s="10"/>
      <c r="E638" s="16"/>
      <c r="F638" s="16"/>
      <c r="G638" s="16"/>
      <c r="H638" s="16"/>
      <c r="I638" s="16"/>
      <c r="J638" s="16"/>
      <c r="K638" s="16"/>
    </row>
    <row r="639" spans="1:11" ht="17.25" customHeight="1">
      <c r="A639" s="16"/>
      <c r="C639" s="10"/>
      <c r="D639" s="10"/>
      <c r="E639" s="16"/>
      <c r="F639" s="16"/>
      <c r="G639" s="16"/>
      <c r="H639" s="16"/>
      <c r="I639" s="16"/>
      <c r="J639" s="16"/>
      <c r="K639" s="16"/>
    </row>
    <row r="640" spans="1:11" ht="17.25" customHeight="1">
      <c r="A640" s="16"/>
      <c r="C640" s="10"/>
      <c r="D640" s="10"/>
      <c r="E640" s="16"/>
      <c r="F640" s="16"/>
      <c r="G640" s="16"/>
      <c r="H640" s="16"/>
      <c r="I640" s="16"/>
      <c r="J640" s="16"/>
      <c r="K640" s="16"/>
    </row>
    <row r="641" spans="1:11" ht="17.25" customHeight="1">
      <c r="A641" s="16"/>
      <c r="C641" s="10"/>
      <c r="D641" s="10"/>
      <c r="E641" s="16"/>
      <c r="F641" s="16"/>
      <c r="G641" s="16"/>
      <c r="H641" s="16"/>
      <c r="I641" s="16"/>
      <c r="J641" s="16"/>
      <c r="K641" s="16"/>
    </row>
    <row r="642" spans="1:11" ht="17.25" customHeight="1">
      <c r="A642" s="16"/>
      <c r="C642" s="10"/>
      <c r="D642" s="10"/>
      <c r="E642" s="16"/>
      <c r="F642" s="16"/>
      <c r="G642" s="16"/>
      <c r="H642" s="16"/>
      <c r="I642" s="16"/>
      <c r="J642" s="16"/>
      <c r="K642" s="16"/>
    </row>
    <row r="643" spans="1:11" ht="17.25" customHeight="1">
      <c r="A643" s="16"/>
      <c r="C643" s="10"/>
      <c r="D643" s="10"/>
      <c r="E643" s="16"/>
      <c r="F643" s="16"/>
      <c r="G643" s="16"/>
      <c r="H643" s="16"/>
      <c r="I643" s="16"/>
      <c r="J643" s="16"/>
      <c r="K643" s="16"/>
    </row>
    <row r="644" spans="1:11" ht="17.25" customHeight="1">
      <c r="A644" s="16"/>
      <c r="C644" s="10"/>
      <c r="D644" s="10"/>
      <c r="E644" s="16"/>
      <c r="F644" s="16"/>
      <c r="G644" s="16"/>
      <c r="H644" s="16"/>
      <c r="I644" s="16"/>
      <c r="J644" s="16"/>
      <c r="K644" s="16"/>
    </row>
    <row r="645" spans="1:11" ht="17.25" customHeight="1">
      <c r="A645" s="16"/>
      <c r="C645" s="10"/>
      <c r="D645" s="10"/>
      <c r="E645" s="16"/>
      <c r="F645" s="16"/>
      <c r="G645" s="16"/>
      <c r="H645" s="16"/>
      <c r="I645" s="16"/>
      <c r="J645" s="16"/>
      <c r="K645" s="16"/>
    </row>
    <row r="646" spans="1:11" ht="17.25" customHeight="1">
      <c r="A646" s="16"/>
      <c r="C646" s="10"/>
      <c r="D646" s="10"/>
      <c r="E646" s="16"/>
      <c r="F646" s="16"/>
      <c r="G646" s="16"/>
      <c r="H646" s="16"/>
      <c r="I646" s="16"/>
      <c r="J646" s="16"/>
      <c r="K646" s="16"/>
    </row>
    <row r="647" spans="1:11" ht="17.25" customHeight="1">
      <c r="A647" s="16"/>
      <c r="C647" s="10"/>
      <c r="D647" s="10"/>
      <c r="E647" s="16"/>
      <c r="F647" s="16"/>
      <c r="G647" s="16"/>
      <c r="H647" s="16"/>
      <c r="I647" s="16"/>
      <c r="J647" s="16"/>
      <c r="K647" s="16"/>
    </row>
    <row r="648" spans="1:11" ht="17.25" customHeight="1">
      <c r="A648" s="16"/>
      <c r="C648" s="10"/>
      <c r="D648" s="10"/>
      <c r="E648" s="16"/>
      <c r="F648" s="16"/>
      <c r="G648" s="16"/>
      <c r="H648" s="16"/>
      <c r="I648" s="16"/>
      <c r="J648" s="16"/>
      <c r="K648" s="16"/>
    </row>
    <row r="649" spans="1:11" ht="17.25" customHeight="1">
      <c r="A649" s="16"/>
      <c r="C649" s="10"/>
      <c r="D649" s="10"/>
      <c r="E649" s="16"/>
      <c r="F649" s="16"/>
      <c r="G649" s="16"/>
      <c r="H649" s="16"/>
      <c r="I649" s="16"/>
      <c r="J649" s="16"/>
      <c r="K649" s="16"/>
    </row>
    <row r="650" spans="1:11" ht="17.25" customHeight="1">
      <c r="A650" s="16"/>
      <c r="C650" s="10"/>
      <c r="D650" s="10"/>
      <c r="E650" s="16"/>
      <c r="F650" s="16"/>
      <c r="G650" s="16"/>
      <c r="H650" s="16"/>
      <c r="I650" s="16"/>
      <c r="J650" s="16"/>
      <c r="K650" s="16"/>
    </row>
    <row r="651" spans="1:11" ht="17.25" customHeight="1">
      <c r="A651" s="16"/>
      <c r="C651" s="10"/>
      <c r="D651" s="10"/>
      <c r="E651" s="16"/>
      <c r="F651" s="16"/>
      <c r="G651" s="16"/>
      <c r="H651" s="16"/>
      <c r="I651" s="16"/>
      <c r="J651" s="16"/>
      <c r="K651" s="16"/>
    </row>
    <row r="652" spans="1:11" ht="17.25" customHeight="1">
      <c r="A652" s="16"/>
      <c r="C652" s="10"/>
      <c r="D652" s="10"/>
      <c r="E652" s="16"/>
      <c r="F652" s="16"/>
      <c r="G652" s="16"/>
      <c r="H652" s="16"/>
      <c r="I652" s="16"/>
      <c r="J652" s="16"/>
      <c r="K652" s="16"/>
    </row>
    <row r="653" spans="1:11" ht="17.25" customHeight="1">
      <c r="A653" s="16"/>
      <c r="C653" s="10"/>
      <c r="D653" s="10"/>
      <c r="E653" s="16"/>
      <c r="F653" s="16"/>
      <c r="G653" s="16"/>
      <c r="H653" s="16"/>
      <c r="I653" s="16"/>
      <c r="J653" s="16"/>
      <c r="K653" s="16"/>
    </row>
    <row r="654" spans="1:11" ht="17.25" customHeight="1">
      <c r="A654" s="16"/>
      <c r="C654" s="10"/>
      <c r="D654" s="10"/>
      <c r="E654" s="16"/>
      <c r="F654" s="16"/>
      <c r="G654" s="16"/>
      <c r="H654" s="16"/>
      <c r="I654" s="16"/>
      <c r="J654" s="16"/>
      <c r="K654" s="16"/>
    </row>
    <row r="655" spans="1:11" ht="17.25" customHeight="1">
      <c r="A655" s="16"/>
      <c r="C655" s="10"/>
      <c r="D655" s="10"/>
      <c r="E655" s="16"/>
      <c r="F655" s="16"/>
      <c r="G655" s="16"/>
      <c r="H655" s="16"/>
      <c r="I655" s="16"/>
      <c r="J655" s="16"/>
      <c r="K655" s="16"/>
    </row>
    <row r="656" spans="1:11" ht="17.25" customHeight="1">
      <c r="A656" s="16"/>
      <c r="C656" s="10"/>
      <c r="D656" s="10"/>
      <c r="E656" s="16"/>
      <c r="F656" s="16"/>
      <c r="G656" s="16"/>
      <c r="H656" s="16"/>
      <c r="I656" s="16"/>
      <c r="J656" s="16"/>
      <c r="K656" s="16"/>
    </row>
    <row r="657" spans="1:11" ht="17.25" customHeight="1">
      <c r="A657" s="16"/>
      <c r="C657" s="10"/>
      <c r="D657" s="10"/>
      <c r="E657" s="16"/>
      <c r="F657" s="16"/>
      <c r="G657" s="16"/>
      <c r="H657" s="16"/>
      <c r="I657" s="16"/>
      <c r="J657" s="16"/>
      <c r="K657" s="16"/>
    </row>
    <row r="658" spans="1:11" ht="17.25" customHeight="1">
      <c r="A658" s="16"/>
      <c r="C658" s="10"/>
      <c r="D658" s="10"/>
      <c r="E658" s="16"/>
      <c r="F658" s="16"/>
      <c r="G658" s="16"/>
      <c r="H658" s="16"/>
      <c r="I658" s="16"/>
      <c r="J658" s="16"/>
      <c r="K658" s="16"/>
    </row>
    <row r="659" spans="1:11" ht="17.25" customHeight="1">
      <c r="A659" s="16"/>
      <c r="C659" s="10"/>
      <c r="D659" s="10"/>
      <c r="E659" s="16"/>
      <c r="F659" s="16"/>
      <c r="G659" s="16"/>
      <c r="H659" s="16"/>
      <c r="I659" s="16"/>
      <c r="J659" s="16"/>
      <c r="K659" s="16"/>
    </row>
    <row r="660" spans="1:11" ht="17.25" customHeight="1">
      <c r="A660" s="16"/>
      <c r="C660" s="10"/>
      <c r="D660" s="10"/>
      <c r="E660" s="16"/>
      <c r="F660" s="16"/>
      <c r="G660" s="16"/>
      <c r="H660" s="16"/>
      <c r="I660" s="16"/>
      <c r="J660" s="16"/>
      <c r="K660" s="16"/>
    </row>
    <row r="661" spans="1:11" ht="17.25" customHeight="1">
      <c r="A661" s="16"/>
      <c r="C661" s="10"/>
      <c r="D661" s="10"/>
      <c r="E661" s="16"/>
      <c r="F661" s="16"/>
      <c r="G661" s="16"/>
      <c r="H661" s="16"/>
      <c r="I661" s="16"/>
      <c r="J661" s="16"/>
      <c r="K661" s="16"/>
    </row>
    <row r="662" spans="1:11" ht="17.25" customHeight="1">
      <c r="A662" s="16"/>
      <c r="C662" s="10"/>
      <c r="D662" s="10"/>
      <c r="E662" s="16"/>
      <c r="F662" s="16"/>
      <c r="G662" s="16"/>
      <c r="H662" s="16"/>
      <c r="I662" s="16"/>
      <c r="J662" s="16"/>
      <c r="K662" s="16"/>
    </row>
    <row r="663" spans="1:11" ht="17.25" customHeight="1">
      <c r="A663" s="16"/>
      <c r="C663" s="10"/>
      <c r="D663" s="10"/>
      <c r="E663" s="16"/>
      <c r="F663" s="16"/>
      <c r="G663" s="16"/>
      <c r="H663" s="16"/>
      <c r="I663" s="16"/>
      <c r="J663" s="16"/>
      <c r="K663" s="16"/>
    </row>
    <row r="664" spans="1:11" ht="17.25" customHeight="1">
      <c r="A664" s="16"/>
      <c r="C664" s="10"/>
      <c r="D664" s="10"/>
      <c r="E664" s="16"/>
      <c r="F664" s="16"/>
      <c r="G664" s="16"/>
      <c r="H664" s="16"/>
      <c r="I664" s="16"/>
      <c r="J664" s="16"/>
      <c r="K664" s="16"/>
    </row>
    <row r="665" spans="1:11" ht="17.25" customHeight="1">
      <c r="A665" s="16"/>
      <c r="C665" s="10"/>
      <c r="D665" s="10"/>
      <c r="E665" s="16"/>
      <c r="F665" s="16"/>
      <c r="G665" s="16"/>
      <c r="H665" s="16"/>
      <c r="I665" s="16"/>
      <c r="J665" s="16"/>
      <c r="K665" s="16"/>
    </row>
    <row r="666" spans="1:11" ht="17.25" customHeight="1">
      <c r="A666" s="16"/>
      <c r="C666" s="10"/>
      <c r="D666" s="10"/>
      <c r="E666" s="16"/>
      <c r="F666" s="16"/>
      <c r="G666" s="16"/>
      <c r="H666" s="16"/>
      <c r="I666" s="16"/>
      <c r="J666" s="16"/>
      <c r="K666" s="16"/>
    </row>
    <row r="667" spans="1:11" ht="17.25" customHeight="1">
      <c r="A667" s="16"/>
      <c r="C667" s="10"/>
      <c r="D667" s="10"/>
      <c r="E667" s="16"/>
      <c r="F667" s="16"/>
      <c r="G667" s="16"/>
      <c r="H667" s="16"/>
      <c r="I667" s="16"/>
      <c r="J667" s="16"/>
      <c r="K667" s="16"/>
    </row>
    <row r="668" spans="1:11" ht="17.25" customHeight="1">
      <c r="A668" s="16"/>
      <c r="C668" s="10"/>
      <c r="D668" s="10"/>
      <c r="E668" s="16"/>
      <c r="F668" s="16"/>
      <c r="G668" s="16"/>
      <c r="H668" s="16"/>
      <c r="I668" s="16"/>
      <c r="J668" s="16"/>
      <c r="K668" s="16"/>
    </row>
    <row r="669" spans="1:11" ht="17.25" customHeight="1">
      <c r="A669" s="16"/>
      <c r="C669" s="10"/>
      <c r="D669" s="10"/>
      <c r="E669" s="16"/>
      <c r="F669" s="16"/>
      <c r="G669" s="16"/>
      <c r="H669" s="16"/>
      <c r="I669" s="16"/>
      <c r="J669" s="16"/>
      <c r="K669" s="16"/>
    </row>
    <row r="670" spans="1:11" ht="17.25" customHeight="1">
      <c r="A670" s="16"/>
      <c r="C670" s="10"/>
      <c r="D670" s="10"/>
      <c r="E670" s="16"/>
      <c r="F670" s="16"/>
      <c r="G670" s="16"/>
      <c r="H670" s="16"/>
      <c r="I670" s="16"/>
      <c r="J670" s="16"/>
      <c r="K670" s="16"/>
    </row>
    <row r="671" spans="1:11" ht="17.25" customHeight="1">
      <c r="A671" s="16"/>
      <c r="C671" s="10"/>
      <c r="D671" s="10"/>
      <c r="E671" s="16"/>
      <c r="F671" s="16"/>
      <c r="G671" s="16"/>
      <c r="H671" s="16"/>
      <c r="I671" s="16"/>
      <c r="J671" s="16"/>
      <c r="K671" s="16"/>
    </row>
    <row r="672" spans="1:11" ht="17.25" customHeight="1">
      <c r="A672" s="16"/>
      <c r="C672" s="10"/>
      <c r="D672" s="10"/>
      <c r="E672" s="16"/>
      <c r="F672" s="16"/>
      <c r="G672" s="16"/>
      <c r="H672" s="16"/>
      <c r="I672" s="16"/>
      <c r="J672" s="16"/>
      <c r="K672" s="16"/>
    </row>
    <row r="673" spans="1:11" ht="17.25" customHeight="1">
      <c r="A673" s="16"/>
      <c r="C673" s="10"/>
      <c r="D673" s="10"/>
      <c r="E673" s="16"/>
      <c r="F673" s="16"/>
      <c r="G673" s="16"/>
      <c r="H673" s="16"/>
      <c r="I673" s="16"/>
      <c r="J673" s="16"/>
      <c r="K673" s="16"/>
    </row>
    <row r="674" spans="1:11" ht="17.25" customHeight="1">
      <c r="A674" s="16"/>
      <c r="C674" s="10"/>
      <c r="D674" s="10"/>
      <c r="E674" s="16"/>
      <c r="F674" s="16"/>
      <c r="G674" s="16"/>
      <c r="H674" s="16"/>
      <c r="I674" s="16"/>
      <c r="J674" s="16"/>
      <c r="K674" s="16"/>
    </row>
    <row r="675" spans="1:11" ht="17.25" customHeight="1">
      <c r="A675" s="16"/>
      <c r="C675" s="10"/>
      <c r="D675" s="10"/>
      <c r="E675" s="16"/>
      <c r="F675" s="16"/>
      <c r="G675" s="16"/>
      <c r="H675" s="16"/>
      <c r="I675" s="16"/>
      <c r="J675" s="16"/>
      <c r="K675" s="16"/>
    </row>
    <row r="676" spans="1:11" ht="17.25" customHeight="1">
      <c r="A676" s="16"/>
      <c r="C676" s="10"/>
      <c r="D676" s="10"/>
      <c r="E676" s="16"/>
      <c r="F676" s="16"/>
      <c r="G676" s="16"/>
      <c r="H676" s="16"/>
      <c r="I676" s="16"/>
      <c r="J676" s="16"/>
      <c r="K676" s="16"/>
    </row>
    <row r="677" spans="1:11" ht="17.25" customHeight="1">
      <c r="A677" s="16"/>
      <c r="C677" s="10"/>
      <c r="D677" s="10"/>
      <c r="E677" s="16"/>
      <c r="F677" s="16"/>
      <c r="G677" s="16"/>
      <c r="H677" s="16"/>
      <c r="I677" s="16"/>
      <c r="J677" s="16"/>
      <c r="K677" s="16"/>
    </row>
    <row r="678" spans="1:11" ht="17.25" customHeight="1">
      <c r="A678" s="16"/>
      <c r="C678" s="10"/>
      <c r="D678" s="10"/>
      <c r="E678" s="16"/>
      <c r="F678" s="16"/>
      <c r="G678" s="16"/>
      <c r="H678" s="16"/>
      <c r="I678" s="16"/>
      <c r="J678" s="16"/>
      <c r="K678" s="16"/>
    </row>
    <row r="679" spans="1:11" ht="17.25" customHeight="1">
      <c r="A679" s="16"/>
      <c r="C679" s="10"/>
      <c r="D679" s="10"/>
      <c r="E679" s="16"/>
      <c r="F679" s="16"/>
      <c r="G679" s="16"/>
      <c r="H679" s="16"/>
      <c r="I679" s="16"/>
      <c r="J679" s="16"/>
      <c r="K679" s="16"/>
    </row>
    <row r="680" spans="1:11" ht="17.25" customHeight="1">
      <c r="A680" s="16"/>
      <c r="C680" s="10"/>
      <c r="D680" s="10"/>
      <c r="E680" s="16"/>
      <c r="F680" s="16"/>
      <c r="G680" s="16"/>
      <c r="H680" s="16"/>
      <c r="I680" s="16"/>
      <c r="J680" s="16"/>
      <c r="K680" s="16"/>
    </row>
    <row r="681" spans="1:11" ht="17.25" customHeight="1">
      <c r="A681" s="16"/>
      <c r="C681" s="10"/>
      <c r="D681" s="10"/>
      <c r="E681" s="16"/>
      <c r="F681" s="16"/>
      <c r="G681" s="16"/>
      <c r="H681" s="16"/>
      <c r="I681" s="16"/>
      <c r="J681" s="16"/>
      <c r="K681" s="16"/>
    </row>
    <row r="682" spans="1:11" ht="17.25" customHeight="1">
      <c r="A682" s="16"/>
      <c r="C682" s="10"/>
      <c r="D682" s="10"/>
      <c r="E682" s="16"/>
      <c r="F682" s="16"/>
      <c r="G682" s="16"/>
      <c r="H682" s="16"/>
      <c r="I682" s="16"/>
      <c r="J682" s="16"/>
      <c r="K682" s="16"/>
    </row>
    <row r="683" spans="1:11" ht="17.25" customHeight="1">
      <c r="A683" s="16"/>
      <c r="C683" s="10"/>
      <c r="D683" s="10"/>
      <c r="E683" s="16"/>
      <c r="F683" s="16"/>
      <c r="G683" s="16"/>
      <c r="H683" s="16"/>
      <c r="I683" s="16"/>
      <c r="J683" s="16"/>
      <c r="K683" s="16"/>
    </row>
    <row r="684" spans="1:11" ht="17.25" customHeight="1">
      <c r="A684" s="16"/>
      <c r="C684" s="10"/>
      <c r="D684" s="10"/>
      <c r="E684" s="16"/>
      <c r="F684" s="16"/>
      <c r="G684" s="16"/>
      <c r="H684" s="16"/>
      <c r="I684" s="16"/>
      <c r="J684" s="16"/>
      <c r="K684" s="16"/>
    </row>
    <row r="685" spans="1:11" ht="17.25" customHeight="1">
      <c r="A685" s="16"/>
      <c r="C685" s="10"/>
      <c r="D685" s="10"/>
      <c r="E685" s="16"/>
      <c r="F685" s="16"/>
      <c r="G685" s="16"/>
      <c r="H685" s="16"/>
      <c r="I685" s="16"/>
      <c r="J685" s="16"/>
      <c r="K685" s="16"/>
    </row>
    <row r="686" spans="1:11" ht="17.25" customHeight="1">
      <c r="A686" s="16"/>
      <c r="C686" s="10"/>
      <c r="D686" s="10"/>
      <c r="E686" s="16"/>
      <c r="F686" s="16"/>
      <c r="G686" s="16"/>
      <c r="H686" s="16"/>
      <c r="I686" s="16"/>
      <c r="J686" s="16"/>
      <c r="K686" s="16"/>
    </row>
    <row r="687" spans="1:11" ht="17.25" customHeight="1">
      <c r="A687" s="16"/>
      <c r="C687" s="10"/>
      <c r="D687" s="10"/>
      <c r="E687" s="16"/>
      <c r="F687" s="16"/>
      <c r="G687" s="16"/>
      <c r="H687" s="16"/>
      <c r="I687" s="16"/>
      <c r="J687" s="16"/>
      <c r="K687" s="16"/>
    </row>
    <row r="688" spans="1:11" ht="17.25" customHeight="1">
      <c r="A688" s="16"/>
      <c r="C688" s="10"/>
      <c r="D688" s="10"/>
      <c r="E688" s="16"/>
      <c r="F688" s="16"/>
      <c r="G688" s="16"/>
      <c r="H688" s="16"/>
      <c r="I688" s="16"/>
      <c r="J688" s="16"/>
      <c r="K688" s="16"/>
    </row>
    <row r="689" spans="1:11" ht="17.25" customHeight="1">
      <c r="A689" s="16"/>
      <c r="C689" s="10"/>
      <c r="D689" s="10"/>
      <c r="E689" s="16"/>
      <c r="F689" s="16"/>
      <c r="G689" s="16"/>
      <c r="H689" s="16"/>
      <c r="I689" s="16"/>
      <c r="J689" s="16"/>
      <c r="K689" s="16"/>
    </row>
    <row r="690" spans="1:11" ht="17.25" customHeight="1">
      <c r="A690" s="16"/>
      <c r="C690" s="16"/>
      <c r="D690" s="10"/>
      <c r="E690" s="16"/>
      <c r="F690" s="16"/>
      <c r="G690" s="16"/>
      <c r="H690" s="16"/>
      <c r="I690" s="16"/>
      <c r="J690" s="16"/>
      <c r="K690" s="16"/>
    </row>
    <row r="691" spans="1:11" ht="17.25" customHeight="1">
      <c r="A691" s="16"/>
      <c r="C691" s="16"/>
      <c r="D691" s="10"/>
      <c r="E691" s="16"/>
      <c r="F691" s="16"/>
      <c r="G691" s="16"/>
      <c r="H691" s="16"/>
      <c r="I691" s="16"/>
      <c r="J691" s="16"/>
      <c r="K691" s="16"/>
    </row>
    <row r="692" spans="1:11" ht="17.25" customHeight="1">
      <c r="A692" s="16"/>
      <c r="C692" s="16"/>
      <c r="D692" s="10"/>
      <c r="E692" s="16"/>
      <c r="F692" s="16"/>
      <c r="G692" s="16"/>
      <c r="H692" s="16"/>
      <c r="I692" s="16"/>
      <c r="J692" s="16"/>
      <c r="K692" s="16"/>
    </row>
    <row r="693" spans="1:11" ht="17.25" customHeight="1">
      <c r="A693" s="16"/>
      <c r="C693" s="16"/>
      <c r="D693" s="10"/>
      <c r="E693" s="16"/>
      <c r="F693" s="16"/>
      <c r="G693" s="16"/>
      <c r="H693" s="16"/>
      <c r="I693" s="16"/>
      <c r="J693" s="16"/>
      <c r="K693" s="16"/>
    </row>
    <row r="694" spans="1:11" ht="17.25" customHeight="1">
      <c r="A694" s="16"/>
      <c r="C694" s="16"/>
      <c r="D694" s="10"/>
      <c r="E694" s="16"/>
      <c r="F694" s="16"/>
      <c r="G694" s="16"/>
      <c r="H694" s="16"/>
      <c r="I694" s="16"/>
      <c r="J694" s="16"/>
      <c r="K694" s="16"/>
    </row>
    <row r="695" spans="1:11" ht="17.25" customHeight="1">
      <c r="A695" s="16"/>
      <c r="C695" s="16"/>
      <c r="D695" s="10"/>
      <c r="E695" s="16"/>
      <c r="F695" s="16"/>
      <c r="G695" s="16"/>
      <c r="H695" s="16"/>
      <c r="I695" s="16"/>
      <c r="J695" s="16"/>
      <c r="K695" s="16"/>
    </row>
    <row r="696" spans="1:11" ht="17.25" customHeight="1">
      <c r="A696" s="16"/>
      <c r="C696" s="16"/>
      <c r="D696" s="10"/>
      <c r="E696" s="16"/>
      <c r="F696" s="16"/>
      <c r="G696" s="16"/>
      <c r="H696" s="16"/>
      <c r="I696" s="16"/>
      <c r="J696" s="16"/>
      <c r="K696" s="16"/>
    </row>
    <row r="697" spans="1:11" ht="17.25" customHeight="1">
      <c r="A697" s="16"/>
      <c r="C697" s="16"/>
      <c r="D697" s="10"/>
      <c r="E697" s="16"/>
      <c r="F697" s="16"/>
      <c r="G697" s="16"/>
      <c r="H697" s="16"/>
      <c r="I697" s="16"/>
      <c r="J697" s="16"/>
      <c r="K697" s="16"/>
    </row>
    <row r="698" spans="1:11" ht="17.25" customHeight="1">
      <c r="A698" s="16"/>
      <c r="C698" s="16"/>
      <c r="D698" s="10"/>
      <c r="E698" s="16"/>
      <c r="F698" s="16"/>
      <c r="G698" s="16"/>
      <c r="H698" s="16"/>
      <c r="I698" s="16"/>
      <c r="J698" s="16"/>
      <c r="K698" s="16"/>
    </row>
    <row r="699" spans="1:11" ht="17.25" customHeight="1">
      <c r="A699" s="16"/>
      <c r="C699" s="16"/>
      <c r="D699" s="10"/>
      <c r="E699" s="16"/>
      <c r="F699" s="16"/>
      <c r="G699" s="16"/>
      <c r="H699" s="16"/>
      <c r="I699" s="16"/>
      <c r="J699" s="16"/>
      <c r="K699" s="16"/>
    </row>
    <row r="700" spans="1:11" ht="17.25" customHeight="1">
      <c r="A700" s="16"/>
      <c r="C700" s="16"/>
      <c r="D700" s="10"/>
      <c r="E700" s="16"/>
      <c r="F700" s="16"/>
      <c r="G700" s="16"/>
      <c r="H700" s="16"/>
      <c r="I700" s="16"/>
      <c r="J700" s="16"/>
      <c r="K700" s="16"/>
    </row>
    <row r="701" spans="1:11" ht="17.25" customHeight="1">
      <c r="A701" s="16"/>
      <c r="C701" s="16"/>
      <c r="D701" s="10"/>
      <c r="E701" s="16"/>
      <c r="F701" s="16"/>
      <c r="G701" s="16"/>
      <c r="H701" s="16"/>
      <c r="I701" s="16"/>
      <c r="J701" s="16"/>
      <c r="K701" s="16"/>
    </row>
    <row r="702" spans="1:11" ht="17.25" customHeight="1">
      <c r="A702" s="16"/>
      <c r="C702" s="16"/>
      <c r="D702" s="10"/>
      <c r="E702" s="16"/>
      <c r="F702" s="16"/>
      <c r="G702" s="16"/>
      <c r="H702" s="16"/>
      <c r="I702" s="16"/>
      <c r="J702" s="16"/>
      <c r="K702" s="16"/>
    </row>
    <row r="703" spans="1:11" ht="17.25" customHeight="1">
      <c r="A703" s="16"/>
      <c r="C703" s="16"/>
      <c r="D703" s="10"/>
      <c r="E703" s="16"/>
      <c r="F703" s="16"/>
      <c r="G703" s="16"/>
      <c r="H703" s="16"/>
      <c r="I703" s="16"/>
      <c r="J703" s="16"/>
      <c r="K703" s="16"/>
    </row>
    <row r="704" spans="1:11" ht="17.25" customHeight="1">
      <c r="A704" s="16"/>
      <c r="C704" s="16"/>
      <c r="D704" s="10"/>
      <c r="E704" s="16"/>
      <c r="F704" s="16"/>
      <c r="G704" s="16"/>
      <c r="H704" s="16"/>
      <c r="I704" s="16"/>
      <c r="J704" s="16"/>
      <c r="K704" s="16"/>
    </row>
    <row r="705" spans="1:11" ht="17.25" customHeight="1">
      <c r="A705" s="16"/>
      <c r="C705" s="16"/>
      <c r="D705" s="10"/>
      <c r="E705" s="16"/>
      <c r="F705" s="16"/>
      <c r="G705" s="16"/>
      <c r="H705" s="16"/>
      <c r="I705" s="16"/>
      <c r="J705" s="16"/>
      <c r="K705" s="16"/>
    </row>
    <row r="706" spans="1:11" ht="17.25" customHeight="1">
      <c r="A706" s="16"/>
      <c r="C706" s="16"/>
      <c r="D706" s="10"/>
      <c r="E706" s="16"/>
      <c r="F706" s="16"/>
      <c r="G706" s="16"/>
      <c r="H706" s="16"/>
      <c r="I706" s="16"/>
      <c r="J706" s="16"/>
      <c r="K706" s="16"/>
    </row>
    <row r="707" spans="1:11" ht="17.25" customHeight="1">
      <c r="A707" s="16"/>
      <c r="C707" s="16"/>
      <c r="D707" s="10"/>
      <c r="E707" s="16"/>
      <c r="F707" s="16"/>
      <c r="G707" s="16"/>
      <c r="H707" s="16"/>
      <c r="I707" s="16"/>
      <c r="J707" s="16"/>
      <c r="K707" s="16"/>
    </row>
    <row r="708" spans="1:11" ht="17.25" customHeight="1">
      <c r="A708" s="16"/>
      <c r="C708" s="16"/>
      <c r="D708" s="10"/>
      <c r="E708" s="16"/>
      <c r="F708" s="16"/>
      <c r="G708" s="16"/>
      <c r="H708" s="16"/>
      <c r="I708" s="16"/>
      <c r="J708" s="16"/>
      <c r="K708" s="16"/>
    </row>
    <row r="709" spans="1:11" ht="17.25" customHeight="1">
      <c r="A709" s="16"/>
      <c r="C709" s="16"/>
      <c r="D709" s="10"/>
      <c r="E709" s="16"/>
      <c r="F709" s="16"/>
      <c r="G709" s="16"/>
      <c r="H709" s="16"/>
      <c r="I709" s="16"/>
      <c r="J709" s="16"/>
      <c r="K709" s="16"/>
    </row>
  </sheetData>
  <mergeCells count="1">
    <mergeCell ref="E363:F363"/>
  </mergeCells>
  <dataValidations count="6">
    <dataValidation type="list" allowBlank="1" showInputMessage="1" showErrorMessage="1" sqref="C2:C36" xr:uid="{00000000-0002-0000-0B00-000000000000}">
      <formula1>$C$364:$C$380</formula1>
    </dataValidation>
    <dataValidation type="list" allowBlank="1" showInputMessage="1" showErrorMessage="1" sqref="D2:D36" xr:uid="{00000000-0002-0000-0B00-000001000000}">
      <formula1>$D$364:$D$437</formula1>
    </dataValidation>
    <dataValidation type="list" allowBlank="1" showInputMessage="1" showErrorMessage="1" sqref="K362 K2:K360" xr:uid="{00000000-0002-0000-0B00-000002000000}">
      <formula1>$K$364:$K$428</formula1>
    </dataValidation>
    <dataValidation type="list" allowBlank="1" showInputMessage="1" showErrorMessage="1" sqref="H2:H362" xr:uid="{00000000-0002-0000-0B00-000003000000}">
      <formula1>$H$364:$H$366</formula1>
    </dataValidation>
    <dataValidation type="list" allowBlank="1" showInputMessage="1" showErrorMessage="1" sqref="C37:C362" xr:uid="{7E2B2CAB-ACBC-4954-8EF6-C112BA92A140}">
      <formula1>$C$364:$C$378</formula1>
    </dataValidation>
    <dataValidation type="list" allowBlank="1" showInputMessage="1" showErrorMessage="1" sqref="D37:D362" xr:uid="{6140FF9A-3A6B-483E-8E78-3707E691E82B}">
      <formula1>$D$364:$D$461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2"/>
  <sheetViews>
    <sheetView workbookViewId="0">
      <pane xSplit="2" ySplit="1" topLeftCell="C237" activePane="bottomRight" state="frozen"/>
      <selection pane="bottomRight" activeCell="H217" sqref="H217"/>
      <selection pane="bottomLeft"/>
      <selection pane="topRight"/>
    </sheetView>
  </sheetViews>
  <sheetFormatPr defaultRowHeight="20.25"/>
  <cols>
    <col min="1" max="1" width="8.5703125" style="5" customWidth="1"/>
    <col min="2" max="2" width="7.140625" style="6" customWidth="1"/>
    <col min="3" max="3" width="7" style="5" customWidth="1"/>
    <col min="4" max="4" width="8.42578125" style="7" customWidth="1"/>
    <col min="5" max="5" width="5.85546875" style="5" customWidth="1"/>
    <col min="6" max="6" width="6.7109375" style="5" customWidth="1"/>
    <col min="7" max="7" width="7.28515625" style="5" customWidth="1"/>
    <col min="8" max="8" width="6.5703125" style="5" customWidth="1"/>
    <col min="9" max="9" width="11.85546875" style="5" customWidth="1"/>
    <col min="10" max="10" width="15.7109375" style="5" customWidth="1"/>
    <col min="11" max="11" width="18.5703125" style="5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164</v>
      </c>
      <c r="B2" s="6">
        <v>1</v>
      </c>
      <c r="C2" s="16" t="s">
        <v>100</v>
      </c>
      <c r="D2" s="7" t="s">
        <v>28</v>
      </c>
      <c r="E2" s="16">
        <v>1</v>
      </c>
      <c r="F2" s="16">
        <v>3</v>
      </c>
      <c r="G2" s="16"/>
      <c r="H2" s="16"/>
      <c r="I2" s="16">
        <f t="shared" ref="I2:I33" si="0">IF(OR(J2=$J$290,J2=$J$297,J2=$J$280),$I$277,IF(OR(J2=$J$279,J2=$J$283,J2=$J$285,J2=$J$286,J2=$J$289,J2=$J$293,J2=$J$294,J2=$J$291),$I$282,IF(OR(J2=$J$278,J2=$J$282),$I$278,IF(OR(J2=$J$284,J2=$J$295,J2=$J$296),$I$279,IF(OR(J2=$J$277,J2=$J$292,J2=$J$298),$I$280,IF(OR(J2=$J$281,J2=$J$299,J2=$J$287,J2=$J$288),$I$281,0))))))</f>
        <v>0</v>
      </c>
      <c r="J2" s="16">
        <f t="shared" ref="J2:J33" si="1">IF(OR(K2=$K$277,K2=$K$278,K2=$K$279),$J$277,IF(OR(K2=$K$282,K2=$K$283,K2=$K$284,K2=$K$285),$J$278,IF(OR(K2=$K$286),$J$279,IF(OR(K2=$K$287),$J$280,IF(OR(K2=$K$288),$J$281,IF(OR(K2=$K$289),$J$282,IF(OR(K2=$K$295,K2=$K$296),$J$283,IF(OR(K2=$K$291,K2=$K$292,K2=$K$293,K2=$K$294),$J$284,IF(OR(K2=$K$290,K2=$K$329,K2=$K$331,K2=$K$333),$J$285,IF(OR(K2=$K$297,K2=$K$298),$J$286,IF(OR(K2=$K$299),$J$287,IF(OR(K2=$K$300,K2=$K$305),$J$288,IF(OR(K2=$K$301),$J$289,IF(OR(K2=$K$304),$J$290,IF(OR(K2=$K$306),$J$291,IF(OR(K2=$K$307,K2=$K$308),$J$292,IF(OR(K2=$K$309,K2=$K$310),$J$293,IF(OR(K2=$K$311,K2=$K$312),$J$294,IF(OR(K2=$K$313,K2=$K$314,K2=$K$315,K2=$K$316,K2=$K$317,K2=$K$318,K2=$K$319),$J$295,IF(OR(K2=$K$323,K2=$K$324,K2=$K$325,K2=$K$326,K2=$K$322,K2=$K$321,K2=$K$330,K2=$K$332),$J$296,IF(OR(K2=$K$327,K2=$K$328),$J$297,IF(OR(K2=$K$280,K2=$K$281,K2=$K$302,K2=$K$303,K2=$K$320),$J$298,IF(OR(K2=$K$334),$J$299,0)))))))))))))))))))))))</f>
        <v>0</v>
      </c>
      <c r="K2" s="16"/>
    </row>
    <row r="3" spans="1:11" ht="17.25" customHeight="1">
      <c r="A3" s="16" t="s">
        <v>164</v>
      </c>
      <c r="B3" s="6">
        <v>2</v>
      </c>
      <c r="C3" s="16" t="s">
        <v>106</v>
      </c>
      <c r="D3" s="7" t="s">
        <v>107</v>
      </c>
      <c r="E3" s="16">
        <v>1</v>
      </c>
      <c r="F3" s="16">
        <v>3</v>
      </c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164</v>
      </c>
      <c r="B4" s="6">
        <v>3</v>
      </c>
      <c r="C4" s="16" t="s">
        <v>25</v>
      </c>
      <c r="D4" s="7" t="s">
        <v>26</v>
      </c>
      <c r="E4" s="16">
        <v>1</v>
      </c>
      <c r="F4" s="16">
        <v>3</v>
      </c>
      <c r="G4" s="16"/>
      <c r="H4" s="16"/>
      <c r="I4" s="16">
        <f t="shared" si="0"/>
        <v>0</v>
      </c>
      <c r="J4" s="16">
        <f t="shared" si="1"/>
        <v>0</v>
      </c>
      <c r="K4" s="16"/>
    </row>
    <row r="5" spans="1:11" ht="17.25" customHeight="1">
      <c r="A5" s="16" t="s">
        <v>164</v>
      </c>
      <c r="B5" s="6">
        <v>4</v>
      </c>
      <c r="C5" s="16" t="s">
        <v>21</v>
      </c>
      <c r="D5" s="7" t="s">
        <v>49</v>
      </c>
      <c r="E5" s="16">
        <v>0</v>
      </c>
      <c r="F5" s="16">
        <v>6</v>
      </c>
      <c r="G5" s="16"/>
      <c r="H5" s="16"/>
      <c r="I5" s="16" t="str">
        <f t="shared" si="0"/>
        <v>Прочее</v>
      </c>
      <c r="J5" s="16" t="str">
        <f t="shared" si="1"/>
        <v>Micrococcus</v>
      </c>
      <c r="K5" s="16" t="s">
        <v>165</v>
      </c>
    </row>
    <row r="6" spans="1:11" ht="17.25" customHeight="1">
      <c r="A6" s="16" t="s">
        <v>164</v>
      </c>
      <c r="B6" s="6">
        <v>5</v>
      </c>
      <c r="C6" s="16" t="s">
        <v>78</v>
      </c>
      <c r="D6" s="7" t="s">
        <v>97</v>
      </c>
      <c r="E6" s="16">
        <v>0</v>
      </c>
      <c r="F6" s="16">
        <v>4</v>
      </c>
      <c r="G6" s="16"/>
      <c r="H6" s="16"/>
      <c r="I6" s="16">
        <f t="shared" si="0"/>
        <v>0</v>
      </c>
      <c r="J6" s="16">
        <f t="shared" si="1"/>
        <v>0</v>
      </c>
      <c r="K6" s="16"/>
    </row>
    <row r="7" spans="1:11" ht="17.25" customHeight="1">
      <c r="A7" s="16" t="s">
        <v>164</v>
      </c>
      <c r="B7" s="6">
        <v>6</v>
      </c>
      <c r="C7" s="16" t="s">
        <v>55</v>
      </c>
      <c r="D7" s="7" t="s">
        <v>61</v>
      </c>
      <c r="E7" s="16">
        <v>0</v>
      </c>
      <c r="F7" s="16">
        <v>7</v>
      </c>
      <c r="G7" s="16"/>
      <c r="H7" s="16"/>
      <c r="I7" s="16">
        <f t="shared" si="0"/>
        <v>0</v>
      </c>
      <c r="J7" s="16">
        <f t="shared" si="1"/>
        <v>0</v>
      </c>
      <c r="K7" s="16"/>
    </row>
    <row r="8" spans="1:11" ht="17.25" customHeight="1">
      <c r="A8" s="16" t="s">
        <v>164</v>
      </c>
      <c r="B8" s="6">
        <v>7</v>
      </c>
      <c r="C8" s="16" t="s">
        <v>55</v>
      </c>
      <c r="D8" s="7" t="s">
        <v>61</v>
      </c>
      <c r="E8" s="16">
        <v>0</v>
      </c>
      <c r="F8" s="16">
        <v>4</v>
      </c>
      <c r="G8" s="16"/>
      <c r="H8" s="16"/>
      <c r="I8" s="16">
        <f t="shared" si="0"/>
        <v>0</v>
      </c>
      <c r="J8" s="16">
        <f t="shared" si="1"/>
        <v>0</v>
      </c>
      <c r="K8" s="16"/>
    </row>
    <row r="9" spans="1:11" ht="17.25" customHeight="1">
      <c r="A9" s="16" t="s">
        <v>164</v>
      </c>
      <c r="B9" s="6">
        <v>8</v>
      </c>
      <c r="C9" s="16" t="s">
        <v>12</v>
      </c>
      <c r="D9" s="7" t="s">
        <v>20</v>
      </c>
      <c r="E9" s="16">
        <v>0</v>
      </c>
      <c r="F9" s="16">
        <v>5</v>
      </c>
      <c r="G9" s="16" t="s">
        <v>32</v>
      </c>
      <c r="H9" s="16"/>
      <c r="I9" s="16">
        <f t="shared" si="0"/>
        <v>0</v>
      </c>
      <c r="J9" s="16">
        <f t="shared" si="1"/>
        <v>0</v>
      </c>
      <c r="K9" s="16"/>
    </row>
    <row r="10" spans="1:11" ht="17.25" customHeight="1">
      <c r="A10" s="16" t="s">
        <v>164</v>
      </c>
      <c r="B10" s="6">
        <v>9</v>
      </c>
      <c r="C10" s="16" t="s">
        <v>25</v>
      </c>
      <c r="D10" s="7" t="s">
        <v>26</v>
      </c>
      <c r="E10" s="16">
        <v>0</v>
      </c>
      <c r="F10" s="16">
        <v>4</v>
      </c>
      <c r="G10" s="16"/>
      <c r="H10" s="16"/>
      <c r="I10" s="16">
        <f t="shared" si="0"/>
        <v>0</v>
      </c>
      <c r="J10" s="16">
        <f t="shared" si="1"/>
        <v>0</v>
      </c>
      <c r="K10" s="16"/>
    </row>
    <row r="11" spans="1:11" ht="17.25" customHeight="1">
      <c r="A11" s="16" t="s">
        <v>164</v>
      </c>
      <c r="B11" s="6">
        <v>10</v>
      </c>
      <c r="C11" s="16" t="s">
        <v>21</v>
      </c>
      <c r="D11" s="7" t="s">
        <v>49</v>
      </c>
      <c r="E11" s="16">
        <v>0</v>
      </c>
      <c r="F11" s="16">
        <v>4</v>
      </c>
      <c r="G11" s="16"/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164</v>
      </c>
      <c r="B12" s="6">
        <v>11</v>
      </c>
      <c r="C12" s="16" t="s">
        <v>12</v>
      </c>
      <c r="D12" s="7" t="s">
        <v>166</v>
      </c>
      <c r="E12" s="16">
        <v>0</v>
      </c>
      <c r="F12" s="16">
        <v>6</v>
      </c>
      <c r="G12" s="16" t="s">
        <v>32</v>
      </c>
      <c r="H12" s="16"/>
      <c r="I12" s="16">
        <f t="shared" si="0"/>
        <v>0</v>
      </c>
      <c r="J12" s="16">
        <f t="shared" si="1"/>
        <v>0</v>
      </c>
      <c r="K12" s="16"/>
    </row>
    <row r="13" spans="1:11" ht="17.25" customHeight="1">
      <c r="A13" s="16" t="s">
        <v>164</v>
      </c>
      <c r="B13" s="6">
        <v>12</v>
      </c>
      <c r="C13" s="16" t="s">
        <v>12</v>
      </c>
      <c r="D13" s="7" t="s">
        <v>61</v>
      </c>
      <c r="E13" s="16">
        <v>0</v>
      </c>
      <c r="F13" s="16">
        <v>6</v>
      </c>
      <c r="G13" s="16" t="s">
        <v>32</v>
      </c>
      <c r="H13" s="16"/>
      <c r="I13" s="16">
        <f t="shared" si="0"/>
        <v>0</v>
      </c>
      <c r="J13" s="16">
        <f t="shared" si="1"/>
        <v>0</v>
      </c>
      <c r="K13" s="16"/>
    </row>
    <row r="14" spans="1:11" ht="17.25" customHeight="1">
      <c r="A14" s="16" t="s">
        <v>164</v>
      </c>
      <c r="B14" s="6">
        <v>13</v>
      </c>
      <c r="C14" s="16" t="s">
        <v>87</v>
      </c>
      <c r="D14" s="7" t="s">
        <v>42</v>
      </c>
      <c r="E14" s="16">
        <v>0</v>
      </c>
      <c r="F14" s="16">
        <v>5</v>
      </c>
      <c r="G14" s="16"/>
      <c r="H14" s="16" t="s">
        <v>105</v>
      </c>
      <c r="I14" s="16">
        <f t="shared" si="0"/>
        <v>0</v>
      </c>
      <c r="J14" s="16">
        <f t="shared" si="1"/>
        <v>0</v>
      </c>
      <c r="K14" s="16"/>
    </row>
    <row r="15" spans="1:11" ht="17.25" customHeight="1">
      <c r="A15" s="16" t="s">
        <v>164</v>
      </c>
      <c r="B15" s="6">
        <v>14</v>
      </c>
      <c r="C15" s="16" t="s">
        <v>87</v>
      </c>
      <c r="D15" s="7" t="s">
        <v>42</v>
      </c>
      <c r="E15" s="16">
        <v>0</v>
      </c>
      <c r="F15" s="16">
        <v>4</v>
      </c>
      <c r="G15" s="16"/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164</v>
      </c>
      <c r="B16" s="6">
        <v>15</v>
      </c>
      <c r="C16" s="16" t="s">
        <v>12</v>
      </c>
      <c r="D16" s="7" t="s">
        <v>39</v>
      </c>
      <c r="E16" s="16">
        <v>0</v>
      </c>
      <c r="F16" s="16">
        <v>7</v>
      </c>
      <c r="G16" s="16" t="s">
        <v>32</v>
      </c>
      <c r="H16" s="16"/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164</v>
      </c>
      <c r="B17" s="6">
        <v>16</v>
      </c>
      <c r="C17" s="16" t="s">
        <v>87</v>
      </c>
      <c r="D17" s="7" t="s">
        <v>167</v>
      </c>
      <c r="E17" s="16">
        <v>2</v>
      </c>
      <c r="F17" s="16">
        <v>2</v>
      </c>
      <c r="G17" s="16"/>
      <c r="H17" s="16"/>
      <c r="I17" s="16">
        <f t="shared" si="0"/>
        <v>0</v>
      </c>
      <c r="J17" s="16">
        <f t="shared" si="1"/>
        <v>0</v>
      </c>
      <c r="K17" s="16"/>
    </row>
    <row r="18" spans="1:11" ht="17.25" customHeight="1">
      <c r="A18" s="16" t="s">
        <v>164</v>
      </c>
      <c r="B18" s="6">
        <v>17</v>
      </c>
      <c r="C18" s="16" t="s">
        <v>21</v>
      </c>
      <c r="D18" s="7" t="s">
        <v>49</v>
      </c>
      <c r="E18" s="16">
        <v>2</v>
      </c>
      <c r="F18" s="16">
        <v>2</v>
      </c>
      <c r="G18" s="16"/>
      <c r="H18" s="16"/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164</v>
      </c>
      <c r="B19" s="6">
        <v>18</v>
      </c>
      <c r="C19" s="16" t="s">
        <v>87</v>
      </c>
      <c r="D19" s="7" t="s">
        <v>42</v>
      </c>
      <c r="E19" s="16">
        <v>2</v>
      </c>
      <c r="F19" s="16">
        <v>2</v>
      </c>
      <c r="G19" s="16"/>
      <c r="H19" s="16"/>
      <c r="I19" s="16">
        <f t="shared" si="0"/>
        <v>0</v>
      </c>
      <c r="J19" s="16">
        <f t="shared" si="1"/>
        <v>0</v>
      </c>
      <c r="K19" s="16"/>
    </row>
    <row r="20" spans="1:11" ht="17.25" customHeight="1">
      <c r="A20" s="16" t="s">
        <v>164</v>
      </c>
      <c r="B20" s="6">
        <v>19</v>
      </c>
      <c r="C20" s="16" t="s">
        <v>21</v>
      </c>
      <c r="D20" s="7" t="s">
        <v>49</v>
      </c>
      <c r="E20" s="16">
        <v>1</v>
      </c>
      <c r="F20" s="16">
        <v>2</v>
      </c>
      <c r="G20" s="16"/>
      <c r="H20" s="16"/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164</v>
      </c>
      <c r="B21" s="6">
        <v>20</v>
      </c>
      <c r="C21" s="16" t="s">
        <v>21</v>
      </c>
      <c r="D21" s="7" t="s">
        <v>49</v>
      </c>
      <c r="E21" s="16">
        <v>1</v>
      </c>
      <c r="F21" s="16">
        <v>2</v>
      </c>
      <c r="G21" s="16"/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164</v>
      </c>
      <c r="B22" s="6">
        <v>21</v>
      </c>
      <c r="C22" s="16" t="s">
        <v>87</v>
      </c>
      <c r="D22" s="7" t="s">
        <v>42</v>
      </c>
      <c r="E22" s="16">
        <v>1</v>
      </c>
      <c r="F22" s="16">
        <v>2</v>
      </c>
      <c r="G22" s="16"/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164</v>
      </c>
      <c r="B23" s="6">
        <v>22</v>
      </c>
      <c r="C23" s="16" t="s">
        <v>87</v>
      </c>
      <c r="D23" s="7" t="s">
        <v>167</v>
      </c>
      <c r="E23" s="16">
        <v>1</v>
      </c>
      <c r="F23" s="16">
        <v>2</v>
      </c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164</v>
      </c>
      <c r="B24" s="6">
        <v>23</v>
      </c>
      <c r="C24" s="16" t="s">
        <v>55</v>
      </c>
      <c r="D24" s="7" t="s">
        <v>61</v>
      </c>
      <c r="E24" s="16">
        <v>0</v>
      </c>
      <c r="F24" s="16">
        <v>3</v>
      </c>
      <c r="G24" s="16"/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164</v>
      </c>
      <c r="B25" s="6">
        <v>24</v>
      </c>
      <c r="C25" s="16" t="s">
        <v>78</v>
      </c>
      <c r="D25" s="7" t="s">
        <v>97</v>
      </c>
      <c r="E25" s="16">
        <v>0</v>
      </c>
      <c r="F25" s="16">
        <v>3</v>
      </c>
      <c r="G25" s="16"/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164</v>
      </c>
      <c r="B26" s="6">
        <v>25</v>
      </c>
      <c r="C26" s="16" t="s">
        <v>12</v>
      </c>
      <c r="D26" s="7" t="s">
        <v>28</v>
      </c>
      <c r="E26" s="16">
        <v>0</v>
      </c>
      <c r="F26" s="16">
        <v>7</v>
      </c>
      <c r="G26" s="16" t="s">
        <v>32</v>
      </c>
      <c r="H26" s="16"/>
      <c r="I26" s="16">
        <f t="shared" si="0"/>
        <v>0</v>
      </c>
      <c r="J26" s="16">
        <f t="shared" si="1"/>
        <v>0</v>
      </c>
      <c r="K26" s="16"/>
    </row>
    <row r="27" spans="1:11" ht="17.25" customHeight="1">
      <c r="A27" s="16" t="s">
        <v>164</v>
      </c>
      <c r="B27" s="6">
        <v>26</v>
      </c>
      <c r="C27" s="16" t="s">
        <v>12</v>
      </c>
      <c r="D27" s="7" t="s">
        <v>20</v>
      </c>
      <c r="E27" s="16">
        <v>0</v>
      </c>
      <c r="F27" s="16">
        <v>7</v>
      </c>
      <c r="G27" s="16" t="s">
        <v>32</v>
      </c>
      <c r="H27" s="16"/>
      <c r="I27" s="16">
        <f t="shared" si="0"/>
        <v>0</v>
      </c>
      <c r="J27" s="16">
        <f t="shared" si="1"/>
        <v>0</v>
      </c>
      <c r="K27" s="16"/>
    </row>
    <row r="28" spans="1:11" ht="17.25" customHeight="1">
      <c r="A28" s="16" t="s">
        <v>164</v>
      </c>
      <c r="B28" s="6">
        <v>27</v>
      </c>
      <c r="C28" s="16" t="s">
        <v>12</v>
      </c>
      <c r="D28" s="7" t="s">
        <v>168</v>
      </c>
      <c r="E28" s="16">
        <v>0</v>
      </c>
      <c r="F28" s="16">
        <v>7</v>
      </c>
      <c r="G28" s="16" t="s">
        <v>32</v>
      </c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164</v>
      </c>
      <c r="B29" s="6">
        <v>28</v>
      </c>
      <c r="C29" s="16" t="s">
        <v>12</v>
      </c>
      <c r="D29" s="7" t="s">
        <v>42</v>
      </c>
      <c r="E29" s="16">
        <v>0</v>
      </c>
      <c r="F29" s="16">
        <v>7</v>
      </c>
      <c r="G29" s="16" t="s">
        <v>32</v>
      </c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164</v>
      </c>
      <c r="B30" s="6">
        <v>29</v>
      </c>
      <c r="C30" s="16" t="s">
        <v>12</v>
      </c>
      <c r="D30" s="7" t="s">
        <v>58</v>
      </c>
      <c r="E30" s="16">
        <v>0</v>
      </c>
      <c r="F30" s="16">
        <v>7</v>
      </c>
      <c r="G30" s="16" t="s">
        <v>32</v>
      </c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164</v>
      </c>
      <c r="B31" s="6">
        <v>30</v>
      </c>
      <c r="C31" s="16" t="s">
        <v>12</v>
      </c>
      <c r="D31" s="7" t="s">
        <v>29</v>
      </c>
      <c r="E31" s="16">
        <v>0</v>
      </c>
      <c r="F31" s="16">
        <v>7</v>
      </c>
      <c r="G31" s="16" t="s">
        <v>32</v>
      </c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164</v>
      </c>
      <c r="B32" s="6">
        <v>31</v>
      </c>
      <c r="C32" s="16" t="s">
        <v>12</v>
      </c>
      <c r="D32" s="7" t="s">
        <v>39</v>
      </c>
      <c r="E32" s="16">
        <v>0</v>
      </c>
      <c r="F32" s="16">
        <v>7</v>
      </c>
      <c r="G32" s="16" t="s">
        <v>32</v>
      </c>
      <c r="H32" s="16"/>
      <c r="I32" s="16" t="str">
        <f t="shared" si="0"/>
        <v>Энеробактерии</v>
      </c>
      <c r="J32" s="16" t="str">
        <f t="shared" si="1"/>
        <v>Klebsiella</v>
      </c>
      <c r="K32" s="16" t="s">
        <v>139</v>
      </c>
    </row>
    <row r="33" spans="1:10" ht="17.25" customHeight="1">
      <c r="A33" s="16" t="s">
        <v>164</v>
      </c>
      <c r="B33" s="6">
        <v>32</v>
      </c>
      <c r="C33" s="16" t="s">
        <v>12</v>
      </c>
      <c r="D33" s="7" t="s">
        <v>169</v>
      </c>
      <c r="E33" s="16">
        <v>0</v>
      </c>
      <c r="F33" s="16">
        <v>7</v>
      </c>
      <c r="G33" s="16" t="s">
        <v>32</v>
      </c>
      <c r="H33" s="16"/>
      <c r="I33" s="16">
        <f t="shared" si="0"/>
        <v>0</v>
      </c>
      <c r="J33" s="16">
        <f t="shared" si="1"/>
        <v>0</v>
      </c>
    </row>
    <row r="34" spans="1:10" ht="17.25" customHeight="1">
      <c r="A34" s="16" t="s">
        <v>164</v>
      </c>
      <c r="B34" s="6">
        <v>33</v>
      </c>
      <c r="C34" s="16" t="s">
        <v>12</v>
      </c>
      <c r="D34" s="7" t="s">
        <v>54</v>
      </c>
      <c r="E34" s="16">
        <v>0</v>
      </c>
      <c r="F34" s="16">
        <v>7</v>
      </c>
      <c r="G34" s="16" t="s">
        <v>32</v>
      </c>
      <c r="H34" s="16"/>
      <c r="I34" s="16">
        <f t="shared" ref="I34:I65" si="2">IF(OR(J34=$J$290,J34=$J$297,J34=$J$280),$I$277,IF(OR(J34=$J$279,J34=$J$283,J34=$J$285,J34=$J$286,J34=$J$289,J34=$J$293,J34=$J$294,J34=$J$291),$I$282,IF(OR(J34=$J$278,J34=$J$282),$I$278,IF(OR(J34=$J$284,J34=$J$295,J34=$J$296),$I$279,IF(OR(J34=$J$277,J34=$J$292,J34=$J$298),$I$280,IF(OR(J34=$J$281,J34=$J$299,J34=$J$287,J34=$J$288),$I$281,0))))))</f>
        <v>0</v>
      </c>
      <c r="J34" s="16">
        <f t="shared" ref="J34:J65" si="3">IF(OR(K34=$K$277,K34=$K$278,K34=$K$279),$J$277,IF(OR(K34=$K$282,K34=$K$283,K34=$K$284,K34=$K$285),$J$278,IF(OR(K34=$K$286),$J$279,IF(OR(K34=$K$287),$J$280,IF(OR(K34=$K$288),$J$281,IF(OR(K34=$K$289),$J$282,IF(OR(K34=$K$295,K34=$K$296),$J$283,IF(OR(K34=$K$291,K34=$K$292,K34=$K$293,K34=$K$294),$J$284,IF(OR(K34=$K$290,K34=$K$329,K34=$K$331,K34=$K$333),$J$285,IF(OR(K34=$K$297,K34=$K$298),$J$286,IF(OR(K34=$K$299),$J$287,IF(OR(K34=$K$300,K34=$K$305),$J$288,IF(OR(K34=$K$301),$J$289,IF(OR(K34=$K$304),$J$290,IF(OR(K34=$K$306),$J$291,IF(OR(K34=$K$307,K34=$K$308),$J$292,IF(OR(K34=$K$309,K34=$K$310),$J$293,IF(OR(K34=$K$311,K34=$K$312),$J$294,IF(OR(K34=$K$313,K34=$K$314,K34=$K$315,K34=$K$316,K34=$K$317,K34=$K$318,K34=$K$319),$J$295,IF(OR(K34=$K$323,K34=$K$324,K34=$K$325,K34=$K$326,K34=$K$322,K34=$K$321,K34=$K$330,K34=$K$332),$J$296,IF(OR(K34=$K$327,K34=$K$328),$J$297,IF(OR(K34=$K$280,K34=$K$281,K34=$K$302,K34=$K$303,K34=$K$320),$J$298,IF(OR(K34=$K$334),$J$299,0)))))))))))))))))))))))</f>
        <v>0</v>
      </c>
    </row>
    <row r="35" spans="1:10" ht="17.25" customHeight="1">
      <c r="A35" s="16" t="s">
        <v>164</v>
      </c>
      <c r="B35" s="6">
        <v>34</v>
      </c>
      <c r="C35" s="16" t="s">
        <v>21</v>
      </c>
      <c r="D35" s="7" t="s">
        <v>49</v>
      </c>
      <c r="E35" s="16">
        <v>0</v>
      </c>
      <c r="F35" s="16">
        <v>3</v>
      </c>
      <c r="G35" s="16"/>
      <c r="H35" s="16"/>
      <c r="I35" s="16">
        <f t="shared" si="2"/>
        <v>0</v>
      </c>
      <c r="J35" s="16">
        <f t="shared" si="3"/>
        <v>0</v>
      </c>
    </row>
    <row r="36" spans="1:10" ht="17.25" customHeight="1">
      <c r="A36" s="16" t="s">
        <v>164</v>
      </c>
      <c r="B36" s="6">
        <v>35</v>
      </c>
      <c r="C36" s="16" t="s">
        <v>21</v>
      </c>
      <c r="D36" s="7" t="s">
        <v>49</v>
      </c>
      <c r="E36" s="16">
        <v>0</v>
      </c>
      <c r="F36" s="16">
        <v>3</v>
      </c>
      <c r="G36" s="16"/>
      <c r="H36" s="16"/>
      <c r="I36" s="16">
        <f t="shared" si="2"/>
        <v>0</v>
      </c>
      <c r="J36" s="16">
        <f t="shared" si="3"/>
        <v>0</v>
      </c>
    </row>
    <row r="37" spans="1:10" ht="17.25" customHeight="1">
      <c r="A37" s="16" t="s">
        <v>164</v>
      </c>
      <c r="B37" s="6">
        <v>36</v>
      </c>
      <c r="C37" s="16" t="s">
        <v>55</v>
      </c>
      <c r="D37" s="7" t="s">
        <v>61</v>
      </c>
      <c r="E37" s="16">
        <v>0</v>
      </c>
      <c r="F37" s="16">
        <v>3</v>
      </c>
      <c r="G37" s="16"/>
      <c r="H37" s="16" t="s">
        <v>105</v>
      </c>
      <c r="I37" s="16">
        <f t="shared" si="2"/>
        <v>0</v>
      </c>
      <c r="J37" s="16">
        <f t="shared" si="3"/>
        <v>0</v>
      </c>
    </row>
    <row r="38" spans="1:10" ht="17.25" customHeight="1">
      <c r="A38" s="16" t="s">
        <v>164</v>
      </c>
      <c r="B38" s="6">
        <v>37</v>
      </c>
      <c r="C38" s="16" t="s">
        <v>12</v>
      </c>
      <c r="D38" s="7" t="s">
        <v>47</v>
      </c>
      <c r="E38" s="16">
        <v>0</v>
      </c>
      <c r="F38" s="16">
        <v>10</v>
      </c>
      <c r="G38" s="16"/>
      <c r="H38" s="16">
        <v>444</v>
      </c>
      <c r="I38" s="16">
        <f t="shared" si="2"/>
        <v>0</v>
      </c>
      <c r="J38" s="16">
        <f t="shared" si="3"/>
        <v>0</v>
      </c>
    </row>
    <row r="39" spans="1:10" ht="17.25" customHeight="1">
      <c r="A39" s="16" t="s">
        <v>164</v>
      </c>
      <c r="B39" s="6">
        <v>38</v>
      </c>
      <c r="C39" s="16" t="s">
        <v>12</v>
      </c>
      <c r="D39" s="7" t="s">
        <v>20</v>
      </c>
      <c r="E39" s="16">
        <v>0</v>
      </c>
      <c r="F39" s="16">
        <v>6</v>
      </c>
      <c r="G39" s="16" t="s">
        <v>32</v>
      </c>
      <c r="H39" s="16"/>
      <c r="I39" s="16">
        <f t="shared" si="2"/>
        <v>0</v>
      </c>
      <c r="J39" s="16">
        <f t="shared" si="3"/>
        <v>0</v>
      </c>
    </row>
    <row r="40" spans="1:10" ht="17.25" customHeight="1">
      <c r="A40" s="16" t="s">
        <v>164</v>
      </c>
      <c r="B40" s="6">
        <v>39</v>
      </c>
      <c r="C40" s="16" t="s">
        <v>12</v>
      </c>
      <c r="D40" s="7" t="s">
        <v>20</v>
      </c>
      <c r="E40" s="16">
        <v>0</v>
      </c>
      <c r="F40" s="16">
        <v>6</v>
      </c>
      <c r="G40" s="16" t="s">
        <v>32</v>
      </c>
      <c r="H40" s="16"/>
      <c r="I40" s="16">
        <f t="shared" si="2"/>
        <v>0</v>
      </c>
      <c r="J40" s="16">
        <f t="shared" si="3"/>
        <v>0</v>
      </c>
    </row>
    <row r="41" spans="1:10" ht="17.25" customHeight="1">
      <c r="A41" s="16" t="s">
        <v>164</v>
      </c>
      <c r="B41" s="6">
        <v>40</v>
      </c>
      <c r="C41" s="16" t="s">
        <v>87</v>
      </c>
      <c r="D41" s="7" t="s">
        <v>42</v>
      </c>
      <c r="E41" s="16">
        <v>1</v>
      </c>
      <c r="F41" s="16">
        <v>2</v>
      </c>
      <c r="G41" s="16"/>
      <c r="H41" s="16"/>
      <c r="I41" s="16">
        <f t="shared" si="2"/>
        <v>0</v>
      </c>
      <c r="J41" s="16">
        <f t="shared" si="3"/>
        <v>0</v>
      </c>
    </row>
    <row r="42" spans="1:10" ht="17.25" customHeight="1">
      <c r="A42" s="16" t="s">
        <v>164</v>
      </c>
      <c r="B42" s="6">
        <v>41</v>
      </c>
      <c r="C42" s="16" t="s">
        <v>12</v>
      </c>
      <c r="D42" s="7" t="s">
        <v>58</v>
      </c>
      <c r="E42" s="16">
        <v>0</v>
      </c>
      <c r="F42" s="16">
        <v>6</v>
      </c>
      <c r="G42" s="16" t="s">
        <v>32</v>
      </c>
      <c r="H42" s="16"/>
      <c r="I42" s="16">
        <f t="shared" si="2"/>
        <v>0</v>
      </c>
      <c r="J42" s="16">
        <f t="shared" si="3"/>
        <v>0</v>
      </c>
    </row>
    <row r="43" spans="1:10" ht="17.25" customHeight="1">
      <c r="A43" s="16" t="s">
        <v>164</v>
      </c>
      <c r="B43" s="6">
        <v>42</v>
      </c>
      <c r="C43" s="16" t="s">
        <v>87</v>
      </c>
      <c r="D43" s="7" t="s">
        <v>170</v>
      </c>
      <c r="E43" s="16">
        <v>1</v>
      </c>
      <c r="F43" s="16">
        <v>4</v>
      </c>
      <c r="G43" s="16"/>
      <c r="H43" s="16"/>
      <c r="I43" s="16">
        <f t="shared" si="2"/>
        <v>0</v>
      </c>
      <c r="J43" s="16">
        <f t="shared" si="3"/>
        <v>0</v>
      </c>
    </row>
    <row r="44" spans="1:10" ht="17.25" customHeight="1">
      <c r="A44" s="16" t="s">
        <v>164</v>
      </c>
      <c r="B44" s="6">
        <v>43</v>
      </c>
      <c r="C44" s="16" t="s">
        <v>78</v>
      </c>
      <c r="D44" s="7" t="s">
        <v>97</v>
      </c>
      <c r="E44" s="16">
        <v>0</v>
      </c>
      <c r="F44" s="16">
        <v>11</v>
      </c>
      <c r="G44" s="16"/>
      <c r="H44" s="16"/>
      <c r="I44" s="16">
        <f t="shared" si="2"/>
        <v>0</v>
      </c>
      <c r="J44" s="16">
        <f t="shared" si="3"/>
        <v>0</v>
      </c>
    </row>
    <row r="45" spans="1:10" ht="17.25" customHeight="1">
      <c r="A45" s="16" t="s">
        <v>164</v>
      </c>
      <c r="B45" s="6">
        <v>44</v>
      </c>
      <c r="C45" s="16" t="s">
        <v>12</v>
      </c>
      <c r="D45" s="7" t="s">
        <v>26</v>
      </c>
      <c r="E45" s="16">
        <v>0</v>
      </c>
      <c r="F45" s="16">
        <v>5</v>
      </c>
      <c r="G45" s="16" t="s">
        <v>32</v>
      </c>
      <c r="H45" s="16"/>
      <c r="I45" s="16">
        <f t="shared" si="2"/>
        <v>0</v>
      </c>
      <c r="J45" s="16">
        <f t="shared" si="3"/>
        <v>0</v>
      </c>
    </row>
    <row r="46" spans="1:10" ht="17.25" customHeight="1">
      <c r="A46" s="16" t="s">
        <v>164</v>
      </c>
      <c r="B46" s="6">
        <v>45</v>
      </c>
      <c r="C46" s="16" t="s">
        <v>12</v>
      </c>
      <c r="D46" s="7" t="s">
        <v>26</v>
      </c>
      <c r="E46" s="16">
        <v>0</v>
      </c>
      <c r="F46" s="16">
        <v>5</v>
      </c>
      <c r="G46" s="16" t="s">
        <v>32</v>
      </c>
      <c r="H46" s="16"/>
      <c r="I46" s="16">
        <f t="shared" si="2"/>
        <v>0</v>
      </c>
      <c r="J46" s="16">
        <f t="shared" si="3"/>
        <v>0</v>
      </c>
    </row>
    <row r="47" spans="1:10" ht="17.25" customHeight="1">
      <c r="A47" s="16" t="s">
        <v>164</v>
      </c>
      <c r="B47" s="6">
        <v>46</v>
      </c>
      <c r="C47" s="16" t="s">
        <v>12</v>
      </c>
      <c r="D47" s="7" t="s">
        <v>171</v>
      </c>
      <c r="E47" s="16">
        <v>0</v>
      </c>
      <c r="F47" s="16">
        <v>5</v>
      </c>
      <c r="G47" s="16" t="s">
        <v>32</v>
      </c>
      <c r="H47" s="16"/>
      <c r="I47" s="16">
        <f t="shared" si="2"/>
        <v>0</v>
      </c>
      <c r="J47" s="16">
        <f t="shared" si="3"/>
        <v>0</v>
      </c>
    </row>
    <row r="48" spans="1:10" ht="17.25" customHeight="1">
      <c r="A48" s="16" t="s">
        <v>164</v>
      </c>
      <c r="B48" s="6">
        <v>47</v>
      </c>
      <c r="C48" s="16" t="s">
        <v>12</v>
      </c>
      <c r="D48" s="7" t="s">
        <v>29</v>
      </c>
      <c r="E48" s="16">
        <v>0</v>
      </c>
      <c r="F48" s="16">
        <v>5</v>
      </c>
      <c r="G48" s="16" t="s">
        <v>32</v>
      </c>
      <c r="H48" s="16"/>
      <c r="I48" s="16">
        <f t="shared" si="2"/>
        <v>0</v>
      </c>
      <c r="J48" s="16">
        <f t="shared" si="3"/>
        <v>0</v>
      </c>
    </row>
    <row r="49" spans="1:10" ht="17.25" customHeight="1">
      <c r="A49" s="16" t="s">
        <v>164</v>
      </c>
      <c r="B49" s="6">
        <v>48</v>
      </c>
      <c r="C49" s="16" t="s">
        <v>12</v>
      </c>
      <c r="D49" s="7" t="s">
        <v>42</v>
      </c>
      <c r="E49" s="16">
        <v>0</v>
      </c>
      <c r="F49" s="16">
        <v>5</v>
      </c>
      <c r="G49" s="16" t="s">
        <v>32</v>
      </c>
      <c r="H49" s="16"/>
      <c r="I49" s="16">
        <f t="shared" si="2"/>
        <v>0</v>
      </c>
      <c r="J49" s="16">
        <f t="shared" si="3"/>
        <v>0</v>
      </c>
    </row>
    <row r="50" spans="1:10" ht="17.25" customHeight="1">
      <c r="A50" s="16" t="s">
        <v>164</v>
      </c>
      <c r="B50" s="6">
        <v>49</v>
      </c>
      <c r="C50" s="16" t="s">
        <v>21</v>
      </c>
      <c r="D50" s="7" t="s">
        <v>49</v>
      </c>
      <c r="E50" s="16">
        <v>1</v>
      </c>
      <c r="F50" s="16">
        <v>3</v>
      </c>
      <c r="G50" s="16"/>
      <c r="H50" s="16"/>
      <c r="I50" s="16">
        <f t="shared" si="2"/>
        <v>0</v>
      </c>
      <c r="J50" s="16">
        <f t="shared" si="3"/>
        <v>0</v>
      </c>
    </row>
    <row r="51" spans="1:10" ht="17.25" customHeight="1">
      <c r="A51" s="16" t="s">
        <v>164</v>
      </c>
      <c r="B51" s="6">
        <v>50</v>
      </c>
      <c r="C51" s="16" t="s">
        <v>87</v>
      </c>
      <c r="D51" s="7" t="s">
        <v>42</v>
      </c>
      <c r="E51" s="16">
        <v>0</v>
      </c>
      <c r="F51" s="16">
        <v>4</v>
      </c>
      <c r="G51" s="16"/>
      <c r="H51" s="16"/>
      <c r="I51" s="16">
        <f t="shared" si="2"/>
        <v>0</v>
      </c>
      <c r="J51" s="16">
        <f t="shared" si="3"/>
        <v>0</v>
      </c>
    </row>
    <row r="52" spans="1:10" ht="17.25" customHeight="1">
      <c r="A52" s="16" t="s">
        <v>164</v>
      </c>
      <c r="B52" s="6">
        <v>51</v>
      </c>
      <c r="C52" s="16" t="s">
        <v>12</v>
      </c>
      <c r="D52" s="7" t="s">
        <v>61</v>
      </c>
      <c r="E52" s="16">
        <v>0</v>
      </c>
      <c r="F52" s="16">
        <v>5</v>
      </c>
      <c r="G52" s="16" t="s">
        <v>32</v>
      </c>
      <c r="H52" s="16"/>
      <c r="I52" s="16">
        <f t="shared" si="2"/>
        <v>0</v>
      </c>
      <c r="J52" s="16">
        <f t="shared" si="3"/>
        <v>0</v>
      </c>
    </row>
    <row r="53" spans="1:10" ht="17.25" customHeight="1">
      <c r="A53" s="16" t="s">
        <v>164</v>
      </c>
      <c r="B53" s="6">
        <v>52</v>
      </c>
      <c r="C53" s="16" t="s">
        <v>64</v>
      </c>
      <c r="D53" s="7" t="s">
        <v>54</v>
      </c>
      <c r="E53" s="16">
        <v>0</v>
      </c>
      <c r="F53" s="16">
        <v>4</v>
      </c>
      <c r="G53" s="16"/>
      <c r="H53" s="16"/>
      <c r="I53" s="16">
        <f t="shared" si="2"/>
        <v>0</v>
      </c>
      <c r="J53" s="16">
        <f t="shared" si="3"/>
        <v>0</v>
      </c>
    </row>
    <row r="54" spans="1:10" ht="17.25" customHeight="1">
      <c r="A54" s="16" t="s">
        <v>164</v>
      </c>
      <c r="B54" s="6">
        <v>53</v>
      </c>
      <c r="C54" s="16" t="s">
        <v>12</v>
      </c>
      <c r="D54" s="7" t="s">
        <v>20</v>
      </c>
      <c r="E54" s="16">
        <v>0</v>
      </c>
      <c r="F54" s="16">
        <v>6</v>
      </c>
      <c r="G54" s="16" t="s">
        <v>32</v>
      </c>
      <c r="H54" s="16"/>
      <c r="I54" s="16">
        <f t="shared" si="2"/>
        <v>0</v>
      </c>
      <c r="J54" s="16">
        <f t="shared" si="3"/>
        <v>0</v>
      </c>
    </row>
    <row r="55" spans="1:10" ht="17.25" customHeight="1">
      <c r="A55" s="16" t="s">
        <v>164</v>
      </c>
      <c r="B55" s="6">
        <v>54</v>
      </c>
      <c r="C55" s="16" t="s">
        <v>12</v>
      </c>
      <c r="D55" s="7" t="s">
        <v>172</v>
      </c>
      <c r="E55" s="16">
        <v>0</v>
      </c>
      <c r="F55" s="16">
        <v>6</v>
      </c>
      <c r="G55" s="16" t="s">
        <v>32</v>
      </c>
      <c r="H55" s="16"/>
      <c r="I55" s="16">
        <f t="shared" si="2"/>
        <v>0</v>
      </c>
      <c r="J55" s="16">
        <f t="shared" si="3"/>
        <v>0</v>
      </c>
    </row>
    <row r="56" spans="1:10" ht="17.25" customHeight="1">
      <c r="A56" s="16" t="s">
        <v>164</v>
      </c>
      <c r="B56" s="6">
        <v>55</v>
      </c>
      <c r="C56" s="16" t="s">
        <v>12</v>
      </c>
      <c r="D56" s="7" t="s">
        <v>49</v>
      </c>
      <c r="E56" s="16">
        <v>0</v>
      </c>
      <c r="F56" s="16">
        <v>6</v>
      </c>
      <c r="G56" s="16" t="s">
        <v>32</v>
      </c>
      <c r="H56" s="16"/>
      <c r="I56" s="16">
        <f t="shared" si="2"/>
        <v>0</v>
      </c>
      <c r="J56" s="16">
        <f t="shared" si="3"/>
        <v>0</v>
      </c>
    </row>
    <row r="57" spans="1:10" ht="17.25" customHeight="1">
      <c r="A57" s="16" t="s">
        <v>164</v>
      </c>
      <c r="B57" s="6">
        <v>56</v>
      </c>
      <c r="C57" s="16" t="s">
        <v>87</v>
      </c>
      <c r="D57" s="7" t="s">
        <v>108</v>
      </c>
      <c r="E57" s="16">
        <v>0</v>
      </c>
      <c r="F57" s="16">
        <v>4</v>
      </c>
      <c r="G57" s="16"/>
      <c r="H57" s="16"/>
      <c r="I57" s="16">
        <f t="shared" si="2"/>
        <v>0</v>
      </c>
      <c r="J57" s="16">
        <f t="shared" si="3"/>
        <v>0</v>
      </c>
    </row>
    <row r="58" spans="1:10" ht="17.25" customHeight="1">
      <c r="A58" s="16" t="s">
        <v>164</v>
      </c>
      <c r="B58" s="6">
        <v>57</v>
      </c>
      <c r="C58" s="16" t="s">
        <v>87</v>
      </c>
      <c r="D58" s="7" t="s">
        <v>42</v>
      </c>
      <c r="E58" s="16">
        <v>0</v>
      </c>
      <c r="F58" s="16">
        <v>4</v>
      </c>
      <c r="G58" s="16"/>
      <c r="H58" s="16"/>
      <c r="I58" s="16">
        <f t="shared" si="2"/>
        <v>0</v>
      </c>
      <c r="J58" s="16">
        <f t="shared" si="3"/>
        <v>0</v>
      </c>
    </row>
    <row r="59" spans="1:10" ht="17.25" customHeight="1">
      <c r="A59" s="16" t="s">
        <v>164</v>
      </c>
      <c r="B59" s="6">
        <v>58</v>
      </c>
      <c r="C59" s="16" t="s">
        <v>21</v>
      </c>
      <c r="D59" s="7" t="s">
        <v>49</v>
      </c>
      <c r="E59" s="16">
        <v>0</v>
      </c>
      <c r="F59" s="16">
        <v>4</v>
      </c>
      <c r="G59" s="16"/>
      <c r="H59" s="16"/>
      <c r="I59" s="16">
        <f t="shared" si="2"/>
        <v>0</v>
      </c>
      <c r="J59" s="16">
        <f t="shared" si="3"/>
        <v>0</v>
      </c>
    </row>
    <row r="60" spans="1:10" ht="17.25" customHeight="1">
      <c r="A60" s="16" t="s">
        <v>164</v>
      </c>
      <c r="B60" s="6">
        <v>59</v>
      </c>
      <c r="C60" s="16" t="s">
        <v>87</v>
      </c>
      <c r="D60" s="7" t="s">
        <v>42</v>
      </c>
      <c r="E60" s="16">
        <v>0</v>
      </c>
      <c r="F60" s="16">
        <v>4</v>
      </c>
      <c r="G60" s="16"/>
      <c r="H60" s="16"/>
      <c r="I60" s="16">
        <f t="shared" si="2"/>
        <v>0</v>
      </c>
      <c r="J60" s="16">
        <f t="shared" si="3"/>
        <v>0</v>
      </c>
    </row>
    <row r="61" spans="1:10" ht="17.25" customHeight="1">
      <c r="A61" s="16" t="s">
        <v>164</v>
      </c>
      <c r="B61" s="6">
        <v>60</v>
      </c>
      <c r="C61" s="16" t="s">
        <v>23</v>
      </c>
      <c r="D61" s="7" t="s">
        <v>68</v>
      </c>
      <c r="E61" s="16">
        <v>0</v>
      </c>
      <c r="F61" s="16">
        <v>5</v>
      </c>
      <c r="G61" s="16" t="s">
        <v>32</v>
      </c>
      <c r="H61" s="16"/>
      <c r="I61" s="16">
        <f t="shared" si="2"/>
        <v>0</v>
      </c>
      <c r="J61" s="16">
        <f t="shared" si="3"/>
        <v>0</v>
      </c>
    </row>
    <row r="62" spans="1:10" ht="17.25" customHeight="1">
      <c r="A62" s="16" t="s">
        <v>164</v>
      </c>
      <c r="B62" s="6">
        <v>61</v>
      </c>
      <c r="C62" s="16" t="s">
        <v>87</v>
      </c>
      <c r="D62" s="7" t="s">
        <v>42</v>
      </c>
      <c r="E62" s="16">
        <v>2</v>
      </c>
      <c r="F62" s="16">
        <v>2</v>
      </c>
      <c r="G62" s="16"/>
      <c r="H62" s="16"/>
      <c r="I62" s="16">
        <f t="shared" si="2"/>
        <v>0</v>
      </c>
      <c r="J62" s="16">
        <f t="shared" si="3"/>
        <v>0</v>
      </c>
    </row>
    <row r="63" spans="1:10" ht="17.25" customHeight="1">
      <c r="A63" s="16" t="s">
        <v>164</v>
      </c>
      <c r="B63" s="6">
        <v>62</v>
      </c>
      <c r="C63" s="16" t="s">
        <v>87</v>
      </c>
      <c r="D63" s="7" t="s">
        <v>108</v>
      </c>
      <c r="E63" s="16">
        <v>2</v>
      </c>
      <c r="F63" s="16">
        <v>2</v>
      </c>
      <c r="G63" s="16"/>
      <c r="H63" s="16"/>
      <c r="I63" s="16">
        <f t="shared" si="2"/>
        <v>0</v>
      </c>
      <c r="J63" s="16">
        <f t="shared" si="3"/>
        <v>0</v>
      </c>
    </row>
    <row r="64" spans="1:10" ht="17.25" customHeight="1">
      <c r="A64" s="16" t="s">
        <v>164</v>
      </c>
      <c r="B64" s="6">
        <v>63</v>
      </c>
      <c r="C64" s="16" t="s">
        <v>87</v>
      </c>
      <c r="D64" s="7" t="s">
        <v>108</v>
      </c>
      <c r="E64" s="16">
        <v>1</v>
      </c>
      <c r="F64" s="16">
        <v>2</v>
      </c>
      <c r="G64" s="16"/>
      <c r="H64" s="16">
        <v>444</v>
      </c>
      <c r="I64" s="16">
        <f t="shared" si="2"/>
        <v>0</v>
      </c>
      <c r="J64" s="16">
        <f t="shared" si="3"/>
        <v>0</v>
      </c>
    </row>
    <row r="65" spans="1:11" ht="17.25" customHeight="1">
      <c r="A65" s="16" t="s">
        <v>164</v>
      </c>
      <c r="B65" s="6">
        <v>64</v>
      </c>
      <c r="C65" s="16" t="s">
        <v>87</v>
      </c>
      <c r="D65" s="7" t="s">
        <v>42</v>
      </c>
      <c r="E65" s="16">
        <v>2</v>
      </c>
      <c r="F65" s="16">
        <v>2</v>
      </c>
      <c r="G65" s="16"/>
      <c r="H65" s="16"/>
      <c r="I65" s="16">
        <f t="shared" si="2"/>
        <v>0</v>
      </c>
      <c r="J65" s="16">
        <f t="shared" si="3"/>
        <v>0</v>
      </c>
      <c r="K65" s="16"/>
    </row>
    <row r="66" spans="1:11" ht="17.25" customHeight="1">
      <c r="A66" s="16" t="s">
        <v>164</v>
      </c>
      <c r="B66" s="6">
        <v>65</v>
      </c>
      <c r="C66" s="16" t="s">
        <v>87</v>
      </c>
      <c r="D66" s="7" t="s">
        <v>42</v>
      </c>
      <c r="E66" s="16">
        <v>2</v>
      </c>
      <c r="F66" s="16">
        <v>2</v>
      </c>
      <c r="G66" s="16"/>
      <c r="H66" s="16">
        <v>444</v>
      </c>
      <c r="I66" s="16">
        <f t="shared" ref="I66:I131" si="4">IF(OR(J66=$J$290,J66=$J$297,J66=$J$280),$I$277,IF(OR(J66=$J$279,J66=$J$283,J66=$J$285,J66=$J$286,J66=$J$289,J66=$J$293,J66=$J$294,J66=$J$291),$I$282,IF(OR(J66=$J$278,J66=$J$282),$I$278,IF(OR(J66=$J$284,J66=$J$295,J66=$J$296),$I$279,IF(OR(J66=$J$277,J66=$J$292,J66=$J$298),$I$280,IF(OR(J66=$J$281,J66=$J$299,J66=$J$287,J66=$J$288),$I$281,0))))))</f>
        <v>0</v>
      </c>
      <c r="J66" s="16">
        <f t="shared" ref="J66:J131" si="5">IF(OR(K66=$K$277,K66=$K$278,K66=$K$279),$J$277,IF(OR(K66=$K$282,K66=$K$283,K66=$K$284,K66=$K$285),$J$278,IF(OR(K66=$K$286),$J$279,IF(OR(K66=$K$287),$J$280,IF(OR(K66=$K$288),$J$281,IF(OR(K66=$K$289),$J$282,IF(OR(K66=$K$295,K66=$K$296),$J$283,IF(OR(K66=$K$291,K66=$K$292,K66=$K$293,K66=$K$294),$J$284,IF(OR(K66=$K$290,K66=$K$329,K66=$K$331,K66=$K$333),$J$285,IF(OR(K66=$K$297,K66=$K$298),$J$286,IF(OR(K66=$K$299),$J$287,IF(OR(K66=$K$300,K66=$K$305),$J$288,IF(OR(K66=$K$301),$J$289,IF(OR(K66=$K$304),$J$290,IF(OR(K66=$K$306),$J$291,IF(OR(K66=$K$307,K66=$K$308),$J$292,IF(OR(K66=$K$309,K66=$K$310),$J$293,IF(OR(K66=$K$311,K66=$K$312),$J$294,IF(OR(K66=$K$313,K66=$K$314,K66=$K$315,K66=$K$316,K66=$K$317,K66=$K$318,K66=$K$319),$J$295,IF(OR(K66=$K$323,K66=$K$324,K66=$K$325,K66=$K$326,K66=$K$322,K66=$K$321,K66=$K$330,K66=$K$332),$J$296,IF(OR(K66=$K$327,K66=$K$328),$J$297,IF(OR(K66=$K$280,K66=$K$281,K66=$K$302,K66=$K$303,K66=$K$320),$J$298,IF(OR(K66=$K$334),$J$299,0)))))))))))))))))))))))</f>
        <v>0</v>
      </c>
      <c r="K66" s="16"/>
    </row>
    <row r="67" spans="1:11" ht="17.25" customHeight="1">
      <c r="A67" s="16" t="s">
        <v>164</v>
      </c>
      <c r="B67" s="6">
        <v>66</v>
      </c>
      <c r="C67" s="16" t="s">
        <v>87</v>
      </c>
      <c r="D67" s="7" t="s">
        <v>42</v>
      </c>
      <c r="E67" s="16">
        <v>1</v>
      </c>
      <c r="F67" s="16">
        <v>2</v>
      </c>
      <c r="G67" s="16"/>
      <c r="H67" s="16"/>
      <c r="I67" s="16">
        <f t="shared" si="4"/>
        <v>0</v>
      </c>
      <c r="J67" s="16">
        <f t="shared" si="5"/>
        <v>0</v>
      </c>
      <c r="K67" s="16"/>
    </row>
    <row r="68" spans="1:11" ht="17.25" customHeight="1">
      <c r="A68" s="16" t="s">
        <v>164</v>
      </c>
      <c r="B68" s="6">
        <v>67</v>
      </c>
      <c r="C68" s="16" t="s">
        <v>21</v>
      </c>
      <c r="D68" s="7" t="s">
        <v>49</v>
      </c>
      <c r="E68" s="16">
        <v>1</v>
      </c>
      <c r="F68" s="16">
        <v>2</v>
      </c>
      <c r="G68" s="16"/>
      <c r="H68" s="16"/>
      <c r="I68" s="16">
        <f t="shared" si="4"/>
        <v>0</v>
      </c>
      <c r="J68" s="16">
        <f t="shared" si="5"/>
        <v>0</v>
      </c>
      <c r="K68" s="16"/>
    </row>
    <row r="69" spans="1:11" ht="17.25" customHeight="1">
      <c r="A69" s="16" t="s">
        <v>164</v>
      </c>
      <c r="B69" s="6">
        <v>68</v>
      </c>
      <c r="C69" s="16" t="s">
        <v>87</v>
      </c>
      <c r="D69" s="7" t="s">
        <v>42</v>
      </c>
      <c r="E69" s="16">
        <v>1</v>
      </c>
      <c r="F69" s="16">
        <v>3</v>
      </c>
      <c r="G69" s="16"/>
      <c r="H69" s="16"/>
      <c r="I69" s="16" t="str">
        <f t="shared" si="4"/>
        <v>Кокки</v>
      </c>
      <c r="J69" s="16" t="str">
        <f t="shared" si="5"/>
        <v>Staphylococcus</v>
      </c>
      <c r="K69" s="16" t="s">
        <v>19</v>
      </c>
    </row>
    <row r="70" spans="1:11" ht="17.25" customHeight="1">
      <c r="A70" s="16" t="s">
        <v>164</v>
      </c>
      <c r="B70" s="6">
        <v>69</v>
      </c>
      <c r="C70" s="16" t="s">
        <v>23</v>
      </c>
      <c r="D70" s="7" t="s">
        <v>24</v>
      </c>
      <c r="E70" s="16">
        <v>1</v>
      </c>
      <c r="F70" s="16">
        <v>2</v>
      </c>
      <c r="G70" s="16"/>
      <c r="H70" s="16"/>
      <c r="I70" s="16">
        <f t="shared" si="4"/>
        <v>0</v>
      </c>
      <c r="J70" s="16">
        <f t="shared" si="5"/>
        <v>0</v>
      </c>
      <c r="K70" s="16"/>
    </row>
    <row r="71" spans="1:11" ht="17.25" customHeight="1">
      <c r="A71" s="16" t="s">
        <v>164</v>
      </c>
      <c r="B71" s="6">
        <v>70</v>
      </c>
      <c r="C71" s="16" t="s">
        <v>23</v>
      </c>
      <c r="D71" s="7" t="s">
        <v>24</v>
      </c>
      <c r="E71" s="16">
        <v>1</v>
      </c>
      <c r="F71" s="16">
        <v>3</v>
      </c>
      <c r="G71" s="16"/>
      <c r="H71" s="16"/>
      <c r="I71" s="16">
        <f t="shared" si="4"/>
        <v>0</v>
      </c>
      <c r="J71" s="16">
        <f t="shared" si="5"/>
        <v>0</v>
      </c>
      <c r="K71" s="16"/>
    </row>
    <row r="72" spans="1:11" ht="17.25" customHeight="1">
      <c r="A72" s="16" t="s">
        <v>164</v>
      </c>
      <c r="B72" s="6">
        <v>71</v>
      </c>
      <c r="C72" s="16" t="s">
        <v>23</v>
      </c>
      <c r="D72" s="7" t="s">
        <v>24</v>
      </c>
      <c r="E72" s="16">
        <v>1</v>
      </c>
      <c r="F72" s="16">
        <v>3</v>
      </c>
      <c r="G72" s="16"/>
      <c r="H72" s="16"/>
      <c r="I72" s="16">
        <f t="shared" si="4"/>
        <v>0</v>
      </c>
      <c r="J72" s="16">
        <f t="shared" si="5"/>
        <v>0</v>
      </c>
      <c r="K72" s="16"/>
    </row>
    <row r="73" spans="1:11" ht="17.25" customHeight="1">
      <c r="A73" s="16" t="s">
        <v>164</v>
      </c>
      <c r="B73" s="6">
        <v>72</v>
      </c>
      <c r="C73" s="16" t="s">
        <v>23</v>
      </c>
      <c r="D73" s="7" t="s">
        <v>24</v>
      </c>
      <c r="E73" s="16">
        <v>0</v>
      </c>
      <c r="F73" s="16">
        <v>3</v>
      </c>
      <c r="G73" s="16"/>
      <c r="H73" s="16"/>
      <c r="I73" s="16">
        <f t="shared" si="4"/>
        <v>0</v>
      </c>
      <c r="J73" s="16">
        <f t="shared" si="5"/>
        <v>0</v>
      </c>
      <c r="K73" s="16"/>
    </row>
    <row r="74" spans="1:11" ht="17.25" customHeight="1">
      <c r="A74" s="16" t="s">
        <v>164</v>
      </c>
      <c r="B74" s="6">
        <v>73</v>
      </c>
      <c r="C74" s="16" t="s">
        <v>21</v>
      </c>
      <c r="D74" s="7" t="s">
        <v>49</v>
      </c>
      <c r="E74" s="16">
        <v>0</v>
      </c>
      <c r="F74" s="16">
        <v>3</v>
      </c>
      <c r="G74" s="16"/>
      <c r="H74" s="16"/>
      <c r="I74" s="16">
        <f t="shared" si="4"/>
        <v>0</v>
      </c>
      <c r="J74" s="16">
        <f t="shared" si="5"/>
        <v>0</v>
      </c>
      <c r="K74" s="16"/>
    </row>
    <row r="75" spans="1:11" ht="17.25" customHeight="1">
      <c r="A75" s="16" t="s">
        <v>164</v>
      </c>
      <c r="B75" s="6">
        <v>74</v>
      </c>
      <c r="C75" s="16" t="s">
        <v>12</v>
      </c>
      <c r="D75" s="7" t="s">
        <v>43</v>
      </c>
      <c r="E75" s="16">
        <v>0</v>
      </c>
      <c r="F75" s="16">
        <v>3</v>
      </c>
      <c r="G75" s="16" t="s">
        <v>32</v>
      </c>
      <c r="H75" s="16"/>
      <c r="I75" s="16" t="str">
        <f t="shared" si="4"/>
        <v>Энеробактерии</v>
      </c>
      <c r="J75" s="16" t="str">
        <f t="shared" si="5"/>
        <v>Klebsiella</v>
      </c>
      <c r="K75" s="16" t="s">
        <v>104</v>
      </c>
    </row>
    <row r="76" spans="1:11" ht="17.25" customHeight="1">
      <c r="A76" s="16" t="s">
        <v>164</v>
      </c>
      <c r="B76" s="6">
        <v>75</v>
      </c>
      <c r="C76" s="16" t="s">
        <v>12</v>
      </c>
      <c r="D76" s="7" t="s">
        <v>29</v>
      </c>
      <c r="E76" s="16">
        <v>0</v>
      </c>
      <c r="F76" s="16">
        <v>7</v>
      </c>
      <c r="G76" s="16" t="s">
        <v>32</v>
      </c>
      <c r="H76" s="16"/>
      <c r="I76" s="16">
        <f t="shared" si="4"/>
        <v>0</v>
      </c>
      <c r="J76" s="16">
        <f t="shared" si="5"/>
        <v>0</v>
      </c>
      <c r="K76" s="16"/>
    </row>
    <row r="77" spans="1:11" ht="17.25" customHeight="1">
      <c r="A77" s="16" t="s">
        <v>164</v>
      </c>
      <c r="B77" s="6">
        <v>76</v>
      </c>
      <c r="C77" s="16" t="s">
        <v>12</v>
      </c>
      <c r="D77" s="7" t="s">
        <v>172</v>
      </c>
      <c r="E77" s="16">
        <v>0</v>
      </c>
      <c r="F77" s="16">
        <v>7</v>
      </c>
      <c r="G77" s="16" t="s">
        <v>32</v>
      </c>
      <c r="H77" s="16"/>
      <c r="I77" s="16">
        <f t="shared" si="4"/>
        <v>0</v>
      </c>
      <c r="J77" s="16">
        <f t="shared" si="5"/>
        <v>0</v>
      </c>
      <c r="K77" s="16"/>
    </row>
    <row r="78" spans="1:11" ht="17.25" customHeight="1">
      <c r="A78" s="16" t="s">
        <v>164</v>
      </c>
      <c r="B78" s="6">
        <v>77</v>
      </c>
      <c r="C78" s="16" t="s">
        <v>12</v>
      </c>
      <c r="D78" s="7" t="s">
        <v>20</v>
      </c>
      <c r="E78" s="16">
        <v>0</v>
      </c>
      <c r="F78" s="16">
        <v>7</v>
      </c>
      <c r="G78" s="16" t="s">
        <v>32</v>
      </c>
      <c r="H78" s="16"/>
      <c r="I78" s="16">
        <f t="shared" si="4"/>
        <v>0</v>
      </c>
      <c r="J78" s="16">
        <f t="shared" si="5"/>
        <v>0</v>
      </c>
      <c r="K78" s="16"/>
    </row>
    <row r="79" spans="1:11" ht="17.25" customHeight="1">
      <c r="A79" s="16" t="s">
        <v>164</v>
      </c>
      <c r="B79" s="6">
        <v>78</v>
      </c>
      <c r="C79" s="16" t="s">
        <v>12</v>
      </c>
      <c r="D79" s="7" t="s">
        <v>31</v>
      </c>
      <c r="E79" s="16">
        <v>0</v>
      </c>
      <c r="F79" s="16">
        <v>7</v>
      </c>
      <c r="G79" s="16" t="s">
        <v>32</v>
      </c>
      <c r="H79" s="16" t="s">
        <v>65</v>
      </c>
      <c r="I79" s="16" t="str">
        <f t="shared" si="4"/>
        <v>Кокки</v>
      </c>
      <c r="J79" s="16" t="str">
        <f t="shared" si="5"/>
        <v>Staphylococcus</v>
      </c>
      <c r="K79" s="16" t="s">
        <v>19</v>
      </c>
    </row>
    <row r="80" spans="1:11" ht="17.25" customHeight="1">
      <c r="A80" s="16" t="s">
        <v>164</v>
      </c>
      <c r="B80" s="6">
        <v>79</v>
      </c>
      <c r="C80" s="16" t="s">
        <v>12</v>
      </c>
      <c r="D80" s="7" t="s">
        <v>31</v>
      </c>
      <c r="E80" s="16">
        <v>0</v>
      </c>
      <c r="F80" s="16">
        <v>7</v>
      </c>
      <c r="G80" s="16" t="s">
        <v>32</v>
      </c>
      <c r="H80" s="16"/>
      <c r="I80" s="16">
        <f t="shared" si="4"/>
        <v>0</v>
      </c>
      <c r="J80" s="16">
        <f t="shared" si="5"/>
        <v>0</v>
      </c>
      <c r="K80" s="16"/>
    </row>
    <row r="81" spans="1:10" ht="17.25" customHeight="1">
      <c r="A81" s="16" t="s">
        <v>164</v>
      </c>
      <c r="B81" s="6">
        <v>80</v>
      </c>
      <c r="C81" s="16" t="s">
        <v>12</v>
      </c>
      <c r="D81" s="7" t="s">
        <v>31</v>
      </c>
      <c r="E81" s="16">
        <v>0</v>
      </c>
      <c r="F81" s="16">
        <v>7</v>
      </c>
      <c r="G81" s="16" t="s">
        <v>32</v>
      </c>
      <c r="H81" s="16"/>
      <c r="I81" s="16">
        <f t="shared" si="4"/>
        <v>0</v>
      </c>
      <c r="J81" s="16">
        <f t="shared" si="5"/>
        <v>0</v>
      </c>
    </row>
    <row r="82" spans="1:10" ht="17.25" customHeight="1">
      <c r="A82" s="16" t="s">
        <v>164</v>
      </c>
      <c r="B82" s="6">
        <v>81</v>
      </c>
      <c r="C82" s="16" t="s">
        <v>12</v>
      </c>
      <c r="D82" s="7" t="s">
        <v>58</v>
      </c>
      <c r="E82" s="16">
        <v>0</v>
      </c>
      <c r="F82" s="16">
        <v>7</v>
      </c>
      <c r="G82" s="16" t="s">
        <v>32</v>
      </c>
      <c r="H82" s="16"/>
      <c r="I82" s="16">
        <f t="shared" si="4"/>
        <v>0</v>
      </c>
      <c r="J82" s="16">
        <f t="shared" si="5"/>
        <v>0</v>
      </c>
    </row>
    <row r="83" spans="1:10" ht="17.25" customHeight="1">
      <c r="A83" s="16" t="s">
        <v>164</v>
      </c>
      <c r="B83" s="6">
        <v>82</v>
      </c>
      <c r="C83" s="16" t="s">
        <v>12</v>
      </c>
      <c r="D83" s="7" t="s">
        <v>58</v>
      </c>
      <c r="E83" s="16">
        <v>0</v>
      </c>
      <c r="F83" s="16">
        <v>7</v>
      </c>
      <c r="G83" s="16" t="s">
        <v>32</v>
      </c>
      <c r="H83" s="16"/>
      <c r="I83" s="16">
        <f t="shared" si="4"/>
        <v>0</v>
      </c>
      <c r="J83" s="16">
        <f t="shared" si="5"/>
        <v>0</v>
      </c>
    </row>
    <row r="84" spans="1:10" ht="17.25" customHeight="1">
      <c r="A84" s="16" t="s">
        <v>164</v>
      </c>
      <c r="B84" s="6">
        <v>83</v>
      </c>
      <c r="C84" s="16" t="s">
        <v>12</v>
      </c>
      <c r="D84" s="7" t="s">
        <v>54</v>
      </c>
      <c r="E84" s="16">
        <v>0</v>
      </c>
      <c r="F84" s="16">
        <v>7</v>
      </c>
      <c r="G84" s="16" t="s">
        <v>32</v>
      </c>
      <c r="H84" s="16"/>
      <c r="I84" s="16">
        <f t="shared" si="4"/>
        <v>0</v>
      </c>
      <c r="J84" s="16">
        <f t="shared" si="5"/>
        <v>0</v>
      </c>
    </row>
    <row r="85" spans="1:10" ht="17.25" customHeight="1">
      <c r="A85" s="16" t="s">
        <v>164</v>
      </c>
      <c r="B85" s="6">
        <v>84</v>
      </c>
      <c r="C85" s="16" t="s">
        <v>25</v>
      </c>
      <c r="D85" s="7" t="s">
        <v>49</v>
      </c>
      <c r="E85" s="16">
        <v>0</v>
      </c>
      <c r="F85" s="16">
        <v>7</v>
      </c>
      <c r="G85" s="16" t="s">
        <v>32</v>
      </c>
      <c r="H85" s="16"/>
      <c r="I85" s="16">
        <f t="shared" si="4"/>
        <v>0</v>
      </c>
      <c r="J85" s="16">
        <f t="shared" si="5"/>
        <v>0</v>
      </c>
    </row>
    <row r="86" spans="1:10" ht="17.25" customHeight="1">
      <c r="A86" s="16" t="s">
        <v>164</v>
      </c>
      <c r="B86" s="6">
        <v>85</v>
      </c>
      <c r="C86" s="16" t="s">
        <v>87</v>
      </c>
      <c r="D86" s="7" t="s">
        <v>49</v>
      </c>
      <c r="E86" s="16">
        <v>0</v>
      </c>
      <c r="F86" s="16">
        <v>7</v>
      </c>
      <c r="G86" s="16" t="s">
        <v>32</v>
      </c>
      <c r="H86" s="16"/>
      <c r="I86" s="16">
        <f t="shared" si="4"/>
        <v>0</v>
      </c>
      <c r="J86" s="16">
        <f t="shared" si="5"/>
        <v>0</v>
      </c>
    </row>
    <row r="87" spans="1:10" ht="17.25" customHeight="1">
      <c r="A87" s="16" t="s">
        <v>164</v>
      </c>
      <c r="B87" s="6">
        <v>86</v>
      </c>
      <c r="C87" s="16" t="s">
        <v>12</v>
      </c>
      <c r="D87" s="7" t="s">
        <v>20</v>
      </c>
      <c r="E87" s="16">
        <v>0</v>
      </c>
      <c r="F87" s="16">
        <v>7</v>
      </c>
      <c r="G87" s="16" t="s">
        <v>32</v>
      </c>
      <c r="H87" s="16"/>
      <c r="I87" s="16">
        <f t="shared" si="4"/>
        <v>0</v>
      </c>
      <c r="J87" s="16">
        <f t="shared" si="5"/>
        <v>0</v>
      </c>
    </row>
    <row r="88" spans="1:10" ht="17.25" customHeight="1">
      <c r="A88" s="16" t="s">
        <v>164</v>
      </c>
      <c r="B88" s="6">
        <v>87</v>
      </c>
      <c r="C88" s="16" t="s">
        <v>12</v>
      </c>
      <c r="D88" s="7" t="s">
        <v>29</v>
      </c>
      <c r="E88" s="16">
        <v>0</v>
      </c>
      <c r="F88" s="16">
        <v>7</v>
      </c>
      <c r="G88" s="16" t="s">
        <v>32</v>
      </c>
      <c r="H88" s="16"/>
      <c r="I88" s="16">
        <f t="shared" si="4"/>
        <v>0</v>
      </c>
      <c r="J88" s="16">
        <f t="shared" si="5"/>
        <v>0</v>
      </c>
    </row>
    <row r="89" spans="1:10" ht="17.25" customHeight="1">
      <c r="A89" s="16" t="s">
        <v>164</v>
      </c>
      <c r="B89" s="6">
        <v>88</v>
      </c>
      <c r="C89" s="16" t="s">
        <v>12</v>
      </c>
      <c r="D89" s="7" t="s">
        <v>173</v>
      </c>
      <c r="E89" s="16">
        <v>0</v>
      </c>
      <c r="F89" s="16">
        <v>7</v>
      </c>
      <c r="G89" s="16" t="s">
        <v>32</v>
      </c>
      <c r="H89" s="16"/>
      <c r="I89" s="16">
        <f t="shared" si="4"/>
        <v>0</v>
      </c>
      <c r="J89" s="16">
        <f t="shared" si="5"/>
        <v>0</v>
      </c>
    </row>
    <row r="90" spans="1:10" ht="17.25" customHeight="1">
      <c r="A90" s="16" t="s">
        <v>164</v>
      </c>
      <c r="B90" s="6">
        <v>89</v>
      </c>
      <c r="C90" s="16" t="s">
        <v>12</v>
      </c>
      <c r="D90" s="7" t="s">
        <v>61</v>
      </c>
      <c r="E90" s="16">
        <v>0</v>
      </c>
      <c r="F90" s="16">
        <v>7</v>
      </c>
      <c r="G90" s="16" t="s">
        <v>32</v>
      </c>
      <c r="H90" s="16"/>
      <c r="I90" s="16">
        <f t="shared" si="4"/>
        <v>0</v>
      </c>
      <c r="J90" s="16">
        <f t="shared" si="5"/>
        <v>0</v>
      </c>
    </row>
    <row r="91" spans="1:10" ht="17.25" customHeight="1">
      <c r="A91" s="16" t="s">
        <v>164</v>
      </c>
      <c r="B91" s="6">
        <v>90</v>
      </c>
      <c r="C91" s="16" t="s">
        <v>12</v>
      </c>
      <c r="D91" s="7" t="s">
        <v>28</v>
      </c>
      <c r="E91" s="16">
        <v>0</v>
      </c>
      <c r="F91" s="16">
        <v>7</v>
      </c>
      <c r="G91" s="16" t="s">
        <v>32</v>
      </c>
      <c r="H91" s="16"/>
      <c r="I91" s="16">
        <f t="shared" si="4"/>
        <v>0</v>
      </c>
      <c r="J91" s="16">
        <f t="shared" si="5"/>
        <v>0</v>
      </c>
    </row>
    <row r="92" spans="1:10" ht="17.25" customHeight="1">
      <c r="A92" s="16" t="s">
        <v>164</v>
      </c>
      <c r="B92" s="6">
        <v>91</v>
      </c>
      <c r="C92" s="16" t="s">
        <v>37</v>
      </c>
      <c r="D92" s="7" t="s">
        <v>174</v>
      </c>
      <c r="E92" s="16">
        <v>1</v>
      </c>
      <c r="F92" s="16">
        <v>2</v>
      </c>
      <c r="G92" s="16"/>
      <c r="H92" s="16"/>
      <c r="I92" s="16">
        <f t="shared" si="4"/>
        <v>0</v>
      </c>
      <c r="J92" s="16">
        <f t="shared" si="5"/>
        <v>0</v>
      </c>
    </row>
    <row r="93" spans="1:10" ht="17.25" customHeight="1">
      <c r="A93" s="16" t="s">
        <v>164</v>
      </c>
      <c r="B93" s="6">
        <v>92</v>
      </c>
      <c r="C93" s="16" t="s">
        <v>25</v>
      </c>
      <c r="D93" s="7" t="s">
        <v>26</v>
      </c>
      <c r="E93" s="16">
        <v>1</v>
      </c>
      <c r="F93" s="16">
        <v>2</v>
      </c>
      <c r="G93" s="16"/>
      <c r="H93" s="16"/>
      <c r="I93" s="16">
        <f t="shared" si="4"/>
        <v>0</v>
      </c>
      <c r="J93" s="16">
        <f t="shared" si="5"/>
        <v>0</v>
      </c>
    </row>
    <row r="94" spans="1:10" ht="17.25" customHeight="1">
      <c r="A94" s="16" t="s">
        <v>164</v>
      </c>
      <c r="B94" s="6">
        <v>93</v>
      </c>
      <c r="C94" s="16" t="s">
        <v>21</v>
      </c>
      <c r="D94" s="7" t="s">
        <v>49</v>
      </c>
      <c r="E94" s="16">
        <v>1</v>
      </c>
      <c r="F94" s="16">
        <v>2</v>
      </c>
      <c r="G94" s="16"/>
      <c r="H94" s="16"/>
      <c r="I94" s="16">
        <f t="shared" si="4"/>
        <v>0</v>
      </c>
      <c r="J94" s="16">
        <f t="shared" si="5"/>
        <v>0</v>
      </c>
    </row>
    <row r="95" spans="1:10" ht="17.25" customHeight="1">
      <c r="A95" s="16" t="s">
        <v>164</v>
      </c>
      <c r="B95" s="6">
        <v>94</v>
      </c>
      <c r="C95" s="16" t="s">
        <v>87</v>
      </c>
      <c r="D95" s="7" t="s">
        <v>42</v>
      </c>
      <c r="E95" s="16">
        <v>1</v>
      </c>
      <c r="F95" s="16">
        <v>2</v>
      </c>
      <c r="G95" s="16"/>
      <c r="H95" s="16"/>
      <c r="I95" s="16">
        <f t="shared" si="4"/>
        <v>0</v>
      </c>
      <c r="J95" s="16">
        <f t="shared" si="5"/>
        <v>0</v>
      </c>
    </row>
    <row r="96" spans="1:10" ht="17.25" customHeight="1">
      <c r="A96" s="16" t="s">
        <v>164</v>
      </c>
      <c r="B96" s="6">
        <v>95</v>
      </c>
      <c r="C96" s="16" t="s">
        <v>87</v>
      </c>
      <c r="D96" s="7" t="s">
        <v>42</v>
      </c>
      <c r="E96" s="16">
        <v>1</v>
      </c>
      <c r="F96" s="16">
        <v>2</v>
      </c>
      <c r="G96" s="16"/>
      <c r="H96" s="16"/>
      <c r="I96" s="16">
        <f t="shared" si="4"/>
        <v>0</v>
      </c>
      <c r="J96" s="16">
        <f t="shared" si="5"/>
        <v>0</v>
      </c>
    </row>
    <row r="97" spans="1:11" ht="17.25" customHeight="1">
      <c r="A97" s="16" t="s">
        <v>164</v>
      </c>
      <c r="B97" s="6">
        <v>96</v>
      </c>
      <c r="C97" s="16" t="s">
        <v>23</v>
      </c>
      <c r="D97" s="7" t="s">
        <v>175</v>
      </c>
      <c r="E97" s="16">
        <v>0</v>
      </c>
      <c r="F97" s="16">
        <v>2</v>
      </c>
      <c r="G97" s="16"/>
      <c r="H97" s="16"/>
      <c r="I97" s="16">
        <f t="shared" si="4"/>
        <v>0</v>
      </c>
      <c r="J97" s="16">
        <f t="shared" si="5"/>
        <v>0</v>
      </c>
      <c r="K97" s="16"/>
    </row>
    <row r="98" spans="1:11" ht="17.25" customHeight="1">
      <c r="A98" s="16" t="s">
        <v>164</v>
      </c>
      <c r="B98" s="6">
        <v>97</v>
      </c>
      <c r="C98" s="16" t="s">
        <v>23</v>
      </c>
      <c r="D98" s="7" t="s">
        <v>24</v>
      </c>
      <c r="E98" s="16">
        <v>0</v>
      </c>
      <c r="F98" s="16">
        <v>2</v>
      </c>
      <c r="G98" s="16"/>
      <c r="H98" s="16"/>
      <c r="I98" s="16">
        <f t="shared" si="4"/>
        <v>0</v>
      </c>
      <c r="J98" s="16">
        <f t="shared" si="5"/>
        <v>0</v>
      </c>
      <c r="K98" s="16"/>
    </row>
    <row r="99" spans="1:11" ht="17.25" customHeight="1">
      <c r="A99" s="16" t="s">
        <v>164</v>
      </c>
      <c r="B99" s="6">
        <v>98</v>
      </c>
      <c r="C99" s="16" t="s">
        <v>87</v>
      </c>
      <c r="D99" s="7" t="s">
        <v>42</v>
      </c>
      <c r="E99" s="16">
        <v>1</v>
      </c>
      <c r="F99" s="16">
        <v>2</v>
      </c>
      <c r="G99" s="16"/>
      <c r="H99" s="16">
        <v>444</v>
      </c>
      <c r="I99" s="16">
        <f t="shared" si="4"/>
        <v>0</v>
      </c>
      <c r="J99" s="16">
        <f t="shared" si="5"/>
        <v>0</v>
      </c>
      <c r="K99" s="16"/>
    </row>
    <row r="100" spans="1:11" ht="17.25" customHeight="1">
      <c r="A100" s="16" t="s">
        <v>164</v>
      </c>
      <c r="B100" s="6">
        <v>99</v>
      </c>
      <c r="C100" s="16" t="s">
        <v>87</v>
      </c>
      <c r="D100" s="7" t="s">
        <v>42</v>
      </c>
      <c r="E100" s="16">
        <v>1</v>
      </c>
      <c r="F100" s="16">
        <v>2</v>
      </c>
      <c r="G100" s="16"/>
      <c r="H100" s="16"/>
      <c r="I100" s="16">
        <f t="shared" si="4"/>
        <v>0</v>
      </c>
      <c r="J100" s="16">
        <f t="shared" si="5"/>
        <v>0</v>
      </c>
      <c r="K100" s="16"/>
    </row>
    <row r="101" spans="1:11" ht="17.25" customHeight="1">
      <c r="A101" s="16" t="s">
        <v>164</v>
      </c>
      <c r="B101" s="6">
        <v>100</v>
      </c>
      <c r="C101" s="16" t="s">
        <v>35</v>
      </c>
      <c r="D101" s="7" t="s">
        <v>80</v>
      </c>
      <c r="E101" s="16">
        <v>1</v>
      </c>
      <c r="F101" s="16">
        <v>2</v>
      </c>
      <c r="G101" s="16"/>
      <c r="H101" s="16"/>
      <c r="I101" s="16">
        <f t="shared" si="4"/>
        <v>0</v>
      </c>
      <c r="J101" s="16">
        <f t="shared" si="5"/>
        <v>0</v>
      </c>
      <c r="K101" s="16"/>
    </row>
    <row r="102" spans="1:11" ht="17.25" customHeight="1">
      <c r="A102" s="16" t="s">
        <v>164</v>
      </c>
      <c r="B102" s="6">
        <v>101</v>
      </c>
      <c r="C102" s="16" t="s">
        <v>23</v>
      </c>
      <c r="D102" s="7" t="s">
        <v>24</v>
      </c>
      <c r="E102" s="16">
        <v>0</v>
      </c>
      <c r="F102" s="16">
        <v>5</v>
      </c>
      <c r="G102" s="16"/>
      <c r="H102" s="16"/>
      <c r="I102" s="16">
        <f t="shared" si="4"/>
        <v>0</v>
      </c>
      <c r="J102" s="16">
        <f t="shared" si="5"/>
        <v>0</v>
      </c>
      <c r="K102" s="16"/>
    </row>
    <row r="103" spans="1:11" ht="17.25" customHeight="1">
      <c r="A103" s="16" t="s">
        <v>164</v>
      </c>
      <c r="B103" s="6">
        <v>102</v>
      </c>
      <c r="C103" s="16" t="s">
        <v>12</v>
      </c>
      <c r="D103" s="7" t="s">
        <v>169</v>
      </c>
      <c r="E103" s="16">
        <v>0</v>
      </c>
      <c r="F103" s="16">
        <v>5</v>
      </c>
      <c r="G103" s="16" t="s">
        <v>32</v>
      </c>
      <c r="H103" s="16"/>
      <c r="I103" s="16">
        <f t="shared" si="4"/>
        <v>0</v>
      </c>
      <c r="J103" s="16">
        <f t="shared" si="5"/>
        <v>0</v>
      </c>
      <c r="K103" s="16"/>
    </row>
    <row r="104" spans="1:11" ht="17.25" customHeight="1">
      <c r="A104" s="16" t="s">
        <v>164</v>
      </c>
      <c r="B104" s="6">
        <v>103</v>
      </c>
      <c r="C104" s="16" t="s">
        <v>12</v>
      </c>
      <c r="D104" s="7" t="s">
        <v>40</v>
      </c>
      <c r="E104" s="16">
        <v>0</v>
      </c>
      <c r="F104" s="16">
        <v>6</v>
      </c>
      <c r="G104" s="16" t="s">
        <v>32</v>
      </c>
      <c r="H104" s="16"/>
      <c r="I104" s="16" t="str">
        <f t="shared" si="4"/>
        <v>Энеробактерии</v>
      </c>
      <c r="J104" s="16" t="str">
        <f t="shared" si="5"/>
        <v>Klebsiella</v>
      </c>
      <c r="K104" s="16" t="s">
        <v>104</v>
      </c>
    </row>
    <row r="105" spans="1:11" ht="17.25" customHeight="1">
      <c r="A105" s="16"/>
      <c r="C105" s="16"/>
      <c r="E105" s="16"/>
      <c r="F105" s="16"/>
      <c r="G105" s="16"/>
      <c r="H105" s="16"/>
      <c r="I105" s="16" t="str">
        <f t="shared" ref="I105:I106" si="6">IF(OR(J105=$J$290,J105=$J$297,J105=$J$280),$I$277,IF(OR(J105=$J$279,J105=$J$283,J105=$J$285,J105=$J$286,J105=$J$289,J105=$J$293,J105=$J$294,J105=$J$291),$I$282,IF(OR(J105=$J$278,J105=$J$282),$I$278,IF(OR(J105=$J$284,J105=$J$295,J105=$J$296),$I$279,IF(OR(J105=$J$277,J105=$J$292,J105=$J$298),$I$280,IF(OR(J105=$J$281,J105=$J$299,J105=$J$287,J105=$J$288),$I$281,0))))))</f>
        <v>Энеробактерии</v>
      </c>
      <c r="J105" s="16" t="str">
        <f t="shared" si="5"/>
        <v>Serratia</v>
      </c>
      <c r="K105" s="16" t="s">
        <v>148</v>
      </c>
    </row>
    <row r="106" spans="1:11" ht="17.25" customHeight="1">
      <c r="A106" s="16"/>
      <c r="C106" s="16"/>
      <c r="E106" s="16"/>
      <c r="F106" s="16"/>
      <c r="G106" s="16"/>
      <c r="H106" s="16"/>
      <c r="I106" s="16" t="str">
        <f t="shared" si="6"/>
        <v>НГОБ</v>
      </c>
      <c r="J106" s="16" t="str">
        <f t="shared" si="5"/>
        <v>Pseudomonas</v>
      </c>
      <c r="K106" s="16" t="s">
        <v>74</v>
      </c>
    </row>
    <row r="107" spans="1:11" ht="17.25" customHeight="1">
      <c r="A107" s="16" t="s">
        <v>164</v>
      </c>
      <c r="B107" s="6">
        <v>104</v>
      </c>
      <c r="C107" s="16" t="s">
        <v>100</v>
      </c>
      <c r="D107" s="7" t="s">
        <v>28</v>
      </c>
      <c r="E107" s="16">
        <v>0</v>
      </c>
      <c r="F107" s="16">
        <v>5</v>
      </c>
      <c r="G107" s="16"/>
      <c r="H107" s="16"/>
      <c r="I107" s="16">
        <f t="shared" si="4"/>
        <v>0</v>
      </c>
      <c r="J107" s="16">
        <f t="shared" si="5"/>
        <v>0</v>
      </c>
      <c r="K107" s="16"/>
    </row>
    <row r="108" spans="1:11" ht="17.25" customHeight="1">
      <c r="A108" s="16" t="s">
        <v>164</v>
      </c>
      <c r="B108" s="6">
        <v>105</v>
      </c>
      <c r="C108" s="16" t="s">
        <v>100</v>
      </c>
      <c r="D108" s="7" t="s">
        <v>24</v>
      </c>
      <c r="E108" s="16">
        <v>1</v>
      </c>
      <c r="F108" s="16">
        <v>4</v>
      </c>
      <c r="G108" s="16"/>
      <c r="H108" s="16"/>
      <c r="I108" s="16">
        <f t="shared" si="4"/>
        <v>0</v>
      </c>
      <c r="J108" s="16">
        <f t="shared" si="5"/>
        <v>0</v>
      </c>
      <c r="K108" s="16"/>
    </row>
    <row r="109" spans="1:11" ht="17.25" customHeight="1">
      <c r="A109" s="16" t="s">
        <v>164</v>
      </c>
      <c r="B109" s="6">
        <v>106</v>
      </c>
      <c r="C109" s="16" t="s">
        <v>87</v>
      </c>
      <c r="D109" s="7" t="s">
        <v>42</v>
      </c>
      <c r="E109" s="16">
        <v>1</v>
      </c>
      <c r="F109" s="16">
        <v>4</v>
      </c>
      <c r="G109" s="16"/>
      <c r="H109" s="16"/>
      <c r="I109" s="16">
        <f t="shared" si="4"/>
        <v>0</v>
      </c>
      <c r="J109" s="16">
        <f t="shared" si="5"/>
        <v>0</v>
      </c>
      <c r="K109" s="16"/>
    </row>
    <row r="110" spans="1:11" ht="17.25" customHeight="1">
      <c r="A110" s="16" t="s">
        <v>164</v>
      </c>
      <c r="B110" s="6">
        <v>107</v>
      </c>
      <c r="C110" s="16" t="s">
        <v>37</v>
      </c>
      <c r="D110" s="7" t="s">
        <v>176</v>
      </c>
      <c r="E110" s="16">
        <v>1</v>
      </c>
      <c r="F110" s="16">
        <v>4</v>
      </c>
      <c r="G110" s="16"/>
      <c r="H110" s="16"/>
      <c r="I110" s="16">
        <f t="shared" si="4"/>
        <v>0</v>
      </c>
      <c r="J110" s="16">
        <f t="shared" si="5"/>
        <v>0</v>
      </c>
      <c r="K110" s="16"/>
    </row>
    <row r="111" spans="1:11" ht="17.25" customHeight="1">
      <c r="A111" s="16" t="s">
        <v>164</v>
      </c>
      <c r="B111" s="6">
        <v>108</v>
      </c>
      <c r="C111" s="16" t="s">
        <v>87</v>
      </c>
      <c r="D111" s="7" t="s">
        <v>42</v>
      </c>
      <c r="E111" s="16">
        <v>1</v>
      </c>
      <c r="F111" s="16">
        <v>4</v>
      </c>
      <c r="G111" s="16"/>
      <c r="H111" s="16"/>
      <c r="I111" s="16">
        <f t="shared" si="4"/>
        <v>0</v>
      </c>
      <c r="J111" s="16">
        <f t="shared" si="5"/>
        <v>0</v>
      </c>
      <c r="K111" s="16"/>
    </row>
    <row r="112" spans="1:11" ht="17.25" customHeight="1">
      <c r="A112" s="16" t="s">
        <v>164</v>
      </c>
      <c r="B112" s="6">
        <v>109</v>
      </c>
      <c r="C112" s="16" t="s">
        <v>12</v>
      </c>
      <c r="D112" s="7" t="s">
        <v>175</v>
      </c>
      <c r="E112" s="16">
        <v>0</v>
      </c>
      <c r="F112" s="16">
        <v>4</v>
      </c>
      <c r="G112" s="16"/>
      <c r="H112" s="16"/>
      <c r="I112" s="16">
        <f t="shared" si="4"/>
        <v>0</v>
      </c>
      <c r="J112" s="16">
        <f t="shared" si="5"/>
        <v>0</v>
      </c>
      <c r="K112" s="16"/>
    </row>
    <row r="113" spans="1:11" ht="17.25" customHeight="1">
      <c r="A113" s="16" t="s">
        <v>164</v>
      </c>
      <c r="B113" s="6">
        <v>110</v>
      </c>
      <c r="C113" s="16" t="s">
        <v>100</v>
      </c>
      <c r="D113" s="7" t="s">
        <v>24</v>
      </c>
      <c r="E113" s="16">
        <v>0</v>
      </c>
      <c r="F113" s="16">
        <v>4</v>
      </c>
      <c r="G113" s="16"/>
      <c r="H113" s="16"/>
      <c r="I113" s="16">
        <f t="shared" si="4"/>
        <v>0</v>
      </c>
      <c r="J113" s="16">
        <f t="shared" si="5"/>
        <v>0</v>
      </c>
      <c r="K113" s="16"/>
    </row>
    <row r="114" spans="1:11" ht="17.25" customHeight="1">
      <c r="A114" s="16" t="s">
        <v>164</v>
      </c>
      <c r="B114" s="6">
        <v>111</v>
      </c>
      <c r="C114" s="16" t="s">
        <v>12</v>
      </c>
      <c r="D114" s="7" t="s">
        <v>31</v>
      </c>
      <c r="E114" s="16">
        <v>1</v>
      </c>
      <c r="F114" s="16">
        <v>4</v>
      </c>
      <c r="G114" s="16" t="s">
        <v>32</v>
      </c>
      <c r="H114" s="16"/>
      <c r="I114" s="16">
        <f t="shared" si="4"/>
        <v>0</v>
      </c>
      <c r="J114" s="16">
        <f t="shared" si="5"/>
        <v>0</v>
      </c>
      <c r="K114" s="16"/>
    </row>
    <row r="115" spans="1:11" ht="17.25" customHeight="1">
      <c r="A115" s="16" t="s">
        <v>164</v>
      </c>
      <c r="B115" s="6">
        <v>112</v>
      </c>
      <c r="C115" s="16" t="s">
        <v>12</v>
      </c>
      <c r="D115" s="7" t="s">
        <v>177</v>
      </c>
      <c r="E115" s="16">
        <v>1</v>
      </c>
      <c r="F115" s="16">
        <v>4</v>
      </c>
      <c r="G115" s="16" t="s">
        <v>32</v>
      </c>
      <c r="H115" s="16"/>
      <c r="I115" s="16">
        <f t="shared" si="4"/>
        <v>0</v>
      </c>
      <c r="J115" s="16">
        <f t="shared" si="5"/>
        <v>0</v>
      </c>
      <c r="K115" s="16"/>
    </row>
    <row r="116" spans="1:11" ht="17.25" customHeight="1">
      <c r="A116" s="16" t="s">
        <v>164</v>
      </c>
      <c r="B116" s="6">
        <v>113</v>
      </c>
      <c r="C116" s="16" t="s">
        <v>12</v>
      </c>
      <c r="D116" s="7" t="s">
        <v>58</v>
      </c>
      <c r="E116" s="16">
        <v>0</v>
      </c>
      <c r="F116" s="16">
        <v>4</v>
      </c>
      <c r="G116" s="16" t="s">
        <v>32</v>
      </c>
      <c r="H116" s="16"/>
      <c r="I116" s="16" t="str">
        <f t="shared" si="4"/>
        <v>Энеробактерии</v>
      </c>
      <c r="J116" s="16" t="str">
        <f t="shared" si="5"/>
        <v>Escherichia</v>
      </c>
      <c r="K116" s="16" t="s">
        <v>159</v>
      </c>
    </row>
    <row r="117" spans="1:11" ht="17.25" customHeight="1">
      <c r="A117" s="16" t="s">
        <v>164</v>
      </c>
      <c r="B117" s="6">
        <v>114</v>
      </c>
      <c r="C117" s="16" t="s">
        <v>100</v>
      </c>
      <c r="D117" s="7" t="s">
        <v>28</v>
      </c>
      <c r="E117" s="16">
        <v>0</v>
      </c>
      <c r="F117" s="16">
        <v>5</v>
      </c>
      <c r="G117" s="16"/>
      <c r="H117" s="16"/>
      <c r="I117" s="16" t="str">
        <f t="shared" si="4"/>
        <v>Кокки</v>
      </c>
      <c r="J117" s="16" t="str">
        <f t="shared" si="5"/>
        <v>Staphylococcus</v>
      </c>
      <c r="K117" s="16" t="s">
        <v>19</v>
      </c>
    </row>
    <row r="118" spans="1:11" ht="17.25" customHeight="1">
      <c r="A118" s="16" t="s">
        <v>164</v>
      </c>
      <c r="B118" s="6">
        <v>115</v>
      </c>
      <c r="C118" s="16" t="s">
        <v>37</v>
      </c>
      <c r="D118" s="7" t="s">
        <v>176</v>
      </c>
      <c r="E118" s="16">
        <v>1</v>
      </c>
      <c r="F118" s="16">
        <v>3</v>
      </c>
      <c r="G118" s="16"/>
      <c r="H118" s="16"/>
      <c r="I118" s="16">
        <f t="shared" si="4"/>
        <v>0</v>
      </c>
      <c r="J118" s="16">
        <f t="shared" si="5"/>
        <v>0</v>
      </c>
      <c r="K118" s="16"/>
    </row>
    <row r="119" spans="1:11" ht="17.25" customHeight="1">
      <c r="A119" s="16" t="s">
        <v>164</v>
      </c>
      <c r="B119" s="6">
        <v>116</v>
      </c>
      <c r="C119" s="16" t="s">
        <v>87</v>
      </c>
      <c r="D119" s="7" t="s">
        <v>20</v>
      </c>
      <c r="E119" s="16">
        <v>1</v>
      </c>
      <c r="F119" s="16">
        <v>3</v>
      </c>
      <c r="G119" s="16"/>
      <c r="H119" s="16"/>
      <c r="I119" s="16">
        <f t="shared" si="4"/>
        <v>0</v>
      </c>
      <c r="J119" s="16">
        <f t="shared" si="5"/>
        <v>0</v>
      </c>
      <c r="K119" s="16"/>
    </row>
    <row r="120" spans="1:11" ht="17.25" customHeight="1">
      <c r="A120" s="16" t="s">
        <v>164</v>
      </c>
      <c r="B120" s="6">
        <v>117</v>
      </c>
      <c r="C120" s="16" t="s">
        <v>35</v>
      </c>
      <c r="D120" s="7" t="s">
        <v>80</v>
      </c>
      <c r="E120" s="16">
        <v>1</v>
      </c>
      <c r="F120" s="16">
        <v>3</v>
      </c>
      <c r="G120" s="16"/>
      <c r="H120" s="16"/>
      <c r="I120" s="16">
        <f t="shared" si="4"/>
        <v>0</v>
      </c>
      <c r="J120" s="16">
        <f t="shared" si="5"/>
        <v>0</v>
      </c>
      <c r="K120" s="16"/>
    </row>
    <row r="121" spans="1:11" ht="17.25" customHeight="1">
      <c r="A121" s="16" t="s">
        <v>164</v>
      </c>
      <c r="B121" s="6">
        <v>118</v>
      </c>
      <c r="C121" s="16" t="s">
        <v>23</v>
      </c>
      <c r="D121" s="7" t="s">
        <v>24</v>
      </c>
      <c r="E121" s="16">
        <v>0</v>
      </c>
      <c r="F121" s="16">
        <v>5</v>
      </c>
      <c r="G121" s="16"/>
      <c r="H121" s="16"/>
      <c r="I121" s="16" t="str">
        <f t="shared" si="4"/>
        <v>Кокки</v>
      </c>
      <c r="J121" s="16" t="str">
        <f t="shared" si="5"/>
        <v>Staphylococcus</v>
      </c>
      <c r="K121" s="16" t="s">
        <v>19</v>
      </c>
    </row>
    <row r="122" spans="1:11" ht="17.25" customHeight="1">
      <c r="A122" s="16" t="s">
        <v>164</v>
      </c>
      <c r="B122" s="6">
        <v>119</v>
      </c>
      <c r="C122" s="16" t="s">
        <v>78</v>
      </c>
      <c r="D122" s="7" t="s">
        <v>97</v>
      </c>
      <c r="E122" s="16">
        <v>0</v>
      </c>
      <c r="F122" s="16">
        <v>4</v>
      </c>
      <c r="G122" s="16"/>
      <c r="H122" s="16"/>
      <c r="I122" s="16">
        <f t="shared" si="4"/>
        <v>0</v>
      </c>
      <c r="J122" s="16">
        <f t="shared" si="5"/>
        <v>0</v>
      </c>
      <c r="K122" s="16"/>
    </row>
    <row r="123" spans="1:11" ht="17.25" customHeight="1">
      <c r="A123" s="16" t="s">
        <v>164</v>
      </c>
      <c r="B123" s="6">
        <v>120</v>
      </c>
      <c r="C123" s="16" t="s">
        <v>100</v>
      </c>
      <c r="D123" s="7" t="s">
        <v>28</v>
      </c>
      <c r="E123" s="16">
        <v>0</v>
      </c>
      <c r="F123" s="16">
        <v>4</v>
      </c>
      <c r="G123" s="16"/>
      <c r="H123" s="16"/>
      <c r="I123" s="16" t="str">
        <f t="shared" si="4"/>
        <v>Кокки</v>
      </c>
      <c r="J123" s="16" t="str">
        <f t="shared" si="5"/>
        <v>Staphylococcus</v>
      </c>
      <c r="K123" s="16" t="s">
        <v>19</v>
      </c>
    </row>
    <row r="124" spans="1:11" ht="17.25" customHeight="1">
      <c r="A124" s="16" t="s">
        <v>164</v>
      </c>
      <c r="B124" s="6">
        <v>121</v>
      </c>
      <c r="C124" s="16" t="s">
        <v>100</v>
      </c>
      <c r="D124" s="7" t="s">
        <v>95</v>
      </c>
      <c r="E124" s="16">
        <v>0</v>
      </c>
      <c r="F124" s="16">
        <v>4</v>
      </c>
      <c r="G124" s="16"/>
      <c r="H124" s="16"/>
      <c r="I124" s="16">
        <f t="shared" si="4"/>
        <v>0</v>
      </c>
      <c r="J124" s="16">
        <f t="shared" si="5"/>
        <v>0</v>
      </c>
      <c r="K124" s="16"/>
    </row>
    <row r="125" spans="1:11" ht="17.25" customHeight="1">
      <c r="A125" s="16" t="s">
        <v>164</v>
      </c>
      <c r="B125" s="6">
        <v>122</v>
      </c>
      <c r="C125" s="16" t="s">
        <v>100</v>
      </c>
      <c r="D125" s="7" t="s">
        <v>28</v>
      </c>
      <c r="E125" s="16">
        <v>0</v>
      </c>
      <c r="F125" s="16">
        <v>5</v>
      </c>
      <c r="G125" s="16"/>
      <c r="H125" s="16"/>
      <c r="I125" s="16">
        <f t="shared" si="4"/>
        <v>0</v>
      </c>
      <c r="J125" s="16">
        <f t="shared" si="5"/>
        <v>0</v>
      </c>
      <c r="K125" s="16"/>
    </row>
    <row r="126" spans="1:11" ht="17.25" customHeight="1">
      <c r="A126" s="16" t="s">
        <v>164</v>
      </c>
      <c r="B126" s="6">
        <v>123</v>
      </c>
      <c r="C126" s="16" t="s">
        <v>37</v>
      </c>
      <c r="D126" s="7" t="s">
        <v>176</v>
      </c>
      <c r="E126" s="16">
        <v>0</v>
      </c>
      <c r="F126" s="16">
        <v>4</v>
      </c>
      <c r="G126" s="16"/>
      <c r="H126" s="16"/>
      <c r="I126" s="16">
        <f t="shared" si="4"/>
        <v>0</v>
      </c>
      <c r="J126" s="16">
        <f t="shared" si="5"/>
        <v>0</v>
      </c>
      <c r="K126" s="16"/>
    </row>
    <row r="127" spans="1:11" ht="17.25" customHeight="1">
      <c r="A127" s="16" t="s">
        <v>164</v>
      </c>
      <c r="B127" s="6">
        <v>124</v>
      </c>
      <c r="C127" s="16" t="s">
        <v>12</v>
      </c>
      <c r="D127" s="7" t="s">
        <v>172</v>
      </c>
      <c r="E127" s="16">
        <v>0</v>
      </c>
      <c r="F127" s="16">
        <v>5</v>
      </c>
      <c r="G127" s="16" t="s">
        <v>32</v>
      </c>
      <c r="H127" s="16"/>
      <c r="I127" s="16">
        <f t="shared" si="4"/>
        <v>0</v>
      </c>
      <c r="J127" s="16">
        <f t="shared" si="5"/>
        <v>0</v>
      </c>
      <c r="K127" s="16"/>
    </row>
    <row r="128" spans="1:11" ht="17.25" customHeight="1">
      <c r="A128" s="16" t="s">
        <v>164</v>
      </c>
      <c r="B128" s="6">
        <v>125</v>
      </c>
      <c r="C128" s="16" t="s">
        <v>23</v>
      </c>
      <c r="D128" s="7" t="s">
        <v>24</v>
      </c>
      <c r="E128" s="16">
        <v>0</v>
      </c>
      <c r="F128" s="16">
        <v>6</v>
      </c>
      <c r="G128" s="16"/>
      <c r="H128" s="16"/>
      <c r="I128" s="16">
        <f t="shared" si="4"/>
        <v>0</v>
      </c>
      <c r="J128" s="16">
        <f t="shared" si="5"/>
        <v>0</v>
      </c>
      <c r="K128" s="16"/>
    </row>
    <row r="129" spans="1:11" ht="17.25" customHeight="1">
      <c r="A129" s="16" t="s">
        <v>164</v>
      </c>
      <c r="B129" s="6">
        <v>126</v>
      </c>
      <c r="C129" s="16" t="s">
        <v>21</v>
      </c>
      <c r="D129" s="7" t="s">
        <v>51</v>
      </c>
      <c r="E129" s="16">
        <v>1</v>
      </c>
      <c r="F129" s="16">
        <v>3</v>
      </c>
      <c r="G129" s="16"/>
      <c r="H129" s="16"/>
      <c r="I129" s="16">
        <f t="shared" si="4"/>
        <v>0</v>
      </c>
      <c r="J129" s="16">
        <f t="shared" si="5"/>
        <v>0</v>
      </c>
      <c r="K129" s="16"/>
    </row>
    <row r="130" spans="1:11" ht="17.25" customHeight="1">
      <c r="A130" s="16" t="s">
        <v>164</v>
      </c>
      <c r="B130" s="6">
        <v>127</v>
      </c>
      <c r="C130" s="16" t="s">
        <v>12</v>
      </c>
      <c r="D130" s="7" t="s">
        <v>101</v>
      </c>
      <c r="E130" s="16">
        <v>1</v>
      </c>
      <c r="F130" s="16">
        <v>3</v>
      </c>
      <c r="G130" s="16"/>
      <c r="H130" s="16"/>
      <c r="I130" s="16">
        <f t="shared" si="4"/>
        <v>0</v>
      </c>
      <c r="J130" s="16">
        <f t="shared" si="5"/>
        <v>0</v>
      </c>
      <c r="K130" s="16"/>
    </row>
    <row r="131" spans="1:11" ht="17.25" customHeight="1">
      <c r="A131" s="16" t="s">
        <v>164</v>
      </c>
      <c r="B131" s="6">
        <v>128</v>
      </c>
      <c r="C131" s="16" t="s">
        <v>12</v>
      </c>
      <c r="D131" s="7" t="s">
        <v>101</v>
      </c>
      <c r="E131" s="16">
        <v>1</v>
      </c>
      <c r="F131" s="16">
        <v>4</v>
      </c>
      <c r="G131" s="16"/>
      <c r="H131" s="16"/>
      <c r="I131" s="16">
        <f t="shared" si="4"/>
        <v>0</v>
      </c>
      <c r="J131" s="16">
        <f t="shared" si="5"/>
        <v>0</v>
      </c>
      <c r="K131" s="16"/>
    </row>
    <row r="132" spans="1:11" ht="17.25" customHeight="1">
      <c r="A132" s="16" t="s">
        <v>164</v>
      </c>
      <c r="B132" s="6">
        <v>129</v>
      </c>
      <c r="C132" s="16" t="s">
        <v>35</v>
      </c>
      <c r="D132" s="7" t="s">
        <v>178</v>
      </c>
      <c r="E132" s="16">
        <v>0</v>
      </c>
      <c r="F132" s="16">
        <v>5</v>
      </c>
      <c r="G132" s="16" t="s">
        <v>32</v>
      </c>
      <c r="H132" s="16"/>
      <c r="I132" s="16">
        <f t="shared" ref="I132:I196" si="7">IF(OR(J132=$J$290,J132=$J$297,J132=$J$280),$I$277,IF(OR(J132=$J$279,J132=$J$283,J132=$J$285,J132=$J$286,J132=$J$289,J132=$J$293,J132=$J$294,J132=$J$291),$I$282,IF(OR(J132=$J$278,J132=$J$282),$I$278,IF(OR(J132=$J$284,J132=$J$295,J132=$J$296),$I$279,IF(OR(J132=$J$277,J132=$J$292,J132=$J$298),$I$280,IF(OR(J132=$J$281,J132=$J$299,J132=$J$287,J132=$J$288),$I$281,0))))))</f>
        <v>0</v>
      </c>
      <c r="J132" s="16">
        <f t="shared" ref="J132:J196" si="8">IF(OR(K132=$K$277,K132=$K$278,K132=$K$279),$J$277,IF(OR(K132=$K$282,K132=$K$283,K132=$K$284,K132=$K$285),$J$278,IF(OR(K132=$K$286),$J$279,IF(OR(K132=$K$287),$J$280,IF(OR(K132=$K$288),$J$281,IF(OR(K132=$K$289),$J$282,IF(OR(K132=$K$295,K132=$K$296),$J$283,IF(OR(K132=$K$291,K132=$K$292,K132=$K$293,K132=$K$294),$J$284,IF(OR(K132=$K$290,K132=$K$329,K132=$K$331,K132=$K$333),$J$285,IF(OR(K132=$K$297,K132=$K$298),$J$286,IF(OR(K132=$K$299),$J$287,IF(OR(K132=$K$300,K132=$K$305),$J$288,IF(OR(K132=$K$301),$J$289,IF(OR(K132=$K$304),$J$290,IF(OR(K132=$K$306),$J$291,IF(OR(K132=$K$307,K132=$K$308),$J$292,IF(OR(K132=$K$309,K132=$K$310),$J$293,IF(OR(K132=$K$311,K132=$K$312),$J$294,IF(OR(K132=$K$313,K132=$K$314,K132=$K$315,K132=$K$316,K132=$K$317,K132=$K$318,K132=$K$319),$J$295,IF(OR(K132=$K$323,K132=$K$324,K132=$K$325,K132=$K$326,K132=$K$322,K132=$K$321,K132=$K$330,K132=$K$332),$J$296,IF(OR(K132=$K$327,K132=$K$328),$J$297,IF(OR(K132=$K$280,K132=$K$281,K132=$K$302,K132=$K$303,K132=$K$320),$J$298,IF(OR(K132=$K$334),$J$299,0)))))))))))))))))))))))</f>
        <v>0</v>
      </c>
      <c r="K132" s="16"/>
    </row>
    <row r="133" spans="1:11" ht="17.25" customHeight="1">
      <c r="A133" s="16" t="s">
        <v>164</v>
      </c>
      <c r="B133" s="6">
        <v>130</v>
      </c>
      <c r="C133" s="16" t="s">
        <v>21</v>
      </c>
      <c r="D133" s="7" t="s">
        <v>51</v>
      </c>
      <c r="E133" s="16">
        <v>0</v>
      </c>
      <c r="F133" s="16">
        <v>4</v>
      </c>
      <c r="G133" s="16"/>
      <c r="H133" s="16"/>
      <c r="I133" s="16">
        <f t="shared" si="7"/>
        <v>0</v>
      </c>
      <c r="J133" s="16">
        <f t="shared" si="8"/>
        <v>0</v>
      </c>
      <c r="K133" s="16"/>
    </row>
    <row r="134" spans="1:11" ht="17.25" customHeight="1">
      <c r="A134" s="16" t="s">
        <v>164</v>
      </c>
      <c r="B134" s="6">
        <v>131</v>
      </c>
      <c r="C134" s="16" t="s">
        <v>12</v>
      </c>
      <c r="D134" s="7" t="s">
        <v>31</v>
      </c>
      <c r="E134" s="16">
        <v>0</v>
      </c>
      <c r="F134" s="16">
        <v>6</v>
      </c>
      <c r="G134" s="16" t="s">
        <v>32</v>
      </c>
      <c r="H134" s="16" t="s">
        <v>65</v>
      </c>
      <c r="I134" s="16" t="str">
        <f t="shared" si="7"/>
        <v>Кокки</v>
      </c>
      <c r="J134" s="16" t="str">
        <f t="shared" si="8"/>
        <v>Staphylococcus</v>
      </c>
      <c r="K134" s="16" t="s">
        <v>19</v>
      </c>
    </row>
    <row r="135" spans="1:11" ht="17.25" customHeight="1">
      <c r="A135" s="16" t="s">
        <v>164</v>
      </c>
      <c r="B135" s="6">
        <v>132</v>
      </c>
      <c r="C135" s="16" t="s">
        <v>21</v>
      </c>
      <c r="D135" s="7" t="s">
        <v>49</v>
      </c>
      <c r="E135" s="16">
        <v>2</v>
      </c>
      <c r="F135" s="16">
        <v>2</v>
      </c>
      <c r="G135" s="16"/>
      <c r="H135" s="16"/>
      <c r="I135" s="16">
        <f t="shared" si="7"/>
        <v>0</v>
      </c>
      <c r="J135" s="16">
        <f t="shared" si="8"/>
        <v>0</v>
      </c>
      <c r="K135" s="16"/>
    </row>
    <row r="136" spans="1:11" ht="17.25" customHeight="1">
      <c r="A136" s="16" t="s">
        <v>164</v>
      </c>
      <c r="B136" s="6">
        <v>133</v>
      </c>
      <c r="C136" s="16" t="s">
        <v>12</v>
      </c>
      <c r="D136" s="7" t="s">
        <v>179</v>
      </c>
      <c r="E136" s="16">
        <v>0</v>
      </c>
      <c r="F136" s="16">
        <v>7</v>
      </c>
      <c r="G136" s="16" t="s">
        <v>32</v>
      </c>
      <c r="H136" s="16"/>
      <c r="I136" s="16">
        <f t="shared" si="7"/>
        <v>0</v>
      </c>
      <c r="J136" s="16">
        <f t="shared" si="8"/>
        <v>0</v>
      </c>
      <c r="K136" s="16"/>
    </row>
    <row r="137" spans="1:11" ht="17.25" customHeight="1">
      <c r="A137" s="16" t="s">
        <v>164</v>
      </c>
      <c r="B137" s="6">
        <v>134</v>
      </c>
      <c r="C137" s="16" t="s">
        <v>12</v>
      </c>
      <c r="D137" s="7" t="s">
        <v>58</v>
      </c>
      <c r="E137" s="16">
        <v>0</v>
      </c>
      <c r="F137" s="16">
        <v>7</v>
      </c>
      <c r="G137" s="16" t="s">
        <v>32</v>
      </c>
      <c r="H137" s="16"/>
      <c r="I137" s="16">
        <f t="shared" si="7"/>
        <v>0</v>
      </c>
      <c r="J137" s="16">
        <f t="shared" si="8"/>
        <v>0</v>
      </c>
      <c r="K137" s="16"/>
    </row>
    <row r="138" spans="1:11" ht="17.25" customHeight="1">
      <c r="A138" s="16" t="s">
        <v>164</v>
      </c>
      <c r="B138" s="6">
        <v>135</v>
      </c>
      <c r="C138" s="16" t="s">
        <v>12</v>
      </c>
      <c r="D138" s="7" t="s">
        <v>29</v>
      </c>
      <c r="E138" s="16">
        <v>0</v>
      </c>
      <c r="F138" s="16">
        <v>7</v>
      </c>
      <c r="G138" s="16" t="s">
        <v>32</v>
      </c>
      <c r="H138" s="16"/>
      <c r="I138" s="16" t="str">
        <f t="shared" si="7"/>
        <v>НГОБ</v>
      </c>
      <c r="J138" s="16" t="str">
        <f t="shared" si="8"/>
        <v>НГОБ</v>
      </c>
      <c r="K138" s="16" t="s">
        <v>153</v>
      </c>
    </row>
    <row r="139" spans="1:11" ht="17.25" customHeight="1">
      <c r="A139" s="16" t="s">
        <v>164</v>
      </c>
      <c r="B139" s="6">
        <v>136</v>
      </c>
      <c r="C139" s="16" t="s">
        <v>12</v>
      </c>
      <c r="D139" s="7" t="s">
        <v>172</v>
      </c>
      <c r="E139" s="16">
        <v>0</v>
      </c>
      <c r="F139" s="16">
        <v>7</v>
      </c>
      <c r="G139" s="16" t="s">
        <v>32</v>
      </c>
      <c r="H139" s="16"/>
      <c r="I139" s="16">
        <f t="shared" si="7"/>
        <v>0</v>
      </c>
      <c r="J139" s="16">
        <f t="shared" si="8"/>
        <v>0</v>
      </c>
      <c r="K139" s="16"/>
    </row>
    <row r="140" spans="1:11" ht="17.25" customHeight="1">
      <c r="A140" s="16" t="s">
        <v>164</v>
      </c>
      <c r="B140" s="6">
        <v>137</v>
      </c>
      <c r="C140" s="16" t="s">
        <v>12</v>
      </c>
      <c r="D140" s="7" t="s">
        <v>82</v>
      </c>
      <c r="E140" s="16">
        <v>0</v>
      </c>
      <c r="F140" s="16">
        <v>7</v>
      </c>
      <c r="G140" s="16" t="s">
        <v>32</v>
      </c>
      <c r="H140" s="16"/>
      <c r="I140" s="16">
        <f t="shared" si="7"/>
        <v>0</v>
      </c>
      <c r="J140" s="16">
        <f t="shared" si="8"/>
        <v>0</v>
      </c>
      <c r="K140" s="16"/>
    </row>
    <row r="141" spans="1:11" ht="17.25" customHeight="1">
      <c r="A141" s="16" t="s">
        <v>164</v>
      </c>
      <c r="B141" s="6">
        <v>138</v>
      </c>
      <c r="C141" s="16" t="s">
        <v>12</v>
      </c>
      <c r="D141" s="7" t="s">
        <v>172</v>
      </c>
      <c r="E141" s="16">
        <v>0</v>
      </c>
      <c r="F141" s="16">
        <v>7</v>
      </c>
      <c r="G141" s="16" t="s">
        <v>32</v>
      </c>
      <c r="H141" s="16"/>
      <c r="I141" s="16">
        <f t="shared" si="7"/>
        <v>0</v>
      </c>
      <c r="J141" s="16">
        <f t="shared" si="8"/>
        <v>0</v>
      </c>
      <c r="K141" s="16"/>
    </row>
    <row r="142" spans="1:11" ht="17.25" customHeight="1">
      <c r="A142" s="16" t="s">
        <v>164</v>
      </c>
      <c r="B142" s="6">
        <v>139</v>
      </c>
      <c r="C142" s="16" t="s">
        <v>12</v>
      </c>
      <c r="D142" s="7" t="s">
        <v>177</v>
      </c>
      <c r="E142" s="16">
        <v>0</v>
      </c>
      <c r="F142" s="16">
        <v>7</v>
      </c>
      <c r="G142" s="16" t="s">
        <v>32</v>
      </c>
      <c r="H142" s="16"/>
      <c r="I142" s="16">
        <f t="shared" si="7"/>
        <v>0</v>
      </c>
      <c r="J142" s="16">
        <f t="shared" si="8"/>
        <v>0</v>
      </c>
      <c r="K142" s="16"/>
    </row>
    <row r="143" spans="1:11" ht="17.25" customHeight="1">
      <c r="A143" s="16" t="s">
        <v>164</v>
      </c>
      <c r="B143" s="6">
        <v>140</v>
      </c>
      <c r="C143" s="16" t="s">
        <v>12</v>
      </c>
      <c r="D143" s="7" t="s">
        <v>20</v>
      </c>
      <c r="E143" s="16">
        <v>0</v>
      </c>
      <c r="F143" s="16">
        <v>7</v>
      </c>
      <c r="G143" s="16" t="s">
        <v>32</v>
      </c>
      <c r="H143" s="16"/>
      <c r="I143" s="16">
        <f t="shared" si="7"/>
        <v>0</v>
      </c>
      <c r="J143" s="16">
        <f t="shared" si="8"/>
        <v>0</v>
      </c>
      <c r="K143" s="16"/>
    </row>
    <row r="144" spans="1:11" ht="17.25" customHeight="1">
      <c r="A144" s="16" t="s">
        <v>164</v>
      </c>
      <c r="B144" s="6">
        <v>141</v>
      </c>
      <c r="C144" s="16" t="s">
        <v>12</v>
      </c>
      <c r="D144" s="7" t="s">
        <v>59</v>
      </c>
      <c r="E144" s="16">
        <v>0</v>
      </c>
      <c r="F144" s="16">
        <v>7</v>
      </c>
      <c r="G144" s="16" t="s">
        <v>32</v>
      </c>
      <c r="H144" s="16"/>
      <c r="I144" s="16">
        <f t="shared" si="7"/>
        <v>0</v>
      </c>
      <c r="J144" s="16">
        <f t="shared" si="8"/>
        <v>0</v>
      </c>
      <c r="K144" s="16"/>
    </row>
    <row r="145" spans="1:11" ht="17.25" customHeight="1">
      <c r="A145" s="16" t="s">
        <v>164</v>
      </c>
      <c r="B145" s="6">
        <v>142</v>
      </c>
      <c r="C145" s="16" t="s">
        <v>12</v>
      </c>
      <c r="D145" s="7" t="s">
        <v>39</v>
      </c>
      <c r="E145" s="16">
        <v>0</v>
      </c>
      <c r="F145" s="16">
        <v>7</v>
      </c>
      <c r="G145" s="16" t="s">
        <v>32</v>
      </c>
      <c r="H145" s="16"/>
      <c r="I145" s="16">
        <f t="shared" si="7"/>
        <v>0</v>
      </c>
      <c r="J145" s="16">
        <f t="shared" si="8"/>
        <v>0</v>
      </c>
      <c r="K145" s="16"/>
    </row>
    <row r="146" spans="1:11" ht="17.25" customHeight="1">
      <c r="A146" s="16" t="s">
        <v>164</v>
      </c>
      <c r="B146" s="6">
        <v>143</v>
      </c>
      <c r="C146" s="16" t="s">
        <v>12</v>
      </c>
      <c r="D146" s="7" t="s">
        <v>20</v>
      </c>
      <c r="E146" s="16">
        <v>0</v>
      </c>
      <c r="F146" s="16">
        <v>7</v>
      </c>
      <c r="G146" s="16" t="s">
        <v>32</v>
      </c>
      <c r="H146" s="16"/>
      <c r="I146" s="16">
        <f t="shared" si="7"/>
        <v>0</v>
      </c>
      <c r="J146" s="16">
        <f t="shared" si="8"/>
        <v>0</v>
      </c>
      <c r="K146" s="16"/>
    </row>
    <row r="147" spans="1:11" ht="17.25" customHeight="1">
      <c r="A147" s="16" t="s">
        <v>164</v>
      </c>
      <c r="B147" s="6">
        <v>144</v>
      </c>
      <c r="C147" s="16" t="s">
        <v>12</v>
      </c>
      <c r="D147" s="7" t="s">
        <v>58</v>
      </c>
      <c r="E147" s="16">
        <v>0</v>
      </c>
      <c r="F147" s="16">
        <v>7</v>
      </c>
      <c r="G147" s="16" t="s">
        <v>32</v>
      </c>
      <c r="H147" s="16"/>
      <c r="I147" s="16">
        <f t="shared" si="7"/>
        <v>0</v>
      </c>
      <c r="J147" s="16">
        <f t="shared" si="8"/>
        <v>0</v>
      </c>
      <c r="K147" s="16"/>
    </row>
    <row r="148" spans="1:11" ht="17.25" customHeight="1">
      <c r="A148" s="16" t="s">
        <v>164</v>
      </c>
      <c r="B148" s="6">
        <v>145</v>
      </c>
      <c r="C148" s="16" t="s">
        <v>12</v>
      </c>
      <c r="D148" s="7" t="s">
        <v>180</v>
      </c>
      <c r="E148" s="16">
        <v>0</v>
      </c>
      <c r="F148" s="16">
        <v>7</v>
      </c>
      <c r="G148" s="16" t="s">
        <v>32</v>
      </c>
      <c r="H148" s="16"/>
      <c r="I148" s="16">
        <f t="shared" si="7"/>
        <v>0</v>
      </c>
      <c r="J148" s="16">
        <f t="shared" si="8"/>
        <v>0</v>
      </c>
      <c r="K148" s="16"/>
    </row>
    <row r="149" spans="1:11" ht="17.25" customHeight="1">
      <c r="A149" s="16" t="s">
        <v>164</v>
      </c>
      <c r="B149" s="6">
        <v>146</v>
      </c>
      <c r="C149" s="16" t="s">
        <v>78</v>
      </c>
      <c r="D149" s="7" t="s">
        <v>101</v>
      </c>
      <c r="E149" s="16">
        <v>0</v>
      </c>
      <c r="F149" s="16">
        <v>3</v>
      </c>
      <c r="G149" s="16"/>
      <c r="H149" s="16"/>
      <c r="I149" s="16">
        <f t="shared" si="7"/>
        <v>0</v>
      </c>
      <c r="J149" s="16">
        <f t="shared" si="8"/>
        <v>0</v>
      </c>
      <c r="K149" s="16"/>
    </row>
    <row r="150" spans="1:11" ht="17.25" customHeight="1">
      <c r="A150" s="16" t="s">
        <v>164</v>
      </c>
      <c r="B150" s="6">
        <v>147</v>
      </c>
      <c r="C150" s="16" t="s">
        <v>100</v>
      </c>
      <c r="D150" s="7" t="s">
        <v>28</v>
      </c>
      <c r="E150" s="16">
        <v>0</v>
      </c>
      <c r="F150" s="16">
        <v>3</v>
      </c>
      <c r="G150" s="16"/>
      <c r="H150" s="16">
        <v>444</v>
      </c>
      <c r="I150" s="16">
        <f t="shared" si="7"/>
        <v>0</v>
      </c>
      <c r="J150" s="16">
        <f t="shared" si="8"/>
        <v>0</v>
      </c>
      <c r="K150" s="16"/>
    </row>
    <row r="151" spans="1:11" ht="17.25" customHeight="1">
      <c r="A151" s="16" t="s">
        <v>164</v>
      </c>
      <c r="B151" s="6">
        <v>148</v>
      </c>
      <c r="C151" s="16" t="s">
        <v>23</v>
      </c>
      <c r="D151" s="7" t="s">
        <v>175</v>
      </c>
      <c r="E151" s="16">
        <v>0</v>
      </c>
      <c r="F151" s="16">
        <v>3</v>
      </c>
      <c r="G151" s="16"/>
      <c r="H151" s="16"/>
      <c r="I151" s="16">
        <f t="shared" si="7"/>
        <v>0</v>
      </c>
      <c r="J151" s="16">
        <f t="shared" si="8"/>
        <v>0</v>
      </c>
      <c r="K151" s="16"/>
    </row>
    <row r="152" spans="1:11" ht="17.25" customHeight="1">
      <c r="A152" s="16" t="s">
        <v>164</v>
      </c>
      <c r="B152" s="6">
        <v>149</v>
      </c>
      <c r="C152" s="16" t="s">
        <v>12</v>
      </c>
      <c r="D152" s="7" t="s">
        <v>28</v>
      </c>
      <c r="E152" s="16">
        <v>0</v>
      </c>
      <c r="F152" s="16">
        <v>10</v>
      </c>
      <c r="G152" s="16"/>
      <c r="H152" s="16"/>
      <c r="I152" s="16">
        <f t="shared" si="7"/>
        <v>0</v>
      </c>
      <c r="J152" s="16">
        <f t="shared" si="8"/>
        <v>0</v>
      </c>
      <c r="K152" s="16"/>
    </row>
    <row r="153" spans="1:11" ht="17.25" customHeight="1">
      <c r="A153" s="16" t="s">
        <v>164</v>
      </c>
      <c r="B153" s="6">
        <v>150</v>
      </c>
      <c r="C153" s="16" t="s">
        <v>12</v>
      </c>
      <c r="D153" s="7" t="s">
        <v>39</v>
      </c>
      <c r="E153" s="16">
        <v>0</v>
      </c>
      <c r="F153" s="16">
        <v>10</v>
      </c>
      <c r="G153" s="16"/>
      <c r="H153" s="16"/>
      <c r="I153" s="16">
        <f t="shared" si="7"/>
        <v>0</v>
      </c>
      <c r="J153" s="16">
        <f t="shared" si="8"/>
        <v>0</v>
      </c>
      <c r="K153" s="16"/>
    </row>
    <row r="154" spans="1:11" ht="17.25" customHeight="1">
      <c r="A154" s="16" t="s">
        <v>164</v>
      </c>
      <c r="B154" s="6">
        <v>151</v>
      </c>
      <c r="C154" s="16" t="s">
        <v>64</v>
      </c>
      <c r="D154" s="7" t="s">
        <v>54</v>
      </c>
      <c r="E154" s="16">
        <v>0</v>
      </c>
      <c r="F154" s="16">
        <v>3</v>
      </c>
      <c r="G154" s="16"/>
      <c r="H154" s="16"/>
      <c r="I154" s="16">
        <f t="shared" si="7"/>
        <v>0</v>
      </c>
      <c r="J154" s="16">
        <f t="shared" si="8"/>
        <v>0</v>
      </c>
      <c r="K154" s="16"/>
    </row>
    <row r="155" spans="1:11" ht="17.25" customHeight="1">
      <c r="A155" s="16" t="s">
        <v>164</v>
      </c>
      <c r="B155" s="6">
        <v>152</v>
      </c>
      <c r="C155" s="16" t="s">
        <v>64</v>
      </c>
      <c r="D155" s="7" t="s">
        <v>54</v>
      </c>
      <c r="E155" s="16">
        <v>0</v>
      </c>
      <c r="F155" s="16">
        <v>3</v>
      </c>
      <c r="G155" s="16"/>
      <c r="H155" s="16"/>
      <c r="I155" s="16">
        <f t="shared" si="7"/>
        <v>0</v>
      </c>
      <c r="J155" s="16">
        <f t="shared" si="8"/>
        <v>0</v>
      </c>
      <c r="K155" s="16"/>
    </row>
    <row r="156" spans="1:11" ht="17.25" customHeight="1">
      <c r="A156" s="16" t="s">
        <v>164</v>
      </c>
      <c r="B156" s="6">
        <v>153</v>
      </c>
      <c r="C156" s="16" t="s">
        <v>12</v>
      </c>
      <c r="D156" s="7" t="s">
        <v>20</v>
      </c>
      <c r="E156" s="16">
        <v>0</v>
      </c>
      <c r="F156" s="16">
        <v>7</v>
      </c>
      <c r="G156" s="16" t="s">
        <v>32</v>
      </c>
      <c r="H156" s="16"/>
      <c r="I156" s="16">
        <f t="shared" si="7"/>
        <v>0</v>
      </c>
      <c r="J156" s="16">
        <f t="shared" si="8"/>
        <v>0</v>
      </c>
      <c r="K156" s="16"/>
    </row>
    <row r="157" spans="1:11" ht="17.25" customHeight="1">
      <c r="A157" s="16" t="s">
        <v>164</v>
      </c>
      <c r="B157" s="6">
        <v>154</v>
      </c>
      <c r="C157" s="16" t="s">
        <v>12</v>
      </c>
      <c r="D157" s="7" t="s">
        <v>20</v>
      </c>
      <c r="E157" s="16">
        <v>0</v>
      </c>
      <c r="F157" s="16">
        <v>10</v>
      </c>
      <c r="G157" s="16"/>
      <c r="H157" s="16"/>
      <c r="I157" s="16">
        <f t="shared" si="7"/>
        <v>0</v>
      </c>
      <c r="J157" s="16">
        <f t="shared" si="8"/>
        <v>0</v>
      </c>
      <c r="K157" s="16"/>
    </row>
    <row r="158" spans="1:11" ht="17.25" customHeight="1">
      <c r="A158" s="16" t="s">
        <v>164</v>
      </c>
      <c r="B158" s="6">
        <v>155</v>
      </c>
      <c r="C158" s="16" t="s">
        <v>25</v>
      </c>
      <c r="D158" s="7" t="s">
        <v>26</v>
      </c>
      <c r="E158" s="16">
        <v>0</v>
      </c>
      <c r="F158" s="16">
        <v>3</v>
      </c>
      <c r="G158" s="16"/>
      <c r="H158" s="16">
        <v>444</v>
      </c>
      <c r="I158" s="16">
        <f t="shared" si="7"/>
        <v>0</v>
      </c>
      <c r="J158" s="16">
        <f t="shared" si="8"/>
        <v>0</v>
      </c>
      <c r="K158" s="16"/>
    </row>
    <row r="159" spans="1:11" ht="17.25" customHeight="1">
      <c r="A159" s="16" t="s">
        <v>164</v>
      </c>
      <c r="B159" s="6">
        <v>156</v>
      </c>
      <c r="C159" s="16" t="s">
        <v>100</v>
      </c>
      <c r="D159" s="7" t="s">
        <v>28</v>
      </c>
      <c r="E159" s="16">
        <v>1</v>
      </c>
      <c r="F159" s="16">
        <v>2</v>
      </c>
      <c r="G159" s="16"/>
      <c r="H159" s="16"/>
      <c r="I159" s="16">
        <f t="shared" si="7"/>
        <v>0</v>
      </c>
      <c r="J159" s="16">
        <f t="shared" si="8"/>
        <v>0</v>
      </c>
      <c r="K159" s="16"/>
    </row>
    <row r="160" spans="1:11" ht="17.25" customHeight="1">
      <c r="A160" s="16" t="s">
        <v>164</v>
      </c>
      <c r="B160" s="6">
        <v>157</v>
      </c>
      <c r="C160" s="16" t="s">
        <v>23</v>
      </c>
      <c r="D160" s="7" t="s">
        <v>175</v>
      </c>
      <c r="E160" s="16">
        <v>0</v>
      </c>
      <c r="F160" s="16">
        <v>3</v>
      </c>
      <c r="G160" s="16"/>
      <c r="H160" s="16"/>
      <c r="I160" s="16">
        <f t="shared" si="7"/>
        <v>0</v>
      </c>
      <c r="J160" s="16">
        <f t="shared" si="8"/>
        <v>0</v>
      </c>
      <c r="K160" s="16"/>
    </row>
    <row r="161" spans="1:11" ht="17.25" customHeight="1">
      <c r="A161" s="16" t="s">
        <v>164</v>
      </c>
      <c r="B161" s="6">
        <v>158</v>
      </c>
      <c r="C161" s="16" t="s">
        <v>100</v>
      </c>
      <c r="D161" s="7" t="s">
        <v>181</v>
      </c>
      <c r="E161" s="16">
        <v>0</v>
      </c>
      <c r="F161" s="16">
        <v>7</v>
      </c>
      <c r="G161" s="16"/>
      <c r="H161" s="16"/>
      <c r="I161" s="16" t="str">
        <f t="shared" si="7"/>
        <v>НГОБ</v>
      </c>
      <c r="J161" s="16" t="str">
        <f t="shared" si="8"/>
        <v>Pseudomonas</v>
      </c>
      <c r="K161" s="16" t="s">
        <v>74</v>
      </c>
    </row>
    <row r="162" spans="1:11" ht="17.25" customHeight="1">
      <c r="A162" s="16" t="s">
        <v>164</v>
      </c>
      <c r="B162" s="6">
        <v>159</v>
      </c>
      <c r="C162" s="16" t="s">
        <v>64</v>
      </c>
      <c r="D162" s="7" t="s">
        <v>181</v>
      </c>
      <c r="E162" s="16">
        <v>0</v>
      </c>
      <c r="F162" s="16">
        <v>3</v>
      </c>
      <c r="G162" s="16"/>
      <c r="H162" s="16"/>
      <c r="I162" s="16">
        <f t="shared" si="7"/>
        <v>0</v>
      </c>
      <c r="J162" s="16">
        <f t="shared" si="8"/>
        <v>0</v>
      </c>
      <c r="K162" s="16"/>
    </row>
    <row r="163" spans="1:11" ht="17.25" customHeight="1">
      <c r="A163" s="16" t="s">
        <v>164</v>
      </c>
      <c r="B163" s="6">
        <v>160</v>
      </c>
      <c r="C163" s="16" t="s">
        <v>12</v>
      </c>
      <c r="D163" s="7" t="s">
        <v>24</v>
      </c>
      <c r="E163" s="16">
        <v>0</v>
      </c>
      <c r="F163" s="16">
        <v>9</v>
      </c>
      <c r="G163" s="16" t="s">
        <v>32</v>
      </c>
      <c r="H163" s="16"/>
      <c r="I163" s="16">
        <f t="shared" si="7"/>
        <v>0</v>
      </c>
      <c r="J163" s="16">
        <f t="shared" si="8"/>
        <v>0</v>
      </c>
      <c r="K163" s="16"/>
    </row>
    <row r="164" spans="1:11" ht="17.25" customHeight="1">
      <c r="A164" s="16" t="s">
        <v>164</v>
      </c>
      <c r="B164" s="6">
        <v>161</v>
      </c>
      <c r="C164" s="16" t="s">
        <v>12</v>
      </c>
      <c r="D164" s="7" t="s">
        <v>24</v>
      </c>
      <c r="E164" s="16">
        <v>0</v>
      </c>
      <c r="F164" s="16">
        <v>6</v>
      </c>
      <c r="G164" s="16" t="s">
        <v>32</v>
      </c>
      <c r="H164" s="16"/>
      <c r="I164" s="16">
        <f t="shared" si="7"/>
        <v>0</v>
      </c>
      <c r="J164" s="16">
        <f t="shared" si="8"/>
        <v>0</v>
      </c>
      <c r="K164" s="16"/>
    </row>
    <row r="165" spans="1:11" ht="17.25" customHeight="1">
      <c r="A165" s="16" t="s">
        <v>164</v>
      </c>
      <c r="B165" s="6">
        <v>162</v>
      </c>
      <c r="C165" s="16" t="s">
        <v>12</v>
      </c>
      <c r="D165" s="7" t="s">
        <v>82</v>
      </c>
      <c r="E165" s="16">
        <v>0</v>
      </c>
      <c r="F165" s="16">
        <v>6</v>
      </c>
      <c r="G165" s="16" t="s">
        <v>32</v>
      </c>
      <c r="H165" s="16"/>
      <c r="I165" s="16">
        <f t="shared" si="7"/>
        <v>0</v>
      </c>
      <c r="J165" s="16">
        <f t="shared" si="8"/>
        <v>0</v>
      </c>
      <c r="K165" s="16"/>
    </row>
    <row r="166" spans="1:11" ht="17.25" customHeight="1">
      <c r="A166" s="16" t="s">
        <v>164</v>
      </c>
      <c r="B166" s="6">
        <v>163</v>
      </c>
      <c r="C166" s="16" t="s">
        <v>35</v>
      </c>
      <c r="D166" s="7" t="s">
        <v>80</v>
      </c>
      <c r="E166" s="16">
        <v>0</v>
      </c>
      <c r="F166" s="16">
        <v>3</v>
      </c>
      <c r="G166" s="16"/>
      <c r="H166" s="16"/>
      <c r="I166" s="16">
        <f t="shared" si="7"/>
        <v>0</v>
      </c>
      <c r="J166" s="16">
        <f t="shared" si="8"/>
        <v>0</v>
      </c>
      <c r="K166" s="16"/>
    </row>
    <row r="167" spans="1:11" ht="17.25" customHeight="1">
      <c r="A167" s="16" t="s">
        <v>164</v>
      </c>
      <c r="B167" s="6">
        <v>164</v>
      </c>
      <c r="C167" s="16" t="s">
        <v>12</v>
      </c>
      <c r="D167" s="7" t="s">
        <v>110</v>
      </c>
      <c r="E167" s="16">
        <v>0</v>
      </c>
      <c r="F167" s="16">
        <v>6</v>
      </c>
      <c r="G167" s="16" t="s">
        <v>32</v>
      </c>
      <c r="H167" s="16"/>
      <c r="I167" s="16">
        <f t="shared" si="7"/>
        <v>0</v>
      </c>
      <c r="J167" s="16">
        <f t="shared" si="8"/>
        <v>0</v>
      </c>
      <c r="K167" s="16"/>
    </row>
    <row r="168" spans="1:11" ht="17.25" customHeight="1">
      <c r="A168" s="16" t="s">
        <v>164</v>
      </c>
      <c r="B168" s="6">
        <v>165</v>
      </c>
      <c r="C168" s="16" t="s">
        <v>23</v>
      </c>
      <c r="D168" s="7" t="s">
        <v>24</v>
      </c>
      <c r="E168" s="16">
        <v>0</v>
      </c>
      <c r="F168" s="16">
        <v>3</v>
      </c>
      <c r="G168" s="16"/>
      <c r="H168" s="16"/>
      <c r="I168" s="16">
        <f t="shared" si="7"/>
        <v>0</v>
      </c>
      <c r="J168" s="16">
        <f t="shared" si="8"/>
        <v>0</v>
      </c>
      <c r="K168" s="16"/>
    </row>
    <row r="169" spans="1:11" ht="17.25" customHeight="1">
      <c r="A169" s="16" t="s">
        <v>164</v>
      </c>
      <c r="B169" s="6">
        <v>166</v>
      </c>
      <c r="C169" s="16" t="s">
        <v>23</v>
      </c>
      <c r="D169" s="7" t="s">
        <v>24</v>
      </c>
      <c r="E169" s="16">
        <v>0</v>
      </c>
      <c r="F169" s="16">
        <v>3</v>
      </c>
      <c r="G169" s="16"/>
      <c r="H169" s="16"/>
      <c r="I169" s="16">
        <f t="shared" si="7"/>
        <v>0</v>
      </c>
      <c r="J169" s="16">
        <f t="shared" si="8"/>
        <v>0</v>
      </c>
      <c r="K169" s="16"/>
    </row>
    <row r="170" spans="1:11" ht="17.25" customHeight="1">
      <c r="A170" s="16" t="s">
        <v>164</v>
      </c>
      <c r="B170" s="6">
        <v>167</v>
      </c>
      <c r="C170" s="16" t="s">
        <v>23</v>
      </c>
      <c r="D170" s="7" t="s">
        <v>24</v>
      </c>
      <c r="E170" s="16">
        <v>1</v>
      </c>
      <c r="F170" s="16">
        <v>2</v>
      </c>
      <c r="G170" s="16"/>
      <c r="H170" s="16"/>
      <c r="I170" s="16">
        <f t="shared" si="7"/>
        <v>0</v>
      </c>
      <c r="J170" s="16">
        <f t="shared" si="8"/>
        <v>0</v>
      </c>
      <c r="K170" s="16"/>
    </row>
    <row r="171" spans="1:11" ht="17.25" customHeight="1">
      <c r="A171" s="16" t="s">
        <v>164</v>
      </c>
      <c r="B171" s="6">
        <v>168</v>
      </c>
      <c r="C171" s="16" t="s">
        <v>23</v>
      </c>
      <c r="D171" s="7" t="s">
        <v>24</v>
      </c>
      <c r="E171" s="16">
        <v>1</v>
      </c>
      <c r="F171" s="16">
        <v>2</v>
      </c>
      <c r="G171" s="16"/>
      <c r="H171" s="16"/>
      <c r="I171" s="16">
        <f t="shared" si="7"/>
        <v>0</v>
      </c>
      <c r="J171" s="16">
        <f t="shared" si="8"/>
        <v>0</v>
      </c>
      <c r="K171" s="16"/>
    </row>
    <row r="172" spans="1:11" ht="17.25" customHeight="1">
      <c r="A172" s="16" t="s">
        <v>164</v>
      </c>
      <c r="B172" s="6">
        <v>169</v>
      </c>
      <c r="C172" s="16" t="s">
        <v>23</v>
      </c>
      <c r="D172" s="7" t="s">
        <v>24</v>
      </c>
      <c r="E172" s="16">
        <v>1</v>
      </c>
      <c r="F172" s="16">
        <v>2</v>
      </c>
      <c r="G172" s="16"/>
      <c r="H172" s="16"/>
      <c r="I172" s="16">
        <f t="shared" si="7"/>
        <v>0</v>
      </c>
      <c r="J172" s="16">
        <f t="shared" si="8"/>
        <v>0</v>
      </c>
      <c r="K172" s="16"/>
    </row>
    <row r="173" spans="1:11" ht="17.25" customHeight="1">
      <c r="A173" s="16" t="s">
        <v>164</v>
      </c>
      <c r="B173" s="6">
        <v>170</v>
      </c>
      <c r="C173" s="16" t="s">
        <v>23</v>
      </c>
      <c r="D173" s="7" t="s">
        <v>24</v>
      </c>
      <c r="E173" s="16">
        <v>0</v>
      </c>
      <c r="F173" s="16">
        <v>5</v>
      </c>
      <c r="G173" s="16"/>
      <c r="H173" s="16"/>
      <c r="I173" s="16">
        <f t="shared" si="7"/>
        <v>0</v>
      </c>
      <c r="J173" s="16">
        <f t="shared" si="8"/>
        <v>0</v>
      </c>
      <c r="K173" s="16"/>
    </row>
    <row r="174" spans="1:11" ht="17.25" customHeight="1">
      <c r="A174" s="16" t="s">
        <v>164</v>
      </c>
      <c r="B174" s="6">
        <v>171</v>
      </c>
      <c r="C174" s="16" t="s">
        <v>100</v>
      </c>
      <c r="D174" s="7" t="s">
        <v>24</v>
      </c>
      <c r="E174" s="16">
        <v>0</v>
      </c>
      <c r="F174" s="16">
        <v>5</v>
      </c>
      <c r="G174" s="16"/>
      <c r="H174" s="16"/>
      <c r="I174" s="16">
        <f t="shared" si="7"/>
        <v>0</v>
      </c>
      <c r="J174" s="16">
        <f t="shared" si="8"/>
        <v>0</v>
      </c>
      <c r="K174" s="16"/>
    </row>
    <row r="175" spans="1:11" ht="17.25" customHeight="1">
      <c r="A175" s="16" t="s">
        <v>164</v>
      </c>
      <c r="B175" s="6">
        <v>172</v>
      </c>
      <c r="C175" s="16" t="s">
        <v>100</v>
      </c>
      <c r="D175" s="7" t="s">
        <v>24</v>
      </c>
      <c r="E175" s="16">
        <v>0</v>
      </c>
      <c r="F175" s="16">
        <v>5</v>
      </c>
      <c r="G175" s="16"/>
      <c r="H175" s="16"/>
      <c r="I175" s="16">
        <f t="shared" si="7"/>
        <v>0</v>
      </c>
      <c r="J175" s="16">
        <f t="shared" si="8"/>
        <v>0</v>
      </c>
      <c r="K175" s="16"/>
    </row>
    <row r="176" spans="1:11" ht="17.25" customHeight="1">
      <c r="A176" s="16" t="s">
        <v>164</v>
      </c>
      <c r="B176" s="6">
        <v>173</v>
      </c>
      <c r="C176" s="16" t="s">
        <v>100</v>
      </c>
      <c r="D176" s="7" t="s">
        <v>24</v>
      </c>
      <c r="E176" s="16">
        <v>0</v>
      </c>
      <c r="F176" s="16">
        <v>5</v>
      </c>
      <c r="G176" s="16"/>
      <c r="H176" s="16"/>
      <c r="I176" s="16">
        <f t="shared" si="7"/>
        <v>0</v>
      </c>
      <c r="J176" s="16">
        <f t="shared" si="8"/>
        <v>0</v>
      </c>
      <c r="K176" s="16"/>
    </row>
    <row r="177" spans="1:11" ht="17.25" customHeight="1">
      <c r="A177" s="16" t="s">
        <v>164</v>
      </c>
      <c r="B177" s="6">
        <v>174</v>
      </c>
      <c r="C177" s="16" t="s">
        <v>78</v>
      </c>
      <c r="D177" s="7" t="s">
        <v>101</v>
      </c>
      <c r="E177" s="16">
        <v>0</v>
      </c>
      <c r="F177" s="16">
        <v>12</v>
      </c>
      <c r="G177" s="16"/>
      <c r="H177" s="16">
        <v>444</v>
      </c>
      <c r="I177" s="16">
        <f t="shared" si="7"/>
        <v>0</v>
      </c>
      <c r="J177" s="16">
        <f t="shared" si="8"/>
        <v>0</v>
      </c>
      <c r="K177" s="16"/>
    </row>
    <row r="178" spans="1:11" ht="17.25" customHeight="1">
      <c r="A178" s="16" t="s">
        <v>164</v>
      </c>
      <c r="B178" s="6">
        <v>175</v>
      </c>
      <c r="C178" s="16" t="s">
        <v>12</v>
      </c>
      <c r="D178" s="7" t="s">
        <v>180</v>
      </c>
      <c r="E178" s="16">
        <v>0</v>
      </c>
      <c r="F178" s="16">
        <v>5</v>
      </c>
      <c r="G178" s="16" t="s">
        <v>32</v>
      </c>
      <c r="H178" s="16"/>
      <c r="I178" s="16">
        <f t="shared" si="7"/>
        <v>0</v>
      </c>
      <c r="J178" s="16">
        <f t="shared" si="8"/>
        <v>0</v>
      </c>
      <c r="K178" s="16"/>
    </row>
    <row r="179" spans="1:11" ht="17.25" customHeight="1">
      <c r="A179" s="16" t="s">
        <v>164</v>
      </c>
      <c r="B179" s="6">
        <v>176</v>
      </c>
      <c r="C179" s="16" t="s">
        <v>12</v>
      </c>
      <c r="D179" s="7" t="s">
        <v>39</v>
      </c>
      <c r="E179" s="16">
        <v>0</v>
      </c>
      <c r="F179" s="16">
        <v>6</v>
      </c>
      <c r="G179" s="16"/>
      <c r="H179" s="16"/>
      <c r="I179" s="16" t="str">
        <f t="shared" si="7"/>
        <v>Кокки</v>
      </c>
      <c r="J179" s="16" t="str">
        <f t="shared" si="8"/>
        <v>Streptococcus</v>
      </c>
      <c r="K179" s="16" t="s">
        <v>162</v>
      </c>
    </row>
    <row r="180" spans="1:11" ht="17.25" customHeight="1">
      <c r="A180" s="16"/>
      <c r="C180" s="16"/>
      <c r="E180" s="16"/>
      <c r="F180" s="16"/>
      <c r="G180" s="16"/>
      <c r="H180" s="16"/>
      <c r="I180" s="16" t="str">
        <f t="shared" ref="I180" si="9">IF(OR(J180=$J$290,J180=$J$297,J180=$J$280),$I$277,IF(OR(J180=$J$279,J180=$J$283,J180=$J$285,J180=$J$286,J180=$J$289,J180=$J$293,J180=$J$294,J180=$J$291),$I$282,IF(OR(J180=$J$278,J180=$J$282),$I$278,IF(OR(J180=$J$284,J180=$J$295,J180=$J$296),$I$279,IF(OR(J180=$J$277,J180=$J$292,J180=$J$298),$I$280,IF(OR(J180=$J$281,J180=$J$299,J180=$J$287,J180=$J$288),$I$281,0))))))</f>
        <v>Кокки</v>
      </c>
      <c r="J180" s="16" t="str">
        <f t="shared" si="8"/>
        <v>Staphylococcus</v>
      </c>
      <c r="K180" s="16" t="s">
        <v>27</v>
      </c>
    </row>
    <row r="181" spans="1:11" ht="17.25" customHeight="1">
      <c r="A181" s="16" t="s">
        <v>164</v>
      </c>
      <c r="B181" s="6">
        <v>177</v>
      </c>
      <c r="C181" s="16" t="s">
        <v>12</v>
      </c>
      <c r="D181" s="7" t="s">
        <v>71</v>
      </c>
      <c r="E181" s="16">
        <v>0</v>
      </c>
      <c r="F181" s="16">
        <v>5</v>
      </c>
      <c r="G181" s="16" t="s">
        <v>32</v>
      </c>
      <c r="H181" s="16"/>
      <c r="I181" s="16">
        <f t="shared" si="7"/>
        <v>0</v>
      </c>
      <c r="J181" s="16">
        <f t="shared" si="8"/>
        <v>0</v>
      </c>
      <c r="K181" s="16"/>
    </row>
    <row r="182" spans="1:11" ht="17.25" customHeight="1">
      <c r="A182" s="16" t="s">
        <v>164</v>
      </c>
      <c r="B182" s="6">
        <v>178</v>
      </c>
      <c r="C182" s="16" t="s">
        <v>12</v>
      </c>
      <c r="D182" s="7" t="s">
        <v>39</v>
      </c>
      <c r="E182" s="16">
        <v>0</v>
      </c>
      <c r="F182" s="16">
        <v>5</v>
      </c>
      <c r="G182" s="16" t="s">
        <v>32</v>
      </c>
      <c r="H182" s="16"/>
      <c r="I182" s="16">
        <f t="shared" si="7"/>
        <v>0</v>
      </c>
      <c r="J182" s="16">
        <f t="shared" si="8"/>
        <v>0</v>
      </c>
      <c r="K182" s="16"/>
    </row>
    <row r="183" spans="1:11" ht="17.25" customHeight="1">
      <c r="A183" s="16" t="s">
        <v>164</v>
      </c>
      <c r="B183" s="6">
        <v>179</v>
      </c>
      <c r="C183" s="16" t="s">
        <v>12</v>
      </c>
      <c r="D183" s="7" t="s">
        <v>20</v>
      </c>
      <c r="E183" s="16">
        <v>0</v>
      </c>
      <c r="F183" s="16">
        <v>5</v>
      </c>
      <c r="G183" s="16" t="s">
        <v>32</v>
      </c>
      <c r="H183" s="16"/>
      <c r="I183" s="16">
        <f t="shared" si="7"/>
        <v>0</v>
      </c>
      <c r="J183" s="16">
        <f t="shared" si="8"/>
        <v>0</v>
      </c>
      <c r="K183" s="16"/>
    </row>
    <row r="184" spans="1:11" ht="17.25" customHeight="1">
      <c r="A184" s="16" t="s">
        <v>164</v>
      </c>
      <c r="B184" s="6">
        <v>180</v>
      </c>
      <c r="C184" s="16" t="s">
        <v>12</v>
      </c>
      <c r="D184" s="7" t="s">
        <v>20</v>
      </c>
      <c r="E184" s="16">
        <v>0</v>
      </c>
      <c r="F184" s="16">
        <v>5</v>
      </c>
      <c r="G184" s="16" t="s">
        <v>32</v>
      </c>
      <c r="H184" s="16"/>
      <c r="I184" s="16">
        <f t="shared" si="7"/>
        <v>0</v>
      </c>
      <c r="J184" s="16">
        <f t="shared" si="8"/>
        <v>0</v>
      </c>
      <c r="K184" s="16"/>
    </row>
    <row r="185" spans="1:11" ht="17.25" customHeight="1">
      <c r="A185" s="16" t="s">
        <v>164</v>
      </c>
      <c r="B185" s="6">
        <v>181</v>
      </c>
      <c r="C185" s="16" t="s">
        <v>21</v>
      </c>
      <c r="D185" s="7" t="s">
        <v>49</v>
      </c>
      <c r="E185" s="16">
        <v>1</v>
      </c>
      <c r="F185" s="16">
        <v>4</v>
      </c>
      <c r="G185" s="16"/>
      <c r="H185" s="16"/>
      <c r="I185" s="16">
        <f t="shared" si="7"/>
        <v>0</v>
      </c>
      <c r="J185" s="16">
        <f t="shared" si="8"/>
        <v>0</v>
      </c>
      <c r="K185" s="16"/>
    </row>
    <row r="186" spans="1:11" ht="17.25" customHeight="1">
      <c r="A186" s="16" t="s">
        <v>164</v>
      </c>
      <c r="B186" s="6">
        <v>182</v>
      </c>
      <c r="C186" s="16" t="s">
        <v>23</v>
      </c>
      <c r="D186" s="7" t="s">
        <v>24</v>
      </c>
      <c r="E186" s="16">
        <v>0</v>
      </c>
      <c r="F186" s="16">
        <v>4</v>
      </c>
      <c r="G186" s="16"/>
      <c r="H186" s="16"/>
      <c r="I186" s="16">
        <f t="shared" si="7"/>
        <v>0</v>
      </c>
      <c r="J186" s="16">
        <f t="shared" si="8"/>
        <v>0</v>
      </c>
      <c r="K186" s="16"/>
    </row>
    <row r="187" spans="1:11" ht="17.25" customHeight="1">
      <c r="A187" s="16" t="s">
        <v>164</v>
      </c>
      <c r="B187" s="6">
        <v>183</v>
      </c>
      <c r="C187" s="16" t="s">
        <v>21</v>
      </c>
      <c r="D187" s="7" t="s">
        <v>49</v>
      </c>
      <c r="E187" s="16">
        <v>0</v>
      </c>
      <c r="F187" s="16">
        <v>4</v>
      </c>
      <c r="G187" s="16"/>
      <c r="H187" s="16"/>
      <c r="I187" s="16">
        <f t="shared" si="7"/>
        <v>0</v>
      </c>
      <c r="J187" s="16">
        <f t="shared" si="8"/>
        <v>0</v>
      </c>
      <c r="K187" s="16"/>
    </row>
    <row r="188" spans="1:11" ht="17.25" customHeight="1">
      <c r="A188" s="16" t="s">
        <v>164</v>
      </c>
      <c r="B188" s="6">
        <v>184</v>
      </c>
      <c r="C188" s="16" t="s">
        <v>100</v>
      </c>
      <c r="D188" s="7" t="s">
        <v>28</v>
      </c>
      <c r="E188" s="16">
        <v>0</v>
      </c>
      <c r="F188" s="16">
        <v>4</v>
      </c>
      <c r="G188" s="16"/>
      <c r="H188" s="16"/>
      <c r="I188" s="16">
        <f t="shared" si="7"/>
        <v>0</v>
      </c>
      <c r="J188" s="16">
        <f t="shared" si="8"/>
        <v>0</v>
      </c>
      <c r="K188" s="16"/>
    </row>
    <row r="189" spans="1:11" ht="17.25" customHeight="1">
      <c r="A189" s="16" t="s">
        <v>164</v>
      </c>
      <c r="B189" s="6">
        <v>185</v>
      </c>
      <c r="C189" s="16" t="s">
        <v>87</v>
      </c>
      <c r="D189" s="7" t="s">
        <v>182</v>
      </c>
      <c r="E189" s="16">
        <v>0</v>
      </c>
      <c r="F189" s="16">
        <v>4</v>
      </c>
      <c r="G189" s="16"/>
      <c r="H189" s="16"/>
      <c r="I189" s="16">
        <f t="shared" si="7"/>
        <v>0</v>
      </c>
      <c r="J189" s="16">
        <f t="shared" si="8"/>
        <v>0</v>
      </c>
      <c r="K189" s="16"/>
    </row>
    <row r="190" spans="1:11" ht="17.25" customHeight="1">
      <c r="A190" s="16" t="s">
        <v>164</v>
      </c>
      <c r="B190" s="6">
        <v>186</v>
      </c>
      <c r="C190" s="16" t="s">
        <v>12</v>
      </c>
      <c r="D190" s="7" t="s">
        <v>58</v>
      </c>
      <c r="E190" s="16">
        <v>0</v>
      </c>
      <c r="F190" s="16">
        <v>5</v>
      </c>
      <c r="G190" s="16" t="s">
        <v>32</v>
      </c>
      <c r="H190" s="16"/>
      <c r="I190" s="16">
        <f t="shared" si="7"/>
        <v>0</v>
      </c>
      <c r="J190" s="16">
        <f t="shared" si="8"/>
        <v>0</v>
      </c>
      <c r="K190" s="16"/>
    </row>
    <row r="191" spans="1:11" ht="17.25" customHeight="1">
      <c r="A191" s="16" t="s">
        <v>164</v>
      </c>
      <c r="B191" s="6">
        <v>187</v>
      </c>
      <c r="C191" s="16" t="s">
        <v>12</v>
      </c>
      <c r="D191" s="7" t="s">
        <v>58</v>
      </c>
      <c r="E191" s="16">
        <v>0</v>
      </c>
      <c r="F191" s="16">
        <v>11</v>
      </c>
      <c r="G191" s="16"/>
      <c r="H191" s="16"/>
      <c r="I191" s="16">
        <f t="shared" si="7"/>
        <v>0</v>
      </c>
      <c r="J191" s="16">
        <f t="shared" si="8"/>
        <v>0</v>
      </c>
      <c r="K191" s="16"/>
    </row>
    <row r="192" spans="1:11" ht="17.25" customHeight="1">
      <c r="A192" s="16" t="s">
        <v>164</v>
      </c>
      <c r="B192" s="6">
        <v>188</v>
      </c>
      <c r="C192" s="16" t="s">
        <v>12</v>
      </c>
      <c r="D192" s="7" t="s">
        <v>31</v>
      </c>
      <c r="E192" s="16">
        <v>0</v>
      </c>
      <c r="F192" s="16">
        <v>6</v>
      </c>
      <c r="G192" s="16" t="s">
        <v>32</v>
      </c>
      <c r="H192" s="16"/>
      <c r="I192" s="16">
        <f t="shared" si="7"/>
        <v>0</v>
      </c>
      <c r="J192" s="16">
        <f t="shared" si="8"/>
        <v>0</v>
      </c>
      <c r="K192" s="16"/>
    </row>
    <row r="193" spans="1:11" ht="17.25" customHeight="1">
      <c r="A193" s="16" t="s">
        <v>164</v>
      </c>
      <c r="B193" s="6">
        <v>189</v>
      </c>
      <c r="C193" s="16" t="s">
        <v>25</v>
      </c>
      <c r="D193" s="7" t="s">
        <v>26</v>
      </c>
      <c r="E193" s="16">
        <v>1</v>
      </c>
      <c r="F193" s="16">
        <v>3</v>
      </c>
      <c r="G193" s="16"/>
      <c r="H193" s="16"/>
      <c r="I193" s="16">
        <f t="shared" si="7"/>
        <v>0</v>
      </c>
      <c r="J193" s="16">
        <f t="shared" si="8"/>
        <v>0</v>
      </c>
      <c r="K193" s="16"/>
    </row>
    <row r="194" spans="1:11" ht="17.25" customHeight="1">
      <c r="A194" s="16" t="s">
        <v>164</v>
      </c>
      <c r="B194" s="6">
        <v>190</v>
      </c>
      <c r="C194" s="16" t="s">
        <v>35</v>
      </c>
      <c r="D194" s="7" t="s">
        <v>80</v>
      </c>
      <c r="E194" s="16">
        <v>1</v>
      </c>
      <c r="F194" s="16">
        <v>3</v>
      </c>
      <c r="G194" s="16"/>
      <c r="H194" s="16"/>
      <c r="I194" s="16">
        <f t="shared" si="7"/>
        <v>0</v>
      </c>
      <c r="J194" s="16">
        <f t="shared" si="8"/>
        <v>0</v>
      </c>
      <c r="K194" s="16"/>
    </row>
    <row r="195" spans="1:11" ht="17.25" customHeight="1">
      <c r="A195" s="16" t="s">
        <v>164</v>
      </c>
      <c r="B195" s="6">
        <v>191</v>
      </c>
      <c r="C195" s="16" t="s">
        <v>100</v>
      </c>
      <c r="D195" s="7" t="s">
        <v>28</v>
      </c>
      <c r="E195" s="16">
        <v>0</v>
      </c>
      <c r="F195" s="16">
        <v>4</v>
      </c>
      <c r="G195" s="16"/>
      <c r="H195" s="16"/>
      <c r="I195" s="16">
        <f t="shared" si="7"/>
        <v>0</v>
      </c>
      <c r="J195" s="16">
        <f t="shared" si="8"/>
        <v>0</v>
      </c>
      <c r="K195" s="16"/>
    </row>
    <row r="196" spans="1:11" ht="17.25" customHeight="1">
      <c r="A196" s="16" t="s">
        <v>164</v>
      </c>
      <c r="B196" s="6">
        <v>192</v>
      </c>
      <c r="C196" s="16" t="s">
        <v>21</v>
      </c>
      <c r="D196" s="7" t="s">
        <v>49</v>
      </c>
      <c r="E196" s="16">
        <v>0</v>
      </c>
      <c r="F196" s="16">
        <v>4</v>
      </c>
      <c r="G196" s="16"/>
      <c r="H196" s="16"/>
      <c r="I196" s="16">
        <f t="shared" si="7"/>
        <v>0</v>
      </c>
      <c r="J196" s="16">
        <f t="shared" si="8"/>
        <v>0</v>
      </c>
      <c r="K196" s="16"/>
    </row>
    <row r="197" spans="1:11" ht="17.25" customHeight="1">
      <c r="A197" s="16" t="s">
        <v>164</v>
      </c>
      <c r="B197" s="6">
        <v>193</v>
      </c>
      <c r="C197" s="16" t="s">
        <v>21</v>
      </c>
      <c r="D197" s="7" t="s">
        <v>49</v>
      </c>
      <c r="E197" s="16">
        <v>0</v>
      </c>
      <c r="F197" s="16">
        <v>4</v>
      </c>
      <c r="G197" s="16"/>
      <c r="H197" s="16"/>
      <c r="I197" s="16">
        <f t="shared" ref="I197:I260" si="10">IF(OR(J197=$J$290,J197=$J$297,J197=$J$280),$I$277,IF(OR(J197=$J$279,J197=$J$283,J197=$J$285,J197=$J$286,J197=$J$289,J197=$J$293,J197=$J$294,J197=$J$291),$I$282,IF(OR(J197=$J$278,J197=$J$282),$I$278,IF(OR(J197=$J$284,J197=$J$295,J197=$J$296),$I$279,IF(OR(J197=$J$277,J197=$J$292,J197=$J$298),$I$280,IF(OR(J197=$J$281,J197=$J$299,J197=$J$287,J197=$J$288),$I$281,0))))))</f>
        <v>0</v>
      </c>
      <c r="J197" s="16">
        <f t="shared" ref="J197:J260" si="11">IF(OR(K197=$K$277,K197=$K$278,K197=$K$279),$J$277,IF(OR(K197=$K$282,K197=$K$283,K197=$K$284,K197=$K$285),$J$278,IF(OR(K197=$K$286),$J$279,IF(OR(K197=$K$287),$J$280,IF(OR(K197=$K$288),$J$281,IF(OR(K197=$K$289),$J$282,IF(OR(K197=$K$295,K197=$K$296),$J$283,IF(OR(K197=$K$291,K197=$K$292,K197=$K$293,K197=$K$294),$J$284,IF(OR(K197=$K$290,K197=$K$329,K197=$K$331,K197=$K$333),$J$285,IF(OR(K197=$K$297,K197=$K$298),$J$286,IF(OR(K197=$K$299),$J$287,IF(OR(K197=$K$300,K197=$K$305),$J$288,IF(OR(K197=$K$301),$J$289,IF(OR(K197=$K$304),$J$290,IF(OR(K197=$K$306),$J$291,IF(OR(K197=$K$307,K197=$K$308),$J$292,IF(OR(K197=$K$309,K197=$K$310),$J$293,IF(OR(K197=$K$311,K197=$K$312),$J$294,IF(OR(K197=$K$313,K197=$K$314,K197=$K$315,K197=$K$316,K197=$K$317,K197=$K$318,K197=$K$319),$J$295,IF(OR(K197=$K$323,K197=$K$324,K197=$K$325,K197=$K$326,K197=$K$322,K197=$K$321,K197=$K$330,K197=$K$332),$J$296,IF(OR(K197=$K$327,K197=$K$328),$J$297,IF(OR(K197=$K$280,K197=$K$281,K197=$K$302,K197=$K$303,K197=$K$320),$J$298,IF(OR(K197=$K$334),$J$299,0)))))))))))))))))))))))</f>
        <v>0</v>
      </c>
      <c r="K197" s="16"/>
    </row>
    <row r="198" spans="1:11" ht="17.25" customHeight="1">
      <c r="A198" s="16" t="s">
        <v>164</v>
      </c>
      <c r="B198" s="6">
        <v>194</v>
      </c>
      <c r="C198" s="16" t="s">
        <v>25</v>
      </c>
      <c r="D198" s="7" t="s">
        <v>26</v>
      </c>
      <c r="E198" s="16">
        <v>0</v>
      </c>
      <c r="F198" s="16">
        <v>4</v>
      </c>
      <c r="G198" s="16"/>
      <c r="H198" s="16"/>
      <c r="I198" s="16">
        <f t="shared" si="10"/>
        <v>0</v>
      </c>
      <c r="J198" s="16">
        <f t="shared" si="11"/>
        <v>0</v>
      </c>
      <c r="K198" s="16"/>
    </row>
    <row r="199" spans="1:11" ht="17.25" customHeight="1">
      <c r="A199" s="16" t="s">
        <v>164</v>
      </c>
      <c r="B199" s="6">
        <v>195</v>
      </c>
      <c r="C199" s="16" t="s">
        <v>87</v>
      </c>
      <c r="D199" s="7" t="s">
        <v>182</v>
      </c>
      <c r="E199" s="16">
        <v>0</v>
      </c>
      <c r="F199" s="16">
        <v>4</v>
      </c>
      <c r="G199" s="16"/>
      <c r="H199" s="16"/>
      <c r="I199" s="16">
        <f t="shared" si="10"/>
        <v>0</v>
      </c>
      <c r="J199" s="16">
        <f t="shared" si="11"/>
        <v>0</v>
      </c>
      <c r="K199" s="16"/>
    </row>
    <row r="200" spans="1:11" ht="17.25" customHeight="1">
      <c r="A200" s="16" t="s">
        <v>164</v>
      </c>
      <c r="B200" s="6">
        <v>196</v>
      </c>
      <c r="C200" s="16" t="s">
        <v>12</v>
      </c>
      <c r="D200" s="7" t="s">
        <v>47</v>
      </c>
      <c r="E200" s="16">
        <v>0</v>
      </c>
      <c r="F200" s="16">
        <v>5</v>
      </c>
      <c r="G200" s="16" t="s">
        <v>32</v>
      </c>
      <c r="H200" s="16"/>
      <c r="I200" s="16">
        <f t="shared" si="10"/>
        <v>0</v>
      </c>
      <c r="J200" s="16">
        <f t="shared" si="11"/>
        <v>0</v>
      </c>
      <c r="K200" s="16"/>
    </row>
    <row r="201" spans="1:11" ht="17.25" customHeight="1">
      <c r="A201" s="16" t="s">
        <v>164</v>
      </c>
      <c r="B201" s="6">
        <v>197</v>
      </c>
      <c r="C201" s="16" t="s">
        <v>12</v>
      </c>
      <c r="D201" s="7" t="s">
        <v>20</v>
      </c>
      <c r="E201" s="16">
        <v>0</v>
      </c>
      <c r="F201" s="16">
        <v>6</v>
      </c>
      <c r="G201" s="16" t="s">
        <v>32</v>
      </c>
      <c r="H201" s="16"/>
      <c r="I201" s="16">
        <f t="shared" si="10"/>
        <v>0</v>
      </c>
      <c r="J201" s="16">
        <f t="shared" si="11"/>
        <v>0</v>
      </c>
      <c r="K201" s="16"/>
    </row>
    <row r="202" spans="1:11" ht="17.25" customHeight="1">
      <c r="A202" s="16" t="s">
        <v>164</v>
      </c>
      <c r="B202" s="6">
        <v>198</v>
      </c>
      <c r="C202" s="16" t="s">
        <v>35</v>
      </c>
      <c r="D202" s="7" t="s">
        <v>58</v>
      </c>
      <c r="E202" s="16">
        <v>0</v>
      </c>
      <c r="F202" s="16">
        <v>4</v>
      </c>
      <c r="G202" s="16"/>
      <c r="H202" s="16">
        <v>444</v>
      </c>
      <c r="I202" s="16">
        <f t="shared" si="10"/>
        <v>0</v>
      </c>
      <c r="J202" s="16">
        <f t="shared" si="11"/>
        <v>0</v>
      </c>
      <c r="K202" s="16"/>
    </row>
    <row r="203" spans="1:11" ht="17.25" customHeight="1">
      <c r="A203" s="16" t="s">
        <v>164</v>
      </c>
      <c r="B203" s="6">
        <v>199</v>
      </c>
      <c r="C203" s="16" t="s">
        <v>12</v>
      </c>
      <c r="D203" s="7" t="s">
        <v>26</v>
      </c>
      <c r="E203" s="16">
        <v>0</v>
      </c>
      <c r="F203" s="16">
        <v>6</v>
      </c>
      <c r="G203" s="16" t="s">
        <v>32</v>
      </c>
      <c r="H203" s="16"/>
      <c r="I203" s="16">
        <f t="shared" si="10"/>
        <v>0</v>
      </c>
      <c r="J203" s="16">
        <f t="shared" si="11"/>
        <v>0</v>
      </c>
      <c r="K203" s="16"/>
    </row>
    <row r="204" spans="1:11" ht="17.25" customHeight="1">
      <c r="A204" s="16" t="s">
        <v>164</v>
      </c>
      <c r="B204" s="6">
        <v>200</v>
      </c>
      <c r="C204" s="16" t="s">
        <v>87</v>
      </c>
      <c r="D204" s="7" t="s">
        <v>182</v>
      </c>
      <c r="E204" s="16">
        <v>0</v>
      </c>
      <c r="F204" s="16">
        <v>4</v>
      </c>
      <c r="G204" s="16"/>
      <c r="H204" s="16"/>
      <c r="I204" s="16">
        <f t="shared" si="10"/>
        <v>0</v>
      </c>
      <c r="J204" s="16">
        <f t="shared" si="11"/>
        <v>0</v>
      </c>
      <c r="K204" s="16"/>
    </row>
    <row r="205" spans="1:11" ht="17.25" customHeight="1">
      <c r="A205" s="16" t="s">
        <v>164</v>
      </c>
      <c r="B205" s="6">
        <v>201</v>
      </c>
      <c r="C205" s="16" t="s">
        <v>12</v>
      </c>
      <c r="D205" s="7" t="s">
        <v>42</v>
      </c>
      <c r="E205" s="16">
        <v>0</v>
      </c>
      <c r="F205" s="16">
        <v>5</v>
      </c>
      <c r="G205" s="16" t="s">
        <v>32</v>
      </c>
      <c r="H205" s="16"/>
      <c r="I205" s="16">
        <f t="shared" si="10"/>
        <v>0</v>
      </c>
      <c r="J205" s="16">
        <f t="shared" si="11"/>
        <v>0</v>
      </c>
      <c r="K205" s="16"/>
    </row>
    <row r="206" spans="1:11" ht="17.25" customHeight="1">
      <c r="A206" s="16" t="s">
        <v>164</v>
      </c>
      <c r="B206" s="6">
        <v>202</v>
      </c>
      <c r="C206" s="16" t="s">
        <v>12</v>
      </c>
      <c r="D206" s="7" t="s">
        <v>49</v>
      </c>
      <c r="E206" s="16">
        <v>0</v>
      </c>
      <c r="F206" s="16">
        <v>4</v>
      </c>
      <c r="G206" s="16" t="s">
        <v>32</v>
      </c>
      <c r="H206" s="16"/>
      <c r="I206" s="16" t="str">
        <f t="shared" si="10"/>
        <v>Кокки</v>
      </c>
      <c r="J206" s="16" t="str">
        <f t="shared" si="11"/>
        <v>Streptococcus</v>
      </c>
      <c r="K206" s="16" t="s">
        <v>67</v>
      </c>
    </row>
    <row r="207" spans="1:11" ht="17.25" customHeight="1">
      <c r="A207" s="16" t="s">
        <v>164</v>
      </c>
      <c r="B207" s="6">
        <v>203</v>
      </c>
      <c r="C207" s="16" t="s">
        <v>35</v>
      </c>
      <c r="D207" s="7" t="s">
        <v>80</v>
      </c>
      <c r="E207" s="16">
        <v>2</v>
      </c>
      <c r="F207" s="16">
        <v>2</v>
      </c>
      <c r="G207" s="16"/>
      <c r="H207" s="16"/>
      <c r="I207" s="16">
        <f t="shared" si="10"/>
        <v>0</v>
      </c>
      <c r="J207" s="16">
        <f t="shared" si="11"/>
        <v>0</v>
      </c>
      <c r="K207" s="16"/>
    </row>
    <row r="208" spans="1:11" ht="17.25" customHeight="1">
      <c r="A208" s="16" t="s">
        <v>164</v>
      </c>
      <c r="B208" s="6">
        <v>204</v>
      </c>
      <c r="C208" s="16" t="s">
        <v>53</v>
      </c>
      <c r="D208" s="7" t="s">
        <v>52</v>
      </c>
      <c r="E208" s="16">
        <v>1</v>
      </c>
      <c r="F208" s="16">
        <v>2</v>
      </c>
      <c r="G208" s="16"/>
      <c r="H208" s="16">
        <v>444</v>
      </c>
      <c r="I208" s="16">
        <f t="shared" si="10"/>
        <v>0</v>
      </c>
      <c r="J208" s="16">
        <f t="shared" si="11"/>
        <v>0</v>
      </c>
      <c r="K208" s="16"/>
    </row>
    <row r="209" spans="1:11" ht="17.25" customHeight="1">
      <c r="A209" s="16" t="s">
        <v>164</v>
      </c>
      <c r="B209" s="6">
        <v>205</v>
      </c>
      <c r="C209" s="16" t="s">
        <v>53</v>
      </c>
      <c r="D209" s="7" t="s">
        <v>52</v>
      </c>
      <c r="E209" s="16">
        <v>1</v>
      </c>
      <c r="F209" s="16">
        <v>2</v>
      </c>
      <c r="G209" s="16"/>
      <c r="H209" s="16"/>
      <c r="I209" s="16">
        <f t="shared" si="10"/>
        <v>0</v>
      </c>
      <c r="J209" s="16">
        <f t="shared" si="11"/>
        <v>0</v>
      </c>
      <c r="K209" s="16"/>
    </row>
    <row r="210" spans="1:11" ht="17.25" customHeight="1">
      <c r="A210" s="16" t="s">
        <v>164</v>
      </c>
      <c r="B210" s="6">
        <v>206</v>
      </c>
      <c r="C210" s="16" t="s">
        <v>53</v>
      </c>
      <c r="D210" s="7" t="s">
        <v>52</v>
      </c>
      <c r="E210" s="16">
        <v>1</v>
      </c>
      <c r="F210" s="16">
        <v>2</v>
      </c>
      <c r="G210" s="16"/>
      <c r="H210" s="16"/>
      <c r="I210" s="16">
        <f t="shared" si="10"/>
        <v>0</v>
      </c>
      <c r="J210" s="16">
        <f t="shared" si="11"/>
        <v>0</v>
      </c>
      <c r="K210" s="16"/>
    </row>
    <row r="211" spans="1:11" ht="17.25" customHeight="1">
      <c r="A211" s="16" t="s">
        <v>164</v>
      </c>
      <c r="B211" s="6">
        <v>207</v>
      </c>
      <c r="C211" s="16" t="s">
        <v>53</v>
      </c>
      <c r="D211" s="7" t="s">
        <v>52</v>
      </c>
      <c r="E211" s="16">
        <v>1</v>
      </c>
      <c r="F211" s="16">
        <v>2</v>
      </c>
      <c r="G211" s="16"/>
      <c r="H211" s="16"/>
      <c r="I211" s="16">
        <f t="shared" si="10"/>
        <v>0</v>
      </c>
      <c r="J211" s="16">
        <f t="shared" si="11"/>
        <v>0</v>
      </c>
      <c r="K211" s="16"/>
    </row>
    <row r="212" spans="1:11" ht="17.25" customHeight="1">
      <c r="A212" s="16" t="s">
        <v>164</v>
      </c>
      <c r="B212" s="6">
        <v>208</v>
      </c>
      <c r="C212" s="16" t="s">
        <v>53</v>
      </c>
      <c r="D212" s="7" t="s">
        <v>52</v>
      </c>
      <c r="E212" s="16">
        <v>1</v>
      </c>
      <c r="F212" s="16">
        <v>2</v>
      </c>
      <c r="G212" s="16"/>
      <c r="H212" s="16"/>
      <c r="I212" s="16">
        <f t="shared" si="10"/>
        <v>0</v>
      </c>
      <c r="J212" s="16">
        <f t="shared" si="11"/>
        <v>0</v>
      </c>
      <c r="K212" s="16"/>
    </row>
    <row r="213" spans="1:11" ht="17.25" customHeight="1">
      <c r="A213" s="16" t="s">
        <v>164</v>
      </c>
      <c r="B213" s="6">
        <v>209</v>
      </c>
      <c r="C213" s="16" t="s">
        <v>53</v>
      </c>
      <c r="D213" s="7" t="s">
        <v>52</v>
      </c>
      <c r="E213" s="16">
        <v>1</v>
      </c>
      <c r="F213" s="16">
        <v>2</v>
      </c>
      <c r="G213" s="16"/>
      <c r="H213" s="16"/>
      <c r="I213" s="16">
        <f t="shared" si="10"/>
        <v>0</v>
      </c>
      <c r="J213" s="16">
        <f t="shared" si="11"/>
        <v>0</v>
      </c>
      <c r="K213" s="16"/>
    </row>
    <row r="214" spans="1:11" ht="17.25" customHeight="1">
      <c r="A214" s="16" t="s">
        <v>164</v>
      </c>
      <c r="B214" s="6">
        <v>210</v>
      </c>
      <c r="C214" s="16" t="s">
        <v>100</v>
      </c>
      <c r="D214" s="7" t="s">
        <v>28</v>
      </c>
      <c r="E214" s="16">
        <v>0</v>
      </c>
      <c r="F214" s="16">
        <v>3</v>
      </c>
      <c r="G214" s="16"/>
      <c r="H214" s="16"/>
      <c r="I214" s="16">
        <f t="shared" si="10"/>
        <v>0</v>
      </c>
      <c r="J214" s="16">
        <f t="shared" si="11"/>
        <v>0</v>
      </c>
      <c r="K214" s="16"/>
    </row>
    <row r="215" spans="1:11" ht="17.25" customHeight="1">
      <c r="A215" s="16" t="s">
        <v>164</v>
      </c>
      <c r="B215" s="6">
        <v>211</v>
      </c>
      <c r="C215" s="16" t="s">
        <v>12</v>
      </c>
      <c r="D215" s="7" t="s">
        <v>54</v>
      </c>
      <c r="E215" s="16">
        <v>0</v>
      </c>
      <c r="F215" s="16">
        <v>3</v>
      </c>
      <c r="G215" s="16" t="s">
        <v>32</v>
      </c>
      <c r="H215" s="16" t="s">
        <v>65</v>
      </c>
      <c r="I215" s="16" t="str">
        <f t="shared" si="10"/>
        <v>Прочее</v>
      </c>
      <c r="J215" s="16" t="str">
        <f t="shared" si="11"/>
        <v>Micrococcus</v>
      </c>
      <c r="K215" s="16" t="s">
        <v>134</v>
      </c>
    </row>
    <row r="216" spans="1:11" ht="17.25" customHeight="1">
      <c r="A216" s="16" t="s">
        <v>164</v>
      </c>
      <c r="B216" s="6">
        <v>212</v>
      </c>
      <c r="C216" s="16" t="s">
        <v>12</v>
      </c>
      <c r="D216" s="7" t="s">
        <v>49</v>
      </c>
      <c r="E216" s="16">
        <v>0</v>
      </c>
      <c r="F216" s="16">
        <v>3</v>
      </c>
      <c r="G216" s="16" t="s">
        <v>32</v>
      </c>
      <c r="H216" s="16"/>
      <c r="I216" s="16" t="str">
        <f t="shared" si="10"/>
        <v>Кокки</v>
      </c>
      <c r="J216" s="16" t="str">
        <f t="shared" si="11"/>
        <v>Staphylococcus</v>
      </c>
      <c r="K216" s="16" t="s">
        <v>44</v>
      </c>
    </row>
    <row r="217" spans="1:11" ht="17.25" customHeight="1">
      <c r="A217" s="16" t="s">
        <v>164</v>
      </c>
      <c r="B217" s="6">
        <v>213</v>
      </c>
      <c r="C217" s="16" t="s">
        <v>12</v>
      </c>
      <c r="D217" s="7" t="s">
        <v>42</v>
      </c>
      <c r="E217" s="16">
        <v>0</v>
      </c>
      <c r="F217" s="16">
        <v>7</v>
      </c>
      <c r="G217" s="16" t="s">
        <v>32</v>
      </c>
      <c r="H217" s="16"/>
      <c r="I217" s="16">
        <f t="shared" si="10"/>
        <v>0</v>
      </c>
      <c r="J217" s="16">
        <f t="shared" si="11"/>
        <v>0</v>
      </c>
      <c r="K217" s="16"/>
    </row>
    <row r="218" spans="1:11" ht="17.25" customHeight="1">
      <c r="A218" s="16" t="s">
        <v>164</v>
      </c>
      <c r="B218" s="6">
        <v>214</v>
      </c>
      <c r="C218" s="16" t="s">
        <v>12</v>
      </c>
      <c r="D218" s="7" t="s">
        <v>20</v>
      </c>
      <c r="E218" s="16">
        <v>0</v>
      </c>
      <c r="F218" s="16">
        <v>7</v>
      </c>
      <c r="G218" s="16" t="s">
        <v>32</v>
      </c>
      <c r="H218" s="16"/>
      <c r="I218" s="16">
        <f t="shared" si="10"/>
        <v>0</v>
      </c>
      <c r="J218" s="16">
        <f t="shared" si="11"/>
        <v>0</v>
      </c>
      <c r="K218" s="16"/>
    </row>
    <row r="219" spans="1:11" ht="17.25" customHeight="1">
      <c r="A219" s="16" t="s">
        <v>164</v>
      </c>
      <c r="B219" s="6">
        <v>215</v>
      </c>
      <c r="C219" s="16" t="s">
        <v>12</v>
      </c>
      <c r="D219" s="7" t="s">
        <v>183</v>
      </c>
      <c r="E219" s="16">
        <v>0</v>
      </c>
      <c r="F219" s="16">
        <v>7</v>
      </c>
      <c r="G219" s="16" t="s">
        <v>32</v>
      </c>
      <c r="H219" s="16"/>
      <c r="I219" s="16">
        <f t="shared" si="10"/>
        <v>0</v>
      </c>
      <c r="J219" s="16">
        <f t="shared" si="11"/>
        <v>0</v>
      </c>
      <c r="K219" s="16"/>
    </row>
    <row r="220" spans="1:11" ht="17.25" customHeight="1">
      <c r="A220" s="16" t="s">
        <v>164</v>
      </c>
      <c r="B220" s="6">
        <v>216</v>
      </c>
      <c r="C220" s="16" t="s">
        <v>64</v>
      </c>
      <c r="D220" s="7" t="s">
        <v>54</v>
      </c>
      <c r="E220" s="16">
        <v>0</v>
      </c>
      <c r="F220" s="16">
        <v>3</v>
      </c>
      <c r="G220" s="16"/>
      <c r="H220" s="16"/>
      <c r="I220" s="16">
        <f t="shared" si="10"/>
        <v>0</v>
      </c>
      <c r="J220" s="16">
        <f t="shared" si="11"/>
        <v>0</v>
      </c>
      <c r="K220" s="16"/>
    </row>
    <row r="221" spans="1:11" ht="17.25" customHeight="1">
      <c r="A221" s="16" t="s">
        <v>164</v>
      </c>
      <c r="B221" s="6">
        <v>217</v>
      </c>
      <c r="C221" s="16" t="s">
        <v>21</v>
      </c>
      <c r="D221" s="7" t="s">
        <v>49</v>
      </c>
      <c r="E221" s="16">
        <v>0</v>
      </c>
      <c r="F221" s="16">
        <v>3</v>
      </c>
      <c r="G221" s="16"/>
      <c r="H221" s="16"/>
      <c r="I221" s="16">
        <f t="shared" si="10"/>
        <v>0</v>
      </c>
      <c r="J221" s="16">
        <f t="shared" si="11"/>
        <v>0</v>
      </c>
      <c r="K221" s="16"/>
    </row>
    <row r="222" spans="1:11" ht="17.25" customHeight="1">
      <c r="A222" s="16" t="s">
        <v>164</v>
      </c>
      <c r="B222" s="6">
        <v>218</v>
      </c>
      <c r="C222" s="16" t="s">
        <v>12</v>
      </c>
      <c r="D222" s="7" t="s">
        <v>28</v>
      </c>
      <c r="E222" s="16">
        <v>0</v>
      </c>
      <c r="F222" s="16">
        <v>7</v>
      </c>
      <c r="G222" s="16" t="s">
        <v>32</v>
      </c>
      <c r="H222" s="16"/>
      <c r="I222" s="16">
        <f t="shared" si="10"/>
        <v>0</v>
      </c>
      <c r="J222" s="16">
        <f t="shared" si="11"/>
        <v>0</v>
      </c>
      <c r="K222" s="16"/>
    </row>
    <row r="223" spans="1:11" ht="17.25" customHeight="1">
      <c r="A223" s="16" t="s">
        <v>164</v>
      </c>
      <c r="B223" s="6">
        <v>219</v>
      </c>
      <c r="C223" s="16" t="s">
        <v>12</v>
      </c>
      <c r="D223" s="7" t="s">
        <v>28</v>
      </c>
      <c r="E223" s="16">
        <v>0</v>
      </c>
      <c r="F223" s="16">
        <v>7</v>
      </c>
      <c r="G223" s="16" t="s">
        <v>32</v>
      </c>
      <c r="H223" s="16"/>
      <c r="I223" s="16">
        <f t="shared" si="10"/>
        <v>0</v>
      </c>
      <c r="J223" s="16">
        <f t="shared" si="11"/>
        <v>0</v>
      </c>
      <c r="K223" s="16"/>
    </row>
    <row r="224" spans="1:11" ht="17.25" customHeight="1">
      <c r="A224" s="16" t="s">
        <v>164</v>
      </c>
      <c r="B224" s="6">
        <v>220</v>
      </c>
      <c r="C224" s="16" t="s">
        <v>12</v>
      </c>
      <c r="D224" s="7" t="s">
        <v>28</v>
      </c>
      <c r="E224" s="16">
        <v>0</v>
      </c>
      <c r="F224" s="16">
        <v>7</v>
      </c>
      <c r="G224" s="16" t="s">
        <v>32</v>
      </c>
      <c r="H224" s="16"/>
      <c r="I224" s="16">
        <f t="shared" si="10"/>
        <v>0</v>
      </c>
      <c r="J224" s="16">
        <f t="shared" si="11"/>
        <v>0</v>
      </c>
      <c r="K224" s="16"/>
    </row>
    <row r="225" spans="1:11" ht="17.25" customHeight="1">
      <c r="A225" s="16" t="s">
        <v>164</v>
      </c>
      <c r="B225" s="6">
        <v>221</v>
      </c>
      <c r="C225" s="16" t="s">
        <v>12</v>
      </c>
      <c r="D225" s="7" t="s">
        <v>99</v>
      </c>
      <c r="E225" s="16">
        <v>0</v>
      </c>
      <c r="F225" s="16">
        <v>6</v>
      </c>
      <c r="G225" s="16" t="s">
        <v>32</v>
      </c>
      <c r="H225" s="16"/>
      <c r="I225" s="16">
        <f t="shared" si="10"/>
        <v>0</v>
      </c>
      <c r="J225" s="16">
        <f t="shared" si="11"/>
        <v>0</v>
      </c>
      <c r="K225" s="16"/>
    </row>
    <row r="226" spans="1:11" ht="17.25" customHeight="1">
      <c r="A226" s="16" t="s">
        <v>164</v>
      </c>
      <c r="B226" s="6">
        <v>222</v>
      </c>
      <c r="C226" s="16" t="s">
        <v>12</v>
      </c>
      <c r="D226" s="7" t="s">
        <v>58</v>
      </c>
      <c r="E226" s="16">
        <v>0</v>
      </c>
      <c r="F226" s="16">
        <v>6</v>
      </c>
      <c r="G226" s="16" t="s">
        <v>32</v>
      </c>
      <c r="H226" s="16"/>
      <c r="I226" s="16">
        <f t="shared" si="10"/>
        <v>0</v>
      </c>
      <c r="J226" s="16">
        <f t="shared" si="11"/>
        <v>0</v>
      </c>
      <c r="K226" s="16"/>
    </row>
    <row r="227" spans="1:11" ht="17.25" customHeight="1">
      <c r="A227" s="16" t="s">
        <v>164</v>
      </c>
      <c r="B227" s="6">
        <v>223</v>
      </c>
      <c r="C227" s="16" t="s">
        <v>12</v>
      </c>
      <c r="D227" s="7" t="s">
        <v>182</v>
      </c>
      <c r="E227" s="16">
        <v>0</v>
      </c>
      <c r="F227" s="16">
        <v>6</v>
      </c>
      <c r="G227" s="16" t="s">
        <v>32</v>
      </c>
      <c r="H227" s="16"/>
      <c r="I227" s="16">
        <f t="shared" si="10"/>
        <v>0</v>
      </c>
      <c r="J227" s="16">
        <f t="shared" si="11"/>
        <v>0</v>
      </c>
      <c r="K227" s="16"/>
    </row>
    <row r="228" spans="1:11" ht="17.25" customHeight="1">
      <c r="A228" s="16" t="s">
        <v>164</v>
      </c>
      <c r="B228" s="6">
        <v>224</v>
      </c>
      <c r="C228" s="16" t="s">
        <v>87</v>
      </c>
      <c r="D228" s="7" t="s">
        <v>42</v>
      </c>
      <c r="E228" s="16">
        <v>1</v>
      </c>
      <c r="F228" s="16">
        <v>2</v>
      </c>
      <c r="G228" s="16"/>
      <c r="H228" s="16"/>
      <c r="I228" s="16">
        <f t="shared" si="10"/>
        <v>0</v>
      </c>
      <c r="J228" s="16">
        <f t="shared" si="11"/>
        <v>0</v>
      </c>
      <c r="K228" s="16"/>
    </row>
    <row r="229" spans="1:11" ht="17.25" customHeight="1">
      <c r="A229" s="16" t="s">
        <v>164</v>
      </c>
      <c r="B229" s="6">
        <v>225</v>
      </c>
      <c r="C229" s="16" t="s">
        <v>23</v>
      </c>
      <c r="D229" s="7" t="s">
        <v>24</v>
      </c>
      <c r="E229" s="16">
        <v>1</v>
      </c>
      <c r="F229" s="16">
        <v>6</v>
      </c>
      <c r="G229" s="16"/>
      <c r="H229" s="16"/>
      <c r="I229" s="16" t="str">
        <f t="shared" si="10"/>
        <v>Кокки</v>
      </c>
      <c r="J229" s="16" t="str">
        <f t="shared" si="11"/>
        <v>Enterococcus</v>
      </c>
      <c r="K229" s="16" t="s">
        <v>70</v>
      </c>
    </row>
    <row r="230" spans="1:11" ht="17.25" customHeight="1">
      <c r="A230" s="16" t="s">
        <v>164</v>
      </c>
      <c r="B230" s="6">
        <v>226</v>
      </c>
      <c r="C230" s="16" t="s">
        <v>23</v>
      </c>
      <c r="D230" s="7" t="s">
        <v>24</v>
      </c>
      <c r="E230" s="16">
        <v>1</v>
      </c>
      <c r="F230" s="16">
        <v>2</v>
      </c>
      <c r="G230" s="16"/>
      <c r="H230" s="16"/>
      <c r="I230" s="16">
        <f t="shared" si="10"/>
        <v>0</v>
      </c>
      <c r="J230" s="16">
        <f t="shared" si="11"/>
        <v>0</v>
      </c>
      <c r="K230" s="16"/>
    </row>
    <row r="231" spans="1:11" ht="17.25" customHeight="1">
      <c r="A231" s="16" t="s">
        <v>164</v>
      </c>
      <c r="B231" s="6">
        <v>227</v>
      </c>
      <c r="C231" s="16" t="s">
        <v>23</v>
      </c>
      <c r="D231" s="7" t="s">
        <v>24</v>
      </c>
      <c r="E231" s="16">
        <v>1</v>
      </c>
      <c r="F231" s="16">
        <v>6</v>
      </c>
      <c r="G231" s="16"/>
      <c r="H231" s="16"/>
      <c r="I231" s="16">
        <f t="shared" si="10"/>
        <v>0</v>
      </c>
      <c r="J231" s="16">
        <f t="shared" si="11"/>
        <v>0</v>
      </c>
      <c r="K231" s="16"/>
    </row>
    <row r="232" spans="1:11" ht="17.25" customHeight="1">
      <c r="A232" s="16" t="s">
        <v>164</v>
      </c>
      <c r="B232" s="6">
        <v>228</v>
      </c>
      <c r="C232" s="16" t="s">
        <v>23</v>
      </c>
      <c r="D232" s="7" t="s">
        <v>24</v>
      </c>
      <c r="E232" s="16">
        <v>0</v>
      </c>
      <c r="F232" s="16">
        <v>6</v>
      </c>
      <c r="G232" s="16"/>
      <c r="H232" s="16"/>
      <c r="I232" s="16">
        <f t="shared" si="10"/>
        <v>0</v>
      </c>
      <c r="J232" s="16">
        <f t="shared" si="11"/>
        <v>0</v>
      </c>
      <c r="K232" s="16"/>
    </row>
    <row r="233" spans="1:11" ht="17.25" customHeight="1">
      <c r="A233" s="16" t="s">
        <v>164</v>
      </c>
      <c r="B233" s="6">
        <v>229</v>
      </c>
      <c r="C233" s="16" t="s">
        <v>23</v>
      </c>
      <c r="D233" s="7" t="s">
        <v>24</v>
      </c>
      <c r="E233" s="16">
        <v>0</v>
      </c>
      <c r="F233" s="16">
        <v>6</v>
      </c>
      <c r="G233" s="16"/>
      <c r="H233" s="16"/>
      <c r="I233" s="16">
        <f t="shared" si="10"/>
        <v>0</v>
      </c>
      <c r="J233" s="16">
        <f t="shared" si="11"/>
        <v>0</v>
      </c>
      <c r="K233" s="16"/>
    </row>
    <row r="234" spans="1:11" ht="17.25" customHeight="1">
      <c r="A234" s="16" t="s">
        <v>164</v>
      </c>
      <c r="B234" s="6">
        <v>230</v>
      </c>
      <c r="C234" s="16" t="s">
        <v>100</v>
      </c>
      <c r="D234" s="7" t="s">
        <v>24</v>
      </c>
      <c r="E234" s="16">
        <v>0</v>
      </c>
      <c r="F234" s="16">
        <v>6</v>
      </c>
      <c r="G234" s="16"/>
      <c r="H234" s="16"/>
      <c r="I234" s="16">
        <f t="shared" si="10"/>
        <v>0</v>
      </c>
      <c r="J234" s="16">
        <f t="shared" si="11"/>
        <v>0</v>
      </c>
      <c r="K234" s="16"/>
    </row>
    <row r="235" spans="1:11" ht="17.25" customHeight="1">
      <c r="A235" s="16" t="s">
        <v>164</v>
      </c>
      <c r="B235" s="6">
        <v>231</v>
      </c>
      <c r="C235" s="16" t="s">
        <v>64</v>
      </c>
      <c r="D235" s="7" t="s">
        <v>54</v>
      </c>
      <c r="E235" s="16">
        <v>0</v>
      </c>
      <c r="F235" s="16">
        <v>6</v>
      </c>
      <c r="G235" s="16"/>
      <c r="H235" s="16"/>
      <c r="I235" s="16">
        <f t="shared" si="10"/>
        <v>0</v>
      </c>
      <c r="J235" s="16">
        <f t="shared" si="11"/>
        <v>0</v>
      </c>
      <c r="K235" s="16"/>
    </row>
    <row r="236" spans="1:11" ht="17.25" customHeight="1">
      <c r="A236" s="16" t="s">
        <v>164</v>
      </c>
      <c r="B236" s="6">
        <v>232</v>
      </c>
      <c r="C236" s="16" t="s">
        <v>12</v>
      </c>
      <c r="D236" s="7" t="s">
        <v>49</v>
      </c>
      <c r="E236" s="16">
        <v>0</v>
      </c>
      <c r="F236" s="16">
        <v>6</v>
      </c>
      <c r="G236" s="16" t="s">
        <v>32</v>
      </c>
      <c r="H236" s="16"/>
      <c r="I236" s="16">
        <f t="shared" si="10"/>
        <v>0</v>
      </c>
      <c r="J236" s="16">
        <f t="shared" si="11"/>
        <v>0</v>
      </c>
      <c r="K236" s="16"/>
    </row>
    <row r="237" spans="1:11" ht="17.25" customHeight="1">
      <c r="A237" s="16" t="s">
        <v>164</v>
      </c>
      <c r="B237" s="6">
        <v>233</v>
      </c>
      <c r="C237" s="16" t="s">
        <v>12</v>
      </c>
      <c r="D237" s="7" t="s">
        <v>49</v>
      </c>
      <c r="E237" s="16">
        <v>0</v>
      </c>
      <c r="F237" s="16">
        <v>5</v>
      </c>
      <c r="G237" s="16" t="s">
        <v>32</v>
      </c>
      <c r="H237" s="16"/>
      <c r="I237" s="16">
        <f t="shared" si="10"/>
        <v>0</v>
      </c>
      <c r="J237" s="16">
        <f t="shared" si="11"/>
        <v>0</v>
      </c>
      <c r="K237" s="16"/>
    </row>
    <row r="238" spans="1:11" ht="17.25" customHeight="1">
      <c r="A238" s="16" t="s">
        <v>164</v>
      </c>
      <c r="B238" s="6">
        <v>234</v>
      </c>
      <c r="C238" s="16" t="s">
        <v>87</v>
      </c>
      <c r="D238" s="7" t="s">
        <v>42</v>
      </c>
      <c r="E238" s="16">
        <v>1</v>
      </c>
      <c r="F238" s="16">
        <v>5</v>
      </c>
      <c r="G238" s="16"/>
      <c r="H238" s="16"/>
      <c r="I238" s="16">
        <f t="shared" si="10"/>
        <v>0</v>
      </c>
      <c r="J238" s="16">
        <f t="shared" si="11"/>
        <v>0</v>
      </c>
      <c r="K238" s="16"/>
    </row>
    <row r="239" spans="1:11" ht="17.25" customHeight="1">
      <c r="A239" s="16" t="s">
        <v>164</v>
      </c>
      <c r="B239" s="6">
        <v>235</v>
      </c>
      <c r="C239" s="16" t="s">
        <v>23</v>
      </c>
      <c r="D239" s="7" t="s">
        <v>24</v>
      </c>
      <c r="E239" s="16">
        <v>1</v>
      </c>
      <c r="F239" s="16">
        <v>5</v>
      </c>
      <c r="G239" s="16"/>
      <c r="H239" s="16"/>
      <c r="I239" s="16">
        <f t="shared" si="10"/>
        <v>0</v>
      </c>
      <c r="J239" s="16">
        <f t="shared" si="11"/>
        <v>0</v>
      </c>
      <c r="K239" s="16"/>
    </row>
    <row r="240" spans="1:11" ht="17.25" customHeight="1">
      <c r="A240" s="16" t="s">
        <v>164</v>
      </c>
      <c r="B240" s="6">
        <v>236</v>
      </c>
      <c r="C240" s="16" t="s">
        <v>23</v>
      </c>
      <c r="D240" s="7" t="s">
        <v>24</v>
      </c>
      <c r="E240" s="16">
        <v>1</v>
      </c>
      <c r="F240" s="16">
        <v>5</v>
      </c>
      <c r="G240" s="16"/>
      <c r="H240" s="16"/>
      <c r="I240" s="16">
        <f t="shared" si="10"/>
        <v>0</v>
      </c>
      <c r="J240" s="16">
        <f t="shared" si="11"/>
        <v>0</v>
      </c>
      <c r="K240" s="16"/>
    </row>
    <row r="241" spans="1:11" ht="17.25" customHeight="1">
      <c r="A241" s="16" t="s">
        <v>164</v>
      </c>
      <c r="B241" s="6">
        <v>237</v>
      </c>
      <c r="C241" s="16" t="s">
        <v>23</v>
      </c>
      <c r="D241" s="7" t="s">
        <v>24</v>
      </c>
      <c r="E241" s="16">
        <v>1</v>
      </c>
      <c r="F241" s="16">
        <v>5</v>
      </c>
      <c r="G241" s="16"/>
      <c r="H241" s="16"/>
      <c r="I241" s="16">
        <f t="shared" si="10"/>
        <v>0</v>
      </c>
      <c r="J241" s="16">
        <f t="shared" si="11"/>
        <v>0</v>
      </c>
      <c r="K241" s="16"/>
    </row>
    <row r="242" spans="1:11" ht="17.25" customHeight="1">
      <c r="A242" s="16" t="s">
        <v>164</v>
      </c>
      <c r="B242" s="6">
        <v>238</v>
      </c>
      <c r="C242" s="16" t="s">
        <v>23</v>
      </c>
      <c r="D242" s="7" t="s">
        <v>24</v>
      </c>
      <c r="E242" s="16">
        <v>0</v>
      </c>
      <c r="F242" s="16">
        <v>5</v>
      </c>
      <c r="G242" s="16"/>
      <c r="H242" s="16"/>
      <c r="I242" s="16">
        <f t="shared" si="10"/>
        <v>0</v>
      </c>
      <c r="J242" s="16">
        <f t="shared" si="11"/>
        <v>0</v>
      </c>
      <c r="K242" s="16"/>
    </row>
    <row r="243" spans="1:11" ht="17.25" customHeight="1">
      <c r="A243" s="16" t="s">
        <v>164</v>
      </c>
      <c r="B243" s="6">
        <v>239</v>
      </c>
      <c r="C243" s="16" t="s">
        <v>23</v>
      </c>
      <c r="D243" s="7" t="s">
        <v>24</v>
      </c>
      <c r="E243" s="16">
        <v>0</v>
      </c>
      <c r="F243" s="16">
        <v>5</v>
      </c>
      <c r="G243" s="16"/>
      <c r="H243" s="16"/>
      <c r="I243" s="16">
        <f t="shared" si="10"/>
        <v>0</v>
      </c>
      <c r="J243" s="16">
        <f t="shared" si="11"/>
        <v>0</v>
      </c>
      <c r="K243" s="16"/>
    </row>
    <row r="244" spans="1:11" ht="17.25" customHeight="1">
      <c r="A244" s="16" t="s">
        <v>164</v>
      </c>
      <c r="B244" s="6">
        <v>240</v>
      </c>
      <c r="C244" s="16" t="s">
        <v>23</v>
      </c>
      <c r="D244" s="7" t="s">
        <v>24</v>
      </c>
      <c r="E244" s="16">
        <v>0</v>
      </c>
      <c r="F244" s="16">
        <v>6</v>
      </c>
      <c r="G244" s="16"/>
      <c r="H244" s="16"/>
      <c r="I244" s="16" t="str">
        <f t="shared" si="10"/>
        <v>Кокки</v>
      </c>
      <c r="J244" s="16" t="str">
        <f t="shared" si="11"/>
        <v>Enterococcus</v>
      </c>
      <c r="K244" s="16" t="s">
        <v>70</v>
      </c>
    </row>
    <row r="245" spans="1:11" ht="17.25" customHeight="1">
      <c r="A245" s="16" t="s">
        <v>164</v>
      </c>
      <c r="B245" s="6">
        <v>241</v>
      </c>
      <c r="C245" s="16" t="s">
        <v>21</v>
      </c>
      <c r="D245" s="7" t="s">
        <v>49</v>
      </c>
      <c r="E245" s="16">
        <v>0</v>
      </c>
      <c r="F245" s="16">
        <v>5</v>
      </c>
      <c r="G245" s="16"/>
      <c r="H245" s="16"/>
      <c r="I245" s="16">
        <f t="shared" si="10"/>
        <v>0</v>
      </c>
      <c r="J245" s="16">
        <f t="shared" si="11"/>
        <v>0</v>
      </c>
      <c r="K245" s="16"/>
    </row>
    <row r="246" spans="1:11" ht="17.25" customHeight="1">
      <c r="A246" s="16" t="s">
        <v>164</v>
      </c>
      <c r="B246" s="6">
        <v>242</v>
      </c>
      <c r="C246" s="16" t="s">
        <v>21</v>
      </c>
      <c r="D246" s="7" t="s">
        <v>49</v>
      </c>
      <c r="E246" s="16">
        <v>0</v>
      </c>
      <c r="F246" s="16">
        <v>5</v>
      </c>
      <c r="G246" s="16"/>
      <c r="H246" s="16"/>
      <c r="I246" s="16">
        <f t="shared" si="10"/>
        <v>0</v>
      </c>
      <c r="J246" s="16">
        <f t="shared" si="11"/>
        <v>0</v>
      </c>
      <c r="K246" s="16"/>
    </row>
    <row r="247" spans="1:11" ht="17.25" customHeight="1">
      <c r="A247" s="16" t="s">
        <v>164</v>
      </c>
      <c r="B247" s="6">
        <v>243</v>
      </c>
      <c r="C247" s="16" t="s">
        <v>100</v>
      </c>
      <c r="D247" s="7" t="s">
        <v>28</v>
      </c>
      <c r="E247" s="16">
        <v>0</v>
      </c>
      <c r="F247" s="16">
        <v>5</v>
      </c>
      <c r="G247" s="16"/>
      <c r="H247" s="16"/>
      <c r="I247" s="16">
        <f t="shared" si="10"/>
        <v>0</v>
      </c>
      <c r="J247" s="16">
        <f t="shared" si="11"/>
        <v>0</v>
      </c>
      <c r="K247" s="16"/>
    </row>
    <row r="248" spans="1:11" ht="17.25" customHeight="1">
      <c r="A248" s="16" t="s">
        <v>164</v>
      </c>
      <c r="B248" s="6">
        <v>244</v>
      </c>
      <c r="C248" s="16" t="s">
        <v>12</v>
      </c>
      <c r="D248" s="7" t="s">
        <v>40</v>
      </c>
      <c r="E248" s="16">
        <v>0</v>
      </c>
      <c r="F248" s="16">
        <v>6</v>
      </c>
      <c r="G248" s="16" t="s">
        <v>32</v>
      </c>
      <c r="H248" s="16"/>
      <c r="I248" s="16">
        <f t="shared" si="10"/>
        <v>0</v>
      </c>
      <c r="J248" s="16">
        <f t="shared" si="11"/>
        <v>0</v>
      </c>
      <c r="K248" s="16"/>
    </row>
    <row r="249" spans="1:11" ht="17.25" customHeight="1">
      <c r="A249" s="16"/>
      <c r="C249" s="16"/>
      <c r="E249" s="16"/>
      <c r="F249" s="16"/>
      <c r="G249" s="16"/>
      <c r="H249" s="16"/>
      <c r="I249" s="16">
        <f t="shared" si="10"/>
        <v>0</v>
      </c>
      <c r="J249" s="16">
        <f t="shared" si="11"/>
        <v>0</v>
      </c>
      <c r="K249" s="16"/>
    </row>
    <row r="250" spans="1:11" ht="17.25" customHeight="1">
      <c r="A250" s="16"/>
      <c r="C250" s="16"/>
      <c r="E250" s="16"/>
      <c r="F250" s="16"/>
      <c r="G250" s="16"/>
      <c r="H250" s="16"/>
      <c r="I250" s="16">
        <f t="shared" si="10"/>
        <v>0</v>
      </c>
      <c r="J250" s="16">
        <f t="shared" si="11"/>
        <v>0</v>
      </c>
      <c r="K250" s="16"/>
    </row>
    <row r="251" spans="1:11" ht="17.25" customHeight="1">
      <c r="A251" s="16"/>
      <c r="C251" s="16"/>
      <c r="E251" s="16"/>
      <c r="F251" s="16"/>
      <c r="G251" s="16"/>
      <c r="H251" s="16"/>
      <c r="I251" s="16">
        <f t="shared" si="10"/>
        <v>0</v>
      </c>
      <c r="J251" s="16">
        <f t="shared" si="11"/>
        <v>0</v>
      </c>
      <c r="K251" s="16"/>
    </row>
    <row r="252" spans="1:11" ht="17.25" customHeight="1">
      <c r="A252" s="16"/>
      <c r="C252" s="16"/>
      <c r="E252" s="16"/>
      <c r="F252" s="16"/>
      <c r="G252" s="16"/>
      <c r="H252" s="16"/>
      <c r="I252" s="16">
        <f t="shared" si="10"/>
        <v>0</v>
      </c>
      <c r="J252" s="16">
        <f t="shared" si="11"/>
        <v>0</v>
      </c>
      <c r="K252" s="16"/>
    </row>
    <row r="253" spans="1:11" ht="17.25" customHeight="1">
      <c r="A253" s="16"/>
      <c r="C253" s="16"/>
      <c r="E253" s="16"/>
      <c r="F253" s="16"/>
      <c r="G253" s="16"/>
      <c r="H253" s="16"/>
      <c r="I253" s="16">
        <f t="shared" si="10"/>
        <v>0</v>
      </c>
      <c r="J253" s="16">
        <f t="shared" si="11"/>
        <v>0</v>
      </c>
      <c r="K253" s="16"/>
    </row>
    <row r="254" spans="1:11" ht="17.25" customHeight="1">
      <c r="A254" s="16"/>
      <c r="C254" s="16"/>
      <c r="E254" s="16"/>
      <c r="F254" s="16"/>
      <c r="G254" s="16"/>
      <c r="H254" s="16"/>
      <c r="I254" s="16">
        <f t="shared" si="10"/>
        <v>0</v>
      </c>
      <c r="J254" s="16">
        <f t="shared" si="11"/>
        <v>0</v>
      </c>
      <c r="K254" s="16"/>
    </row>
    <row r="255" spans="1:11" ht="17.25" customHeight="1">
      <c r="A255" s="16"/>
      <c r="C255" s="16"/>
      <c r="E255" s="16"/>
      <c r="F255" s="16"/>
      <c r="G255" s="16"/>
      <c r="H255" s="16"/>
      <c r="I255" s="16">
        <f t="shared" si="10"/>
        <v>0</v>
      </c>
      <c r="J255" s="16">
        <f t="shared" si="11"/>
        <v>0</v>
      </c>
      <c r="K255" s="16"/>
    </row>
    <row r="256" spans="1:11" ht="17.25" customHeight="1">
      <c r="A256" s="16"/>
      <c r="C256" s="16"/>
      <c r="E256" s="16"/>
      <c r="F256" s="16"/>
      <c r="G256" s="16"/>
      <c r="H256" s="16"/>
      <c r="I256" s="16">
        <f t="shared" si="10"/>
        <v>0</v>
      </c>
      <c r="J256" s="16">
        <f t="shared" si="11"/>
        <v>0</v>
      </c>
      <c r="K256" s="16"/>
    </row>
    <row r="257" spans="1:11" ht="17.25" customHeight="1">
      <c r="A257" s="16"/>
      <c r="C257" s="16"/>
      <c r="E257" s="16"/>
      <c r="F257" s="16"/>
      <c r="G257" s="16"/>
      <c r="H257" s="16"/>
      <c r="I257" s="16">
        <f t="shared" si="10"/>
        <v>0</v>
      </c>
      <c r="J257" s="16">
        <f t="shared" si="11"/>
        <v>0</v>
      </c>
      <c r="K257" s="16"/>
    </row>
    <row r="258" spans="1:11" ht="17.25" customHeight="1">
      <c r="A258" s="16"/>
      <c r="C258" s="16"/>
      <c r="E258" s="16"/>
      <c r="F258" s="16"/>
      <c r="G258" s="16"/>
      <c r="H258" s="16"/>
      <c r="I258" s="16">
        <f t="shared" si="10"/>
        <v>0</v>
      </c>
      <c r="J258" s="16">
        <f t="shared" si="11"/>
        <v>0</v>
      </c>
      <c r="K258" s="16"/>
    </row>
    <row r="259" spans="1:11" ht="17.25" customHeight="1">
      <c r="A259" s="16"/>
      <c r="C259" s="16"/>
      <c r="E259" s="16"/>
      <c r="F259" s="16"/>
      <c r="G259" s="16"/>
      <c r="H259" s="16"/>
      <c r="I259" s="16">
        <f t="shared" si="10"/>
        <v>0</v>
      </c>
      <c r="J259" s="16">
        <f t="shared" si="11"/>
        <v>0</v>
      </c>
      <c r="K259" s="16"/>
    </row>
    <row r="260" spans="1:11" ht="17.25" customHeight="1">
      <c r="A260" s="16"/>
      <c r="C260" s="16"/>
      <c r="E260" s="16"/>
      <c r="F260" s="16"/>
      <c r="G260" s="16"/>
      <c r="H260" s="16"/>
      <c r="I260" s="16">
        <f t="shared" si="10"/>
        <v>0</v>
      </c>
      <c r="J260" s="16">
        <f t="shared" si="11"/>
        <v>0</v>
      </c>
      <c r="K260" s="16"/>
    </row>
    <row r="261" spans="1:11" ht="17.25" customHeight="1">
      <c r="A261" s="16"/>
      <c r="C261" s="16"/>
      <c r="E261" s="16"/>
      <c r="F261" s="16"/>
      <c r="G261" s="16"/>
      <c r="H261" s="16"/>
      <c r="I261" s="16">
        <f t="shared" ref="I261:I274" si="12">IF(OR(J261=$J$290,J261=$J$297,J261=$J$280),$I$277,IF(OR(J261=$J$279,J261=$J$283,J261=$J$285,J261=$J$286,J261=$J$289,J261=$J$293,J261=$J$294,J261=$J$291),$I$282,IF(OR(J261=$J$278,J261=$J$282),$I$278,IF(OR(J261=$J$284,J261=$J$295,J261=$J$296),$I$279,IF(OR(J261=$J$277,J261=$J$292,J261=$J$298),$I$280,IF(OR(J261=$J$281,J261=$J$299,J261=$J$287,J261=$J$288),$I$281,0))))))</f>
        <v>0</v>
      </c>
      <c r="J261" s="16">
        <f t="shared" ref="J261:J274" si="13">IF(OR(K261=$K$277,K261=$K$278,K261=$K$279),$J$277,IF(OR(K261=$K$282,K261=$K$283,K261=$K$284,K261=$K$285),$J$278,IF(OR(K261=$K$286),$J$279,IF(OR(K261=$K$287),$J$280,IF(OR(K261=$K$288),$J$281,IF(OR(K261=$K$289),$J$282,IF(OR(K261=$K$295,K261=$K$296),$J$283,IF(OR(K261=$K$291,K261=$K$292,K261=$K$293,K261=$K$294),$J$284,IF(OR(K261=$K$290,K261=$K$329,K261=$K$331,K261=$K$333),$J$285,IF(OR(K261=$K$297,K261=$K$298),$J$286,IF(OR(K261=$K$299),$J$287,IF(OR(K261=$K$300,K261=$K$305),$J$288,IF(OR(K261=$K$301),$J$289,IF(OR(K261=$K$304),$J$290,IF(OR(K261=$K$306),$J$291,IF(OR(K261=$K$307,K261=$K$308),$J$292,IF(OR(K261=$K$309,K261=$K$310),$J$293,IF(OR(K261=$K$311,K261=$K$312),$J$294,IF(OR(K261=$K$313,K261=$K$314,K261=$K$315,K261=$K$316,K261=$K$317,K261=$K$318,K261=$K$319),$J$295,IF(OR(K261=$K$323,K261=$K$324,K261=$K$325,K261=$K$326,K261=$K$322,K261=$K$321,K261=$K$330,K261=$K$332),$J$296,IF(OR(K261=$K$327,K261=$K$328),$J$297,IF(OR(K261=$K$280,K261=$K$281,K261=$K$302,K261=$K$303,K261=$K$320),$J$298,IF(OR(K261=$K$334),$J$299,0)))))))))))))))))))))))</f>
        <v>0</v>
      </c>
      <c r="K261" s="16"/>
    </row>
    <row r="262" spans="1:11" ht="17.25" customHeight="1">
      <c r="A262" s="16"/>
      <c r="C262" s="16"/>
      <c r="E262" s="16"/>
      <c r="F262" s="16"/>
      <c r="G262" s="16"/>
      <c r="H262" s="16"/>
      <c r="I262" s="16">
        <f t="shared" si="12"/>
        <v>0</v>
      </c>
      <c r="J262" s="16">
        <f t="shared" si="13"/>
        <v>0</v>
      </c>
      <c r="K262" s="16"/>
    </row>
    <row r="263" spans="1:11" ht="17.25" customHeight="1">
      <c r="A263" s="16"/>
      <c r="C263" s="16"/>
      <c r="E263" s="16"/>
      <c r="F263" s="16"/>
      <c r="G263" s="16"/>
      <c r="H263" s="16"/>
      <c r="I263" s="16">
        <f t="shared" si="12"/>
        <v>0</v>
      </c>
      <c r="J263" s="16">
        <f t="shared" si="13"/>
        <v>0</v>
      </c>
      <c r="K263" s="16"/>
    </row>
    <row r="264" spans="1:11" ht="17.25" customHeight="1">
      <c r="A264" s="16"/>
      <c r="C264" s="16"/>
      <c r="E264" s="16"/>
      <c r="F264" s="16"/>
      <c r="G264" s="16"/>
      <c r="H264" s="16"/>
      <c r="I264" s="16">
        <f t="shared" si="12"/>
        <v>0</v>
      </c>
      <c r="J264" s="16">
        <f t="shared" si="13"/>
        <v>0</v>
      </c>
      <c r="K264" s="16"/>
    </row>
    <row r="265" spans="1:11" ht="17.25" customHeight="1">
      <c r="A265" s="16"/>
      <c r="C265" s="16"/>
      <c r="E265" s="16"/>
      <c r="F265" s="16"/>
      <c r="G265" s="16"/>
      <c r="H265" s="16"/>
      <c r="I265" s="16">
        <f t="shared" si="12"/>
        <v>0</v>
      </c>
      <c r="J265" s="16">
        <f t="shared" si="13"/>
        <v>0</v>
      </c>
      <c r="K265" s="16"/>
    </row>
    <row r="266" spans="1:11" ht="17.25" customHeight="1">
      <c r="A266" s="16"/>
      <c r="C266" s="16"/>
      <c r="E266" s="16"/>
      <c r="F266" s="16"/>
      <c r="G266" s="16"/>
      <c r="H266" s="16"/>
      <c r="I266" s="16">
        <f t="shared" si="12"/>
        <v>0</v>
      </c>
      <c r="J266" s="16">
        <f t="shared" si="13"/>
        <v>0</v>
      </c>
      <c r="K266" s="16"/>
    </row>
    <row r="267" spans="1:11" ht="17.25" customHeight="1">
      <c r="A267" s="16"/>
      <c r="C267" s="16"/>
      <c r="E267" s="16"/>
      <c r="F267" s="16"/>
      <c r="G267" s="16"/>
      <c r="H267" s="16"/>
      <c r="I267" s="16">
        <f t="shared" si="12"/>
        <v>0</v>
      </c>
      <c r="J267" s="16">
        <f t="shared" si="13"/>
        <v>0</v>
      </c>
      <c r="K267" s="16"/>
    </row>
    <row r="268" spans="1:11" ht="17.25" customHeight="1">
      <c r="A268" s="16"/>
      <c r="C268" s="16"/>
      <c r="E268" s="16"/>
      <c r="F268" s="16"/>
      <c r="G268" s="16"/>
      <c r="H268" s="16"/>
      <c r="I268" s="16">
        <f t="shared" si="12"/>
        <v>0</v>
      </c>
      <c r="J268" s="16">
        <f t="shared" si="13"/>
        <v>0</v>
      </c>
      <c r="K268" s="16"/>
    </row>
    <row r="269" spans="1:11" ht="17.25" customHeight="1">
      <c r="A269" s="16"/>
      <c r="C269" s="16"/>
      <c r="E269" s="16"/>
      <c r="F269" s="16"/>
      <c r="G269" s="16"/>
      <c r="H269" s="16"/>
      <c r="I269" s="16">
        <f t="shared" si="12"/>
        <v>0</v>
      </c>
      <c r="J269" s="16">
        <f t="shared" si="13"/>
        <v>0</v>
      </c>
      <c r="K269" s="16"/>
    </row>
    <row r="270" spans="1:11" ht="17.25" customHeight="1">
      <c r="A270" s="16"/>
      <c r="C270" s="16"/>
      <c r="E270" s="16"/>
      <c r="F270" s="16"/>
      <c r="G270" s="16"/>
      <c r="H270" s="16"/>
      <c r="I270" s="16">
        <f t="shared" si="12"/>
        <v>0</v>
      </c>
      <c r="J270" s="16">
        <f t="shared" si="13"/>
        <v>0</v>
      </c>
      <c r="K270" s="16"/>
    </row>
    <row r="271" spans="1:11" ht="17.25" customHeight="1">
      <c r="A271" s="16"/>
      <c r="C271" s="16"/>
      <c r="E271" s="16"/>
      <c r="F271" s="16"/>
      <c r="G271" s="16"/>
      <c r="H271" s="16"/>
      <c r="I271" s="16">
        <f t="shared" si="12"/>
        <v>0</v>
      </c>
      <c r="J271" s="16">
        <f t="shared" si="13"/>
        <v>0</v>
      </c>
      <c r="K271" s="16"/>
    </row>
    <row r="272" spans="1:11" ht="17.25" customHeight="1">
      <c r="A272" s="16"/>
      <c r="C272" s="16"/>
      <c r="E272" s="16"/>
      <c r="F272" s="16"/>
      <c r="G272" s="16"/>
      <c r="H272" s="16"/>
      <c r="I272" s="16">
        <f t="shared" si="12"/>
        <v>0</v>
      </c>
      <c r="J272" s="16">
        <f t="shared" si="13"/>
        <v>0</v>
      </c>
      <c r="K272" s="16"/>
    </row>
    <row r="273" spans="1:11" ht="17.25" customHeight="1">
      <c r="A273" s="16"/>
      <c r="C273" s="16"/>
      <c r="E273" s="16"/>
      <c r="F273" s="16"/>
      <c r="G273" s="16"/>
      <c r="H273" s="16"/>
      <c r="I273" s="16">
        <f t="shared" si="12"/>
        <v>0</v>
      </c>
      <c r="J273" s="16">
        <f t="shared" si="13"/>
        <v>0</v>
      </c>
      <c r="K273" s="16"/>
    </row>
    <row r="274" spans="1:11" ht="17.25" customHeight="1">
      <c r="A274" s="16"/>
      <c r="C274" s="16"/>
      <c r="E274" s="16">
        <f>SUM(E2:E273)</f>
        <v>76</v>
      </c>
      <c r="F274" s="16">
        <f>SUM(F2:F273)</f>
        <v>1154</v>
      </c>
      <c r="G274" s="16"/>
      <c r="H274" s="16"/>
      <c r="I274" s="16">
        <f t="shared" si="12"/>
        <v>0</v>
      </c>
      <c r="J274" s="16">
        <f t="shared" si="13"/>
        <v>0</v>
      </c>
      <c r="K274" s="16"/>
    </row>
    <row r="275" spans="1:11" ht="17.25" customHeight="1">
      <c r="A275" s="16"/>
      <c r="C275" s="16"/>
      <c r="E275" s="16">
        <f>E274/B248</f>
        <v>0.31147540983606559</v>
      </c>
      <c r="F275" s="16">
        <f>F274/B248</f>
        <v>4.7295081967213113</v>
      </c>
      <c r="G275" s="16"/>
      <c r="H275" s="16"/>
      <c r="I275" s="16">
        <f>IF(OR(J275=$J$290,J275=$J$297,J275=$J$280),$I$277,IF(OR(J275=$J$279,J275=$J$283,J275=$J$285,J275=$J$286,J275=$J$289,J275=$J$293,J275=$J$294,J275=$J$291),$I$282,IF(OR(J275=$J$278,J275=$J$282),$I$278,IF(OR(J275=$J$284,J275=$J$295,J275=$J$296),$I$279,IF(OR(J275=$J$277,J275=$J$292,J275=$J$298),$I$280,IF(OR(J275=$J$281,J275=$J$299,J275=$J$287,J275=$J$288),$I$281,0))))))</f>
        <v>0</v>
      </c>
      <c r="J275" s="16">
        <f>IF(OR(K275=$K$277,K275=$K$278,K275=$K$279),$J$277,IF(OR(K275=$K$282,K275=$K$283,K275=$K$284,K275=$K$285),$J$278,IF(OR(K275=$K$286),$J$279,IF(OR(K275=$K$287),$J$280,IF(OR(K275=$K$288),$J$281,IF(OR(K275=$K$289),$J$282,IF(OR(K275=$K$295,K275=$K$296),$J$283,IF(OR(K275=$K$291,K275=$K$292,K275=$K$293,K275=$K$294),$J$284,IF(OR(K275=$K$290,K275=$K$329,K275=$K$331,K275=$K$333),$J$285,IF(OR(K275=$K$297,K275=$K$298),$J$286,IF(OR(K275=$K$299),$J$287,IF(OR(K275=$K$300,K275=$K$305),$J$288,IF(OR(K275=$K$301),$J$289,IF(OR(K275=$K$304),$J$290,IF(OR(K275=$K$306),$J$291,IF(OR(K275=$K$307,K275=$K$308),$J$292,IF(OR(K275=$K$309,K275=$K$310),$J$293,IF(OR(K275=$K$311,K275=$K$312),$J$294,IF(OR(K275=$K$313,K275=$K$314,K275=$K$315,K275=$K$316,K275=$K$317,K275=$K$318,K275=$K$319),$J$295,IF(OR(K275=$K$323,K275=$K$324,K275=$K$325,K275=$K$326,K275=$K$322,K275=$K$321,K275=$K$330,K275=$K$332),$J$296,IF(OR(K275=$K$327,K275=$K$328),$J$297,IF(OR(K275=$K$280,K275=$K$281,K275=$K$302,K275=$K$303,K275=$K$320),$J$298,IF(OR(K275=$K$334),$J$299,0)))))))))))))))))))))))</f>
        <v>0</v>
      </c>
      <c r="K275" s="16"/>
    </row>
    <row r="276" spans="1:11" ht="17.25" customHeight="1">
      <c r="A276" s="16"/>
      <c r="C276" s="16"/>
      <c r="E276" s="17">
        <f>(E274+F274)/B248</f>
        <v>5.0409836065573774</v>
      </c>
      <c r="F276" s="17"/>
      <c r="G276" s="16"/>
      <c r="H276" s="16"/>
      <c r="I276" s="16"/>
      <c r="J276" s="16"/>
      <c r="K276" s="16"/>
    </row>
    <row r="277" spans="1:11" ht="17.25" customHeight="1">
      <c r="A277" s="16"/>
      <c r="C277" s="16" t="s">
        <v>12</v>
      </c>
      <c r="D277" s="7" t="s">
        <v>47</v>
      </c>
      <c r="E277" s="16"/>
      <c r="F277" s="16"/>
      <c r="G277" s="16"/>
      <c r="H277" s="16"/>
      <c r="I277" s="16" t="s">
        <v>83</v>
      </c>
      <c r="J277" s="16" t="s">
        <v>120</v>
      </c>
      <c r="K277" s="16" t="s">
        <v>112</v>
      </c>
    </row>
    <row r="278" spans="1:11" ht="17.25" customHeight="1">
      <c r="A278" s="16"/>
      <c r="C278" s="16" t="s">
        <v>91</v>
      </c>
      <c r="D278" s="7" t="s">
        <v>60</v>
      </c>
      <c r="E278" s="16"/>
      <c r="F278" s="16"/>
      <c r="G278" s="16"/>
      <c r="H278" s="16"/>
      <c r="I278" s="16" t="s">
        <v>113</v>
      </c>
      <c r="J278" s="16" t="s">
        <v>122</v>
      </c>
      <c r="K278" s="16" t="s">
        <v>114</v>
      </c>
    </row>
    <row r="279" spans="1:11" ht="17.25" customHeight="1">
      <c r="A279" s="16"/>
      <c r="C279" s="16" t="s">
        <v>25</v>
      </c>
      <c r="D279" s="7" t="s">
        <v>183</v>
      </c>
      <c r="E279" s="16"/>
      <c r="F279" s="16"/>
      <c r="G279" s="16"/>
      <c r="H279" s="16"/>
      <c r="I279" s="16" t="s">
        <v>17</v>
      </c>
      <c r="J279" s="16" t="s">
        <v>124</v>
      </c>
      <c r="K279" s="16" t="s">
        <v>115</v>
      </c>
    </row>
    <row r="280" spans="1:11" ht="17.25" customHeight="1">
      <c r="A280" s="16"/>
      <c r="C280" s="16" t="s">
        <v>53</v>
      </c>
      <c r="D280" s="7" t="s">
        <v>52</v>
      </c>
      <c r="E280" s="16"/>
      <c r="F280" s="16"/>
      <c r="G280" s="16"/>
      <c r="H280" s="16"/>
      <c r="I280" s="8" t="s">
        <v>72</v>
      </c>
      <c r="J280" s="16" t="s">
        <v>126</v>
      </c>
      <c r="K280" s="8" t="s">
        <v>116</v>
      </c>
    </row>
    <row r="281" spans="1:11" ht="17.25" customHeight="1">
      <c r="A281" s="16"/>
      <c r="C281" s="16" t="s">
        <v>64</v>
      </c>
      <c r="D281" s="7" t="s">
        <v>51</v>
      </c>
      <c r="E281" s="16"/>
      <c r="F281" s="16"/>
      <c r="G281" s="16"/>
      <c r="H281" s="16"/>
      <c r="I281" s="16" t="s">
        <v>117</v>
      </c>
      <c r="J281" s="16" t="s">
        <v>127</v>
      </c>
      <c r="K281" s="9" t="s">
        <v>118</v>
      </c>
    </row>
    <row r="282" spans="1:11" ht="17.25" customHeight="1">
      <c r="A282" s="16"/>
      <c r="C282" s="16" t="s">
        <v>100</v>
      </c>
      <c r="D282" s="7" t="s">
        <v>34</v>
      </c>
      <c r="E282" s="16"/>
      <c r="F282" s="16"/>
      <c r="G282" s="16"/>
      <c r="H282" s="16"/>
      <c r="I282" s="16" t="s">
        <v>14</v>
      </c>
      <c r="J282" s="16" t="s">
        <v>128</v>
      </c>
      <c r="K282" s="16" t="s">
        <v>119</v>
      </c>
    </row>
    <row r="283" spans="1:11" ht="17.25" customHeight="1">
      <c r="A283" s="16"/>
      <c r="C283" s="16" t="s">
        <v>35</v>
      </c>
      <c r="D283" s="7" t="s">
        <v>57</v>
      </c>
      <c r="E283" s="16"/>
      <c r="F283" s="16"/>
      <c r="G283" s="16"/>
      <c r="H283" s="16"/>
      <c r="I283" s="16"/>
      <c r="J283" s="16" t="s">
        <v>63</v>
      </c>
      <c r="K283" s="16" t="s">
        <v>121</v>
      </c>
    </row>
    <row r="284" spans="1:11" ht="17.25" customHeight="1">
      <c r="A284" s="16"/>
      <c r="C284" s="16" t="s">
        <v>40</v>
      </c>
      <c r="D284" s="7" t="s">
        <v>181</v>
      </c>
      <c r="E284" s="16"/>
      <c r="F284" s="16"/>
      <c r="G284" s="16"/>
      <c r="H284" s="16"/>
      <c r="I284" s="16"/>
      <c r="J284" s="16" t="s">
        <v>69</v>
      </c>
      <c r="K284" s="16" t="s">
        <v>123</v>
      </c>
    </row>
    <row r="285" spans="1:11" ht="17.25" customHeight="1">
      <c r="A285" s="16"/>
      <c r="C285" s="16" t="s">
        <v>45</v>
      </c>
      <c r="D285" s="7" t="s">
        <v>80</v>
      </c>
      <c r="E285" s="16"/>
      <c r="F285" s="16"/>
      <c r="G285" s="16"/>
      <c r="H285" s="16"/>
      <c r="I285" s="16"/>
      <c r="J285" s="16" t="s">
        <v>130</v>
      </c>
      <c r="K285" s="16" t="s">
        <v>125</v>
      </c>
    </row>
    <row r="286" spans="1:11" ht="17.25" customHeight="1">
      <c r="A286" s="16"/>
      <c r="C286" s="16" t="s">
        <v>21</v>
      </c>
      <c r="D286" s="7" t="s">
        <v>108</v>
      </c>
      <c r="E286" s="16"/>
      <c r="F286" s="16"/>
      <c r="G286" s="16"/>
      <c r="H286" s="16"/>
      <c r="I286" s="16"/>
      <c r="J286" s="16" t="s">
        <v>104</v>
      </c>
      <c r="K286" s="16" t="s">
        <v>124</v>
      </c>
    </row>
    <row r="287" spans="1:11" ht="17.25" customHeight="1">
      <c r="A287" s="16"/>
      <c r="C287" s="16" t="s">
        <v>78</v>
      </c>
      <c r="D287" s="7" t="s">
        <v>180</v>
      </c>
      <c r="E287" s="16"/>
      <c r="F287" s="16"/>
      <c r="G287" s="16"/>
      <c r="H287" s="16"/>
      <c r="I287" s="16"/>
      <c r="J287" s="16" t="s">
        <v>132</v>
      </c>
      <c r="K287" s="16" t="s">
        <v>126</v>
      </c>
    </row>
    <row r="288" spans="1:11" ht="17.25" customHeight="1">
      <c r="A288" s="16"/>
      <c r="C288" s="16" t="s">
        <v>23</v>
      </c>
      <c r="D288" s="7" t="s">
        <v>77</v>
      </c>
      <c r="E288" s="16"/>
      <c r="F288" s="16"/>
      <c r="G288" s="16"/>
      <c r="H288" s="16"/>
      <c r="I288" s="16"/>
      <c r="J288" s="16" t="s">
        <v>134</v>
      </c>
      <c r="K288" s="16" t="s">
        <v>127</v>
      </c>
    </row>
    <row r="289" spans="1:11" ht="17.25" customHeight="1">
      <c r="A289" s="16"/>
      <c r="C289" s="16" t="s">
        <v>55</v>
      </c>
      <c r="D289" s="7" t="s">
        <v>102</v>
      </c>
      <c r="E289" s="16"/>
      <c r="F289" s="16"/>
      <c r="G289" s="16"/>
      <c r="H289" s="16"/>
      <c r="I289" s="16"/>
      <c r="J289" s="16" t="s">
        <v>136</v>
      </c>
      <c r="K289" s="16" t="s">
        <v>128</v>
      </c>
    </row>
    <row r="290" spans="1:11" ht="17.25" customHeight="1">
      <c r="A290" s="16"/>
      <c r="C290" s="16" t="s">
        <v>87</v>
      </c>
      <c r="D290" s="7" t="s">
        <v>178</v>
      </c>
      <c r="E290" s="16"/>
      <c r="F290" s="16"/>
      <c r="G290" s="16"/>
      <c r="H290" s="16"/>
      <c r="I290" s="16"/>
      <c r="J290" s="16" t="s">
        <v>137</v>
      </c>
      <c r="K290" s="16" t="s">
        <v>129</v>
      </c>
    </row>
    <row r="291" spans="1:11" ht="17.25" customHeight="1">
      <c r="A291" s="16"/>
      <c r="C291" s="16" t="s">
        <v>37</v>
      </c>
      <c r="D291" s="7" t="s">
        <v>172</v>
      </c>
      <c r="E291" s="16"/>
      <c r="F291" s="16"/>
      <c r="G291" s="16"/>
      <c r="H291" s="16"/>
      <c r="I291" s="16"/>
      <c r="J291" s="16" t="s">
        <v>15</v>
      </c>
      <c r="K291" s="16" t="s">
        <v>131</v>
      </c>
    </row>
    <row r="292" spans="1:11" ht="17.25" customHeight="1">
      <c r="A292" s="16"/>
      <c r="C292" s="16" t="s">
        <v>106</v>
      </c>
      <c r="D292" s="7" t="s">
        <v>168</v>
      </c>
      <c r="E292" s="16"/>
      <c r="F292" s="16"/>
      <c r="G292" s="16"/>
      <c r="H292" s="16"/>
      <c r="I292" s="16"/>
      <c r="J292" s="16" t="s">
        <v>73</v>
      </c>
      <c r="K292" s="16" t="s">
        <v>70</v>
      </c>
    </row>
    <row r="293" spans="1:11" ht="17.25" customHeight="1">
      <c r="A293" s="16"/>
      <c r="C293" s="16" t="s">
        <v>76</v>
      </c>
      <c r="D293" s="7" t="s">
        <v>170</v>
      </c>
      <c r="E293" s="16"/>
      <c r="F293" s="16"/>
      <c r="G293" s="16"/>
      <c r="H293" s="16"/>
      <c r="I293" s="16"/>
      <c r="J293" s="16" t="s">
        <v>140</v>
      </c>
      <c r="K293" s="16" t="s">
        <v>133</v>
      </c>
    </row>
    <row r="294" spans="1:11" ht="17.25" customHeight="1">
      <c r="A294" s="16"/>
      <c r="C294" s="16"/>
      <c r="D294" s="7" t="s">
        <v>110</v>
      </c>
      <c r="E294" s="16"/>
      <c r="F294" s="16"/>
      <c r="G294" s="16"/>
      <c r="H294" s="16"/>
      <c r="I294" s="16"/>
      <c r="J294" s="16" t="s">
        <v>141</v>
      </c>
      <c r="K294" s="16" t="s">
        <v>135</v>
      </c>
    </row>
    <row r="295" spans="1:11" ht="17.25" customHeight="1">
      <c r="A295" s="16"/>
      <c r="C295" s="16"/>
      <c r="D295" s="7" t="s">
        <v>62</v>
      </c>
      <c r="E295" s="16"/>
      <c r="F295" s="16"/>
      <c r="G295" s="16"/>
      <c r="H295" s="16"/>
      <c r="I295" s="16"/>
      <c r="J295" s="16" t="s">
        <v>18</v>
      </c>
      <c r="K295" s="16" t="s">
        <v>63</v>
      </c>
    </row>
    <row r="296" spans="1:11" ht="17.25" customHeight="1">
      <c r="A296" s="16"/>
      <c r="C296" s="16"/>
      <c r="D296" s="7" t="s">
        <v>81</v>
      </c>
      <c r="E296" s="16"/>
      <c r="F296" s="16"/>
      <c r="G296" s="16"/>
      <c r="H296" s="16"/>
      <c r="I296" s="16"/>
      <c r="J296" s="16" t="s">
        <v>66</v>
      </c>
      <c r="K296" s="16" t="s">
        <v>138</v>
      </c>
    </row>
    <row r="297" spans="1:11" ht="17.25" customHeight="1">
      <c r="A297" s="16"/>
      <c r="C297" s="16"/>
      <c r="D297" s="7" t="s">
        <v>107</v>
      </c>
      <c r="E297" s="16"/>
      <c r="F297" s="16"/>
      <c r="G297" s="16"/>
      <c r="H297" s="16"/>
      <c r="I297" s="16"/>
      <c r="J297" s="16" t="s">
        <v>84</v>
      </c>
      <c r="K297" s="16" t="s">
        <v>139</v>
      </c>
    </row>
    <row r="298" spans="1:11" ht="17.25" customHeight="1">
      <c r="A298" s="16"/>
      <c r="C298" s="10"/>
      <c r="D298" s="7" t="s">
        <v>171</v>
      </c>
      <c r="E298" s="16"/>
      <c r="F298" s="16"/>
      <c r="G298" s="16"/>
      <c r="H298" s="16"/>
      <c r="I298" s="16"/>
      <c r="J298" s="8" t="s">
        <v>72</v>
      </c>
      <c r="K298" s="16" t="s">
        <v>104</v>
      </c>
    </row>
    <row r="299" spans="1:11" ht="17.25" customHeight="1">
      <c r="A299" s="16"/>
      <c r="C299" s="10"/>
      <c r="D299" s="7" t="s">
        <v>30</v>
      </c>
      <c r="E299" s="16"/>
      <c r="F299" s="16"/>
      <c r="G299" s="16"/>
      <c r="H299" s="16"/>
      <c r="I299" s="16"/>
      <c r="J299" s="16" t="s">
        <v>145</v>
      </c>
      <c r="K299" s="16" t="s">
        <v>132</v>
      </c>
    </row>
    <row r="300" spans="1:11" ht="17.25" customHeight="1">
      <c r="A300" s="16"/>
      <c r="C300" s="10"/>
      <c r="D300" s="7" t="s">
        <v>176</v>
      </c>
      <c r="E300" s="16"/>
      <c r="F300" s="16"/>
      <c r="G300" s="16"/>
      <c r="H300" s="16"/>
      <c r="I300" s="16"/>
      <c r="J300" s="16"/>
      <c r="K300" s="16" t="s">
        <v>134</v>
      </c>
    </row>
    <row r="301" spans="1:11" ht="17.25" customHeight="1">
      <c r="A301" s="16"/>
      <c r="C301" s="10"/>
      <c r="D301" s="7" t="s">
        <v>13</v>
      </c>
      <c r="E301" s="16"/>
      <c r="F301" s="16"/>
      <c r="G301" s="16"/>
      <c r="H301" s="16"/>
      <c r="I301" s="16"/>
      <c r="J301" s="16"/>
      <c r="K301" s="16" t="s">
        <v>142</v>
      </c>
    </row>
    <row r="302" spans="1:11" ht="17.25" customHeight="1">
      <c r="A302" s="16"/>
      <c r="C302" s="10"/>
      <c r="D302" s="7" t="s">
        <v>174</v>
      </c>
      <c r="E302" s="16"/>
      <c r="F302" s="16"/>
      <c r="G302" s="16"/>
      <c r="H302" s="16"/>
      <c r="I302" s="16"/>
      <c r="J302" s="16"/>
      <c r="K302" s="16" t="s">
        <v>143</v>
      </c>
    </row>
    <row r="303" spans="1:11" ht="17.25" customHeight="1">
      <c r="A303" s="16"/>
      <c r="C303" s="10"/>
      <c r="D303" s="7" t="s">
        <v>24</v>
      </c>
      <c r="E303" s="16"/>
      <c r="F303" s="16"/>
      <c r="G303" s="16"/>
      <c r="H303" s="16"/>
      <c r="I303" s="16"/>
      <c r="J303" s="16"/>
      <c r="K303" s="16" t="s">
        <v>144</v>
      </c>
    </row>
    <row r="304" spans="1:11" ht="17.25" customHeight="1">
      <c r="A304" s="16"/>
      <c r="C304" s="10"/>
      <c r="D304" s="7" t="s">
        <v>50</v>
      </c>
      <c r="E304" s="16"/>
      <c r="F304" s="16"/>
      <c r="G304" s="16"/>
      <c r="H304" s="16"/>
      <c r="I304" s="16"/>
      <c r="J304" s="16"/>
      <c r="K304" s="16" t="s">
        <v>137</v>
      </c>
    </row>
    <row r="305" spans="1:11" ht="17.25" customHeight="1">
      <c r="A305" s="16"/>
      <c r="C305" s="10"/>
      <c r="D305" s="7" t="s">
        <v>71</v>
      </c>
      <c r="E305" s="16"/>
      <c r="F305" s="16"/>
      <c r="G305" s="16"/>
      <c r="H305" s="16"/>
      <c r="I305" s="16"/>
      <c r="J305" s="16"/>
      <c r="K305" s="16" t="s">
        <v>165</v>
      </c>
    </row>
    <row r="306" spans="1:11" ht="17.25" customHeight="1">
      <c r="A306" s="16"/>
      <c r="C306" s="10"/>
      <c r="D306" s="7" t="s">
        <v>182</v>
      </c>
      <c r="E306" s="16"/>
      <c r="F306" s="16"/>
      <c r="G306" s="16"/>
      <c r="H306" s="16"/>
      <c r="I306" s="16"/>
      <c r="J306" s="16"/>
      <c r="K306" s="16" t="s">
        <v>16</v>
      </c>
    </row>
    <row r="307" spans="1:11" ht="17.25" customHeight="1">
      <c r="A307" s="16"/>
      <c r="C307" s="10"/>
      <c r="D307" s="7" t="s">
        <v>64</v>
      </c>
      <c r="E307" s="16"/>
      <c r="F307" s="16"/>
      <c r="G307" s="16"/>
      <c r="H307" s="16"/>
      <c r="I307" s="16"/>
      <c r="J307" s="16"/>
      <c r="K307" s="16" t="s">
        <v>74</v>
      </c>
    </row>
    <row r="308" spans="1:11" ht="17.25" customHeight="1">
      <c r="A308" s="16"/>
      <c r="C308" s="10"/>
      <c r="D308" s="7" t="s">
        <v>173</v>
      </c>
      <c r="E308" s="16"/>
      <c r="F308" s="16"/>
      <c r="G308" s="16"/>
      <c r="H308" s="16"/>
      <c r="I308" s="16"/>
      <c r="J308" s="16"/>
      <c r="K308" s="16" t="s">
        <v>146</v>
      </c>
    </row>
    <row r="309" spans="1:11" ht="17.25" customHeight="1">
      <c r="A309" s="16"/>
      <c r="C309" s="10"/>
      <c r="D309" s="7" t="s">
        <v>33</v>
      </c>
      <c r="E309" s="16"/>
      <c r="F309" s="16"/>
      <c r="G309" s="16"/>
      <c r="H309" s="16"/>
      <c r="I309" s="16"/>
      <c r="J309" s="16"/>
      <c r="K309" s="16" t="s">
        <v>147</v>
      </c>
    </row>
    <row r="310" spans="1:11" ht="17.25" customHeight="1">
      <c r="A310" s="16"/>
      <c r="C310" s="10"/>
      <c r="D310" s="7" t="s">
        <v>40</v>
      </c>
      <c r="E310" s="16"/>
      <c r="F310" s="16"/>
      <c r="G310" s="16"/>
      <c r="H310" s="16"/>
      <c r="I310" s="16"/>
      <c r="J310" s="16"/>
      <c r="K310" s="16" t="s">
        <v>140</v>
      </c>
    </row>
    <row r="311" spans="1:11" ht="17.25" customHeight="1">
      <c r="A311" s="16"/>
      <c r="C311" s="10"/>
      <c r="D311" s="7" t="s">
        <v>39</v>
      </c>
      <c r="E311" s="16"/>
      <c r="F311" s="16"/>
      <c r="G311" s="16"/>
      <c r="H311" s="16"/>
      <c r="I311" s="16"/>
      <c r="J311" s="16"/>
      <c r="K311" s="16" t="s">
        <v>148</v>
      </c>
    </row>
    <row r="312" spans="1:11" ht="17.25" customHeight="1">
      <c r="A312" s="16"/>
      <c r="C312" s="10"/>
      <c r="D312" s="7" t="s">
        <v>54</v>
      </c>
      <c r="E312" s="16"/>
      <c r="F312" s="16"/>
      <c r="G312" s="16"/>
      <c r="H312" s="16"/>
      <c r="I312" s="16"/>
      <c r="J312" s="16"/>
      <c r="K312" s="16" t="s">
        <v>149</v>
      </c>
    </row>
    <row r="313" spans="1:11" ht="17.25" customHeight="1">
      <c r="A313" s="16"/>
      <c r="C313" s="10"/>
      <c r="D313" s="7" t="s">
        <v>20</v>
      </c>
      <c r="E313" s="16"/>
      <c r="F313" s="16"/>
      <c r="G313" s="16"/>
      <c r="H313" s="16"/>
      <c r="I313" s="16"/>
      <c r="J313" s="16"/>
      <c r="K313" s="16" t="s">
        <v>44</v>
      </c>
    </row>
    <row r="314" spans="1:11" ht="17.25" customHeight="1">
      <c r="A314" s="16"/>
      <c r="C314" s="10"/>
      <c r="D314" s="7" t="s">
        <v>36</v>
      </c>
      <c r="E314" s="16"/>
      <c r="F314" s="16"/>
      <c r="G314" s="16"/>
      <c r="H314" s="16"/>
      <c r="I314" s="16"/>
      <c r="J314" s="16"/>
      <c r="K314" s="16" t="s">
        <v>48</v>
      </c>
    </row>
    <row r="315" spans="1:11" ht="17.25" customHeight="1">
      <c r="A315" s="16"/>
      <c r="C315" s="10"/>
      <c r="D315" s="7" t="s">
        <v>179</v>
      </c>
      <c r="E315" s="16"/>
      <c r="F315" s="16"/>
      <c r="G315" s="16"/>
      <c r="H315" s="16"/>
      <c r="I315" s="16"/>
      <c r="J315" s="16"/>
      <c r="K315" s="16" t="s">
        <v>19</v>
      </c>
    </row>
    <row r="316" spans="1:11" ht="17.25" customHeight="1">
      <c r="A316" s="16"/>
      <c r="C316" s="10"/>
      <c r="D316" s="7" t="s">
        <v>109</v>
      </c>
      <c r="E316" s="16"/>
      <c r="F316" s="16"/>
      <c r="G316" s="16"/>
      <c r="H316" s="16"/>
      <c r="I316" s="16"/>
      <c r="J316" s="16"/>
      <c r="K316" s="16" t="s">
        <v>150</v>
      </c>
    </row>
    <row r="317" spans="1:11" ht="17.25" customHeight="1">
      <c r="A317" s="16"/>
      <c r="C317" s="10"/>
      <c r="D317" s="7" t="s">
        <v>94</v>
      </c>
      <c r="E317" s="16"/>
      <c r="F317" s="16"/>
      <c r="G317" s="16"/>
      <c r="H317" s="16"/>
      <c r="I317" s="16"/>
      <c r="J317" s="16"/>
      <c r="K317" s="16" t="s">
        <v>151</v>
      </c>
    </row>
    <row r="318" spans="1:11" ht="17.25" customHeight="1">
      <c r="A318" s="16"/>
      <c r="C318" s="10"/>
      <c r="D318" s="7" t="s">
        <v>167</v>
      </c>
      <c r="E318" s="16"/>
      <c r="F318" s="16"/>
      <c r="G318" s="16"/>
      <c r="H318" s="16"/>
      <c r="I318" s="16"/>
      <c r="J318" s="16"/>
      <c r="K318" s="16" t="s">
        <v>27</v>
      </c>
    </row>
    <row r="319" spans="1:11" ht="17.25" customHeight="1">
      <c r="A319" s="16"/>
      <c r="C319" s="10"/>
      <c r="D319" s="7" t="s">
        <v>26</v>
      </c>
      <c r="E319" s="16"/>
      <c r="F319" s="16"/>
      <c r="G319" s="16"/>
      <c r="H319" s="16"/>
      <c r="I319" s="16"/>
      <c r="J319" s="16"/>
      <c r="K319" s="16" t="s">
        <v>152</v>
      </c>
    </row>
    <row r="320" spans="1:11" ht="17.25" customHeight="1">
      <c r="A320" s="16"/>
      <c r="C320" s="10"/>
      <c r="D320" s="7" t="s">
        <v>82</v>
      </c>
      <c r="E320" s="16"/>
      <c r="F320" s="16"/>
      <c r="G320" s="16"/>
      <c r="H320" s="16"/>
      <c r="I320" s="16"/>
      <c r="J320" s="16"/>
      <c r="K320" s="16" t="s">
        <v>153</v>
      </c>
    </row>
    <row r="321" spans="1:11" ht="17.25" customHeight="1">
      <c r="A321" s="16"/>
      <c r="C321" s="10"/>
      <c r="D321" s="7" t="s">
        <v>56</v>
      </c>
      <c r="E321" s="16"/>
      <c r="F321" s="16"/>
      <c r="G321" s="16"/>
      <c r="H321" s="16"/>
      <c r="I321" s="16"/>
      <c r="J321" s="16"/>
      <c r="K321" s="16" t="s">
        <v>154</v>
      </c>
    </row>
    <row r="322" spans="1:11" ht="17.25" customHeight="1">
      <c r="A322" s="16"/>
      <c r="C322" s="10"/>
      <c r="D322" s="7" t="s">
        <v>29</v>
      </c>
      <c r="E322" s="16"/>
      <c r="F322" s="16"/>
      <c r="G322" s="16"/>
      <c r="H322" s="16"/>
      <c r="I322" s="16"/>
      <c r="J322" s="16"/>
      <c r="K322" s="16" t="s">
        <v>155</v>
      </c>
    </row>
    <row r="323" spans="1:11" ht="17.25" customHeight="1">
      <c r="A323" s="16"/>
      <c r="C323" s="10"/>
      <c r="D323" s="7" t="s">
        <v>42</v>
      </c>
      <c r="E323" s="16"/>
      <c r="F323" s="16"/>
      <c r="G323" s="16"/>
      <c r="H323" s="16"/>
      <c r="I323" s="16"/>
      <c r="J323" s="16"/>
      <c r="K323" s="16" t="s">
        <v>67</v>
      </c>
    </row>
    <row r="324" spans="1:11" ht="17.25" customHeight="1">
      <c r="A324" s="16"/>
      <c r="C324" s="10"/>
      <c r="D324" s="7" t="s">
        <v>49</v>
      </c>
      <c r="E324" s="16"/>
      <c r="F324" s="16"/>
      <c r="G324" s="16"/>
      <c r="H324" s="16"/>
      <c r="I324" s="16"/>
      <c r="J324" s="16"/>
      <c r="K324" s="16" t="s">
        <v>156</v>
      </c>
    </row>
    <row r="325" spans="1:11" ht="17.25" customHeight="1">
      <c r="A325" s="16"/>
      <c r="C325" s="10"/>
      <c r="D325" s="7" t="s">
        <v>103</v>
      </c>
      <c r="E325" s="16"/>
      <c r="F325" s="16"/>
      <c r="G325" s="16"/>
      <c r="H325" s="16"/>
      <c r="I325" s="16"/>
      <c r="J325" s="16"/>
      <c r="K325" s="16" t="s">
        <v>157</v>
      </c>
    </row>
    <row r="326" spans="1:11" ht="17.25" customHeight="1">
      <c r="A326" s="16"/>
      <c r="C326" s="10"/>
      <c r="D326" s="7" t="s">
        <v>175</v>
      </c>
      <c r="E326" s="16"/>
      <c r="F326" s="16"/>
      <c r="G326" s="16"/>
      <c r="H326" s="16"/>
      <c r="I326" s="16"/>
      <c r="J326" s="16"/>
      <c r="K326" s="16" t="s">
        <v>89</v>
      </c>
    </row>
    <row r="327" spans="1:11" ht="17.25" customHeight="1">
      <c r="A327" s="16"/>
      <c r="C327" s="10"/>
      <c r="D327" s="7" t="s">
        <v>21</v>
      </c>
      <c r="E327" s="16"/>
      <c r="F327" s="16"/>
      <c r="G327" s="16"/>
      <c r="H327" s="16"/>
      <c r="I327" s="16"/>
      <c r="J327" s="16"/>
      <c r="K327" s="16" t="s">
        <v>158</v>
      </c>
    </row>
    <row r="328" spans="1:11" ht="17.25" customHeight="1">
      <c r="A328" s="16"/>
      <c r="C328" s="10"/>
      <c r="D328" s="7" t="s">
        <v>97</v>
      </c>
      <c r="E328" s="16"/>
      <c r="F328" s="16"/>
      <c r="G328" s="16"/>
      <c r="H328" s="16"/>
      <c r="I328" s="16"/>
      <c r="J328" s="16"/>
      <c r="K328" s="16" t="s">
        <v>85</v>
      </c>
    </row>
    <row r="329" spans="1:11" ht="17.25" customHeight="1">
      <c r="A329" s="16"/>
      <c r="C329" s="10"/>
      <c r="D329" s="7" t="s">
        <v>58</v>
      </c>
      <c r="E329" s="16"/>
      <c r="F329" s="16"/>
      <c r="G329" s="16"/>
      <c r="H329" s="16"/>
      <c r="I329" s="16"/>
      <c r="J329" s="16"/>
      <c r="K329" s="16" t="s">
        <v>159</v>
      </c>
    </row>
    <row r="330" spans="1:11" ht="17.25" customHeight="1">
      <c r="A330" s="16"/>
      <c r="C330" s="10"/>
      <c r="D330" s="7" t="s">
        <v>177</v>
      </c>
      <c r="E330" s="16"/>
      <c r="F330" s="16"/>
      <c r="G330" s="16"/>
      <c r="H330" s="16"/>
      <c r="I330" s="16"/>
      <c r="J330" s="16"/>
      <c r="K330" s="16" t="s">
        <v>160</v>
      </c>
    </row>
    <row r="331" spans="1:11" ht="17.25" customHeight="1">
      <c r="A331" s="16"/>
      <c r="C331" s="10"/>
      <c r="D331" s="7" t="s">
        <v>12</v>
      </c>
      <c r="E331" s="16"/>
      <c r="F331" s="16"/>
      <c r="G331" s="16"/>
      <c r="H331" s="16"/>
      <c r="I331" s="16"/>
      <c r="J331" s="16"/>
      <c r="K331" s="16" t="s">
        <v>161</v>
      </c>
    </row>
    <row r="332" spans="1:11" ht="17.25" customHeight="1">
      <c r="A332" s="16"/>
      <c r="C332" s="10"/>
      <c r="D332" s="7" t="s">
        <v>43</v>
      </c>
      <c r="E332" s="16"/>
      <c r="F332" s="16"/>
      <c r="G332" s="16"/>
      <c r="H332" s="16"/>
      <c r="I332" s="16"/>
      <c r="J332" s="16"/>
      <c r="K332" s="16" t="s">
        <v>162</v>
      </c>
    </row>
    <row r="333" spans="1:11" ht="17.25" customHeight="1">
      <c r="A333" s="16"/>
      <c r="C333" s="10"/>
      <c r="D333" s="7" t="s">
        <v>61</v>
      </c>
      <c r="E333" s="16"/>
      <c r="F333" s="16"/>
      <c r="G333" s="16"/>
      <c r="H333" s="16"/>
      <c r="I333" s="16"/>
      <c r="J333" s="16"/>
      <c r="K333" s="16" t="s">
        <v>163</v>
      </c>
    </row>
    <row r="334" spans="1:11" ht="17.25" customHeight="1">
      <c r="A334" s="16"/>
      <c r="C334" s="10"/>
      <c r="D334" s="7" t="s">
        <v>101</v>
      </c>
      <c r="E334" s="16"/>
      <c r="F334" s="16"/>
      <c r="G334" s="16"/>
      <c r="H334" s="16"/>
      <c r="I334" s="16"/>
      <c r="J334" s="16"/>
      <c r="K334" s="16" t="s">
        <v>145</v>
      </c>
    </row>
    <row r="335" spans="1:11" ht="17.25" customHeight="1">
      <c r="A335" s="16"/>
      <c r="C335" s="10"/>
      <c r="D335" s="7" t="s">
        <v>46</v>
      </c>
      <c r="E335" s="16"/>
      <c r="F335" s="16"/>
      <c r="G335" s="16"/>
      <c r="H335" s="16"/>
      <c r="I335" s="16"/>
      <c r="J335" s="16"/>
      <c r="K335" s="16"/>
    </row>
    <row r="336" spans="1:11" ht="17.25" customHeight="1">
      <c r="A336" s="16"/>
      <c r="C336" s="10"/>
      <c r="D336" s="7" t="s">
        <v>75</v>
      </c>
      <c r="E336" s="16"/>
      <c r="F336" s="16"/>
      <c r="G336" s="16"/>
      <c r="H336" s="16"/>
      <c r="I336" s="16"/>
      <c r="J336" s="16"/>
      <c r="K336" s="16"/>
    </row>
    <row r="337" spans="1:11" ht="17.25" customHeight="1">
      <c r="A337" s="16"/>
      <c r="C337" s="10"/>
      <c r="D337" s="7" t="s">
        <v>169</v>
      </c>
      <c r="E337" s="16"/>
      <c r="F337" s="16"/>
      <c r="G337" s="16"/>
      <c r="H337" s="16"/>
      <c r="I337" s="16"/>
      <c r="J337" s="16"/>
      <c r="K337" s="16"/>
    </row>
    <row r="338" spans="1:11" ht="17.25" customHeight="1">
      <c r="A338" s="16"/>
      <c r="C338" s="10"/>
      <c r="D338" s="7" t="s">
        <v>31</v>
      </c>
      <c r="E338" s="16"/>
      <c r="F338" s="16"/>
      <c r="G338" s="16"/>
      <c r="H338" s="16"/>
      <c r="I338" s="16"/>
      <c r="J338" s="16"/>
      <c r="K338" s="16"/>
    </row>
    <row r="339" spans="1:11" ht="17.25" customHeight="1">
      <c r="A339" s="16"/>
      <c r="C339" s="10"/>
      <c r="D339" s="7" t="s">
        <v>166</v>
      </c>
      <c r="E339" s="16"/>
      <c r="F339" s="16"/>
      <c r="G339" s="16"/>
      <c r="H339" s="16"/>
      <c r="I339" s="16"/>
      <c r="J339" s="16"/>
      <c r="K339" s="16"/>
    </row>
    <row r="340" spans="1:11" ht="17.25" customHeight="1">
      <c r="A340" s="16"/>
      <c r="C340" s="10"/>
      <c r="D340" s="7" t="s">
        <v>68</v>
      </c>
      <c r="E340" s="16"/>
      <c r="F340" s="16"/>
      <c r="G340" s="16"/>
      <c r="H340" s="16"/>
      <c r="I340" s="16"/>
      <c r="J340" s="16"/>
      <c r="K340" s="16"/>
    </row>
    <row r="341" spans="1:11" ht="17.25" customHeight="1">
      <c r="A341" s="16"/>
      <c r="C341" s="10"/>
      <c r="D341" s="7" t="s">
        <v>38</v>
      </c>
      <c r="E341" s="16"/>
      <c r="F341" s="16"/>
      <c r="G341" s="16"/>
      <c r="H341" s="16"/>
      <c r="I341" s="16"/>
      <c r="J341" s="16"/>
      <c r="K341" s="16"/>
    </row>
    <row r="342" spans="1:11" ht="17.25" customHeight="1">
      <c r="A342" s="16"/>
      <c r="C342" s="10"/>
      <c r="D342" s="7" t="s">
        <v>59</v>
      </c>
      <c r="E342" s="16"/>
      <c r="F342" s="16"/>
      <c r="G342" s="16"/>
      <c r="H342" s="16"/>
      <c r="I342" s="16"/>
      <c r="J342" s="16"/>
      <c r="K342" s="16"/>
    </row>
    <row r="343" spans="1:11" ht="17.25" customHeight="1">
      <c r="A343" s="16"/>
      <c r="C343" s="10"/>
      <c r="D343" s="7" t="s">
        <v>28</v>
      </c>
      <c r="E343" s="16"/>
      <c r="F343" s="16"/>
      <c r="G343" s="16"/>
      <c r="H343" s="16"/>
      <c r="I343" s="16"/>
      <c r="J343" s="16"/>
      <c r="K343" s="16"/>
    </row>
    <row r="344" spans="1:11" ht="17.25" customHeight="1">
      <c r="A344" s="16"/>
      <c r="C344" s="10"/>
      <c r="D344" s="7" t="s">
        <v>98</v>
      </c>
      <c r="E344" s="16"/>
      <c r="F344" s="16"/>
      <c r="G344" s="16"/>
      <c r="H344" s="16"/>
      <c r="I344" s="16"/>
      <c r="J344" s="16"/>
      <c r="K344" s="16"/>
    </row>
    <row r="345" spans="1:11" ht="17.25" customHeight="1">
      <c r="A345" s="16"/>
      <c r="C345" s="10"/>
      <c r="D345" s="7" t="s">
        <v>86</v>
      </c>
      <c r="E345" s="16"/>
      <c r="F345" s="16"/>
      <c r="G345" s="16"/>
      <c r="H345" s="16"/>
      <c r="I345" s="16"/>
      <c r="J345" s="16"/>
      <c r="K345" s="16"/>
    </row>
    <row r="346" spans="1:11" ht="17.25" customHeight="1">
      <c r="A346" s="16"/>
      <c r="C346" s="10"/>
      <c r="D346" s="7" t="s">
        <v>92</v>
      </c>
      <c r="E346" s="16"/>
      <c r="F346" s="16"/>
      <c r="G346" s="16"/>
      <c r="H346" s="16"/>
      <c r="I346" s="16"/>
      <c r="J346" s="16"/>
      <c r="K346" s="16"/>
    </row>
    <row r="347" spans="1:11" ht="17.25" customHeight="1">
      <c r="A347" s="16"/>
      <c r="C347" s="10"/>
      <c r="D347" s="7" t="s">
        <v>90</v>
      </c>
      <c r="E347" s="16"/>
      <c r="F347" s="16"/>
      <c r="G347" s="16"/>
      <c r="H347" s="16"/>
      <c r="I347" s="16"/>
      <c r="J347" s="16"/>
      <c r="K347" s="16"/>
    </row>
    <row r="348" spans="1:11" ht="17.25" customHeight="1">
      <c r="A348" s="16"/>
      <c r="C348" s="10"/>
      <c r="D348" s="7" t="s">
        <v>99</v>
      </c>
      <c r="E348" s="16"/>
      <c r="F348" s="16"/>
      <c r="G348" s="16"/>
      <c r="H348" s="16"/>
      <c r="I348" s="16"/>
      <c r="J348" s="16"/>
      <c r="K348" s="16"/>
    </row>
    <row r="349" spans="1:11" ht="17.25" customHeight="1">
      <c r="A349" s="16"/>
      <c r="C349" s="10"/>
      <c r="D349" s="7" t="s">
        <v>93</v>
      </c>
      <c r="E349" s="16"/>
      <c r="F349" s="16"/>
      <c r="G349" s="16"/>
      <c r="H349" s="16"/>
      <c r="I349" s="16"/>
      <c r="J349" s="16"/>
      <c r="K349" s="16"/>
    </row>
    <row r="350" spans="1:11" ht="17.25" customHeight="1">
      <c r="A350" s="16"/>
      <c r="C350" s="10"/>
      <c r="D350" s="7" t="s">
        <v>79</v>
      </c>
      <c r="E350" s="16"/>
      <c r="F350" s="16"/>
      <c r="G350" s="16"/>
      <c r="H350" s="16"/>
      <c r="I350" s="16"/>
      <c r="J350" s="16"/>
      <c r="K350" s="16"/>
    </row>
    <row r="351" spans="1:11" ht="17.25" customHeight="1">
      <c r="A351" s="16"/>
      <c r="C351" s="10"/>
      <c r="E351" s="16"/>
      <c r="F351" s="16"/>
      <c r="G351" s="16"/>
      <c r="H351" s="16"/>
      <c r="I351" s="16"/>
      <c r="J351" s="16"/>
      <c r="K351" s="16"/>
    </row>
    <row r="352" spans="1:11" ht="17.25" customHeight="1">
      <c r="A352" s="16"/>
      <c r="C352" s="10"/>
      <c r="E352" s="16"/>
      <c r="F352" s="16"/>
      <c r="G352" s="16"/>
      <c r="H352" s="16"/>
      <c r="I352" s="16"/>
      <c r="J352" s="16"/>
      <c r="K352" s="16"/>
    </row>
    <row r="353" spans="1:11" ht="17.25" customHeight="1">
      <c r="A353" s="16"/>
      <c r="C353" s="10"/>
      <c r="E353" s="16"/>
      <c r="F353" s="16"/>
      <c r="G353" s="16"/>
      <c r="H353" s="16"/>
      <c r="I353" s="16"/>
      <c r="J353" s="16"/>
      <c r="K353" s="16"/>
    </row>
    <row r="354" spans="1:11" ht="17.25" customHeight="1">
      <c r="A354" s="16"/>
      <c r="C354" s="10"/>
      <c r="E354" s="16"/>
      <c r="F354" s="16"/>
      <c r="G354" s="16"/>
      <c r="H354" s="16"/>
      <c r="I354" s="16"/>
      <c r="J354" s="16"/>
      <c r="K354" s="16"/>
    </row>
    <row r="355" spans="1:11" ht="17.25" customHeight="1">
      <c r="A355" s="16"/>
      <c r="C355" s="10"/>
      <c r="E355" s="16"/>
      <c r="F355" s="16"/>
      <c r="G355" s="16"/>
      <c r="H355" s="16"/>
      <c r="I355" s="16"/>
      <c r="J355" s="16"/>
      <c r="K355" s="16"/>
    </row>
    <row r="356" spans="1:11" ht="17.25" customHeight="1">
      <c r="A356" s="16"/>
      <c r="C356" s="16"/>
      <c r="E356" s="16"/>
      <c r="F356" s="16"/>
      <c r="G356" s="16"/>
      <c r="H356" s="16"/>
      <c r="I356" s="16"/>
      <c r="J356" s="16"/>
      <c r="K356" s="16"/>
    </row>
    <row r="357" spans="1:11" ht="17.25" customHeight="1">
      <c r="A357" s="16"/>
      <c r="C357" s="16"/>
      <c r="E357" s="16"/>
      <c r="F357" s="16"/>
      <c r="G357" s="16"/>
      <c r="H357" s="16"/>
      <c r="I357" s="16"/>
      <c r="J357" s="16"/>
      <c r="K357" s="16"/>
    </row>
    <row r="358" spans="1:11" ht="17.25" customHeight="1">
      <c r="A358" s="16"/>
      <c r="C358" s="16"/>
      <c r="E358" s="16"/>
      <c r="F358" s="16"/>
      <c r="G358" s="16"/>
      <c r="H358" s="16"/>
      <c r="I358" s="16"/>
      <c r="J358" s="16"/>
      <c r="K358" s="16"/>
    </row>
    <row r="359" spans="1:11" ht="17.25" customHeight="1">
      <c r="A359" s="16"/>
      <c r="C359" s="16"/>
      <c r="E359" s="16"/>
      <c r="F359" s="16"/>
      <c r="G359" s="16"/>
      <c r="H359" s="16"/>
      <c r="I359" s="16"/>
      <c r="J359" s="16"/>
      <c r="K359" s="16"/>
    </row>
    <row r="360" spans="1:11" ht="17.25" customHeight="1">
      <c r="A360" s="16"/>
      <c r="C360" s="16"/>
      <c r="E360" s="16"/>
      <c r="F360" s="16"/>
      <c r="G360" s="16"/>
      <c r="H360" s="16"/>
      <c r="I360" s="16"/>
      <c r="J360" s="16"/>
      <c r="K360" s="16"/>
    </row>
    <row r="361" spans="1:11" ht="17.25" customHeight="1">
      <c r="A361" s="16"/>
      <c r="C361" s="16"/>
      <c r="E361" s="16"/>
      <c r="F361" s="16"/>
      <c r="G361" s="16"/>
      <c r="H361" s="16"/>
      <c r="I361" s="16"/>
      <c r="J361" s="16"/>
      <c r="K361" s="16"/>
    </row>
    <row r="362" spans="1:11" ht="17.25" customHeight="1">
      <c r="A362" s="16"/>
      <c r="C362" s="16"/>
      <c r="E362" s="16"/>
      <c r="F362" s="16"/>
      <c r="G362" s="16"/>
      <c r="H362" s="16"/>
      <c r="I362" s="16"/>
      <c r="J362" s="16"/>
      <c r="K362" s="16"/>
    </row>
    <row r="363" spans="1:11" ht="17.25" customHeight="1">
      <c r="A363" s="16"/>
      <c r="C363" s="16"/>
      <c r="E363" s="16"/>
      <c r="F363" s="16"/>
      <c r="G363" s="16"/>
      <c r="H363" s="16"/>
      <c r="I363" s="16"/>
      <c r="J363" s="16"/>
      <c r="K363" s="16"/>
    </row>
    <row r="364" spans="1:11" ht="17.25" customHeight="1">
      <c r="A364" s="16"/>
      <c r="C364" s="16"/>
      <c r="E364" s="16"/>
      <c r="F364" s="16"/>
      <c r="G364" s="16"/>
      <c r="H364" s="16"/>
      <c r="I364" s="16"/>
      <c r="J364" s="16"/>
      <c r="K364" s="16"/>
    </row>
    <row r="365" spans="1:11" ht="17.25" customHeight="1">
      <c r="A365" s="16"/>
      <c r="C365" s="16"/>
      <c r="E365" s="16"/>
      <c r="F365" s="16"/>
      <c r="G365" s="16"/>
      <c r="H365" s="16"/>
      <c r="I365" s="16"/>
      <c r="J365" s="16"/>
      <c r="K365" s="16"/>
    </row>
    <row r="366" spans="1:11" ht="17.25" customHeight="1">
      <c r="A366" s="16"/>
      <c r="C366" s="16"/>
      <c r="E366" s="16"/>
      <c r="F366" s="16"/>
      <c r="G366" s="16"/>
      <c r="H366" s="16"/>
      <c r="I366" s="16"/>
      <c r="J366" s="16"/>
      <c r="K366" s="16"/>
    </row>
    <row r="367" spans="1:11" ht="17.25" customHeight="1">
      <c r="A367" s="16"/>
      <c r="C367" s="16"/>
      <c r="E367" s="16"/>
      <c r="F367" s="16"/>
      <c r="G367" s="16"/>
      <c r="H367" s="16"/>
      <c r="I367" s="16"/>
      <c r="J367" s="16"/>
      <c r="K367" s="16"/>
    </row>
    <row r="368" spans="1:11" ht="17.25" customHeight="1">
      <c r="A368" s="16"/>
      <c r="C368" s="16"/>
      <c r="E368" s="16"/>
      <c r="F368" s="16"/>
      <c r="G368" s="16"/>
      <c r="H368" s="16"/>
      <c r="I368" s="16"/>
      <c r="J368" s="16"/>
      <c r="K368" s="16"/>
    </row>
    <row r="369" spans="1:11" ht="17.25" customHeight="1">
      <c r="A369" s="16"/>
      <c r="C369" s="16"/>
      <c r="E369" s="16"/>
      <c r="F369" s="16"/>
      <c r="G369" s="16"/>
      <c r="H369" s="16"/>
      <c r="I369" s="16"/>
      <c r="J369" s="16"/>
      <c r="K369" s="16"/>
    </row>
    <row r="370" spans="1:11" ht="17.25" customHeight="1">
      <c r="A370" s="16"/>
      <c r="C370" s="16"/>
      <c r="E370" s="16"/>
      <c r="F370" s="16"/>
      <c r="G370" s="16"/>
      <c r="H370" s="16"/>
      <c r="I370" s="16"/>
      <c r="J370" s="16"/>
      <c r="K370" s="16"/>
    </row>
    <row r="371" spans="1:11" ht="17.25" customHeight="1">
      <c r="A371" s="16"/>
      <c r="C371" s="16"/>
      <c r="E371" s="16"/>
      <c r="F371" s="16"/>
      <c r="G371" s="16"/>
      <c r="H371" s="16"/>
      <c r="I371" s="16"/>
      <c r="J371" s="16"/>
      <c r="K371" s="16"/>
    </row>
    <row r="372" spans="1:11" ht="17.25" customHeight="1">
      <c r="A372" s="16"/>
      <c r="C372" s="16"/>
      <c r="E372" s="16"/>
      <c r="F372" s="16"/>
      <c r="G372" s="16"/>
      <c r="H372" s="16"/>
      <c r="I372" s="16"/>
      <c r="J372" s="16"/>
      <c r="K372" s="16"/>
    </row>
    <row r="373" spans="1:11" ht="17.25" customHeight="1">
      <c r="A373" s="16"/>
      <c r="C373" s="16"/>
      <c r="E373" s="16"/>
      <c r="F373" s="16"/>
      <c r="G373" s="16"/>
      <c r="H373" s="16"/>
      <c r="I373" s="16"/>
      <c r="J373" s="16"/>
      <c r="K373" s="16"/>
    </row>
    <row r="374" spans="1:11" ht="17.25" customHeight="1">
      <c r="A374" s="16"/>
      <c r="C374" s="16"/>
      <c r="E374" s="16"/>
      <c r="F374" s="16"/>
      <c r="G374" s="16"/>
      <c r="H374" s="16"/>
      <c r="I374" s="16"/>
      <c r="J374" s="16"/>
      <c r="K374" s="16"/>
    </row>
    <row r="375" spans="1:11" ht="17.25" customHeight="1">
      <c r="A375" s="16"/>
      <c r="C375" s="16"/>
      <c r="E375" s="16"/>
      <c r="F375" s="16"/>
      <c r="G375" s="16"/>
      <c r="H375" s="16"/>
      <c r="I375" s="16"/>
      <c r="J375" s="16"/>
      <c r="K375" s="16"/>
    </row>
    <row r="376" spans="1:11" ht="17.25" customHeight="1">
      <c r="A376" s="16"/>
      <c r="C376" s="16"/>
      <c r="E376" s="16"/>
      <c r="F376" s="16"/>
      <c r="G376" s="16"/>
      <c r="H376" s="16"/>
      <c r="I376" s="16"/>
      <c r="J376" s="16"/>
      <c r="K376" s="16"/>
    </row>
    <row r="377" spans="1:11" ht="17.25" customHeight="1">
      <c r="A377" s="16"/>
      <c r="C377" s="16"/>
      <c r="E377" s="16"/>
      <c r="F377" s="16"/>
      <c r="G377" s="16"/>
      <c r="H377" s="16"/>
      <c r="I377" s="16"/>
      <c r="J377" s="16"/>
      <c r="K377" s="16"/>
    </row>
    <row r="378" spans="1:11" ht="17.25" customHeight="1">
      <c r="A378" s="16"/>
      <c r="C378" s="16"/>
      <c r="E378" s="16"/>
      <c r="F378" s="16"/>
      <c r="G378" s="16"/>
      <c r="H378" s="16"/>
      <c r="I378" s="16"/>
      <c r="J378" s="16"/>
      <c r="K378" s="16"/>
    </row>
    <row r="379" spans="1:11" ht="17.25" customHeight="1">
      <c r="A379" s="16"/>
      <c r="C379" s="16"/>
      <c r="E379" s="16"/>
      <c r="F379" s="16"/>
      <c r="G379" s="16"/>
      <c r="H379" s="16"/>
      <c r="I379" s="16"/>
      <c r="J379" s="16"/>
      <c r="K379" s="16"/>
    </row>
    <row r="380" spans="1:11" ht="17.25" customHeight="1">
      <c r="A380" s="16"/>
      <c r="C380" s="16"/>
      <c r="E380" s="16"/>
      <c r="F380" s="16"/>
      <c r="G380" s="16"/>
      <c r="H380" s="16"/>
      <c r="I380" s="16"/>
      <c r="J380" s="16"/>
      <c r="K380" s="16"/>
    </row>
    <row r="381" spans="1:11" ht="17.25" customHeight="1">
      <c r="A381" s="16"/>
      <c r="C381" s="16"/>
      <c r="E381" s="16"/>
      <c r="F381" s="16"/>
      <c r="G381" s="16"/>
      <c r="H381" s="16"/>
      <c r="I381" s="16"/>
      <c r="J381" s="16"/>
      <c r="K381" s="16"/>
    </row>
    <row r="382" spans="1:11" ht="17.25" customHeight="1">
      <c r="A382" s="16"/>
      <c r="C382" s="16"/>
      <c r="E382" s="16"/>
      <c r="F382" s="16"/>
      <c r="G382" s="16"/>
      <c r="H382" s="16"/>
      <c r="I382" s="16"/>
      <c r="J382" s="16"/>
      <c r="K382" s="16"/>
    </row>
    <row r="383" spans="1:11" ht="17.25" customHeight="1">
      <c r="A383" s="16"/>
      <c r="C383" s="16"/>
      <c r="E383" s="16"/>
      <c r="F383" s="16"/>
      <c r="G383" s="16"/>
      <c r="H383" s="16"/>
      <c r="I383" s="16"/>
      <c r="J383" s="16"/>
      <c r="K383" s="16"/>
    </row>
    <row r="384" spans="1:11" ht="17.25" customHeight="1">
      <c r="A384" s="16"/>
      <c r="C384" s="16"/>
      <c r="E384" s="16"/>
      <c r="F384" s="16"/>
      <c r="G384" s="16"/>
      <c r="H384" s="16"/>
      <c r="I384" s="16"/>
      <c r="J384" s="16"/>
      <c r="K384" s="16"/>
    </row>
    <row r="385" spans="1:11" ht="17.25" customHeight="1">
      <c r="A385" s="16"/>
      <c r="C385" s="16"/>
      <c r="E385" s="16"/>
      <c r="F385" s="16"/>
      <c r="G385" s="16"/>
      <c r="H385" s="16"/>
      <c r="I385" s="16"/>
      <c r="J385" s="16"/>
      <c r="K385" s="16"/>
    </row>
    <row r="386" spans="1:11" ht="17.25" customHeight="1">
      <c r="A386" s="16"/>
      <c r="C386" s="16"/>
      <c r="E386" s="16"/>
      <c r="F386" s="16"/>
      <c r="G386" s="16"/>
      <c r="H386" s="16"/>
      <c r="I386" s="16"/>
      <c r="J386" s="16"/>
      <c r="K386" s="16"/>
    </row>
    <row r="387" spans="1:11" ht="17.25" customHeight="1">
      <c r="A387" s="16"/>
      <c r="C387" s="16"/>
      <c r="E387" s="16"/>
      <c r="F387" s="16"/>
      <c r="G387" s="16"/>
      <c r="H387" s="16"/>
      <c r="I387" s="16"/>
      <c r="J387" s="16"/>
      <c r="K387" s="16"/>
    </row>
    <row r="388" spans="1:11" ht="17.25" customHeight="1">
      <c r="A388" s="16"/>
      <c r="C388" s="16"/>
      <c r="E388" s="16"/>
      <c r="F388" s="16"/>
      <c r="G388" s="16"/>
      <c r="H388" s="16"/>
      <c r="I388" s="16"/>
      <c r="J388" s="16"/>
      <c r="K388" s="16"/>
    </row>
    <row r="389" spans="1:11" ht="17.25" customHeight="1">
      <c r="A389" s="16"/>
      <c r="C389" s="16"/>
      <c r="E389" s="16"/>
      <c r="F389" s="16"/>
      <c r="G389" s="16"/>
      <c r="H389" s="16"/>
      <c r="I389" s="16"/>
      <c r="J389" s="16"/>
      <c r="K389" s="16"/>
    </row>
    <row r="390" spans="1:11" ht="17.25" customHeight="1">
      <c r="A390" s="16"/>
      <c r="C390" s="16"/>
      <c r="E390" s="16"/>
      <c r="F390" s="16"/>
      <c r="G390" s="16"/>
      <c r="H390" s="16"/>
      <c r="I390" s="16"/>
      <c r="J390" s="16"/>
      <c r="K390" s="16"/>
    </row>
    <row r="391" spans="1:11" ht="17.25" customHeight="1">
      <c r="A391" s="16"/>
      <c r="C391" s="16"/>
      <c r="E391" s="16"/>
      <c r="F391" s="16"/>
      <c r="G391" s="16"/>
      <c r="H391" s="16"/>
      <c r="I391" s="16"/>
      <c r="J391" s="16"/>
      <c r="K391" s="16"/>
    </row>
    <row r="392" spans="1:11" ht="17.25" customHeight="1">
      <c r="A392" s="16"/>
      <c r="C392" s="16"/>
      <c r="E392" s="16"/>
      <c r="F392" s="16"/>
      <c r="G392" s="16"/>
      <c r="H392" s="16"/>
      <c r="I392" s="16"/>
      <c r="J392" s="16"/>
      <c r="K392" s="16"/>
    </row>
    <row r="393" spans="1:11" ht="17.25" customHeight="1">
      <c r="A393" s="16"/>
      <c r="C393" s="16"/>
      <c r="E393" s="16"/>
      <c r="F393" s="16"/>
      <c r="G393" s="16"/>
      <c r="H393" s="16"/>
      <c r="I393" s="16"/>
      <c r="J393" s="16"/>
      <c r="K393" s="16"/>
    </row>
    <row r="394" spans="1:11" ht="17.25" customHeight="1">
      <c r="A394" s="16"/>
      <c r="C394" s="16"/>
      <c r="E394" s="16"/>
      <c r="F394" s="16"/>
      <c r="G394" s="16"/>
      <c r="H394" s="16"/>
      <c r="I394" s="16"/>
      <c r="J394" s="16"/>
      <c r="K394" s="16"/>
    </row>
    <row r="395" spans="1:11" ht="17.25" customHeight="1">
      <c r="A395" s="16"/>
      <c r="C395" s="16"/>
      <c r="E395" s="16"/>
      <c r="F395" s="16"/>
      <c r="G395" s="16"/>
      <c r="H395" s="16"/>
      <c r="I395" s="16"/>
      <c r="J395" s="16"/>
      <c r="K395" s="16"/>
    </row>
    <row r="396" spans="1:11" ht="17.25" customHeight="1">
      <c r="A396" s="16"/>
      <c r="C396" s="16"/>
      <c r="E396" s="16"/>
      <c r="F396" s="16"/>
      <c r="G396" s="16"/>
      <c r="H396" s="16"/>
      <c r="I396" s="16"/>
      <c r="J396" s="16"/>
      <c r="K396" s="16"/>
    </row>
    <row r="397" spans="1:11" ht="17.25" customHeight="1">
      <c r="A397" s="16"/>
      <c r="C397" s="16"/>
      <c r="E397" s="16"/>
      <c r="F397" s="16"/>
      <c r="G397" s="16"/>
      <c r="H397" s="16"/>
      <c r="I397" s="16"/>
      <c r="J397" s="16"/>
      <c r="K397" s="16"/>
    </row>
    <row r="398" spans="1:11" ht="17.25" customHeight="1">
      <c r="A398" s="16"/>
      <c r="C398" s="16"/>
      <c r="E398" s="16"/>
      <c r="F398" s="16"/>
      <c r="G398" s="16"/>
      <c r="H398" s="16"/>
      <c r="I398" s="16"/>
      <c r="J398" s="16"/>
      <c r="K398" s="16"/>
    </row>
    <row r="399" spans="1:11" ht="17.25" customHeight="1">
      <c r="A399" s="16"/>
      <c r="C399" s="16"/>
      <c r="E399" s="16"/>
      <c r="F399" s="16"/>
      <c r="G399" s="16"/>
      <c r="H399" s="16"/>
      <c r="I399" s="16"/>
      <c r="J399" s="16"/>
      <c r="K399" s="16"/>
    </row>
    <row r="400" spans="1:11" ht="17.25" customHeight="1">
      <c r="A400" s="16"/>
      <c r="C400" s="16"/>
      <c r="E400" s="16"/>
      <c r="F400" s="16"/>
      <c r="G400" s="16"/>
      <c r="H400" s="16"/>
      <c r="I400" s="16"/>
      <c r="J400" s="16"/>
      <c r="K400" s="16"/>
    </row>
    <row r="401" spans="1:11" ht="17.25" customHeight="1">
      <c r="A401" s="16"/>
      <c r="C401" s="16"/>
      <c r="E401" s="16"/>
      <c r="F401" s="16"/>
      <c r="G401" s="16"/>
      <c r="H401" s="16"/>
      <c r="I401" s="16"/>
      <c r="J401" s="16"/>
      <c r="K401" s="16"/>
    </row>
    <row r="402" spans="1:11" ht="17.25" customHeight="1">
      <c r="A402" s="16"/>
      <c r="C402" s="16"/>
      <c r="E402" s="16"/>
      <c r="F402" s="16"/>
      <c r="G402" s="16"/>
      <c r="H402" s="16"/>
      <c r="I402" s="16"/>
      <c r="J402" s="16"/>
      <c r="K402" s="16"/>
    </row>
    <row r="403" spans="1:11" ht="17.25" customHeight="1">
      <c r="A403" s="16"/>
      <c r="C403" s="16"/>
      <c r="E403" s="16"/>
      <c r="F403" s="16"/>
      <c r="G403" s="16"/>
      <c r="H403" s="16"/>
      <c r="I403" s="16"/>
      <c r="J403" s="16"/>
      <c r="K403" s="16"/>
    </row>
    <row r="404" spans="1:11" ht="17.25" customHeight="1">
      <c r="A404" s="16"/>
      <c r="C404" s="16"/>
      <c r="E404" s="16"/>
      <c r="F404" s="16"/>
      <c r="G404" s="16"/>
      <c r="H404" s="16"/>
      <c r="I404" s="16"/>
      <c r="J404" s="16"/>
      <c r="K404" s="16"/>
    </row>
    <row r="405" spans="1:11" ht="17.25" customHeight="1">
      <c r="A405" s="16"/>
      <c r="C405" s="16"/>
      <c r="E405" s="16"/>
      <c r="F405" s="16"/>
      <c r="G405" s="16"/>
      <c r="H405" s="16"/>
      <c r="I405" s="16"/>
      <c r="J405" s="16"/>
      <c r="K405" s="16"/>
    </row>
    <row r="406" spans="1:11" ht="17.25" customHeight="1">
      <c r="A406" s="16"/>
      <c r="C406" s="16"/>
      <c r="E406" s="16"/>
      <c r="F406" s="16"/>
      <c r="G406" s="16"/>
      <c r="H406" s="16"/>
      <c r="I406" s="16"/>
      <c r="J406" s="16"/>
      <c r="K406" s="16"/>
    </row>
    <row r="407" spans="1:11" ht="17.25" customHeight="1">
      <c r="A407" s="16"/>
      <c r="C407" s="16"/>
      <c r="E407" s="16"/>
      <c r="F407" s="16"/>
      <c r="G407" s="16"/>
      <c r="H407" s="16"/>
      <c r="I407" s="16"/>
      <c r="J407" s="16"/>
      <c r="K407" s="16"/>
    </row>
    <row r="408" spans="1:11" ht="17.25" customHeight="1">
      <c r="A408" s="16"/>
      <c r="C408" s="16"/>
      <c r="E408" s="16"/>
      <c r="F408" s="16"/>
      <c r="G408" s="16"/>
      <c r="H408" s="16"/>
      <c r="I408" s="16"/>
      <c r="J408" s="16"/>
      <c r="K408" s="16"/>
    </row>
    <row r="409" spans="1:11" ht="17.25" customHeight="1">
      <c r="A409" s="16"/>
      <c r="C409" s="16"/>
      <c r="E409" s="16"/>
      <c r="F409" s="16"/>
      <c r="G409" s="16"/>
      <c r="H409" s="16"/>
      <c r="I409" s="16"/>
      <c r="J409" s="16"/>
      <c r="K409" s="16"/>
    </row>
    <row r="410" spans="1:11" ht="17.25" customHeight="1">
      <c r="A410" s="16"/>
      <c r="C410" s="16"/>
      <c r="E410" s="16"/>
      <c r="F410" s="16"/>
      <c r="G410" s="16"/>
      <c r="H410" s="16"/>
      <c r="I410" s="16"/>
      <c r="J410" s="16"/>
      <c r="K410" s="16"/>
    </row>
    <row r="411" spans="1:11" ht="17.25" customHeight="1">
      <c r="A411" s="16"/>
      <c r="C411" s="16"/>
      <c r="E411" s="16"/>
      <c r="F411" s="16"/>
      <c r="G411" s="16"/>
      <c r="H411" s="16"/>
      <c r="I411" s="16"/>
      <c r="J411" s="16"/>
      <c r="K411" s="16"/>
    </row>
    <row r="412" spans="1:11" ht="17.25" customHeight="1">
      <c r="A412" s="16"/>
      <c r="C412" s="16"/>
      <c r="E412" s="16"/>
      <c r="F412" s="16"/>
      <c r="G412" s="16"/>
      <c r="H412" s="16"/>
      <c r="I412" s="16"/>
      <c r="J412" s="16"/>
      <c r="K412" s="16"/>
    </row>
    <row r="413" spans="1:11" ht="17.25" customHeight="1">
      <c r="A413" s="16"/>
      <c r="C413" s="10"/>
      <c r="E413" s="16"/>
      <c r="F413" s="16"/>
      <c r="G413" s="16"/>
      <c r="H413" s="16"/>
      <c r="I413" s="16"/>
      <c r="J413" s="16"/>
      <c r="K413" s="16"/>
    </row>
    <row r="414" spans="1:11" ht="17.25" customHeight="1">
      <c r="A414" s="16"/>
      <c r="C414" s="10"/>
      <c r="D414" s="10"/>
      <c r="E414" s="16"/>
      <c r="F414" s="16"/>
      <c r="G414" s="16"/>
      <c r="H414" s="16"/>
      <c r="I414" s="16"/>
      <c r="J414" s="16"/>
      <c r="K414" s="16"/>
    </row>
    <row r="415" spans="1:11" ht="17.25" customHeight="1">
      <c r="A415" s="16"/>
      <c r="C415" s="10"/>
      <c r="D415" s="10"/>
      <c r="E415" s="16"/>
      <c r="F415" s="16"/>
      <c r="G415" s="16"/>
      <c r="H415" s="16"/>
      <c r="I415" s="16"/>
      <c r="J415" s="16"/>
      <c r="K415" s="16"/>
    </row>
    <row r="416" spans="1:11" ht="17.25" customHeight="1">
      <c r="A416" s="16"/>
      <c r="C416" s="10"/>
      <c r="D416" s="10"/>
      <c r="E416" s="16"/>
      <c r="F416" s="16"/>
      <c r="G416" s="16"/>
      <c r="H416" s="16"/>
      <c r="I416" s="16"/>
      <c r="J416" s="16"/>
      <c r="K416" s="16"/>
    </row>
    <row r="417" spans="1:11" ht="17.25" customHeight="1">
      <c r="A417" s="16"/>
      <c r="C417" s="10"/>
      <c r="D417" s="10"/>
      <c r="E417" s="16"/>
      <c r="F417" s="16"/>
      <c r="G417" s="16"/>
      <c r="H417" s="16"/>
      <c r="I417" s="16"/>
      <c r="J417" s="16"/>
      <c r="K417" s="16"/>
    </row>
    <row r="418" spans="1:11" ht="17.25" customHeight="1">
      <c r="A418" s="16"/>
      <c r="C418" s="10"/>
      <c r="D418" s="10"/>
      <c r="E418" s="16"/>
      <c r="F418" s="16"/>
      <c r="G418" s="16"/>
      <c r="H418" s="16"/>
      <c r="I418" s="16"/>
      <c r="J418" s="16"/>
      <c r="K418" s="16"/>
    </row>
    <row r="419" spans="1:11" ht="17.25" customHeight="1">
      <c r="A419" s="16"/>
      <c r="C419" s="10"/>
      <c r="D419" s="10"/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0"/>
      <c r="D420" s="10"/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0"/>
      <c r="D421" s="10"/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0"/>
      <c r="D422" s="10"/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0"/>
      <c r="D423" s="10"/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0"/>
      <c r="D424" s="10"/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0"/>
      <c r="D425" s="10"/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0"/>
      <c r="D426" s="10"/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0"/>
      <c r="D427" s="10"/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0"/>
      <c r="D428" s="10"/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0"/>
      <c r="D429" s="10"/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0"/>
      <c r="D430" s="10"/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0"/>
      <c r="D431" s="10"/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0"/>
      <c r="D432" s="10"/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0"/>
      <c r="D433" s="10"/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0"/>
      <c r="D434" s="10"/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0"/>
      <c r="D435" s="10"/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0"/>
      <c r="D436" s="10"/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0"/>
      <c r="D437" s="10"/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0"/>
      <c r="D438" s="10"/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0"/>
      <c r="D439" s="10"/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0"/>
      <c r="D440" s="10"/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0"/>
      <c r="D441" s="10"/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0"/>
      <c r="D442" s="10"/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0"/>
      <c r="D443" s="10"/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0"/>
      <c r="D444" s="10"/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0"/>
      <c r="D445" s="10"/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0"/>
      <c r="D446" s="10"/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0"/>
      <c r="D447" s="10"/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0"/>
      <c r="D448" s="10"/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0"/>
      <c r="D449" s="10"/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0"/>
      <c r="D450" s="10"/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0"/>
      <c r="D451" s="10"/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0"/>
      <c r="D452" s="10"/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0"/>
      <c r="D453" s="10"/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0"/>
      <c r="D454" s="10"/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0"/>
      <c r="D455" s="10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0"/>
      <c r="D456" s="10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0"/>
      <c r="D457" s="10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0"/>
      <c r="D458" s="10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0"/>
      <c r="D459" s="10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0"/>
      <c r="D460" s="10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0"/>
      <c r="D461" s="10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0"/>
      <c r="D462" s="10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0"/>
      <c r="D463" s="10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0"/>
      <c r="D464" s="10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0"/>
      <c r="D465" s="10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0"/>
      <c r="D466" s="10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0"/>
      <c r="D467" s="10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0"/>
      <c r="D468" s="10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0"/>
      <c r="D469" s="10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0"/>
      <c r="D470" s="10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0"/>
      <c r="D471" s="10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0"/>
      <c r="D472" s="10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0"/>
      <c r="D473" s="10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0"/>
      <c r="D474" s="10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0"/>
      <c r="D475" s="10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0"/>
      <c r="D476" s="10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0"/>
      <c r="D477" s="10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0"/>
      <c r="D478" s="10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0"/>
      <c r="D479" s="10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0"/>
      <c r="D480" s="10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0"/>
      <c r="D481" s="10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0"/>
      <c r="D482" s="10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0"/>
      <c r="D483" s="10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0"/>
      <c r="D484" s="10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0"/>
      <c r="D485" s="10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0"/>
      <c r="D486" s="10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0"/>
      <c r="D487" s="10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0"/>
      <c r="D488" s="10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0"/>
      <c r="D489" s="10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0"/>
      <c r="D490" s="10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D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6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6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6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6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6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6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6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6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6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6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6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6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6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6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6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6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6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6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6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6"/>
      <c r="D622" s="10"/>
      <c r="E622" s="16"/>
      <c r="F622" s="16"/>
      <c r="G622" s="16"/>
      <c r="H622" s="16"/>
      <c r="I622" s="16"/>
      <c r="J622" s="16"/>
      <c r="K622" s="16"/>
    </row>
  </sheetData>
  <mergeCells count="1">
    <mergeCell ref="E276:F276"/>
  </mergeCells>
  <dataValidations count="3">
    <dataValidation type="list" allowBlank="1" showInputMessage="1" showErrorMessage="1" sqref="C2:C248" xr:uid="{00000000-0002-0000-0100-000000000000}">
      <formula1>$C$277:$C$293</formula1>
    </dataValidation>
    <dataValidation type="list" allowBlank="1" showInputMessage="1" showErrorMessage="1" sqref="D2:D248" xr:uid="{00000000-0002-0000-0100-000001000000}">
      <formula1>$D$277:$D$350</formula1>
    </dataValidation>
    <dataValidation type="list" allowBlank="1" showInputMessage="1" showErrorMessage="1" sqref="K2:K273 K275" xr:uid="{00000000-0002-0000-0100-000002000000}">
      <formula1>$K$277:$K$334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7"/>
  <sheetViews>
    <sheetView topLeftCell="A255" zoomScale="90" zoomScaleNormal="90" workbookViewId="0">
      <selection activeCell="R265" sqref="R265"/>
    </sheetView>
  </sheetViews>
  <sheetFormatPr defaultRowHeight="20.25"/>
  <cols>
    <col min="1" max="1" width="8.5703125" style="5" customWidth="1"/>
    <col min="2" max="2" width="7.140625" style="6" customWidth="1"/>
    <col min="3" max="3" width="8.5703125" style="5" customWidth="1"/>
    <col min="4" max="4" width="8.42578125" style="7" customWidth="1"/>
    <col min="5" max="5" width="5.85546875" style="5" customWidth="1"/>
    <col min="6" max="6" width="6.7109375" style="5" customWidth="1"/>
    <col min="7" max="7" width="7.28515625" style="5" customWidth="1"/>
    <col min="8" max="8" width="6.5703125" style="5" customWidth="1"/>
    <col min="9" max="9" width="11.85546875" style="5" customWidth="1"/>
    <col min="10" max="10" width="15.7109375" style="5" customWidth="1"/>
    <col min="11" max="11" width="12.140625" style="5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184</v>
      </c>
      <c r="B2" s="6">
        <v>1</v>
      </c>
      <c r="C2" s="16" t="s">
        <v>12</v>
      </c>
      <c r="D2" s="7" t="s">
        <v>40</v>
      </c>
      <c r="E2" s="16"/>
      <c r="F2" s="16"/>
      <c r="G2" s="16" t="s">
        <v>32</v>
      </c>
      <c r="H2" s="16"/>
      <c r="I2" s="16">
        <f t="shared" ref="I2:I66" si="0">IF(OR(J2=$J$295,J2=$J$302,J2=$J$285),$I$282,IF(OR(J2=$J$284,J2=$J$288,J2=$J$290,J2=$J$291,J2=$J$294,J2=$J$298,J2=$J$299,J2=$J$296),$I$287,IF(OR(J2=$J$283,J2=$J$287),$I$283,IF(OR(J2=$J$289,J2=$J$300,J2=$J$301),$I$284,IF(OR(J2=$J$282,J2=$J$297,J2=$J$303),$I$285,IF(OR(J2=$J$286,J2=$J$304,J2=$J$292,J2=$J$293),$I$286,0))))))</f>
        <v>0</v>
      </c>
      <c r="J2" s="16">
        <f t="shared" ref="J2:J33" si="1">IF(OR(K2=$K$282,K2=$K$283,K2=$K$284),$J$282,IF(OR(K2=$K$287,K2=$K$288,K2=$K$289,K2=$K$290),$J$283,IF(OR(K2=$K$291),$J$284,IF(OR(K2=$K$292),$J$285,IF(OR(K2=$K$293),$J$286,IF(OR(K2=$K$294),$J$287,IF(OR(K2=$K$300,K2=$K$301),$J$288,IF(OR(K2=$K$296,K2=$K$297,K2=$K$298,K2=$K$299),$J$289,IF(OR(K2=$K$295,K2=$K$335,K2=$K$337,K2=$K$339),$J$290,IF(OR(K2=$K$302,K2=$K$303),$J$291,IF(OR(K2=$K$304),$J$292,IF(OR(K2=$K$305),$J$293,IF(OR(K2=$K$306),$J$294,IF(OR(K2=$K$310),$J$295,IF(OR(K2=$K$311),$J$296,IF(OR(K2=$K$312,K2=$K$313),$J$297,IF(OR(K2=$K$314,K2=$K$315),$J$298,IF(OR(K2=$K$316,K2=$K$317),$J$299,IF(OR(K2=$K$318,K2=$K$319,K2=$K$320,K2=$K$321,K2=$K$322,K2=$K$324,K2=$K$325),$J$300,IF(OR(K2=$K$329,K2=$K$330,K2=$K$331,K2=$K$332,K2=$K$328,K2=$K$327,K2=$K$336,K2=$K$338),$J$301,IF(OR(K2=$K$333,K2=$K$334),$J$302,IF(OR(K2=$K$285,K2=$K$286,K2=$K$307,K2=$K$308,K2=$K$326),$J$303,IF(OR(K2=$K$340),$J$304,0)))))))))))))))))))))))</f>
        <v>0</v>
      </c>
      <c r="K2" s="16"/>
    </row>
    <row r="3" spans="1:11" ht="17.25" customHeight="1">
      <c r="A3" s="16" t="s">
        <v>184</v>
      </c>
      <c r="B3" s="6">
        <v>2</v>
      </c>
      <c r="C3" s="16" t="s">
        <v>12</v>
      </c>
      <c r="D3" s="7" t="s">
        <v>40</v>
      </c>
      <c r="E3" s="16"/>
      <c r="F3" s="16"/>
      <c r="G3" s="16" t="s">
        <v>32</v>
      </c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184</v>
      </c>
      <c r="B4" s="6">
        <v>3</v>
      </c>
      <c r="C4" s="16" t="s">
        <v>12</v>
      </c>
      <c r="D4" s="7" t="s">
        <v>40</v>
      </c>
      <c r="E4" s="16"/>
      <c r="F4" s="16"/>
      <c r="G4" s="16" t="s">
        <v>32</v>
      </c>
      <c r="H4" s="16"/>
      <c r="I4" s="16">
        <f t="shared" si="0"/>
        <v>0</v>
      </c>
      <c r="J4" s="16">
        <f t="shared" si="1"/>
        <v>0</v>
      </c>
      <c r="K4" s="16"/>
    </row>
    <row r="5" spans="1:11" ht="17.25" customHeight="1">
      <c r="A5" s="16" t="s">
        <v>184</v>
      </c>
      <c r="B5" s="6">
        <v>4</v>
      </c>
      <c r="C5" s="16" t="s">
        <v>87</v>
      </c>
      <c r="D5" s="7" t="s">
        <v>42</v>
      </c>
      <c r="E5" s="16">
        <v>1</v>
      </c>
      <c r="F5" s="16"/>
      <c r="G5" s="16"/>
      <c r="H5" s="16"/>
      <c r="I5" s="16">
        <f t="shared" si="0"/>
        <v>0</v>
      </c>
      <c r="J5" s="16">
        <f t="shared" si="1"/>
        <v>0</v>
      </c>
      <c r="K5" s="16"/>
    </row>
    <row r="6" spans="1:11" ht="17.25" customHeight="1">
      <c r="A6" s="16" t="s">
        <v>184</v>
      </c>
      <c r="B6" s="6">
        <v>5</v>
      </c>
      <c r="C6" s="16" t="s">
        <v>21</v>
      </c>
      <c r="D6" s="7" t="s">
        <v>49</v>
      </c>
      <c r="E6" s="16"/>
      <c r="F6" s="16">
        <v>6</v>
      </c>
      <c r="G6" s="16"/>
      <c r="H6" s="16"/>
      <c r="I6" s="16" t="str">
        <f t="shared" si="0"/>
        <v>Кокки</v>
      </c>
      <c r="J6" s="16" t="str">
        <f t="shared" si="1"/>
        <v>Staphylococcus</v>
      </c>
      <c r="K6" s="16" t="s">
        <v>19</v>
      </c>
    </row>
    <row r="7" spans="1:11" ht="17.25" customHeight="1">
      <c r="A7" s="16" t="s">
        <v>184</v>
      </c>
      <c r="B7" s="6">
        <v>6</v>
      </c>
      <c r="C7" s="16" t="s">
        <v>23</v>
      </c>
      <c r="D7" s="7" t="s">
        <v>24</v>
      </c>
      <c r="E7" s="16"/>
      <c r="F7" s="16">
        <v>5</v>
      </c>
      <c r="G7" s="16"/>
      <c r="H7" s="16"/>
      <c r="I7" s="16" t="str">
        <f t="shared" si="0"/>
        <v>Кокки</v>
      </c>
      <c r="J7" s="16" t="str">
        <f t="shared" si="1"/>
        <v>Enterococcus</v>
      </c>
      <c r="K7" s="16" t="s">
        <v>70</v>
      </c>
    </row>
    <row r="8" spans="1:11" ht="17.25" customHeight="1">
      <c r="A8" s="16" t="s">
        <v>184</v>
      </c>
      <c r="B8" s="6">
        <v>7</v>
      </c>
      <c r="C8" s="16" t="s">
        <v>23</v>
      </c>
      <c r="D8" s="7" t="s">
        <v>24</v>
      </c>
      <c r="E8" s="16"/>
      <c r="F8" s="16">
        <v>7</v>
      </c>
      <c r="G8" s="16"/>
      <c r="H8" s="16"/>
      <c r="I8" s="16" t="str">
        <f t="shared" si="0"/>
        <v>Кокки</v>
      </c>
      <c r="J8" s="16" t="str">
        <f t="shared" si="1"/>
        <v>Staphylococcus</v>
      </c>
      <c r="K8" s="16" t="s">
        <v>150</v>
      </c>
    </row>
    <row r="9" spans="1:11" ht="17.25" customHeight="1">
      <c r="A9" s="16"/>
      <c r="C9" s="16"/>
      <c r="E9" s="16"/>
      <c r="F9" s="16"/>
      <c r="G9" s="16"/>
      <c r="H9" s="16"/>
      <c r="I9" s="16" t="str">
        <f t="shared" ref="I9" si="2">IF(OR(J9=$J$295,J9=$J$302,J9=$J$285),$I$282,IF(OR(J9=$J$284,J9=$J$288,J9=$J$290,J9=$J$291,J9=$J$294,J9=$J$298,J9=$J$299,J9=$J$296),$I$287,IF(OR(J9=$J$283,J9=$J$287),$I$283,IF(OR(J9=$J$289,J9=$J$300,J9=$J$301),$I$284,IF(OR(J9=$J$282,J9=$J$297,J9=$J$303),$I$285,IF(OR(J9=$J$286,J9=$J$304,J9=$J$292,J9=$J$293),$I$286,0))))))</f>
        <v>Кокки</v>
      </c>
      <c r="J9" s="16" t="str">
        <f t="shared" si="1"/>
        <v>Staphylococcus</v>
      </c>
      <c r="K9" s="16" t="s">
        <v>27</v>
      </c>
    </row>
    <row r="10" spans="1:11" ht="17.25" customHeight="1">
      <c r="A10" s="16" t="s">
        <v>184</v>
      </c>
      <c r="B10" s="6">
        <v>8</v>
      </c>
      <c r="C10" s="16" t="s">
        <v>12</v>
      </c>
      <c r="D10" s="7" t="s">
        <v>60</v>
      </c>
      <c r="E10" s="16"/>
      <c r="F10" s="16"/>
      <c r="G10" s="16" t="s">
        <v>32</v>
      </c>
      <c r="H10" s="16"/>
      <c r="I10" s="16">
        <f t="shared" si="0"/>
        <v>0</v>
      </c>
      <c r="J10" s="16">
        <f t="shared" si="1"/>
        <v>0</v>
      </c>
      <c r="K10" s="16"/>
    </row>
    <row r="11" spans="1:11" ht="17.25" customHeight="1">
      <c r="A11" s="16" t="s">
        <v>184</v>
      </c>
      <c r="B11" s="6">
        <v>9</v>
      </c>
      <c r="C11" s="16" t="s">
        <v>12</v>
      </c>
      <c r="D11" s="7" t="s">
        <v>58</v>
      </c>
      <c r="E11" s="16"/>
      <c r="F11" s="16"/>
      <c r="G11" s="16" t="s">
        <v>32</v>
      </c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184</v>
      </c>
      <c r="B12" s="6">
        <v>10</v>
      </c>
      <c r="C12" s="16" t="s">
        <v>21</v>
      </c>
      <c r="D12" s="7" t="s">
        <v>49</v>
      </c>
      <c r="E12" s="16"/>
      <c r="F12" s="16"/>
      <c r="G12" s="16"/>
      <c r="H12" s="16"/>
      <c r="I12" s="16">
        <f t="shared" si="0"/>
        <v>0</v>
      </c>
      <c r="J12" s="16">
        <f t="shared" si="1"/>
        <v>0</v>
      </c>
      <c r="K12" s="16"/>
    </row>
    <row r="13" spans="1:11" ht="17.25" customHeight="1">
      <c r="A13" s="16" t="s">
        <v>184</v>
      </c>
      <c r="B13" s="6">
        <v>11</v>
      </c>
      <c r="C13" s="16" t="s">
        <v>21</v>
      </c>
      <c r="D13" s="7" t="s">
        <v>38</v>
      </c>
      <c r="E13" s="16"/>
      <c r="F13" s="16"/>
      <c r="G13" s="16"/>
      <c r="H13" s="16"/>
      <c r="I13" s="16">
        <f t="shared" si="0"/>
        <v>0</v>
      </c>
      <c r="J13" s="16">
        <f t="shared" si="1"/>
        <v>0</v>
      </c>
      <c r="K13" s="16"/>
    </row>
    <row r="14" spans="1:11" ht="17.25" customHeight="1">
      <c r="A14" s="16" t="s">
        <v>184</v>
      </c>
      <c r="B14" s="6">
        <v>12</v>
      </c>
      <c r="C14" s="16" t="s">
        <v>12</v>
      </c>
      <c r="D14" s="7" t="s">
        <v>82</v>
      </c>
      <c r="E14" s="16"/>
      <c r="F14" s="16"/>
      <c r="G14" s="16" t="s">
        <v>32</v>
      </c>
      <c r="H14" s="16"/>
      <c r="I14" s="16">
        <f t="shared" si="0"/>
        <v>0</v>
      </c>
      <c r="J14" s="16">
        <f t="shared" si="1"/>
        <v>0</v>
      </c>
      <c r="K14" s="16"/>
    </row>
    <row r="15" spans="1:11" ht="17.25" customHeight="1">
      <c r="A15" s="16" t="s">
        <v>184</v>
      </c>
      <c r="B15" s="6">
        <v>13</v>
      </c>
      <c r="C15" s="16" t="s">
        <v>12</v>
      </c>
      <c r="D15" s="7" t="s">
        <v>54</v>
      </c>
      <c r="E15" s="16"/>
      <c r="F15" s="16"/>
      <c r="G15" s="16" t="s">
        <v>32</v>
      </c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184</v>
      </c>
      <c r="B16" s="6">
        <v>14</v>
      </c>
      <c r="C16" s="16" t="s">
        <v>12</v>
      </c>
      <c r="D16" s="7" t="s">
        <v>81</v>
      </c>
      <c r="E16" s="16"/>
      <c r="F16" s="16"/>
      <c r="G16" s="16" t="s">
        <v>32</v>
      </c>
      <c r="H16" s="16" t="s">
        <v>65</v>
      </c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184</v>
      </c>
      <c r="B17" s="6">
        <v>15</v>
      </c>
      <c r="C17" s="16" t="s">
        <v>78</v>
      </c>
      <c r="D17" s="7" t="s">
        <v>101</v>
      </c>
      <c r="E17" s="16">
        <v>1</v>
      </c>
      <c r="F17" s="16"/>
      <c r="G17" s="16"/>
      <c r="H17" s="16"/>
      <c r="I17" s="16">
        <f t="shared" si="0"/>
        <v>0</v>
      </c>
      <c r="J17" s="16">
        <f t="shared" si="1"/>
        <v>0</v>
      </c>
      <c r="K17" s="16"/>
    </row>
    <row r="18" spans="1:11" ht="17.25" customHeight="1">
      <c r="A18" s="16" t="s">
        <v>184</v>
      </c>
      <c r="B18" s="6">
        <v>16</v>
      </c>
      <c r="C18" s="16" t="s">
        <v>21</v>
      </c>
      <c r="D18" s="7" t="s">
        <v>49</v>
      </c>
      <c r="E18" s="16">
        <v>2</v>
      </c>
      <c r="F18" s="16"/>
      <c r="G18" s="16"/>
      <c r="H18" s="16"/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184</v>
      </c>
      <c r="B19" s="6">
        <v>17</v>
      </c>
      <c r="C19" s="16" t="s">
        <v>78</v>
      </c>
      <c r="D19" s="7" t="s">
        <v>101</v>
      </c>
      <c r="E19" s="16">
        <v>2</v>
      </c>
      <c r="F19" s="16"/>
      <c r="G19" s="16"/>
      <c r="H19" s="16"/>
      <c r="I19" s="16">
        <f t="shared" si="0"/>
        <v>0</v>
      </c>
      <c r="J19" s="16">
        <f t="shared" si="1"/>
        <v>0</v>
      </c>
      <c r="K19" s="16"/>
    </row>
    <row r="20" spans="1:11" ht="17.25" customHeight="1">
      <c r="A20" s="16" t="s">
        <v>184</v>
      </c>
      <c r="B20" s="6">
        <v>18</v>
      </c>
      <c r="C20" s="16" t="s">
        <v>25</v>
      </c>
      <c r="D20" s="7" t="s">
        <v>26</v>
      </c>
      <c r="E20" s="16"/>
      <c r="F20" s="16"/>
      <c r="G20" s="16" t="s">
        <v>32</v>
      </c>
      <c r="H20" s="16"/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184</v>
      </c>
      <c r="B21" s="6">
        <v>19</v>
      </c>
      <c r="C21" s="16" t="s">
        <v>12</v>
      </c>
      <c r="D21" s="7" t="s">
        <v>58</v>
      </c>
      <c r="E21" s="16"/>
      <c r="F21" s="16"/>
      <c r="G21" s="16" t="s">
        <v>32</v>
      </c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184</v>
      </c>
      <c r="B22" s="6">
        <v>20</v>
      </c>
      <c r="C22" s="16" t="s">
        <v>12</v>
      </c>
      <c r="D22" s="7" t="s">
        <v>38</v>
      </c>
      <c r="E22" s="16"/>
      <c r="F22" s="16"/>
      <c r="G22" s="16" t="s">
        <v>32</v>
      </c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184</v>
      </c>
      <c r="B23" s="6">
        <v>21</v>
      </c>
      <c r="C23" s="16" t="s">
        <v>12</v>
      </c>
      <c r="D23" s="7" t="s">
        <v>49</v>
      </c>
      <c r="E23" s="16"/>
      <c r="F23" s="16"/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184</v>
      </c>
      <c r="B24" s="6">
        <v>22</v>
      </c>
      <c r="C24" s="16" t="s">
        <v>12</v>
      </c>
      <c r="D24" s="7" t="s">
        <v>24</v>
      </c>
      <c r="E24" s="16"/>
      <c r="F24" s="16"/>
      <c r="G24" s="16"/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184</v>
      </c>
      <c r="B25" s="6">
        <v>23</v>
      </c>
      <c r="C25" s="16" t="s">
        <v>12</v>
      </c>
      <c r="D25" s="7" t="s">
        <v>26</v>
      </c>
      <c r="E25" s="16"/>
      <c r="F25" s="16"/>
      <c r="G25" s="16" t="s">
        <v>32</v>
      </c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184</v>
      </c>
      <c r="B26" s="6">
        <v>24</v>
      </c>
      <c r="C26" s="16" t="s">
        <v>12</v>
      </c>
      <c r="D26" s="7" t="s">
        <v>54</v>
      </c>
      <c r="E26" s="16"/>
      <c r="F26" s="16"/>
      <c r="G26" s="16" t="s">
        <v>32</v>
      </c>
      <c r="H26" s="16"/>
      <c r="I26" s="16">
        <f t="shared" si="0"/>
        <v>0</v>
      </c>
      <c r="J26" s="16">
        <f t="shared" si="1"/>
        <v>0</v>
      </c>
      <c r="K26" s="16"/>
    </row>
    <row r="27" spans="1:11" ht="17.25" customHeight="1">
      <c r="A27" s="16" t="s">
        <v>184</v>
      </c>
      <c r="B27" s="6">
        <v>25</v>
      </c>
      <c r="C27" s="16" t="s">
        <v>12</v>
      </c>
      <c r="D27" s="7" t="s">
        <v>42</v>
      </c>
      <c r="E27" s="16"/>
      <c r="F27" s="16"/>
      <c r="G27" s="16" t="s">
        <v>32</v>
      </c>
      <c r="H27" s="16"/>
      <c r="I27" s="16">
        <f t="shared" si="0"/>
        <v>0</v>
      </c>
      <c r="J27" s="16">
        <f t="shared" si="1"/>
        <v>0</v>
      </c>
      <c r="K27" s="16"/>
    </row>
    <row r="28" spans="1:11" ht="17.25" customHeight="1">
      <c r="A28" s="16" t="s">
        <v>184</v>
      </c>
      <c r="B28" s="6">
        <v>26</v>
      </c>
      <c r="C28" s="16" t="s">
        <v>12</v>
      </c>
      <c r="D28" s="7" t="s">
        <v>39</v>
      </c>
      <c r="E28" s="16"/>
      <c r="F28" s="16"/>
      <c r="G28" s="16" t="s">
        <v>32</v>
      </c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184</v>
      </c>
      <c r="B29" s="6">
        <v>27</v>
      </c>
      <c r="C29" s="16" t="s">
        <v>12</v>
      </c>
      <c r="D29" s="7" t="s">
        <v>20</v>
      </c>
      <c r="E29" s="16"/>
      <c r="F29" s="16"/>
      <c r="G29" s="16" t="s">
        <v>32</v>
      </c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184</v>
      </c>
      <c r="B30" s="6">
        <v>28</v>
      </c>
      <c r="C30" s="16" t="s">
        <v>185</v>
      </c>
      <c r="D30" s="7" t="s">
        <v>177</v>
      </c>
      <c r="E30" s="16"/>
      <c r="F30" s="16"/>
      <c r="G30" s="16"/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184</v>
      </c>
      <c r="B31" s="6">
        <v>29</v>
      </c>
      <c r="C31" s="16" t="s">
        <v>12</v>
      </c>
      <c r="D31" s="7" t="s">
        <v>54</v>
      </c>
      <c r="E31" s="16"/>
      <c r="F31" s="16"/>
      <c r="G31" s="16" t="s">
        <v>32</v>
      </c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184</v>
      </c>
      <c r="B32" s="6">
        <v>30</v>
      </c>
      <c r="C32" s="16" t="s">
        <v>87</v>
      </c>
      <c r="D32" s="7" t="s">
        <v>42</v>
      </c>
      <c r="E32" s="16"/>
      <c r="F32" s="16"/>
      <c r="G32" s="16"/>
      <c r="H32" s="16"/>
      <c r="I32" s="16">
        <f t="shared" si="0"/>
        <v>0</v>
      </c>
      <c r="J32" s="16">
        <f t="shared" si="1"/>
        <v>0</v>
      </c>
      <c r="K32" s="16"/>
    </row>
    <row r="33" spans="1:11" ht="17.25" customHeight="1">
      <c r="A33" s="16" t="s">
        <v>184</v>
      </c>
      <c r="B33" s="6">
        <v>31</v>
      </c>
      <c r="C33" s="16" t="s">
        <v>12</v>
      </c>
      <c r="D33" s="7" t="s">
        <v>42</v>
      </c>
      <c r="E33" s="16"/>
      <c r="F33" s="16"/>
      <c r="G33" s="16"/>
      <c r="H33" s="16"/>
      <c r="I33" s="16">
        <f t="shared" si="0"/>
        <v>0</v>
      </c>
      <c r="J33" s="16">
        <f t="shared" si="1"/>
        <v>0</v>
      </c>
      <c r="K33" s="16"/>
    </row>
    <row r="34" spans="1:11" ht="17.25" customHeight="1">
      <c r="A34" s="16" t="s">
        <v>184</v>
      </c>
      <c r="B34" s="6">
        <v>32</v>
      </c>
      <c r="C34" s="16" t="s">
        <v>12</v>
      </c>
      <c r="D34" s="7" t="s">
        <v>99</v>
      </c>
      <c r="E34" s="16"/>
      <c r="F34" s="16"/>
      <c r="G34" s="16" t="s">
        <v>32</v>
      </c>
      <c r="H34" s="16"/>
      <c r="I34" s="16">
        <f t="shared" si="0"/>
        <v>0</v>
      </c>
      <c r="J34" s="16">
        <f t="shared" ref="J34:J65" si="3">IF(OR(K34=$K$282,K34=$K$283,K34=$K$284),$J$282,IF(OR(K34=$K$287,K34=$K$288,K34=$K$289,K34=$K$290),$J$283,IF(OR(K34=$K$291),$J$284,IF(OR(K34=$K$292),$J$285,IF(OR(K34=$K$293),$J$286,IF(OR(K34=$K$294),$J$287,IF(OR(K34=$K$300,K34=$K$301),$J$288,IF(OR(K34=$K$296,K34=$K$297,K34=$K$298,K34=$K$299),$J$289,IF(OR(K34=$K$295,K34=$K$335,K34=$K$337,K34=$K$339),$J$290,IF(OR(K34=$K$302,K34=$K$303),$J$291,IF(OR(K34=$K$304),$J$292,IF(OR(K34=$K$305),$J$293,IF(OR(K34=$K$306),$J$294,IF(OR(K34=$K$310),$J$295,IF(OR(K34=$K$311),$J$296,IF(OR(K34=$K$312,K34=$K$313),$J$297,IF(OR(K34=$K$314,K34=$K$315),$J$298,IF(OR(K34=$K$316,K34=$K$317),$J$299,IF(OR(K34=$K$318,K34=$K$319,K34=$K$320,K34=$K$321,K34=$K$322,K34=$K$324,K34=$K$325),$J$300,IF(OR(K34=$K$329,K34=$K$330,K34=$K$331,K34=$K$332,K34=$K$328,K34=$K$327,K34=$K$336,K34=$K$338),$J$301,IF(OR(K34=$K$333,K34=$K$334),$J$302,IF(OR(K34=$K$285,K34=$K$286,K34=$K$307,K34=$K$308,K34=$K$326),$J$303,IF(OR(K34=$K$340),$J$304,0)))))))))))))))))))))))</f>
        <v>0</v>
      </c>
      <c r="K34" s="16"/>
    </row>
    <row r="35" spans="1:11" ht="17.25" customHeight="1">
      <c r="A35" s="16" t="s">
        <v>184</v>
      </c>
      <c r="B35" s="6">
        <v>33</v>
      </c>
      <c r="C35" s="16" t="s">
        <v>12</v>
      </c>
      <c r="D35" s="7" t="s">
        <v>54</v>
      </c>
      <c r="E35" s="16"/>
      <c r="F35" s="16">
        <v>3</v>
      </c>
      <c r="G35" s="16" t="s">
        <v>32</v>
      </c>
      <c r="H35" s="16"/>
      <c r="I35" s="16" t="str">
        <f t="shared" si="0"/>
        <v>Кокки</v>
      </c>
      <c r="J35" s="16" t="str">
        <f t="shared" si="3"/>
        <v>Staphylococcus</v>
      </c>
      <c r="K35" s="16" t="s">
        <v>150</v>
      </c>
    </row>
    <row r="36" spans="1:11" ht="17.25" customHeight="1">
      <c r="A36" s="16" t="s">
        <v>184</v>
      </c>
      <c r="B36" s="6">
        <v>34</v>
      </c>
      <c r="C36" s="16" t="s">
        <v>12</v>
      </c>
      <c r="D36" s="7" t="s">
        <v>177</v>
      </c>
      <c r="E36" s="16"/>
      <c r="F36" s="16"/>
      <c r="G36" s="16" t="s">
        <v>32</v>
      </c>
      <c r="H36" s="16"/>
      <c r="I36" s="16">
        <f t="shared" si="0"/>
        <v>0</v>
      </c>
      <c r="J36" s="16">
        <f t="shared" si="3"/>
        <v>0</v>
      </c>
      <c r="K36" s="16"/>
    </row>
    <row r="37" spans="1:11" ht="17.25" customHeight="1">
      <c r="A37" s="16" t="s">
        <v>184</v>
      </c>
      <c r="B37" s="6">
        <v>35</v>
      </c>
      <c r="C37" s="16" t="s">
        <v>12</v>
      </c>
      <c r="D37" s="7" t="s">
        <v>177</v>
      </c>
      <c r="E37" s="16"/>
      <c r="F37" s="16"/>
      <c r="G37" s="16" t="s">
        <v>32</v>
      </c>
      <c r="H37" s="16"/>
      <c r="I37" s="16">
        <f t="shared" si="0"/>
        <v>0</v>
      </c>
      <c r="J37" s="16">
        <f t="shared" si="3"/>
        <v>0</v>
      </c>
      <c r="K37" s="16"/>
    </row>
    <row r="38" spans="1:11" ht="17.25" customHeight="1">
      <c r="A38" s="16" t="s">
        <v>184</v>
      </c>
      <c r="B38" s="6">
        <v>36</v>
      </c>
      <c r="C38" s="16" t="s">
        <v>12</v>
      </c>
      <c r="D38" s="7" t="s">
        <v>177</v>
      </c>
      <c r="E38" s="16"/>
      <c r="F38" s="16">
        <v>3</v>
      </c>
      <c r="G38" s="16" t="s">
        <v>32</v>
      </c>
      <c r="H38" s="16"/>
      <c r="I38" s="16" t="str">
        <f t="shared" si="0"/>
        <v>Кокки</v>
      </c>
      <c r="J38" s="16" t="str">
        <f t="shared" si="3"/>
        <v>Staphylococcus</v>
      </c>
      <c r="K38" s="16" t="s">
        <v>150</v>
      </c>
    </row>
    <row r="39" spans="1:11" ht="17.25" customHeight="1">
      <c r="A39" s="16" t="s">
        <v>184</v>
      </c>
      <c r="B39" s="6">
        <v>37</v>
      </c>
      <c r="C39" s="16" t="s">
        <v>64</v>
      </c>
      <c r="D39" s="7" t="s">
        <v>54</v>
      </c>
      <c r="E39" s="16">
        <v>1</v>
      </c>
      <c r="F39" s="16">
        <v>3</v>
      </c>
      <c r="G39" s="16"/>
      <c r="H39" s="16"/>
      <c r="I39" s="16" t="str">
        <f t="shared" si="0"/>
        <v>Кокки</v>
      </c>
      <c r="J39" s="16" t="str">
        <f t="shared" si="3"/>
        <v>Staphylococcus</v>
      </c>
      <c r="K39" s="16" t="s">
        <v>19</v>
      </c>
    </row>
    <row r="40" spans="1:11" ht="17.25" customHeight="1">
      <c r="A40" s="16" t="s">
        <v>184</v>
      </c>
      <c r="B40" s="6">
        <v>38</v>
      </c>
      <c r="C40" s="16" t="s">
        <v>21</v>
      </c>
      <c r="D40" s="7" t="s">
        <v>49</v>
      </c>
      <c r="E40" s="16"/>
      <c r="F40" s="16"/>
      <c r="G40" s="16"/>
      <c r="H40" s="16"/>
      <c r="I40" s="16">
        <f t="shared" si="0"/>
        <v>0</v>
      </c>
      <c r="J40" s="16">
        <f t="shared" si="3"/>
        <v>0</v>
      </c>
      <c r="K40" s="16"/>
    </row>
    <row r="41" spans="1:11" ht="17.25" customHeight="1">
      <c r="A41" s="16" t="s">
        <v>184</v>
      </c>
      <c r="B41" s="6">
        <v>39</v>
      </c>
      <c r="C41" s="16" t="s">
        <v>21</v>
      </c>
      <c r="D41" s="7" t="s">
        <v>49</v>
      </c>
      <c r="E41" s="16"/>
      <c r="F41" s="16"/>
      <c r="G41" s="16"/>
      <c r="H41" s="16"/>
      <c r="I41" s="16">
        <f t="shared" si="0"/>
        <v>0</v>
      </c>
      <c r="J41" s="16">
        <f t="shared" si="3"/>
        <v>0</v>
      </c>
      <c r="K41" s="16"/>
    </row>
    <row r="42" spans="1:11" ht="17.25" customHeight="1">
      <c r="A42" s="16" t="s">
        <v>184</v>
      </c>
      <c r="B42" s="6">
        <v>40</v>
      </c>
      <c r="C42" s="16" t="s">
        <v>87</v>
      </c>
      <c r="D42" s="7" t="s">
        <v>42</v>
      </c>
      <c r="E42" s="16"/>
      <c r="F42" s="16"/>
      <c r="G42" s="16"/>
      <c r="H42" s="16"/>
      <c r="I42" s="16">
        <f t="shared" si="0"/>
        <v>0</v>
      </c>
      <c r="J42" s="16">
        <f t="shared" si="3"/>
        <v>0</v>
      </c>
      <c r="K42" s="16"/>
    </row>
    <row r="43" spans="1:11" ht="17.25" customHeight="1">
      <c r="A43" s="16" t="s">
        <v>184</v>
      </c>
      <c r="B43" s="6">
        <v>41</v>
      </c>
      <c r="C43" s="16" t="s">
        <v>12</v>
      </c>
      <c r="D43" s="7" t="s">
        <v>54</v>
      </c>
      <c r="E43" s="16"/>
      <c r="F43" s="16">
        <v>3</v>
      </c>
      <c r="G43" s="16" t="s">
        <v>32</v>
      </c>
      <c r="H43" s="16" t="s">
        <v>65</v>
      </c>
      <c r="I43" s="16">
        <f t="shared" si="0"/>
        <v>0</v>
      </c>
      <c r="J43" s="16">
        <f t="shared" si="3"/>
        <v>0</v>
      </c>
      <c r="K43" s="16"/>
    </row>
    <row r="44" spans="1:11" ht="17.25" customHeight="1">
      <c r="A44" s="16" t="s">
        <v>184</v>
      </c>
      <c r="B44" s="6">
        <v>42</v>
      </c>
      <c r="C44" s="16" t="s">
        <v>12</v>
      </c>
      <c r="D44" s="7" t="s">
        <v>54</v>
      </c>
      <c r="E44" s="16"/>
      <c r="F44" s="16"/>
      <c r="G44" s="16" t="s">
        <v>32</v>
      </c>
      <c r="H44" s="16"/>
      <c r="I44" s="16">
        <f t="shared" si="0"/>
        <v>0</v>
      </c>
      <c r="J44" s="16">
        <f t="shared" si="3"/>
        <v>0</v>
      </c>
      <c r="K44" s="16"/>
    </row>
    <row r="45" spans="1:11" ht="17.25" customHeight="1">
      <c r="A45" s="16" t="s">
        <v>184</v>
      </c>
      <c r="B45" s="6">
        <v>43</v>
      </c>
      <c r="C45" s="16" t="s">
        <v>64</v>
      </c>
      <c r="D45" s="7" t="s">
        <v>54</v>
      </c>
      <c r="E45" s="16"/>
      <c r="F45" s="16"/>
      <c r="G45" s="16"/>
      <c r="H45" s="16"/>
      <c r="I45" s="16">
        <f t="shared" si="0"/>
        <v>0</v>
      </c>
      <c r="J45" s="16">
        <f t="shared" si="3"/>
        <v>0</v>
      </c>
      <c r="K45" s="16"/>
    </row>
    <row r="46" spans="1:11" ht="17.25" customHeight="1">
      <c r="A46" s="16" t="s">
        <v>184</v>
      </c>
      <c r="B46" s="6">
        <v>44</v>
      </c>
      <c r="C46" s="16" t="s">
        <v>12</v>
      </c>
      <c r="D46" s="7" t="s">
        <v>54</v>
      </c>
      <c r="E46" s="16"/>
      <c r="F46" s="16"/>
      <c r="G46" s="16" t="s">
        <v>32</v>
      </c>
      <c r="H46" s="16"/>
      <c r="I46" s="16">
        <f t="shared" si="0"/>
        <v>0</v>
      </c>
      <c r="J46" s="16">
        <f t="shared" si="3"/>
        <v>0</v>
      </c>
      <c r="K46" s="16"/>
    </row>
    <row r="47" spans="1:11" ht="17.25" customHeight="1">
      <c r="A47" s="16" t="s">
        <v>184</v>
      </c>
      <c r="B47" s="6">
        <v>45</v>
      </c>
      <c r="C47" s="16" t="s">
        <v>12</v>
      </c>
      <c r="D47" s="7" t="s">
        <v>54</v>
      </c>
      <c r="E47" s="16"/>
      <c r="F47" s="16"/>
      <c r="G47" s="16" t="s">
        <v>32</v>
      </c>
      <c r="H47" s="16"/>
      <c r="I47" s="16">
        <f t="shared" si="0"/>
        <v>0</v>
      </c>
      <c r="J47" s="16">
        <f t="shared" si="3"/>
        <v>0</v>
      </c>
      <c r="K47" s="16"/>
    </row>
    <row r="48" spans="1:11" ht="17.25" customHeight="1">
      <c r="A48" s="16" t="s">
        <v>184</v>
      </c>
      <c r="B48" s="6">
        <v>46</v>
      </c>
      <c r="C48" s="16" t="s">
        <v>23</v>
      </c>
      <c r="D48" s="7" t="s">
        <v>24</v>
      </c>
      <c r="E48" s="16">
        <v>1</v>
      </c>
      <c r="F48" s="16"/>
      <c r="G48" s="16"/>
      <c r="H48" s="16"/>
      <c r="I48" s="16">
        <f t="shared" si="0"/>
        <v>0</v>
      </c>
      <c r="J48" s="16">
        <f t="shared" si="3"/>
        <v>0</v>
      </c>
      <c r="K48" s="16"/>
    </row>
    <row r="49" spans="1:11" ht="17.25" customHeight="1">
      <c r="A49" s="16" t="s">
        <v>184</v>
      </c>
      <c r="B49" s="6">
        <v>47</v>
      </c>
      <c r="C49" s="16" t="s">
        <v>23</v>
      </c>
      <c r="D49" s="7" t="s">
        <v>24</v>
      </c>
      <c r="E49" s="16"/>
      <c r="F49" s="16"/>
      <c r="G49" s="16"/>
      <c r="H49" s="16"/>
      <c r="I49" s="16">
        <f t="shared" si="0"/>
        <v>0</v>
      </c>
      <c r="J49" s="16">
        <f t="shared" si="3"/>
        <v>0</v>
      </c>
      <c r="K49" s="16"/>
    </row>
    <row r="50" spans="1:11" ht="17.25" customHeight="1">
      <c r="A50" s="16" t="s">
        <v>184</v>
      </c>
      <c r="B50" s="6">
        <v>48</v>
      </c>
      <c r="C50" s="16" t="s">
        <v>12</v>
      </c>
      <c r="D50" s="7" t="s">
        <v>186</v>
      </c>
      <c r="E50" s="16"/>
      <c r="F50" s="16">
        <v>5</v>
      </c>
      <c r="G50" s="16" t="s">
        <v>32</v>
      </c>
      <c r="H50" s="16"/>
      <c r="I50" s="16" t="str">
        <f t="shared" si="0"/>
        <v>Энеробактерии</v>
      </c>
      <c r="J50" s="16" t="str">
        <f t="shared" si="3"/>
        <v>Klebsiella</v>
      </c>
      <c r="K50" s="16" t="s">
        <v>139</v>
      </c>
    </row>
    <row r="51" spans="1:11" ht="17.25" customHeight="1">
      <c r="A51" s="16" t="s">
        <v>184</v>
      </c>
      <c r="B51" s="6">
        <v>49</v>
      </c>
      <c r="C51" s="16" t="s">
        <v>45</v>
      </c>
      <c r="D51" s="7" t="s">
        <v>187</v>
      </c>
      <c r="E51" s="16"/>
      <c r="F51" s="16"/>
      <c r="G51" s="16"/>
      <c r="H51" s="16"/>
      <c r="I51" s="16">
        <f t="shared" si="0"/>
        <v>0</v>
      </c>
      <c r="J51" s="16">
        <f t="shared" si="3"/>
        <v>0</v>
      </c>
      <c r="K51" s="16"/>
    </row>
    <row r="52" spans="1:11" ht="17.25" customHeight="1">
      <c r="A52" s="16" t="s">
        <v>184</v>
      </c>
      <c r="B52" s="6">
        <v>50</v>
      </c>
      <c r="C52" s="16" t="s">
        <v>87</v>
      </c>
      <c r="D52" s="7" t="s">
        <v>49</v>
      </c>
      <c r="E52" s="16"/>
      <c r="F52" s="16"/>
      <c r="G52" s="16"/>
      <c r="H52" s="16"/>
      <c r="I52" s="16">
        <f t="shared" si="0"/>
        <v>0</v>
      </c>
      <c r="J52" s="16">
        <f t="shared" si="3"/>
        <v>0</v>
      </c>
      <c r="K52" s="16"/>
    </row>
    <row r="53" spans="1:11" ht="17.25" customHeight="1">
      <c r="A53" s="16" t="s">
        <v>184</v>
      </c>
      <c r="B53" s="6">
        <v>51</v>
      </c>
      <c r="C53" s="16" t="s">
        <v>12</v>
      </c>
      <c r="D53" s="7" t="s">
        <v>82</v>
      </c>
      <c r="E53" s="16"/>
      <c r="F53" s="16"/>
      <c r="G53" s="16" t="s">
        <v>32</v>
      </c>
      <c r="H53" s="16"/>
      <c r="I53" s="16">
        <f t="shared" si="0"/>
        <v>0</v>
      </c>
      <c r="J53" s="16">
        <f t="shared" si="3"/>
        <v>0</v>
      </c>
      <c r="K53" s="16"/>
    </row>
    <row r="54" spans="1:11" ht="17.25" customHeight="1">
      <c r="A54" s="16" t="s">
        <v>184</v>
      </c>
      <c r="B54" s="6">
        <v>52</v>
      </c>
      <c r="C54" s="16" t="s">
        <v>12</v>
      </c>
      <c r="D54" s="7" t="s">
        <v>58</v>
      </c>
      <c r="E54" s="16"/>
      <c r="F54" s="16"/>
      <c r="G54" s="16" t="s">
        <v>32</v>
      </c>
      <c r="H54" s="16"/>
      <c r="I54" s="16">
        <f t="shared" si="0"/>
        <v>0</v>
      </c>
      <c r="J54" s="16">
        <f t="shared" si="3"/>
        <v>0</v>
      </c>
      <c r="K54" s="16"/>
    </row>
    <row r="55" spans="1:11" ht="17.25" customHeight="1">
      <c r="A55" s="16" t="s">
        <v>184</v>
      </c>
      <c r="B55" s="6">
        <v>53</v>
      </c>
      <c r="C55" s="16" t="s">
        <v>12</v>
      </c>
      <c r="D55" s="7" t="s">
        <v>58</v>
      </c>
      <c r="E55" s="16"/>
      <c r="F55" s="16"/>
      <c r="G55" s="16" t="s">
        <v>32</v>
      </c>
      <c r="H55" s="16"/>
      <c r="I55" s="16">
        <f t="shared" si="0"/>
        <v>0</v>
      </c>
      <c r="J55" s="16">
        <f t="shared" si="3"/>
        <v>0</v>
      </c>
      <c r="K55" s="16"/>
    </row>
    <row r="56" spans="1:11" ht="17.25" customHeight="1">
      <c r="A56" s="16" t="s">
        <v>184</v>
      </c>
      <c r="B56" s="6">
        <v>54</v>
      </c>
      <c r="C56" s="16" t="s">
        <v>87</v>
      </c>
      <c r="D56" s="7" t="s">
        <v>42</v>
      </c>
      <c r="E56" s="16">
        <v>1</v>
      </c>
      <c r="F56" s="16"/>
      <c r="G56" s="16"/>
      <c r="H56" s="16"/>
      <c r="I56" s="16">
        <f t="shared" si="0"/>
        <v>0</v>
      </c>
      <c r="J56" s="16">
        <f t="shared" si="3"/>
        <v>0</v>
      </c>
      <c r="K56" s="16"/>
    </row>
    <row r="57" spans="1:11" ht="17.25" customHeight="1">
      <c r="A57" s="16" t="s">
        <v>184</v>
      </c>
      <c r="B57" s="6">
        <v>55</v>
      </c>
      <c r="C57" s="16" t="s">
        <v>35</v>
      </c>
      <c r="D57" s="7" t="s">
        <v>174</v>
      </c>
      <c r="E57" s="16"/>
      <c r="F57" s="16"/>
      <c r="G57" s="16"/>
      <c r="H57" s="16"/>
      <c r="I57" s="16">
        <f t="shared" si="0"/>
        <v>0</v>
      </c>
      <c r="J57" s="16">
        <f t="shared" si="3"/>
        <v>0</v>
      </c>
      <c r="K57" s="16"/>
    </row>
    <row r="58" spans="1:11" ht="17.25" customHeight="1">
      <c r="A58" s="16" t="s">
        <v>184</v>
      </c>
      <c r="B58" s="6">
        <v>56</v>
      </c>
      <c r="C58" s="16" t="s">
        <v>23</v>
      </c>
      <c r="D58" s="7" t="s">
        <v>24</v>
      </c>
      <c r="E58" s="16"/>
      <c r="F58" s="16"/>
      <c r="G58" s="16"/>
      <c r="H58" s="16"/>
      <c r="I58" s="16">
        <f t="shared" si="0"/>
        <v>0</v>
      </c>
      <c r="J58" s="16">
        <f t="shared" si="3"/>
        <v>0</v>
      </c>
      <c r="K58" s="16"/>
    </row>
    <row r="59" spans="1:11" ht="17.25" customHeight="1">
      <c r="A59" s="16" t="s">
        <v>184</v>
      </c>
      <c r="B59" s="6">
        <v>57</v>
      </c>
      <c r="C59" s="16" t="s">
        <v>64</v>
      </c>
      <c r="D59" s="7" t="s">
        <v>54</v>
      </c>
      <c r="E59" s="16"/>
      <c r="F59" s="16"/>
      <c r="G59" s="16"/>
      <c r="H59" s="16">
        <v>444</v>
      </c>
      <c r="I59" s="16">
        <f t="shared" si="0"/>
        <v>0</v>
      </c>
      <c r="J59" s="16">
        <f t="shared" si="3"/>
        <v>0</v>
      </c>
      <c r="K59" s="16"/>
    </row>
    <row r="60" spans="1:11" ht="17.25" customHeight="1">
      <c r="A60" s="16" t="s">
        <v>184</v>
      </c>
      <c r="B60" s="6">
        <v>58</v>
      </c>
      <c r="C60" s="16" t="s">
        <v>25</v>
      </c>
      <c r="D60" s="7" t="s">
        <v>188</v>
      </c>
      <c r="E60" s="16"/>
      <c r="F60" s="16"/>
      <c r="G60" s="16"/>
      <c r="H60" s="16"/>
      <c r="I60" s="16">
        <f t="shared" si="0"/>
        <v>0</v>
      </c>
      <c r="J60" s="16">
        <f t="shared" si="3"/>
        <v>0</v>
      </c>
      <c r="K60" s="16"/>
    </row>
    <row r="61" spans="1:11" ht="17.25" customHeight="1">
      <c r="A61" s="16" t="s">
        <v>184</v>
      </c>
      <c r="B61" s="6">
        <v>59</v>
      </c>
      <c r="C61" s="16" t="s">
        <v>35</v>
      </c>
      <c r="D61" s="7" t="s">
        <v>174</v>
      </c>
      <c r="E61" s="16"/>
      <c r="F61" s="16"/>
      <c r="G61" s="16" t="s">
        <v>32</v>
      </c>
      <c r="H61" s="16"/>
      <c r="I61" s="16">
        <f t="shared" si="0"/>
        <v>0</v>
      </c>
      <c r="J61" s="16">
        <f t="shared" si="3"/>
        <v>0</v>
      </c>
      <c r="K61" s="16"/>
    </row>
    <row r="62" spans="1:11" ht="17.25" customHeight="1">
      <c r="A62" s="16" t="s">
        <v>184</v>
      </c>
      <c r="B62" s="6">
        <v>60</v>
      </c>
      <c r="C62" s="16" t="s">
        <v>12</v>
      </c>
      <c r="D62" s="7" t="s">
        <v>54</v>
      </c>
      <c r="E62" s="16"/>
      <c r="F62" s="16"/>
      <c r="G62" s="16" t="s">
        <v>32</v>
      </c>
      <c r="H62" s="16"/>
      <c r="I62" s="16">
        <f t="shared" si="0"/>
        <v>0</v>
      </c>
      <c r="J62" s="16">
        <f t="shared" si="3"/>
        <v>0</v>
      </c>
      <c r="K62" s="16"/>
    </row>
    <row r="63" spans="1:11" ht="17.25" customHeight="1">
      <c r="A63" s="16" t="s">
        <v>184</v>
      </c>
      <c r="B63" s="6">
        <v>61</v>
      </c>
      <c r="C63" s="16" t="s">
        <v>12</v>
      </c>
      <c r="D63" s="7" t="s">
        <v>99</v>
      </c>
      <c r="E63" s="16"/>
      <c r="F63" s="16"/>
      <c r="G63" s="16" t="s">
        <v>32</v>
      </c>
      <c r="H63" s="16"/>
      <c r="I63" s="16">
        <f t="shared" si="0"/>
        <v>0</v>
      </c>
      <c r="J63" s="16">
        <f t="shared" si="3"/>
        <v>0</v>
      </c>
      <c r="K63" s="16"/>
    </row>
    <row r="64" spans="1:11" ht="17.25" customHeight="1">
      <c r="A64" s="16" t="s">
        <v>184</v>
      </c>
      <c r="B64" s="6">
        <v>62</v>
      </c>
      <c r="C64" s="16" t="s">
        <v>12</v>
      </c>
      <c r="D64" s="7" t="s">
        <v>58</v>
      </c>
      <c r="E64" s="16"/>
      <c r="F64" s="16"/>
      <c r="G64" s="16" t="s">
        <v>32</v>
      </c>
      <c r="H64" s="16" t="s">
        <v>65</v>
      </c>
      <c r="I64" s="16">
        <f t="shared" si="0"/>
        <v>0</v>
      </c>
      <c r="J64" s="16">
        <f t="shared" si="3"/>
        <v>0</v>
      </c>
      <c r="K64" s="16"/>
    </row>
    <row r="65" spans="1:11" ht="17.25" customHeight="1">
      <c r="A65" s="16" t="s">
        <v>184</v>
      </c>
      <c r="B65" s="6">
        <v>63</v>
      </c>
      <c r="C65" s="16" t="s">
        <v>12</v>
      </c>
      <c r="D65" s="7" t="s">
        <v>20</v>
      </c>
      <c r="E65" s="16"/>
      <c r="F65" s="16"/>
      <c r="G65" s="16" t="s">
        <v>32</v>
      </c>
      <c r="H65" s="16"/>
      <c r="I65" s="16">
        <f t="shared" si="0"/>
        <v>0</v>
      </c>
      <c r="J65" s="16">
        <f t="shared" si="3"/>
        <v>0</v>
      </c>
      <c r="K65" s="16"/>
    </row>
    <row r="66" spans="1:11" ht="17.25" customHeight="1">
      <c r="A66" s="16" t="s">
        <v>184</v>
      </c>
      <c r="B66" s="6">
        <v>64</v>
      </c>
      <c r="C66" s="16" t="s">
        <v>12</v>
      </c>
      <c r="D66" s="7" t="s">
        <v>42</v>
      </c>
      <c r="E66" s="16"/>
      <c r="F66" s="16"/>
      <c r="G66" s="16" t="s">
        <v>32</v>
      </c>
      <c r="H66" s="16"/>
      <c r="I66" s="16">
        <f t="shared" si="0"/>
        <v>0</v>
      </c>
      <c r="J66" s="16">
        <f t="shared" ref="J66:J97" si="4">IF(OR(K66=$K$282,K66=$K$283,K66=$K$284),$J$282,IF(OR(K66=$K$287,K66=$K$288,K66=$K$289,K66=$K$290),$J$283,IF(OR(K66=$K$291),$J$284,IF(OR(K66=$K$292),$J$285,IF(OR(K66=$K$293),$J$286,IF(OR(K66=$K$294),$J$287,IF(OR(K66=$K$300,K66=$K$301),$J$288,IF(OR(K66=$K$296,K66=$K$297,K66=$K$298,K66=$K$299),$J$289,IF(OR(K66=$K$295,K66=$K$335,K66=$K$337,K66=$K$339),$J$290,IF(OR(K66=$K$302,K66=$K$303),$J$291,IF(OR(K66=$K$304),$J$292,IF(OR(K66=$K$305),$J$293,IF(OR(K66=$K$306),$J$294,IF(OR(K66=$K$310),$J$295,IF(OR(K66=$K$311),$J$296,IF(OR(K66=$K$312,K66=$K$313),$J$297,IF(OR(K66=$K$314,K66=$K$315),$J$298,IF(OR(K66=$K$316,K66=$K$317),$J$299,IF(OR(K66=$K$318,K66=$K$319,K66=$K$320,K66=$K$321,K66=$K$322,K66=$K$324,K66=$K$325),$J$300,IF(OR(K66=$K$329,K66=$K$330,K66=$K$331,K66=$K$332,K66=$K$328,K66=$K$327,K66=$K$336,K66=$K$338),$J$301,IF(OR(K66=$K$333,K66=$K$334),$J$302,IF(OR(K66=$K$285,K66=$K$286,K66=$K$307,K66=$K$308,K66=$K$326),$J$303,IF(OR(K66=$K$340),$J$304,0)))))))))))))))))))))))</f>
        <v>0</v>
      </c>
      <c r="K66" s="16"/>
    </row>
    <row r="67" spans="1:11" ht="17.25" customHeight="1">
      <c r="A67" s="16" t="s">
        <v>184</v>
      </c>
      <c r="B67" s="6">
        <v>65</v>
      </c>
      <c r="C67" s="16" t="s">
        <v>25</v>
      </c>
      <c r="D67" s="7" t="s">
        <v>26</v>
      </c>
      <c r="E67" s="16"/>
      <c r="F67" s="16"/>
      <c r="G67" s="16"/>
      <c r="H67" s="16"/>
      <c r="I67" s="16">
        <f t="shared" ref="I67:I133" si="5">IF(OR(J67=$J$295,J67=$J$302,J67=$J$285),$I$282,IF(OR(J67=$J$284,J67=$J$288,J67=$J$290,J67=$J$291,J67=$J$294,J67=$J$298,J67=$J$299,J67=$J$296),$I$287,IF(OR(J67=$J$283,J67=$J$287),$I$283,IF(OR(J67=$J$289,J67=$J$300,J67=$J$301),$I$284,IF(OR(J67=$J$282,J67=$J$297,J67=$J$303),$I$285,IF(OR(J67=$J$286,J67=$J$304,J67=$J$292,J67=$J$293),$I$286,0))))))</f>
        <v>0</v>
      </c>
      <c r="J67" s="16">
        <f t="shared" si="4"/>
        <v>0</v>
      </c>
      <c r="K67" s="16"/>
    </row>
    <row r="68" spans="1:11" ht="17.25" customHeight="1">
      <c r="A68" s="16" t="s">
        <v>184</v>
      </c>
      <c r="B68" s="6">
        <v>66</v>
      </c>
      <c r="C68" s="16" t="s">
        <v>12</v>
      </c>
      <c r="D68" s="7" t="s">
        <v>188</v>
      </c>
      <c r="E68" s="16"/>
      <c r="F68" s="16"/>
      <c r="G68" s="16" t="s">
        <v>32</v>
      </c>
      <c r="H68" s="16"/>
      <c r="I68" s="16">
        <f t="shared" si="5"/>
        <v>0</v>
      </c>
      <c r="J68" s="16">
        <f t="shared" si="4"/>
        <v>0</v>
      </c>
      <c r="K68" s="16"/>
    </row>
    <row r="69" spans="1:11" ht="17.25" customHeight="1">
      <c r="A69" s="16" t="s">
        <v>184</v>
      </c>
      <c r="B69" s="6">
        <v>67</v>
      </c>
      <c r="C69" s="16" t="s">
        <v>87</v>
      </c>
      <c r="D69" s="7" t="s">
        <v>42</v>
      </c>
      <c r="E69" s="16">
        <v>1</v>
      </c>
      <c r="F69" s="16">
        <v>4</v>
      </c>
      <c r="G69" s="16"/>
      <c r="H69" s="16"/>
      <c r="I69" s="16" t="str">
        <f t="shared" si="5"/>
        <v>Кокки</v>
      </c>
      <c r="J69" s="16" t="str">
        <f t="shared" si="4"/>
        <v>Staphylococcus</v>
      </c>
      <c r="K69" s="16" t="s">
        <v>19</v>
      </c>
    </row>
    <row r="70" spans="1:11" ht="17.25" customHeight="1">
      <c r="A70" s="16" t="s">
        <v>184</v>
      </c>
      <c r="B70" s="6">
        <v>68</v>
      </c>
      <c r="C70" s="16" t="s">
        <v>87</v>
      </c>
      <c r="D70" s="7" t="s">
        <v>42</v>
      </c>
      <c r="E70" s="16">
        <v>1</v>
      </c>
      <c r="F70" s="16"/>
      <c r="G70" s="16"/>
      <c r="H70" s="16"/>
      <c r="I70" s="16">
        <f t="shared" si="5"/>
        <v>0</v>
      </c>
      <c r="J70" s="16">
        <f t="shared" si="4"/>
        <v>0</v>
      </c>
      <c r="K70" s="16"/>
    </row>
    <row r="71" spans="1:11" ht="17.25" customHeight="1">
      <c r="A71" s="16" t="s">
        <v>184</v>
      </c>
      <c r="B71" s="6">
        <v>69</v>
      </c>
      <c r="C71" s="16" t="s">
        <v>87</v>
      </c>
      <c r="D71" s="7" t="s">
        <v>42</v>
      </c>
      <c r="E71" s="16">
        <v>1</v>
      </c>
      <c r="F71" s="16"/>
      <c r="G71" s="16"/>
      <c r="H71" s="16"/>
      <c r="I71" s="16">
        <f t="shared" si="5"/>
        <v>0</v>
      </c>
      <c r="J71" s="16">
        <f t="shared" si="4"/>
        <v>0</v>
      </c>
      <c r="K71" s="16"/>
    </row>
    <row r="72" spans="1:11" ht="17.25" customHeight="1">
      <c r="A72" s="16" t="s">
        <v>184</v>
      </c>
      <c r="B72" s="6">
        <v>70</v>
      </c>
      <c r="C72" s="16" t="s">
        <v>87</v>
      </c>
      <c r="D72" s="7" t="s">
        <v>28</v>
      </c>
      <c r="E72" s="16"/>
      <c r="F72" s="16"/>
      <c r="G72" s="16"/>
      <c r="H72" s="16"/>
      <c r="I72" s="16">
        <f t="shared" si="5"/>
        <v>0</v>
      </c>
      <c r="J72" s="16">
        <f t="shared" si="4"/>
        <v>0</v>
      </c>
      <c r="K72" s="16"/>
    </row>
    <row r="73" spans="1:11" ht="17.25" customHeight="1">
      <c r="A73" s="16" t="s">
        <v>184</v>
      </c>
      <c r="B73" s="6">
        <v>71</v>
      </c>
      <c r="C73" s="16" t="s">
        <v>87</v>
      </c>
      <c r="D73" s="7" t="s">
        <v>42</v>
      </c>
      <c r="E73" s="16"/>
      <c r="F73" s="16"/>
      <c r="G73" s="16"/>
      <c r="H73" s="16"/>
      <c r="I73" s="16">
        <f t="shared" si="5"/>
        <v>0</v>
      </c>
      <c r="J73" s="16">
        <f t="shared" si="4"/>
        <v>0</v>
      </c>
      <c r="K73" s="16"/>
    </row>
    <row r="74" spans="1:11" ht="17.25" customHeight="1">
      <c r="A74" s="16" t="s">
        <v>184</v>
      </c>
      <c r="B74" s="6">
        <v>72</v>
      </c>
      <c r="C74" s="16" t="s">
        <v>55</v>
      </c>
      <c r="D74" s="7" t="s">
        <v>61</v>
      </c>
      <c r="E74" s="16"/>
      <c r="F74" s="16"/>
      <c r="G74" s="16"/>
      <c r="H74" s="16"/>
      <c r="I74" s="16">
        <f t="shared" si="5"/>
        <v>0</v>
      </c>
      <c r="J74" s="16">
        <f t="shared" si="4"/>
        <v>0</v>
      </c>
      <c r="K74" s="16"/>
    </row>
    <row r="75" spans="1:11" ht="17.25" customHeight="1">
      <c r="A75" s="16" t="s">
        <v>184</v>
      </c>
      <c r="B75" s="6">
        <v>73</v>
      </c>
      <c r="C75" s="16" t="s">
        <v>12</v>
      </c>
      <c r="D75" s="7" t="s">
        <v>20</v>
      </c>
      <c r="E75" s="16"/>
      <c r="F75" s="16"/>
      <c r="G75" s="16" t="s">
        <v>32</v>
      </c>
      <c r="H75" s="16"/>
      <c r="I75" s="16">
        <f t="shared" si="5"/>
        <v>0</v>
      </c>
      <c r="J75" s="16">
        <f t="shared" si="4"/>
        <v>0</v>
      </c>
      <c r="K75" s="16"/>
    </row>
    <row r="76" spans="1:11" ht="17.25" customHeight="1">
      <c r="A76" s="16" t="s">
        <v>184</v>
      </c>
      <c r="B76" s="6">
        <v>74</v>
      </c>
      <c r="C76" s="16" t="s">
        <v>12</v>
      </c>
      <c r="D76" s="7" t="s">
        <v>178</v>
      </c>
      <c r="E76" s="16"/>
      <c r="F76" s="16"/>
      <c r="G76" s="16" t="s">
        <v>32</v>
      </c>
      <c r="H76" s="16" t="s">
        <v>65</v>
      </c>
      <c r="I76" s="16">
        <f t="shared" si="5"/>
        <v>0</v>
      </c>
      <c r="J76" s="16">
        <f t="shared" si="4"/>
        <v>0</v>
      </c>
      <c r="K76" s="16"/>
    </row>
    <row r="77" spans="1:11" ht="17.25" customHeight="1">
      <c r="A77" s="16" t="s">
        <v>184</v>
      </c>
      <c r="B77" s="6">
        <v>75</v>
      </c>
      <c r="C77" s="16" t="s">
        <v>21</v>
      </c>
      <c r="D77" s="7" t="s">
        <v>49</v>
      </c>
      <c r="E77" s="16"/>
      <c r="F77" s="16"/>
      <c r="G77" s="16"/>
      <c r="H77" s="16"/>
      <c r="I77" s="16">
        <f t="shared" si="5"/>
        <v>0</v>
      </c>
      <c r="J77" s="16">
        <f t="shared" si="4"/>
        <v>0</v>
      </c>
      <c r="K77" s="16"/>
    </row>
    <row r="78" spans="1:11" ht="17.25" customHeight="1">
      <c r="A78" s="16" t="s">
        <v>184</v>
      </c>
      <c r="B78" s="6">
        <v>76</v>
      </c>
      <c r="C78" s="16" t="s">
        <v>87</v>
      </c>
      <c r="D78" s="7" t="s">
        <v>42</v>
      </c>
      <c r="E78" s="16"/>
      <c r="F78" s="16"/>
      <c r="G78" s="16"/>
      <c r="H78" s="16"/>
      <c r="I78" s="16">
        <f t="shared" si="5"/>
        <v>0</v>
      </c>
      <c r="J78" s="16">
        <f t="shared" si="4"/>
        <v>0</v>
      </c>
      <c r="K78" s="16"/>
    </row>
    <row r="79" spans="1:11" ht="17.25" customHeight="1">
      <c r="A79" s="16" t="s">
        <v>184</v>
      </c>
      <c r="B79" s="6">
        <v>77</v>
      </c>
      <c r="C79" s="16" t="s">
        <v>87</v>
      </c>
      <c r="D79" s="7" t="s">
        <v>42</v>
      </c>
      <c r="E79" s="16"/>
      <c r="F79" s="16"/>
      <c r="G79" s="16"/>
      <c r="H79" s="16"/>
      <c r="I79" s="16">
        <f t="shared" si="5"/>
        <v>0</v>
      </c>
      <c r="J79" s="16">
        <f t="shared" si="4"/>
        <v>0</v>
      </c>
      <c r="K79" s="16"/>
    </row>
    <row r="80" spans="1:11" ht="17.25" customHeight="1">
      <c r="A80" s="16" t="s">
        <v>184</v>
      </c>
      <c r="B80" s="6">
        <v>78</v>
      </c>
      <c r="C80" s="16" t="s">
        <v>87</v>
      </c>
      <c r="D80" s="7" t="s">
        <v>42</v>
      </c>
      <c r="E80" s="16"/>
      <c r="F80" s="16"/>
      <c r="G80" s="16"/>
      <c r="H80" s="16"/>
      <c r="I80" s="16">
        <f t="shared" si="5"/>
        <v>0</v>
      </c>
      <c r="J80" s="16">
        <f t="shared" si="4"/>
        <v>0</v>
      </c>
      <c r="K80" s="16"/>
    </row>
    <row r="81" spans="1:11" ht="17.25" customHeight="1">
      <c r="A81" s="16" t="s">
        <v>184</v>
      </c>
      <c r="B81" s="6">
        <v>79</v>
      </c>
      <c r="C81" s="16" t="s">
        <v>87</v>
      </c>
      <c r="D81" s="7" t="s">
        <v>42</v>
      </c>
      <c r="E81" s="16"/>
      <c r="F81" s="16"/>
      <c r="G81" s="16"/>
      <c r="H81" s="16"/>
      <c r="I81" s="16">
        <f t="shared" si="5"/>
        <v>0</v>
      </c>
      <c r="J81" s="16">
        <f t="shared" si="4"/>
        <v>0</v>
      </c>
      <c r="K81" s="16"/>
    </row>
    <row r="82" spans="1:11" ht="17.25" customHeight="1">
      <c r="A82" s="16" t="s">
        <v>184</v>
      </c>
      <c r="B82" s="6">
        <v>80</v>
      </c>
      <c r="C82" s="16" t="s">
        <v>87</v>
      </c>
      <c r="D82" s="7" t="s">
        <v>30</v>
      </c>
      <c r="E82" s="16"/>
      <c r="F82" s="16"/>
      <c r="G82" s="16"/>
      <c r="H82" s="16"/>
      <c r="I82" s="16">
        <f t="shared" si="5"/>
        <v>0</v>
      </c>
      <c r="J82" s="16">
        <f t="shared" si="4"/>
        <v>0</v>
      </c>
      <c r="K82" s="16"/>
    </row>
    <row r="83" spans="1:11" ht="17.25" customHeight="1">
      <c r="A83" s="16" t="s">
        <v>184</v>
      </c>
      <c r="B83" s="6">
        <v>81</v>
      </c>
      <c r="C83" s="16" t="s">
        <v>12</v>
      </c>
      <c r="D83" s="7" t="s">
        <v>189</v>
      </c>
      <c r="E83" s="16"/>
      <c r="F83" s="16">
        <v>5</v>
      </c>
      <c r="G83" s="16" t="s">
        <v>32</v>
      </c>
      <c r="H83" s="16"/>
      <c r="I83" s="16" t="str">
        <f t="shared" si="5"/>
        <v>Прочее</v>
      </c>
      <c r="J83" s="16" t="str">
        <f t="shared" si="4"/>
        <v>Corynebacterium</v>
      </c>
      <c r="K83" s="16" t="s">
        <v>127</v>
      </c>
    </row>
    <row r="84" spans="1:11" ht="17.25" customHeight="1">
      <c r="A84" s="16"/>
      <c r="C84" s="16"/>
      <c r="E84" s="16"/>
      <c r="F84" s="16"/>
      <c r="G84" s="16"/>
      <c r="H84" s="16"/>
      <c r="I84" s="16" t="str">
        <f t="shared" ref="I84:I85" si="6">IF(OR(J84=$J$295,J84=$J$302,J84=$J$285),$I$282,IF(OR(J84=$J$284,J84=$J$288,J84=$J$290,J84=$J$291,J84=$J$294,J84=$J$298,J84=$J$299,J84=$J$296),$I$287,IF(OR(J84=$J$283,J84=$J$287),$I$283,IF(OR(J84=$J$289,J84=$J$300,J84=$J$301),$I$284,IF(OR(J84=$J$282,J84=$J$297,J84=$J$303),$I$285,IF(OR(J84=$J$286,J84=$J$304,J84=$J$292,J84=$J$293),$I$286,0))))))</f>
        <v>Кокки</v>
      </c>
      <c r="J84" s="16" t="str">
        <f t="shared" si="4"/>
        <v>Enterococcus</v>
      </c>
      <c r="K84" s="16" t="s">
        <v>70</v>
      </c>
    </row>
    <row r="85" spans="1:11" ht="17.25" customHeight="1">
      <c r="A85" s="16"/>
      <c r="C85" s="16"/>
      <c r="E85" s="16"/>
      <c r="F85" s="16"/>
      <c r="G85" s="16"/>
      <c r="H85" s="16"/>
      <c r="I85" s="16" t="str">
        <f t="shared" si="6"/>
        <v>Кокки</v>
      </c>
      <c r="J85" s="16" t="str">
        <f t="shared" si="4"/>
        <v>Enterococcus</v>
      </c>
      <c r="K85" s="16" t="s">
        <v>135</v>
      </c>
    </row>
    <row r="86" spans="1:11" ht="17.25" customHeight="1">
      <c r="A86" s="16" t="s">
        <v>184</v>
      </c>
      <c r="B86" s="6">
        <v>82</v>
      </c>
      <c r="C86" s="16" t="s">
        <v>12</v>
      </c>
      <c r="D86" s="7" t="s">
        <v>61</v>
      </c>
      <c r="E86" s="16"/>
      <c r="F86" s="16">
        <v>4</v>
      </c>
      <c r="G86" s="16" t="s">
        <v>32</v>
      </c>
      <c r="H86" s="16"/>
      <c r="I86" s="16" t="str">
        <f t="shared" si="5"/>
        <v>Энеробактерии</v>
      </c>
      <c r="J86" s="16" t="str">
        <f t="shared" si="4"/>
        <v>Proteus</v>
      </c>
      <c r="K86" s="16" t="s">
        <v>16</v>
      </c>
    </row>
    <row r="87" spans="1:11" ht="17.25" customHeight="1">
      <c r="A87" s="16" t="s">
        <v>184</v>
      </c>
      <c r="B87" s="6">
        <v>83</v>
      </c>
      <c r="C87" s="16" t="s">
        <v>12</v>
      </c>
      <c r="D87" s="7" t="s">
        <v>61</v>
      </c>
      <c r="E87" s="16"/>
      <c r="F87" s="16">
        <v>4</v>
      </c>
      <c r="G87" s="16" t="s">
        <v>32</v>
      </c>
      <c r="H87" s="16"/>
      <c r="I87" s="16" t="str">
        <f t="shared" si="5"/>
        <v>Энеробактерии</v>
      </c>
      <c r="J87" s="16" t="str">
        <f t="shared" si="4"/>
        <v>Proteus</v>
      </c>
      <c r="K87" s="16" t="s">
        <v>16</v>
      </c>
    </row>
    <row r="88" spans="1:11" ht="17.25" customHeight="1">
      <c r="A88" s="16" t="s">
        <v>184</v>
      </c>
      <c r="B88" s="6">
        <v>84</v>
      </c>
      <c r="C88" s="16" t="s">
        <v>91</v>
      </c>
      <c r="D88" s="7" t="s">
        <v>180</v>
      </c>
      <c r="E88" s="16"/>
      <c r="F88" s="16"/>
      <c r="G88" s="16" t="s">
        <v>32</v>
      </c>
      <c r="H88" s="16"/>
      <c r="I88" s="16">
        <f t="shared" si="5"/>
        <v>0</v>
      </c>
      <c r="J88" s="16">
        <f t="shared" si="4"/>
        <v>0</v>
      </c>
      <c r="K88" s="16"/>
    </row>
    <row r="89" spans="1:11" ht="17.25" customHeight="1">
      <c r="A89" s="16" t="s">
        <v>184</v>
      </c>
      <c r="B89" s="6">
        <v>85</v>
      </c>
      <c r="C89" s="16" t="s">
        <v>25</v>
      </c>
      <c r="D89" s="7" t="s">
        <v>26</v>
      </c>
      <c r="E89" s="16">
        <v>2</v>
      </c>
      <c r="F89" s="16">
        <v>3</v>
      </c>
      <c r="G89" s="16"/>
      <c r="H89" s="16"/>
      <c r="I89" s="16" t="str">
        <f t="shared" si="5"/>
        <v>Кокки</v>
      </c>
      <c r="J89" s="16" t="str">
        <f t="shared" si="4"/>
        <v>Streptococcus</v>
      </c>
      <c r="K89" s="16" t="s">
        <v>89</v>
      </c>
    </row>
    <row r="90" spans="1:11" ht="17.25" customHeight="1">
      <c r="A90" s="16" t="s">
        <v>184</v>
      </c>
      <c r="B90" s="6">
        <v>86</v>
      </c>
      <c r="C90" s="16" t="s">
        <v>21</v>
      </c>
      <c r="D90" s="7" t="s">
        <v>38</v>
      </c>
      <c r="E90" s="16">
        <v>2</v>
      </c>
      <c r="F90" s="16"/>
      <c r="G90" s="16"/>
      <c r="H90" s="16"/>
      <c r="I90" s="16">
        <f t="shared" si="5"/>
        <v>0</v>
      </c>
      <c r="J90" s="16">
        <f t="shared" si="4"/>
        <v>0</v>
      </c>
      <c r="K90" s="16"/>
    </row>
    <row r="91" spans="1:11" ht="17.25" customHeight="1">
      <c r="A91" s="16" t="s">
        <v>184</v>
      </c>
      <c r="B91" s="6">
        <v>87</v>
      </c>
      <c r="C91" s="16" t="s">
        <v>87</v>
      </c>
      <c r="D91" s="7" t="s">
        <v>42</v>
      </c>
      <c r="E91" s="16">
        <v>2</v>
      </c>
      <c r="F91" s="16"/>
      <c r="G91" s="16"/>
      <c r="H91" s="16"/>
      <c r="I91" s="16">
        <f t="shared" si="5"/>
        <v>0</v>
      </c>
      <c r="J91" s="16">
        <f t="shared" si="4"/>
        <v>0</v>
      </c>
      <c r="K91" s="16"/>
    </row>
    <row r="92" spans="1:11" ht="17.25" customHeight="1">
      <c r="A92" s="16" t="s">
        <v>184</v>
      </c>
      <c r="B92" s="6">
        <v>88</v>
      </c>
      <c r="C92" s="16" t="s">
        <v>87</v>
      </c>
      <c r="D92" s="7" t="s">
        <v>42</v>
      </c>
      <c r="E92" s="16">
        <v>2</v>
      </c>
      <c r="F92" s="16"/>
      <c r="G92" s="16"/>
      <c r="H92" s="16"/>
      <c r="I92" s="16">
        <f t="shared" si="5"/>
        <v>0</v>
      </c>
      <c r="J92" s="16">
        <f t="shared" si="4"/>
        <v>0</v>
      </c>
      <c r="K92" s="16"/>
    </row>
    <row r="93" spans="1:11" ht="17.25" customHeight="1">
      <c r="A93" s="16" t="s">
        <v>184</v>
      </c>
      <c r="B93" s="6">
        <v>89</v>
      </c>
      <c r="C93" s="16" t="s">
        <v>87</v>
      </c>
      <c r="D93" s="7" t="s">
        <v>42</v>
      </c>
      <c r="E93" s="16">
        <v>2</v>
      </c>
      <c r="F93" s="16"/>
      <c r="G93" s="16"/>
      <c r="H93" s="16"/>
      <c r="I93" s="16">
        <f t="shared" si="5"/>
        <v>0</v>
      </c>
      <c r="J93" s="16">
        <f t="shared" si="4"/>
        <v>0</v>
      </c>
      <c r="K93" s="16"/>
    </row>
    <row r="94" spans="1:11" ht="17.25" customHeight="1">
      <c r="A94" s="16" t="s">
        <v>184</v>
      </c>
      <c r="B94" s="6">
        <v>90</v>
      </c>
      <c r="C94" s="16" t="s">
        <v>87</v>
      </c>
      <c r="D94" s="7" t="s">
        <v>28</v>
      </c>
      <c r="E94" s="16">
        <v>2</v>
      </c>
      <c r="F94" s="16"/>
      <c r="G94" s="16"/>
      <c r="H94" s="16"/>
      <c r="I94" s="16">
        <f t="shared" si="5"/>
        <v>0</v>
      </c>
      <c r="J94" s="16">
        <f t="shared" si="4"/>
        <v>0</v>
      </c>
      <c r="K94" s="16"/>
    </row>
    <row r="95" spans="1:11" ht="17.25" customHeight="1">
      <c r="A95" s="16" t="s">
        <v>184</v>
      </c>
      <c r="B95" s="6">
        <v>91</v>
      </c>
      <c r="C95" s="16" t="s">
        <v>25</v>
      </c>
      <c r="D95" s="7" t="s">
        <v>26</v>
      </c>
      <c r="E95" s="16">
        <v>1</v>
      </c>
      <c r="F95" s="16">
        <v>3</v>
      </c>
      <c r="G95" s="16"/>
      <c r="H95" s="16"/>
      <c r="I95" s="16" t="str">
        <f t="shared" si="5"/>
        <v>Прочее</v>
      </c>
      <c r="J95" s="16" t="str">
        <f t="shared" si="4"/>
        <v>Corynebacterium</v>
      </c>
      <c r="K95" s="16" t="s">
        <v>127</v>
      </c>
    </row>
    <row r="96" spans="1:11" ht="17.25" customHeight="1">
      <c r="A96" s="16" t="s">
        <v>184</v>
      </c>
      <c r="B96" s="6">
        <v>92</v>
      </c>
      <c r="C96" s="16" t="s">
        <v>21</v>
      </c>
      <c r="D96" s="7" t="s">
        <v>49</v>
      </c>
      <c r="E96" s="16"/>
      <c r="F96" s="16"/>
      <c r="G96" s="16"/>
      <c r="H96" s="16"/>
      <c r="I96" s="16">
        <f t="shared" si="5"/>
        <v>0</v>
      </c>
      <c r="J96" s="16">
        <f t="shared" si="4"/>
        <v>0</v>
      </c>
      <c r="K96" s="16"/>
    </row>
    <row r="97" spans="1:11" ht="17.25" customHeight="1">
      <c r="A97" s="16" t="s">
        <v>184</v>
      </c>
      <c r="B97" s="6">
        <v>93</v>
      </c>
      <c r="C97" s="16" t="s">
        <v>12</v>
      </c>
      <c r="D97" s="7" t="s">
        <v>101</v>
      </c>
      <c r="E97" s="16"/>
      <c r="F97" s="16"/>
      <c r="G97" s="16" t="s">
        <v>32</v>
      </c>
      <c r="H97" s="16"/>
      <c r="I97" s="16">
        <f t="shared" si="5"/>
        <v>0</v>
      </c>
      <c r="J97" s="16">
        <f t="shared" si="4"/>
        <v>0</v>
      </c>
      <c r="K97" s="16"/>
    </row>
    <row r="98" spans="1:11" ht="17.25" customHeight="1">
      <c r="A98" s="16" t="s">
        <v>184</v>
      </c>
      <c r="B98" s="6">
        <v>94</v>
      </c>
      <c r="C98" s="16" t="s">
        <v>12</v>
      </c>
      <c r="D98" s="7" t="s">
        <v>99</v>
      </c>
      <c r="E98" s="16"/>
      <c r="F98" s="16"/>
      <c r="G98" s="16" t="s">
        <v>32</v>
      </c>
      <c r="H98" s="16"/>
      <c r="I98" s="16">
        <f t="shared" si="5"/>
        <v>0</v>
      </c>
      <c r="J98" s="16">
        <f t="shared" ref="J98:J129" si="7">IF(OR(K98=$K$282,K98=$K$283,K98=$K$284),$J$282,IF(OR(K98=$K$287,K98=$K$288,K98=$K$289,K98=$K$290),$J$283,IF(OR(K98=$K$291),$J$284,IF(OR(K98=$K$292),$J$285,IF(OR(K98=$K$293),$J$286,IF(OR(K98=$K$294),$J$287,IF(OR(K98=$K$300,K98=$K$301),$J$288,IF(OR(K98=$K$296,K98=$K$297,K98=$K$298,K98=$K$299),$J$289,IF(OR(K98=$K$295,K98=$K$335,K98=$K$337,K98=$K$339),$J$290,IF(OR(K98=$K$302,K98=$K$303),$J$291,IF(OR(K98=$K$304),$J$292,IF(OR(K98=$K$305),$J$293,IF(OR(K98=$K$306),$J$294,IF(OR(K98=$K$310),$J$295,IF(OR(K98=$K$311),$J$296,IF(OR(K98=$K$312,K98=$K$313),$J$297,IF(OR(K98=$K$314,K98=$K$315),$J$298,IF(OR(K98=$K$316,K98=$K$317),$J$299,IF(OR(K98=$K$318,K98=$K$319,K98=$K$320,K98=$K$321,K98=$K$322,K98=$K$324,K98=$K$325),$J$300,IF(OR(K98=$K$329,K98=$K$330,K98=$K$331,K98=$K$332,K98=$K$328,K98=$K$327,K98=$K$336,K98=$K$338),$J$301,IF(OR(K98=$K$333,K98=$K$334),$J$302,IF(OR(K98=$K$285,K98=$K$286,K98=$K$307,K98=$K$308,K98=$K$326),$J$303,IF(OR(K98=$K$340),$J$304,0)))))))))))))))))))))))</f>
        <v>0</v>
      </c>
      <c r="K98" s="16"/>
    </row>
    <row r="99" spans="1:11" ht="17.25" customHeight="1">
      <c r="A99" s="16" t="s">
        <v>184</v>
      </c>
      <c r="B99" s="6">
        <v>95</v>
      </c>
      <c r="C99" s="16" t="s">
        <v>25</v>
      </c>
      <c r="D99" s="7" t="s">
        <v>26</v>
      </c>
      <c r="E99" s="16"/>
      <c r="F99" s="16"/>
      <c r="G99" s="16"/>
      <c r="H99" s="16"/>
      <c r="I99" s="16">
        <f t="shared" si="5"/>
        <v>0</v>
      </c>
      <c r="J99" s="16">
        <f t="shared" si="7"/>
        <v>0</v>
      </c>
      <c r="K99" s="16"/>
    </row>
    <row r="100" spans="1:11" ht="17.25" customHeight="1">
      <c r="A100" s="16" t="s">
        <v>184</v>
      </c>
      <c r="B100" s="6">
        <v>96</v>
      </c>
      <c r="C100" s="16" t="s">
        <v>23</v>
      </c>
      <c r="D100" s="7" t="s">
        <v>180</v>
      </c>
      <c r="E100" s="16"/>
      <c r="F100" s="16"/>
      <c r="G100" s="16"/>
      <c r="H100" s="16"/>
      <c r="I100" s="16">
        <f t="shared" si="5"/>
        <v>0</v>
      </c>
      <c r="J100" s="16">
        <f t="shared" si="7"/>
        <v>0</v>
      </c>
      <c r="K100" s="16"/>
    </row>
    <row r="101" spans="1:11" ht="17.25" customHeight="1">
      <c r="A101" s="16" t="s">
        <v>184</v>
      </c>
      <c r="B101" s="6">
        <v>97</v>
      </c>
      <c r="C101" s="16" t="s">
        <v>12</v>
      </c>
      <c r="D101" s="7" t="s">
        <v>54</v>
      </c>
      <c r="E101" s="16"/>
      <c r="F101" s="16">
        <v>7</v>
      </c>
      <c r="G101" s="16" t="s">
        <v>32</v>
      </c>
      <c r="H101" s="16"/>
      <c r="I101" s="16" t="str">
        <f t="shared" si="5"/>
        <v>Кокки</v>
      </c>
      <c r="J101" s="16" t="str">
        <f t="shared" si="7"/>
        <v>Staphylococcus</v>
      </c>
      <c r="K101" s="16" t="s">
        <v>44</v>
      </c>
    </row>
    <row r="102" spans="1:11" ht="17.25" customHeight="1">
      <c r="A102" s="16" t="s">
        <v>184</v>
      </c>
      <c r="B102" s="6">
        <v>98</v>
      </c>
      <c r="C102" s="16" t="s">
        <v>12</v>
      </c>
      <c r="D102" s="7" t="s">
        <v>54</v>
      </c>
      <c r="E102" s="16"/>
      <c r="F102" s="16">
        <v>7</v>
      </c>
      <c r="G102" s="16" t="s">
        <v>32</v>
      </c>
      <c r="H102" s="16"/>
      <c r="I102" s="16" t="str">
        <f t="shared" si="5"/>
        <v>Кокки</v>
      </c>
      <c r="J102" s="16" t="str">
        <f t="shared" si="7"/>
        <v>Staphylococcus</v>
      </c>
      <c r="K102" s="16" t="s">
        <v>44</v>
      </c>
    </row>
    <row r="103" spans="1:11" ht="17.25" customHeight="1">
      <c r="A103" s="16" t="s">
        <v>184</v>
      </c>
      <c r="B103" s="6">
        <v>99</v>
      </c>
      <c r="C103" s="16" t="s">
        <v>12</v>
      </c>
      <c r="D103" s="7" t="s">
        <v>68</v>
      </c>
      <c r="E103" s="16"/>
      <c r="F103" s="16"/>
      <c r="G103" s="16" t="s">
        <v>32</v>
      </c>
      <c r="H103" s="16"/>
      <c r="I103" s="16">
        <f t="shared" si="5"/>
        <v>0</v>
      </c>
      <c r="J103" s="16">
        <f t="shared" si="7"/>
        <v>0</v>
      </c>
      <c r="K103" s="16"/>
    </row>
    <row r="104" spans="1:11" ht="17.25" customHeight="1">
      <c r="A104" s="16" t="s">
        <v>184</v>
      </c>
      <c r="B104" s="6">
        <v>100</v>
      </c>
      <c r="C104" s="16" t="s">
        <v>12</v>
      </c>
      <c r="D104" s="7" t="s">
        <v>54</v>
      </c>
      <c r="E104" s="16"/>
      <c r="F104" s="16">
        <v>7</v>
      </c>
      <c r="G104" s="16" t="s">
        <v>32</v>
      </c>
      <c r="H104" s="16"/>
      <c r="I104" s="16" t="str">
        <f t="shared" si="5"/>
        <v>Кокки</v>
      </c>
      <c r="J104" s="16" t="str">
        <f t="shared" si="7"/>
        <v>Staphylococcus</v>
      </c>
      <c r="K104" s="16" t="s">
        <v>44</v>
      </c>
    </row>
    <row r="105" spans="1:11" ht="17.25" customHeight="1">
      <c r="A105" s="16" t="s">
        <v>184</v>
      </c>
      <c r="B105" s="6">
        <v>101</v>
      </c>
      <c r="C105" s="16" t="s">
        <v>23</v>
      </c>
      <c r="D105" s="7" t="s">
        <v>24</v>
      </c>
      <c r="E105" s="16"/>
      <c r="F105" s="16">
        <v>6</v>
      </c>
      <c r="G105" s="16"/>
      <c r="H105" s="16"/>
      <c r="I105" s="16" t="str">
        <f t="shared" si="5"/>
        <v>Кокки</v>
      </c>
      <c r="J105" s="16" t="str">
        <f t="shared" si="7"/>
        <v>Enterococcus</v>
      </c>
      <c r="K105" s="16" t="s">
        <v>70</v>
      </c>
    </row>
    <row r="106" spans="1:11" ht="17.25" customHeight="1">
      <c r="A106" s="16" t="s">
        <v>184</v>
      </c>
      <c r="B106" s="6">
        <v>102</v>
      </c>
      <c r="C106" s="16" t="s">
        <v>23</v>
      </c>
      <c r="D106" s="7" t="s">
        <v>180</v>
      </c>
      <c r="E106" s="16"/>
      <c r="F106" s="16"/>
      <c r="G106" s="16"/>
      <c r="H106" s="16">
        <v>444</v>
      </c>
      <c r="I106" s="16">
        <f t="shared" si="5"/>
        <v>0</v>
      </c>
      <c r="J106" s="16">
        <f t="shared" si="7"/>
        <v>0</v>
      </c>
      <c r="K106" s="16"/>
    </row>
    <row r="107" spans="1:11" ht="17.25" customHeight="1">
      <c r="A107" s="16" t="s">
        <v>184</v>
      </c>
      <c r="B107" s="6">
        <v>103</v>
      </c>
      <c r="C107" s="16" t="s">
        <v>12</v>
      </c>
      <c r="D107" s="7" t="s">
        <v>49</v>
      </c>
      <c r="E107" s="16"/>
      <c r="F107" s="16"/>
      <c r="G107" s="16" t="s">
        <v>32</v>
      </c>
      <c r="H107" s="16"/>
      <c r="I107" s="16">
        <f t="shared" si="5"/>
        <v>0</v>
      </c>
      <c r="J107" s="16">
        <f t="shared" si="7"/>
        <v>0</v>
      </c>
      <c r="K107" s="16"/>
    </row>
    <row r="108" spans="1:11" ht="17.25" customHeight="1">
      <c r="A108" s="16" t="s">
        <v>184</v>
      </c>
      <c r="B108" s="6">
        <v>104</v>
      </c>
      <c r="C108" s="16" t="s">
        <v>12</v>
      </c>
      <c r="D108" s="7" t="s">
        <v>49</v>
      </c>
      <c r="E108" s="16"/>
      <c r="F108" s="16"/>
      <c r="G108" s="16" t="s">
        <v>32</v>
      </c>
      <c r="H108" s="16"/>
      <c r="I108" s="16">
        <f t="shared" si="5"/>
        <v>0</v>
      </c>
      <c r="J108" s="16">
        <f t="shared" si="7"/>
        <v>0</v>
      </c>
      <c r="K108" s="16"/>
    </row>
    <row r="109" spans="1:11" ht="17.25" customHeight="1">
      <c r="A109" s="16" t="s">
        <v>184</v>
      </c>
      <c r="B109" s="6">
        <v>105</v>
      </c>
      <c r="C109" s="16" t="s">
        <v>12</v>
      </c>
      <c r="D109" s="7" t="s">
        <v>49</v>
      </c>
      <c r="E109" s="16"/>
      <c r="F109" s="16"/>
      <c r="G109" s="16" t="s">
        <v>32</v>
      </c>
      <c r="H109" s="16"/>
      <c r="I109" s="16">
        <f t="shared" si="5"/>
        <v>0</v>
      </c>
      <c r="J109" s="16">
        <f t="shared" si="7"/>
        <v>0</v>
      </c>
      <c r="K109" s="16"/>
    </row>
    <row r="110" spans="1:11" ht="17.25" customHeight="1">
      <c r="A110" s="16" t="s">
        <v>184</v>
      </c>
      <c r="B110" s="6">
        <v>106</v>
      </c>
      <c r="C110" s="16" t="s">
        <v>12</v>
      </c>
      <c r="D110" s="7" t="s">
        <v>172</v>
      </c>
      <c r="E110" s="16"/>
      <c r="F110" s="16"/>
      <c r="G110" s="16" t="s">
        <v>32</v>
      </c>
      <c r="H110" s="16"/>
      <c r="I110" s="16">
        <f t="shared" si="5"/>
        <v>0</v>
      </c>
      <c r="J110" s="16">
        <f t="shared" si="7"/>
        <v>0</v>
      </c>
      <c r="K110" s="16"/>
    </row>
    <row r="111" spans="1:11" ht="17.25" customHeight="1">
      <c r="A111" s="16" t="s">
        <v>184</v>
      </c>
      <c r="B111" s="6">
        <v>107</v>
      </c>
      <c r="C111" s="16" t="s">
        <v>12</v>
      </c>
      <c r="D111" s="7" t="s">
        <v>20</v>
      </c>
      <c r="E111" s="16"/>
      <c r="F111" s="16"/>
      <c r="G111" s="16" t="s">
        <v>32</v>
      </c>
      <c r="H111" s="16"/>
      <c r="I111" s="16">
        <f t="shared" si="5"/>
        <v>0</v>
      </c>
      <c r="J111" s="16">
        <f t="shared" si="7"/>
        <v>0</v>
      </c>
      <c r="K111" s="16"/>
    </row>
    <row r="112" spans="1:11" ht="17.25" customHeight="1">
      <c r="A112" s="16" t="s">
        <v>184</v>
      </c>
      <c r="B112" s="6">
        <v>108</v>
      </c>
      <c r="C112" s="16" t="s">
        <v>37</v>
      </c>
      <c r="D112" s="7" t="s">
        <v>56</v>
      </c>
      <c r="E112" s="16"/>
      <c r="F112" s="16"/>
      <c r="G112" s="16" t="s">
        <v>32</v>
      </c>
      <c r="H112" s="16"/>
      <c r="I112" s="16">
        <f t="shared" si="5"/>
        <v>0</v>
      </c>
      <c r="J112" s="16">
        <f t="shared" si="7"/>
        <v>0</v>
      </c>
      <c r="K112" s="16"/>
    </row>
    <row r="113" spans="1:11" ht="17.25" customHeight="1">
      <c r="A113" s="16" t="s">
        <v>184</v>
      </c>
      <c r="B113" s="6">
        <v>109</v>
      </c>
      <c r="C113" s="16" t="s">
        <v>12</v>
      </c>
      <c r="D113" s="7" t="s">
        <v>31</v>
      </c>
      <c r="E113" s="16"/>
      <c r="F113" s="16">
        <v>6</v>
      </c>
      <c r="G113" s="16" t="s">
        <v>32</v>
      </c>
      <c r="H113" s="16"/>
      <c r="I113" s="16" t="str">
        <f t="shared" si="5"/>
        <v>НГОБ</v>
      </c>
      <c r="J113" s="16" t="str">
        <f t="shared" si="7"/>
        <v>Acinetobacter</v>
      </c>
      <c r="K113" s="16" t="s">
        <v>112</v>
      </c>
    </row>
    <row r="114" spans="1:11" ht="17.25" customHeight="1">
      <c r="A114" s="16"/>
      <c r="C114" s="16"/>
      <c r="E114" s="16"/>
      <c r="F114" s="16"/>
      <c r="G114" s="16"/>
      <c r="H114" s="16"/>
      <c r="I114" s="16" t="str">
        <f t="shared" ref="I114" si="8">IF(OR(J114=$J$295,J114=$J$302,J114=$J$285),$I$282,IF(OR(J114=$J$284,J114=$J$288,J114=$J$290,J114=$J$291,J114=$J$294,J114=$J$298,J114=$J$299,J114=$J$296),$I$287,IF(OR(J114=$J$283,J114=$J$287),$I$283,IF(OR(J114=$J$289,J114=$J$300,J114=$J$301),$I$284,IF(OR(J114=$J$282,J114=$J$297,J114=$J$303),$I$285,IF(OR(J114=$J$286,J114=$J$304,J114=$J$292,J114=$J$293),$I$286,0))))))</f>
        <v>Кокки</v>
      </c>
      <c r="J114" s="16" t="str">
        <f t="shared" si="7"/>
        <v>Staphylococcus</v>
      </c>
      <c r="K114" s="16" t="s">
        <v>19</v>
      </c>
    </row>
    <row r="115" spans="1:11" ht="17.25" customHeight="1">
      <c r="A115" s="16" t="s">
        <v>184</v>
      </c>
      <c r="B115" s="6">
        <v>110</v>
      </c>
      <c r="C115" s="16" t="s">
        <v>12</v>
      </c>
      <c r="D115" s="7" t="s">
        <v>31</v>
      </c>
      <c r="E115" s="16"/>
      <c r="F115" s="16"/>
      <c r="G115" s="16" t="s">
        <v>32</v>
      </c>
      <c r="H115" s="16"/>
      <c r="I115" s="16">
        <f t="shared" si="5"/>
        <v>0</v>
      </c>
      <c r="J115" s="16">
        <f t="shared" si="7"/>
        <v>0</v>
      </c>
      <c r="K115" s="16"/>
    </row>
    <row r="116" spans="1:11" ht="17.25" customHeight="1">
      <c r="A116" s="16" t="s">
        <v>184</v>
      </c>
      <c r="B116" s="6">
        <v>111</v>
      </c>
      <c r="C116" s="16" t="s">
        <v>21</v>
      </c>
      <c r="D116" s="7" t="s">
        <v>49</v>
      </c>
      <c r="E116" s="16">
        <v>1</v>
      </c>
      <c r="F116" s="16"/>
      <c r="G116" s="16"/>
      <c r="H116" s="16"/>
      <c r="I116" s="16">
        <f t="shared" si="5"/>
        <v>0</v>
      </c>
      <c r="J116" s="16">
        <f t="shared" si="7"/>
        <v>0</v>
      </c>
      <c r="K116" s="16"/>
    </row>
    <row r="117" spans="1:11" ht="17.25" customHeight="1">
      <c r="A117" s="16" t="s">
        <v>184</v>
      </c>
      <c r="B117" s="6">
        <v>112</v>
      </c>
      <c r="C117" s="16" t="s">
        <v>25</v>
      </c>
      <c r="D117" s="7" t="s">
        <v>26</v>
      </c>
      <c r="E117" s="16">
        <v>1</v>
      </c>
      <c r="F117" s="16"/>
      <c r="G117" s="16"/>
      <c r="H117" s="16"/>
      <c r="I117" s="16">
        <f t="shared" si="5"/>
        <v>0</v>
      </c>
      <c r="J117" s="16">
        <f t="shared" si="7"/>
        <v>0</v>
      </c>
      <c r="K117" s="16"/>
    </row>
    <row r="118" spans="1:11" ht="17.25" customHeight="1">
      <c r="A118" s="16" t="s">
        <v>184</v>
      </c>
      <c r="B118" s="6">
        <v>113</v>
      </c>
      <c r="C118" s="16" t="s">
        <v>21</v>
      </c>
      <c r="D118" s="7" t="s">
        <v>49</v>
      </c>
      <c r="E118" s="16">
        <v>1</v>
      </c>
      <c r="F118" s="16"/>
      <c r="G118" s="16"/>
      <c r="H118" s="16"/>
      <c r="I118" s="16">
        <f t="shared" si="5"/>
        <v>0</v>
      </c>
      <c r="J118" s="16">
        <f t="shared" si="7"/>
        <v>0</v>
      </c>
      <c r="K118" s="16"/>
    </row>
    <row r="119" spans="1:11" ht="17.25" customHeight="1">
      <c r="A119" s="16" t="s">
        <v>184</v>
      </c>
      <c r="B119" s="6">
        <v>114</v>
      </c>
      <c r="C119" s="16" t="s">
        <v>100</v>
      </c>
      <c r="D119" s="7" t="s">
        <v>28</v>
      </c>
      <c r="E119" s="16">
        <v>1</v>
      </c>
      <c r="F119" s="16">
        <v>6</v>
      </c>
      <c r="G119" s="16"/>
      <c r="H119" s="16"/>
      <c r="I119" s="16" t="str">
        <f t="shared" si="5"/>
        <v>Кокки</v>
      </c>
      <c r="J119" s="16" t="str">
        <f t="shared" si="7"/>
        <v>Staphylococcus</v>
      </c>
      <c r="K119" s="16" t="s">
        <v>19</v>
      </c>
    </row>
    <row r="120" spans="1:11" ht="17.25" customHeight="1">
      <c r="A120" s="16" t="s">
        <v>184</v>
      </c>
      <c r="B120" s="6">
        <v>115</v>
      </c>
      <c r="C120" s="16" t="s">
        <v>23</v>
      </c>
      <c r="D120" s="7" t="s">
        <v>24</v>
      </c>
      <c r="E120" s="16">
        <v>1</v>
      </c>
      <c r="F120" s="16">
        <v>5</v>
      </c>
      <c r="G120" s="16"/>
      <c r="H120" s="16"/>
      <c r="I120" s="16" t="str">
        <f t="shared" si="5"/>
        <v>Кокки</v>
      </c>
      <c r="J120" s="16" t="str">
        <f t="shared" si="7"/>
        <v>Enterococcus</v>
      </c>
      <c r="K120" s="16" t="s">
        <v>70</v>
      </c>
    </row>
    <row r="121" spans="1:11" ht="17.25" customHeight="1">
      <c r="A121" s="16" t="s">
        <v>184</v>
      </c>
      <c r="B121" s="6">
        <v>116</v>
      </c>
      <c r="C121" s="16" t="s">
        <v>23</v>
      </c>
      <c r="D121" s="7" t="s">
        <v>24</v>
      </c>
      <c r="E121" s="16"/>
      <c r="F121" s="16">
        <v>5</v>
      </c>
      <c r="G121" s="16"/>
      <c r="H121" s="16"/>
      <c r="I121" s="16" t="str">
        <f t="shared" si="5"/>
        <v>Кокки</v>
      </c>
      <c r="J121" s="16" t="str">
        <f t="shared" si="7"/>
        <v>Enterococcus</v>
      </c>
      <c r="K121" s="16" t="s">
        <v>70</v>
      </c>
    </row>
    <row r="122" spans="1:11" ht="17.25" customHeight="1">
      <c r="A122" s="16" t="s">
        <v>184</v>
      </c>
      <c r="B122" s="6">
        <v>117</v>
      </c>
      <c r="C122" s="16" t="s">
        <v>23</v>
      </c>
      <c r="D122" s="7" t="s">
        <v>24</v>
      </c>
      <c r="E122" s="16"/>
      <c r="F122" s="16"/>
      <c r="G122" s="16"/>
      <c r="H122" s="16"/>
      <c r="I122" s="16">
        <f t="shared" si="5"/>
        <v>0</v>
      </c>
      <c r="J122" s="16">
        <f t="shared" si="7"/>
        <v>0</v>
      </c>
      <c r="K122" s="16"/>
    </row>
    <row r="123" spans="1:11" ht="17.25" customHeight="1">
      <c r="A123" s="16" t="s">
        <v>184</v>
      </c>
      <c r="B123" s="6">
        <v>118</v>
      </c>
      <c r="C123" s="16" t="s">
        <v>25</v>
      </c>
      <c r="D123" s="7" t="s">
        <v>26</v>
      </c>
      <c r="E123" s="16"/>
      <c r="F123" s="16"/>
      <c r="G123" s="16"/>
      <c r="H123" s="16"/>
      <c r="I123" s="16">
        <f t="shared" si="5"/>
        <v>0</v>
      </c>
      <c r="J123" s="16">
        <f t="shared" si="7"/>
        <v>0</v>
      </c>
      <c r="K123" s="16"/>
    </row>
    <row r="124" spans="1:11" ht="17.25" customHeight="1">
      <c r="A124" s="16" t="s">
        <v>184</v>
      </c>
      <c r="B124" s="6">
        <v>119</v>
      </c>
      <c r="C124" s="16" t="s">
        <v>64</v>
      </c>
      <c r="D124" s="7" t="s">
        <v>54</v>
      </c>
      <c r="E124" s="16"/>
      <c r="F124" s="16"/>
      <c r="G124" s="16"/>
      <c r="H124" s="16"/>
      <c r="I124" s="16">
        <f t="shared" si="5"/>
        <v>0</v>
      </c>
      <c r="J124" s="16">
        <f t="shared" si="7"/>
        <v>0</v>
      </c>
      <c r="K124" s="16"/>
    </row>
    <row r="125" spans="1:11" ht="17.25" customHeight="1">
      <c r="A125" s="16" t="s">
        <v>184</v>
      </c>
      <c r="B125" s="6">
        <v>120</v>
      </c>
      <c r="C125" s="16" t="s">
        <v>12</v>
      </c>
      <c r="D125" s="7" t="s">
        <v>54</v>
      </c>
      <c r="E125" s="16"/>
      <c r="F125" s="16"/>
      <c r="G125" s="16" t="s">
        <v>32</v>
      </c>
      <c r="H125" s="16"/>
      <c r="I125" s="16">
        <f t="shared" si="5"/>
        <v>0</v>
      </c>
      <c r="J125" s="16">
        <f t="shared" si="7"/>
        <v>0</v>
      </c>
      <c r="K125" s="16"/>
    </row>
    <row r="126" spans="1:11" ht="17.25" customHeight="1">
      <c r="A126" s="16" t="s">
        <v>184</v>
      </c>
      <c r="B126" s="6">
        <v>121</v>
      </c>
      <c r="C126" s="16" t="s">
        <v>12</v>
      </c>
      <c r="D126" s="7" t="s">
        <v>82</v>
      </c>
      <c r="E126" s="16"/>
      <c r="F126" s="16"/>
      <c r="G126" s="16" t="s">
        <v>32</v>
      </c>
      <c r="H126" s="16"/>
      <c r="I126" s="16">
        <f t="shared" si="5"/>
        <v>0</v>
      </c>
      <c r="J126" s="16">
        <f t="shared" si="7"/>
        <v>0</v>
      </c>
      <c r="K126" s="16"/>
    </row>
    <row r="127" spans="1:11" ht="17.25" customHeight="1">
      <c r="A127" s="16" t="s">
        <v>184</v>
      </c>
      <c r="B127" s="6">
        <v>122</v>
      </c>
      <c r="C127" s="16" t="s">
        <v>12</v>
      </c>
      <c r="D127" s="7" t="s">
        <v>29</v>
      </c>
      <c r="E127" s="16"/>
      <c r="F127" s="16"/>
      <c r="G127" s="16" t="s">
        <v>32</v>
      </c>
      <c r="H127" s="16"/>
      <c r="I127" s="16">
        <f t="shared" si="5"/>
        <v>0</v>
      </c>
      <c r="J127" s="16">
        <f t="shared" si="7"/>
        <v>0</v>
      </c>
      <c r="K127" s="16"/>
    </row>
    <row r="128" spans="1:11" ht="17.25" customHeight="1">
      <c r="A128" s="16" t="s">
        <v>184</v>
      </c>
      <c r="B128" s="6">
        <v>123</v>
      </c>
      <c r="C128" s="16" t="s">
        <v>21</v>
      </c>
      <c r="D128" s="7" t="s">
        <v>49</v>
      </c>
      <c r="E128" s="16"/>
      <c r="F128" s="16"/>
      <c r="G128" s="16"/>
      <c r="H128" s="16"/>
      <c r="I128" s="16">
        <f t="shared" si="5"/>
        <v>0</v>
      </c>
      <c r="J128" s="16">
        <f t="shared" si="7"/>
        <v>0</v>
      </c>
      <c r="K128" s="16"/>
    </row>
    <row r="129" spans="1:11" ht="17.25" customHeight="1">
      <c r="A129" s="16" t="s">
        <v>184</v>
      </c>
      <c r="B129" s="6">
        <v>124</v>
      </c>
      <c r="C129" s="16" t="s">
        <v>21</v>
      </c>
      <c r="D129" s="7" t="s">
        <v>49</v>
      </c>
      <c r="E129" s="16"/>
      <c r="F129" s="16"/>
      <c r="G129" s="16"/>
      <c r="H129" s="16"/>
      <c r="I129" s="16">
        <f t="shared" si="5"/>
        <v>0</v>
      </c>
      <c r="J129" s="16">
        <f t="shared" si="7"/>
        <v>0</v>
      </c>
      <c r="K129" s="16"/>
    </row>
    <row r="130" spans="1:11" ht="17.25" customHeight="1">
      <c r="A130" s="16" t="s">
        <v>184</v>
      </c>
      <c r="B130" s="6">
        <v>125</v>
      </c>
      <c r="C130" s="16" t="s">
        <v>12</v>
      </c>
      <c r="D130" s="7" t="s">
        <v>71</v>
      </c>
      <c r="E130" s="16"/>
      <c r="F130" s="16"/>
      <c r="G130" s="16" t="s">
        <v>32</v>
      </c>
      <c r="H130" s="16"/>
      <c r="I130" s="16">
        <f t="shared" si="5"/>
        <v>0</v>
      </c>
      <c r="J130" s="16">
        <f t="shared" ref="J130:J161" si="9">IF(OR(K130=$K$282,K130=$K$283,K130=$K$284),$J$282,IF(OR(K130=$K$287,K130=$K$288,K130=$K$289,K130=$K$290),$J$283,IF(OR(K130=$K$291),$J$284,IF(OR(K130=$K$292),$J$285,IF(OR(K130=$K$293),$J$286,IF(OR(K130=$K$294),$J$287,IF(OR(K130=$K$300,K130=$K$301),$J$288,IF(OR(K130=$K$296,K130=$K$297,K130=$K$298,K130=$K$299),$J$289,IF(OR(K130=$K$295,K130=$K$335,K130=$K$337,K130=$K$339),$J$290,IF(OR(K130=$K$302,K130=$K$303),$J$291,IF(OR(K130=$K$304),$J$292,IF(OR(K130=$K$305),$J$293,IF(OR(K130=$K$306),$J$294,IF(OR(K130=$K$310),$J$295,IF(OR(K130=$K$311),$J$296,IF(OR(K130=$K$312,K130=$K$313),$J$297,IF(OR(K130=$K$314,K130=$K$315),$J$298,IF(OR(K130=$K$316,K130=$K$317),$J$299,IF(OR(K130=$K$318,K130=$K$319,K130=$K$320,K130=$K$321,K130=$K$322,K130=$K$324,K130=$K$325),$J$300,IF(OR(K130=$K$329,K130=$K$330,K130=$K$331,K130=$K$332,K130=$K$328,K130=$K$327,K130=$K$336,K130=$K$338),$J$301,IF(OR(K130=$K$333,K130=$K$334),$J$302,IF(OR(K130=$K$285,K130=$K$286,K130=$K$307,K130=$K$308,K130=$K$326),$J$303,IF(OR(K130=$K$340),$J$304,0)))))))))))))))))))))))</f>
        <v>0</v>
      </c>
      <c r="K130" s="16"/>
    </row>
    <row r="131" spans="1:11" ht="17.25" customHeight="1">
      <c r="A131" s="16" t="s">
        <v>184</v>
      </c>
      <c r="B131" s="6">
        <v>126</v>
      </c>
      <c r="C131" s="16" t="s">
        <v>12</v>
      </c>
      <c r="D131" s="7" t="s">
        <v>71</v>
      </c>
      <c r="E131" s="16"/>
      <c r="F131" s="16"/>
      <c r="G131" s="16" t="s">
        <v>32</v>
      </c>
      <c r="H131" s="16"/>
      <c r="I131" s="16">
        <f t="shared" si="5"/>
        <v>0</v>
      </c>
      <c r="J131" s="16">
        <f t="shared" si="9"/>
        <v>0</v>
      </c>
      <c r="K131" s="16"/>
    </row>
    <row r="132" spans="1:11" ht="17.25" customHeight="1">
      <c r="A132" s="16" t="s">
        <v>184</v>
      </c>
      <c r="B132" s="6">
        <v>127</v>
      </c>
      <c r="C132" s="16" t="s">
        <v>12</v>
      </c>
      <c r="D132" s="7" t="s">
        <v>71</v>
      </c>
      <c r="E132" s="16"/>
      <c r="F132" s="16"/>
      <c r="G132" s="16" t="s">
        <v>32</v>
      </c>
      <c r="H132" s="16"/>
      <c r="I132" s="16">
        <f t="shared" si="5"/>
        <v>0</v>
      </c>
      <c r="J132" s="16">
        <f t="shared" si="9"/>
        <v>0</v>
      </c>
      <c r="K132" s="16"/>
    </row>
    <row r="133" spans="1:11" ht="17.25" customHeight="1">
      <c r="A133" s="16" t="s">
        <v>184</v>
      </c>
      <c r="B133" s="6">
        <v>128</v>
      </c>
      <c r="C133" s="16" t="s">
        <v>12</v>
      </c>
      <c r="D133" s="7" t="s">
        <v>31</v>
      </c>
      <c r="E133" s="16"/>
      <c r="F133" s="16"/>
      <c r="G133" s="16" t="s">
        <v>32</v>
      </c>
      <c r="H133" s="16"/>
      <c r="I133" s="16">
        <f t="shared" si="5"/>
        <v>0</v>
      </c>
      <c r="J133" s="16">
        <f t="shared" si="9"/>
        <v>0</v>
      </c>
      <c r="K133" s="16"/>
    </row>
    <row r="134" spans="1:11" ht="17.25" customHeight="1">
      <c r="A134" s="16" t="s">
        <v>184</v>
      </c>
      <c r="B134" s="6">
        <v>129</v>
      </c>
      <c r="C134" s="16" t="s">
        <v>12</v>
      </c>
      <c r="D134" s="7" t="s">
        <v>50</v>
      </c>
      <c r="E134" s="16"/>
      <c r="F134" s="16"/>
      <c r="G134" s="16" t="s">
        <v>32</v>
      </c>
      <c r="H134" s="16"/>
      <c r="I134" s="16">
        <f t="shared" ref="I134:I199" si="10">IF(OR(J134=$J$295,J134=$J$302,J134=$J$285),$I$282,IF(OR(J134=$J$284,J134=$J$288,J134=$J$290,J134=$J$291,J134=$J$294,J134=$J$298,J134=$J$299,J134=$J$296),$I$287,IF(OR(J134=$J$283,J134=$J$287),$I$283,IF(OR(J134=$J$289,J134=$J$300,J134=$J$301),$I$284,IF(OR(J134=$J$282,J134=$J$297,J134=$J$303),$I$285,IF(OR(J134=$J$286,J134=$J$304,J134=$J$292,J134=$J$293),$I$286,0))))))</f>
        <v>0</v>
      </c>
      <c r="J134" s="16">
        <f t="shared" si="9"/>
        <v>0</v>
      </c>
      <c r="K134" s="16"/>
    </row>
    <row r="135" spans="1:11" ht="17.25" customHeight="1">
      <c r="A135" s="16" t="s">
        <v>184</v>
      </c>
      <c r="B135" s="6">
        <v>130</v>
      </c>
      <c r="C135" s="16" t="s">
        <v>12</v>
      </c>
      <c r="D135" s="7" t="s">
        <v>42</v>
      </c>
      <c r="E135" s="16"/>
      <c r="F135" s="16"/>
      <c r="G135" s="16" t="s">
        <v>32</v>
      </c>
      <c r="H135" s="16"/>
      <c r="I135" s="16">
        <f t="shared" si="10"/>
        <v>0</v>
      </c>
      <c r="J135" s="16">
        <f t="shared" si="9"/>
        <v>0</v>
      </c>
      <c r="K135" s="16"/>
    </row>
    <row r="136" spans="1:11" ht="17.25" customHeight="1">
      <c r="A136" s="16" t="s">
        <v>184</v>
      </c>
      <c r="B136" s="6">
        <v>131</v>
      </c>
      <c r="C136" s="16" t="s">
        <v>12</v>
      </c>
      <c r="D136" s="7" t="s">
        <v>58</v>
      </c>
      <c r="E136" s="16"/>
      <c r="F136" s="16">
        <v>7</v>
      </c>
      <c r="G136" s="16" t="s">
        <v>32</v>
      </c>
      <c r="H136" s="16"/>
      <c r="I136" s="16" t="str">
        <f t="shared" si="10"/>
        <v>Кокки</v>
      </c>
      <c r="J136" s="16" t="str">
        <f t="shared" si="9"/>
        <v>Staphylococcus</v>
      </c>
      <c r="K136" s="16" t="s">
        <v>19</v>
      </c>
    </row>
    <row r="137" spans="1:11" ht="17.25" customHeight="1">
      <c r="A137" s="16" t="s">
        <v>184</v>
      </c>
      <c r="B137" s="6">
        <v>132</v>
      </c>
      <c r="C137" s="16" t="s">
        <v>12</v>
      </c>
      <c r="D137" s="7" t="s">
        <v>28</v>
      </c>
      <c r="E137" s="16"/>
      <c r="F137" s="16"/>
      <c r="G137" s="16" t="s">
        <v>32</v>
      </c>
      <c r="H137" s="16"/>
      <c r="I137" s="16">
        <f t="shared" si="10"/>
        <v>0</v>
      </c>
      <c r="J137" s="16">
        <f t="shared" si="9"/>
        <v>0</v>
      </c>
      <c r="K137" s="16"/>
    </row>
    <row r="138" spans="1:11" ht="17.25" customHeight="1">
      <c r="A138" s="16" t="s">
        <v>184</v>
      </c>
      <c r="B138" s="6">
        <v>133</v>
      </c>
      <c r="C138" s="16" t="s">
        <v>12</v>
      </c>
      <c r="D138" s="7" t="s">
        <v>33</v>
      </c>
      <c r="E138" s="16"/>
      <c r="F138" s="16">
        <v>7</v>
      </c>
      <c r="G138" s="16" t="s">
        <v>32</v>
      </c>
      <c r="H138" s="16"/>
      <c r="I138" s="16" t="str">
        <f t="shared" si="10"/>
        <v>Кокки</v>
      </c>
      <c r="J138" s="16" t="str">
        <f t="shared" si="9"/>
        <v>Enterococcus</v>
      </c>
      <c r="K138" s="16" t="s">
        <v>135</v>
      </c>
    </row>
    <row r="139" spans="1:11" ht="17.25" customHeight="1">
      <c r="A139" s="16" t="s">
        <v>184</v>
      </c>
      <c r="B139" s="6">
        <v>134</v>
      </c>
      <c r="C139" s="16" t="s">
        <v>12</v>
      </c>
      <c r="D139" s="7" t="s">
        <v>54</v>
      </c>
      <c r="E139" s="16"/>
      <c r="F139" s="16"/>
      <c r="G139" s="16" t="s">
        <v>32</v>
      </c>
      <c r="H139" s="16"/>
      <c r="I139" s="16">
        <f t="shared" si="10"/>
        <v>0</v>
      </c>
      <c r="J139" s="16">
        <f t="shared" si="9"/>
        <v>0</v>
      </c>
      <c r="K139" s="16"/>
    </row>
    <row r="140" spans="1:11" ht="17.25" customHeight="1">
      <c r="A140" s="16" t="s">
        <v>184</v>
      </c>
      <c r="B140" s="6">
        <v>135</v>
      </c>
      <c r="C140" s="16" t="s">
        <v>25</v>
      </c>
      <c r="D140" s="7" t="s">
        <v>26</v>
      </c>
      <c r="E140" s="16">
        <v>1</v>
      </c>
      <c r="F140" s="16"/>
      <c r="G140" s="16"/>
      <c r="H140" s="16"/>
      <c r="I140" s="16">
        <f t="shared" si="10"/>
        <v>0</v>
      </c>
      <c r="J140" s="16">
        <f t="shared" si="9"/>
        <v>0</v>
      </c>
      <c r="K140" s="16"/>
    </row>
    <row r="141" spans="1:11" ht="17.25" customHeight="1">
      <c r="A141" s="16" t="s">
        <v>184</v>
      </c>
      <c r="B141" s="6">
        <v>136</v>
      </c>
      <c r="C141" s="16" t="s">
        <v>37</v>
      </c>
      <c r="D141" s="7" t="s">
        <v>47</v>
      </c>
      <c r="E141" s="16">
        <v>1</v>
      </c>
      <c r="F141" s="16"/>
      <c r="G141" s="16"/>
      <c r="H141" s="16">
        <v>444</v>
      </c>
      <c r="I141" s="16">
        <f t="shared" si="10"/>
        <v>0</v>
      </c>
      <c r="J141" s="16">
        <f t="shared" si="9"/>
        <v>0</v>
      </c>
      <c r="K141" s="16"/>
    </row>
    <row r="142" spans="1:11" ht="17.25" customHeight="1">
      <c r="A142" s="16" t="s">
        <v>184</v>
      </c>
      <c r="B142" s="6">
        <v>137</v>
      </c>
      <c r="C142" s="16" t="s">
        <v>100</v>
      </c>
      <c r="D142" s="7" t="s">
        <v>33</v>
      </c>
      <c r="E142" s="16"/>
      <c r="F142" s="16"/>
      <c r="G142" s="16"/>
      <c r="H142" s="16"/>
      <c r="I142" s="16">
        <f t="shared" si="10"/>
        <v>0</v>
      </c>
      <c r="J142" s="16">
        <f t="shared" si="9"/>
        <v>0</v>
      </c>
      <c r="K142" s="16"/>
    </row>
    <row r="143" spans="1:11" ht="17.25" customHeight="1">
      <c r="A143" s="16" t="s">
        <v>184</v>
      </c>
      <c r="B143" s="6">
        <v>138</v>
      </c>
      <c r="C143" s="16" t="s">
        <v>12</v>
      </c>
      <c r="D143" s="7" t="s">
        <v>29</v>
      </c>
      <c r="E143" s="16"/>
      <c r="F143" s="16"/>
      <c r="G143" s="16"/>
      <c r="H143" s="16"/>
      <c r="I143" s="16">
        <f t="shared" si="10"/>
        <v>0</v>
      </c>
      <c r="J143" s="16">
        <f t="shared" si="9"/>
        <v>0</v>
      </c>
      <c r="K143" s="16"/>
    </row>
    <row r="144" spans="1:11" ht="17.25" customHeight="1">
      <c r="A144" s="16" t="s">
        <v>184</v>
      </c>
      <c r="B144" s="6">
        <v>139</v>
      </c>
      <c r="C144" s="16" t="s">
        <v>21</v>
      </c>
      <c r="D144" s="7" t="s">
        <v>49</v>
      </c>
      <c r="E144" s="16"/>
      <c r="F144" s="16"/>
      <c r="G144" s="16"/>
      <c r="H144" s="16"/>
      <c r="I144" s="16">
        <f t="shared" si="10"/>
        <v>0</v>
      </c>
      <c r="J144" s="16">
        <f t="shared" si="9"/>
        <v>0</v>
      </c>
      <c r="K144" s="16"/>
    </row>
    <row r="145" spans="1:11" ht="17.25" customHeight="1">
      <c r="A145" s="16" t="s">
        <v>184</v>
      </c>
      <c r="B145" s="6">
        <v>140</v>
      </c>
      <c r="C145" s="16" t="s">
        <v>21</v>
      </c>
      <c r="D145" s="7" t="s">
        <v>49</v>
      </c>
      <c r="E145" s="16"/>
      <c r="F145" s="16"/>
      <c r="G145" s="16"/>
      <c r="H145" s="16"/>
      <c r="I145" s="16">
        <f t="shared" si="10"/>
        <v>0</v>
      </c>
      <c r="J145" s="16">
        <f t="shared" si="9"/>
        <v>0</v>
      </c>
      <c r="K145" s="16"/>
    </row>
    <row r="146" spans="1:11" ht="17.25" customHeight="1">
      <c r="A146" s="16" t="s">
        <v>184</v>
      </c>
      <c r="B146" s="6">
        <v>141</v>
      </c>
      <c r="C146" s="16" t="s">
        <v>25</v>
      </c>
      <c r="D146" s="7" t="s">
        <v>188</v>
      </c>
      <c r="E146" s="16"/>
      <c r="F146" s="16"/>
      <c r="G146" s="16"/>
      <c r="H146" s="16"/>
      <c r="I146" s="16">
        <f t="shared" si="10"/>
        <v>0</v>
      </c>
      <c r="J146" s="16">
        <f t="shared" si="9"/>
        <v>0</v>
      </c>
      <c r="K146" s="16"/>
    </row>
    <row r="147" spans="1:11" ht="17.25" customHeight="1">
      <c r="A147" s="16" t="s">
        <v>184</v>
      </c>
      <c r="B147" s="6">
        <v>142</v>
      </c>
      <c r="C147" s="16" t="s">
        <v>37</v>
      </c>
      <c r="D147" s="7" t="s">
        <v>47</v>
      </c>
      <c r="E147" s="16"/>
      <c r="F147" s="16"/>
      <c r="G147" s="16"/>
      <c r="H147" s="16"/>
      <c r="I147" s="16">
        <f t="shared" si="10"/>
        <v>0</v>
      </c>
      <c r="J147" s="16">
        <f t="shared" si="9"/>
        <v>0</v>
      </c>
      <c r="K147" s="16"/>
    </row>
    <row r="148" spans="1:11" ht="17.25" customHeight="1">
      <c r="A148" s="16" t="s">
        <v>184</v>
      </c>
      <c r="B148" s="6">
        <v>143</v>
      </c>
      <c r="C148" s="16" t="s">
        <v>12</v>
      </c>
      <c r="D148" s="7" t="s">
        <v>29</v>
      </c>
      <c r="E148" s="16"/>
      <c r="F148" s="16"/>
      <c r="G148" s="16"/>
      <c r="H148" s="16"/>
      <c r="I148" s="16">
        <f t="shared" si="10"/>
        <v>0</v>
      </c>
      <c r="J148" s="16">
        <f t="shared" si="9"/>
        <v>0</v>
      </c>
      <c r="K148" s="16"/>
    </row>
    <row r="149" spans="1:11" ht="17.25" customHeight="1">
      <c r="A149" s="16" t="s">
        <v>184</v>
      </c>
      <c r="B149" s="6">
        <v>144</v>
      </c>
      <c r="C149" s="16" t="s">
        <v>12</v>
      </c>
      <c r="D149" s="7" t="s">
        <v>99</v>
      </c>
      <c r="E149" s="16"/>
      <c r="F149" s="16">
        <v>6</v>
      </c>
      <c r="G149" s="16"/>
      <c r="H149" s="16"/>
      <c r="I149" s="16" t="str">
        <f t="shared" si="10"/>
        <v>Энеробактерии</v>
      </c>
      <c r="J149" s="16" t="str">
        <f t="shared" si="9"/>
        <v>Serratia</v>
      </c>
      <c r="K149" s="16" t="s">
        <v>148</v>
      </c>
    </row>
    <row r="150" spans="1:11" ht="17.25" customHeight="1">
      <c r="A150" s="16" t="s">
        <v>184</v>
      </c>
      <c r="B150" s="6">
        <v>145</v>
      </c>
      <c r="C150" s="16" t="s">
        <v>23</v>
      </c>
      <c r="D150" s="7" t="s">
        <v>92</v>
      </c>
      <c r="E150" s="16"/>
      <c r="F150" s="16"/>
      <c r="G150" s="16"/>
      <c r="H150" s="16"/>
      <c r="I150" s="16">
        <f t="shared" si="10"/>
        <v>0</v>
      </c>
      <c r="J150" s="16">
        <f t="shared" si="9"/>
        <v>0</v>
      </c>
      <c r="K150" s="16"/>
    </row>
    <row r="151" spans="1:11" ht="17.25" customHeight="1">
      <c r="A151" s="16" t="s">
        <v>184</v>
      </c>
      <c r="B151" s="6">
        <v>146</v>
      </c>
      <c r="C151" s="16" t="s">
        <v>23</v>
      </c>
      <c r="D151" s="7" t="s">
        <v>24</v>
      </c>
      <c r="E151" s="16"/>
      <c r="F151" s="16"/>
      <c r="G151" s="16"/>
      <c r="H151" s="16"/>
      <c r="I151" s="16">
        <f t="shared" si="10"/>
        <v>0</v>
      </c>
      <c r="J151" s="16">
        <f t="shared" si="9"/>
        <v>0</v>
      </c>
      <c r="K151" s="16"/>
    </row>
    <row r="152" spans="1:11" ht="17.25" customHeight="1">
      <c r="A152" s="16" t="s">
        <v>184</v>
      </c>
      <c r="B152" s="6">
        <v>147</v>
      </c>
      <c r="C152" s="16" t="s">
        <v>21</v>
      </c>
      <c r="D152" s="7" t="s">
        <v>49</v>
      </c>
      <c r="E152" s="16"/>
      <c r="F152" s="16"/>
      <c r="G152" s="16"/>
      <c r="H152" s="16"/>
      <c r="I152" s="16">
        <f t="shared" si="10"/>
        <v>0</v>
      </c>
      <c r="J152" s="16">
        <f t="shared" si="9"/>
        <v>0</v>
      </c>
      <c r="K152" s="16"/>
    </row>
    <row r="153" spans="1:11" ht="17.25" customHeight="1">
      <c r="A153" s="16" t="s">
        <v>184</v>
      </c>
      <c r="B153" s="6">
        <v>148</v>
      </c>
      <c r="C153" s="16" t="s">
        <v>23</v>
      </c>
      <c r="D153" s="7" t="s">
        <v>24</v>
      </c>
      <c r="E153" s="16"/>
      <c r="F153" s="16"/>
      <c r="G153" s="16"/>
      <c r="H153" s="16"/>
      <c r="I153" s="16">
        <f t="shared" si="10"/>
        <v>0</v>
      </c>
      <c r="J153" s="16">
        <f t="shared" si="9"/>
        <v>0</v>
      </c>
      <c r="K153" s="16"/>
    </row>
    <row r="154" spans="1:11" ht="17.25" customHeight="1">
      <c r="A154" s="16" t="s">
        <v>184</v>
      </c>
      <c r="B154" s="6">
        <v>149</v>
      </c>
      <c r="C154" s="16" t="s">
        <v>21</v>
      </c>
      <c r="D154" s="7" t="s">
        <v>49</v>
      </c>
      <c r="E154" s="16"/>
      <c r="F154" s="16"/>
      <c r="G154" s="16"/>
      <c r="H154" s="16"/>
      <c r="I154" s="16">
        <f t="shared" si="10"/>
        <v>0</v>
      </c>
      <c r="J154" s="16">
        <f t="shared" si="9"/>
        <v>0</v>
      </c>
      <c r="K154" s="16"/>
    </row>
    <row r="155" spans="1:11" ht="17.25" customHeight="1">
      <c r="A155" s="16" t="s">
        <v>184</v>
      </c>
      <c r="B155" s="6">
        <v>150</v>
      </c>
      <c r="C155" s="16" t="s">
        <v>23</v>
      </c>
      <c r="D155" s="7" t="s">
        <v>92</v>
      </c>
      <c r="E155" s="16"/>
      <c r="F155" s="16"/>
      <c r="G155" s="16"/>
      <c r="H155" s="16"/>
      <c r="I155" s="16">
        <f t="shared" si="10"/>
        <v>0</v>
      </c>
      <c r="J155" s="16">
        <f t="shared" si="9"/>
        <v>0</v>
      </c>
      <c r="K155" s="16"/>
    </row>
    <row r="156" spans="1:11" ht="17.25" customHeight="1">
      <c r="A156" s="16" t="s">
        <v>184</v>
      </c>
      <c r="B156" s="6">
        <v>151</v>
      </c>
      <c r="C156" s="16" t="s">
        <v>23</v>
      </c>
      <c r="D156" s="7" t="s">
        <v>92</v>
      </c>
      <c r="E156" s="16"/>
      <c r="F156" s="16"/>
      <c r="G156" s="16"/>
      <c r="H156" s="16"/>
      <c r="I156" s="16">
        <f t="shared" si="10"/>
        <v>0</v>
      </c>
      <c r="J156" s="16">
        <f t="shared" si="9"/>
        <v>0</v>
      </c>
      <c r="K156" s="16"/>
    </row>
    <row r="157" spans="1:11" ht="17.25" customHeight="1">
      <c r="A157" s="16" t="s">
        <v>184</v>
      </c>
      <c r="B157" s="6">
        <v>152</v>
      </c>
      <c r="C157" s="16" t="s">
        <v>12</v>
      </c>
      <c r="D157" s="7" t="s">
        <v>82</v>
      </c>
      <c r="E157" s="16"/>
      <c r="F157" s="16">
        <v>6</v>
      </c>
      <c r="G157" s="16"/>
      <c r="H157" s="16"/>
      <c r="I157" s="16" t="str">
        <f t="shared" si="10"/>
        <v>Кокки</v>
      </c>
      <c r="J157" s="16" t="str">
        <f t="shared" si="9"/>
        <v>Staphylococcus</v>
      </c>
      <c r="K157" s="16" t="s">
        <v>19</v>
      </c>
    </row>
    <row r="158" spans="1:11" ht="17.25" customHeight="1">
      <c r="A158" s="16" t="s">
        <v>184</v>
      </c>
      <c r="B158" s="6">
        <v>153</v>
      </c>
      <c r="C158" s="16" t="s">
        <v>12</v>
      </c>
      <c r="D158" s="7" t="s">
        <v>60</v>
      </c>
      <c r="E158" s="16"/>
      <c r="F158" s="16"/>
      <c r="G158" s="16" t="s">
        <v>32</v>
      </c>
      <c r="H158" s="16" t="s">
        <v>65</v>
      </c>
      <c r="I158" s="16">
        <f t="shared" si="10"/>
        <v>0</v>
      </c>
      <c r="J158" s="16">
        <f t="shared" si="9"/>
        <v>0</v>
      </c>
      <c r="K158" s="16"/>
    </row>
    <row r="159" spans="1:11" ht="17.25" customHeight="1">
      <c r="A159" s="16" t="s">
        <v>184</v>
      </c>
      <c r="B159" s="6">
        <v>154</v>
      </c>
      <c r="C159" s="16" t="s">
        <v>12</v>
      </c>
      <c r="D159" s="7" t="s">
        <v>60</v>
      </c>
      <c r="E159" s="16"/>
      <c r="F159" s="16"/>
      <c r="G159" s="16" t="s">
        <v>32</v>
      </c>
      <c r="H159" s="16"/>
      <c r="I159" s="16">
        <f t="shared" si="10"/>
        <v>0</v>
      </c>
      <c r="J159" s="16">
        <f t="shared" si="9"/>
        <v>0</v>
      </c>
      <c r="K159" s="16"/>
    </row>
    <row r="160" spans="1:11" ht="17.25" customHeight="1">
      <c r="A160" s="16" t="s">
        <v>184</v>
      </c>
      <c r="B160" s="6">
        <v>155</v>
      </c>
      <c r="C160" s="16" t="s">
        <v>12</v>
      </c>
      <c r="D160" s="7" t="s">
        <v>60</v>
      </c>
      <c r="E160" s="16"/>
      <c r="F160" s="16"/>
      <c r="G160" s="16" t="s">
        <v>32</v>
      </c>
      <c r="H160" s="16"/>
      <c r="I160" s="16">
        <f t="shared" si="10"/>
        <v>0</v>
      </c>
      <c r="J160" s="16">
        <f t="shared" si="9"/>
        <v>0</v>
      </c>
      <c r="K160" s="16"/>
    </row>
    <row r="161" spans="1:11" ht="17.25" customHeight="1">
      <c r="A161" s="16" t="s">
        <v>184</v>
      </c>
      <c r="B161" s="6">
        <v>156</v>
      </c>
      <c r="C161" s="16" t="s">
        <v>21</v>
      </c>
      <c r="D161" s="7" t="s">
        <v>49</v>
      </c>
      <c r="E161" s="16">
        <v>1</v>
      </c>
      <c r="F161" s="16"/>
      <c r="G161" s="16"/>
      <c r="H161" s="16"/>
      <c r="I161" s="16">
        <f t="shared" si="10"/>
        <v>0</v>
      </c>
      <c r="J161" s="16">
        <f t="shared" si="9"/>
        <v>0</v>
      </c>
      <c r="K161" s="16"/>
    </row>
    <row r="162" spans="1:11" ht="17.25" customHeight="1">
      <c r="A162" s="16" t="s">
        <v>184</v>
      </c>
      <c r="B162" s="6">
        <v>157</v>
      </c>
      <c r="C162" s="16" t="s">
        <v>23</v>
      </c>
      <c r="D162" s="7" t="s">
        <v>24</v>
      </c>
      <c r="E162" s="16">
        <v>1</v>
      </c>
      <c r="F162" s="16">
        <v>7</v>
      </c>
      <c r="G162" s="16"/>
      <c r="H162" s="16"/>
      <c r="I162" s="16" t="str">
        <f t="shared" si="10"/>
        <v>Кокки</v>
      </c>
      <c r="J162" s="16" t="str">
        <f t="shared" ref="J162:J193" si="11">IF(OR(K162=$K$282,K162=$K$283,K162=$K$284),$J$282,IF(OR(K162=$K$287,K162=$K$288,K162=$K$289,K162=$K$290),$J$283,IF(OR(K162=$K$291),$J$284,IF(OR(K162=$K$292),$J$285,IF(OR(K162=$K$293),$J$286,IF(OR(K162=$K$294),$J$287,IF(OR(K162=$K$300,K162=$K$301),$J$288,IF(OR(K162=$K$296,K162=$K$297,K162=$K$298,K162=$K$299),$J$289,IF(OR(K162=$K$295,K162=$K$335,K162=$K$337,K162=$K$339),$J$290,IF(OR(K162=$K$302,K162=$K$303),$J$291,IF(OR(K162=$K$304),$J$292,IF(OR(K162=$K$305),$J$293,IF(OR(K162=$K$306),$J$294,IF(OR(K162=$K$310),$J$295,IF(OR(K162=$K$311),$J$296,IF(OR(K162=$K$312,K162=$K$313),$J$297,IF(OR(K162=$K$314,K162=$K$315),$J$298,IF(OR(K162=$K$316,K162=$K$317),$J$299,IF(OR(K162=$K$318,K162=$K$319,K162=$K$320,K162=$K$321,K162=$K$322,K162=$K$324,K162=$K$325),$J$300,IF(OR(K162=$K$329,K162=$K$330,K162=$K$331,K162=$K$332,K162=$K$328,K162=$K$327,K162=$K$336,K162=$K$338),$J$301,IF(OR(K162=$K$333,K162=$K$334),$J$302,IF(OR(K162=$K$285,K162=$K$286,K162=$K$307,K162=$K$308,K162=$K$326),$J$303,IF(OR(K162=$K$340),$J$304,0)))))))))))))))))))))))</f>
        <v>Staphylococcus</v>
      </c>
      <c r="K162" s="16" t="s">
        <v>19</v>
      </c>
    </row>
    <row r="163" spans="1:11" ht="17.25" customHeight="1">
      <c r="A163" s="16"/>
      <c r="C163" s="16"/>
      <c r="E163" s="16"/>
      <c r="F163" s="16"/>
      <c r="G163" s="16"/>
      <c r="H163" s="16"/>
      <c r="I163" s="16" t="str">
        <f t="shared" ref="I163:I164" si="12">IF(OR(J163=$J$295,J163=$J$302,J163=$J$285),$I$282,IF(OR(J163=$J$284,J163=$J$288,J163=$J$290,J163=$J$291,J163=$J$294,J163=$J$298,J163=$J$299,J163=$J$296),$I$287,IF(OR(J163=$J$283,J163=$J$287),$I$283,IF(OR(J163=$J$289,J163=$J$300,J163=$J$301),$I$284,IF(OR(J163=$J$282,J163=$J$297,J163=$J$303),$I$285,IF(OR(J163=$J$286,J163=$J$304,J163=$J$292,J163=$J$293),$I$286,0))))))</f>
        <v>Прочее</v>
      </c>
      <c r="J163" s="16" t="str">
        <f t="shared" si="11"/>
        <v>Corynebacterium</v>
      </c>
      <c r="K163" s="16" t="s">
        <v>127</v>
      </c>
    </row>
    <row r="164" spans="1:11" ht="17.25" customHeight="1">
      <c r="A164" s="16"/>
      <c r="C164" s="16"/>
      <c r="E164" s="16"/>
      <c r="F164" s="16"/>
      <c r="G164" s="16"/>
      <c r="H164" s="16"/>
      <c r="I164" s="16" t="str">
        <f t="shared" si="12"/>
        <v>Кокки</v>
      </c>
      <c r="J164" s="16" t="str">
        <f t="shared" si="11"/>
        <v>Streptococcus</v>
      </c>
      <c r="K164" s="16" t="s">
        <v>89</v>
      </c>
    </row>
    <row r="165" spans="1:11" ht="17.25" customHeight="1">
      <c r="A165" s="16" t="s">
        <v>184</v>
      </c>
      <c r="B165" s="6">
        <v>158</v>
      </c>
      <c r="C165" s="16" t="s">
        <v>23</v>
      </c>
      <c r="D165" s="7" t="s">
        <v>24</v>
      </c>
      <c r="E165" s="16"/>
      <c r="F165" s="16"/>
      <c r="G165" s="16"/>
      <c r="H165" s="16"/>
      <c r="I165" s="16">
        <f t="shared" si="10"/>
        <v>0</v>
      </c>
      <c r="J165" s="16">
        <f t="shared" si="11"/>
        <v>0</v>
      </c>
      <c r="K165" s="16"/>
    </row>
    <row r="166" spans="1:11" ht="17.25" customHeight="1">
      <c r="A166" s="16" t="s">
        <v>184</v>
      </c>
      <c r="B166" s="6">
        <v>159</v>
      </c>
      <c r="C166" s="16" t="s">
        <v>25</v>
      </c>
      <c r="D166" s="7" t="s">
        <v>30</v>
      </c>
      <c r="E166" s="16"/>
      <c r="F166" s="16"/>
      <c r="G166" s="16"/>
      <c r="H166" s="16"/>
      <c r="I166" s="16">
        <f t="shared" si="10"/>
        <v>0</v>
      </c>
      <c r="J166" s="16">
        <f t="shared" si="11"/>
        <v>0</v>
      </c>
      <c r="K166" s="16"/>
    </row>
    <row r="167" spans="1:11" ht="17.25" customHeight="1">
      <c r="A167" s="16" t="s">
        <v>184</v>
      </c>
      <c r="B167" s="6">
        <v>160</v>
      </c>
      <c r="C167" s="16" t="s">
        <v>23</v>
      </c>
      <c r="D167" s="7" t="s">
        <v>92</v>
      </c>
      <c r="E167" s="16"/>
      <c r="F167" s="16"/>
      <c r="G167" s="16"/>
      <c r="H167" s="16"/>
      <c r="I167" s="16">
        <f t="shared" si="10"/>
        <v>0</v>
      </c>
      <c r="J167" s="16">
        <f t="shared" si="11"/>
        <v>0</v>
      </c>
      <c r="K167" s="16"/>
    </row>
    <row r="168" spans="1:11" ht="17.25" customHeight="1">
      <c r="A168" s="16" t="s">
        <v>184</v>
      </c>
      <c r="B168" s="6">
        <v>161</v>
      </c>
      <c r="C168" s="16" t="s">
        <v>12</v>
      </c>
      <c r="D168" s="7" t="s">
        <v>31</v>
      </c>
      <c r="E168" s="16"/>
      <c r="F168" s="16">
        <v>7</v>
      </c>
      <c r="G168" s="16" t="s">
        <v>32</v>
      </c>
      <c r="H168" s="16"/>
      <c r="I168" s="16" t="str">
        <f t="shared" si="10"/>
        <v>НГОБ</v>
      </c>
      <c r="J168" s="16" t="str">
        <f t="shared" si="11"/>
        <v>НГОБ</v>
      </c>
      <c r="K168" s="16" t="s">
        <v>116</v>
      </c>
    </row>
    <row r="169" spans="1:11" ht="17.25" customHeight="1">
      <c r="A169" s="16" t="s">
        <v>184</v>
      </c>
      <c r="B169" s="6">
        <v>162</v>
      </c>
      <c r="C169" s="16" t="s">
        <v>12</v>
      </c>
      <c r="D169" s="7" t="s">
        <v>99</v>
      </c>
      <c r="E169" s="16"/>
      <c r="F169" s="16"/>
      <c r="G169" s="16" t="s">
        <v>32</v>
      </c>
      <c r="H169" s="16"/>
      <c r="I169" s="16">
        <f t="shared" si="10"/>
        <v>0</v>
      </c>
      <c r="J169" s="16">
        <f t="shared" si="11"/>
        <v>0</v>
      </c>
      <c r="K169" s="16"/>
    </row>
    <row r="170" spans="1:11" ht="17.25" customHeight="1">
      <c r="A170" s="16" t="s">
        <v>184</v>
      </c>
      <c r="B170" s="6">
        <v>163</v>
      </c>
      <c r="C170" s="16" t="s">
        <v>21</v>
      </c>
      <c r="D170" s="7" t="s">
        <v>49</v>
      </c>
      <c r="E170" s="16"/>
      <c r="F170" s="16"/>
      <c r="G170" s="16"/>
      <c r="H170" s="16"/>
      <c r="I170" s="16">
        <f t="shared" si="10"/>
        <v>0</v>
      </c>
      <c r="J170" s="16">
        <f t="shared" si="11"/>
        <v>0</v>
      </c>
      <c r="K170" s="16"/>
    </row>
    <row r="171" spans="1:11" ht="17.25" customHeight="1">
      <c r="A171" s="16" t="s">
        <v>184</v>
      </c>
      <c r="B171" s="6">
        <v>164</v>
      </c>
      <c r="C171" s="16" t="s">
        <v>64</v>
      </c>
      <c r="D171" s="7" t="s">
        <v>54</v>
      </c>
      <c r="E171" s="16"/>
      <c r="F171" s="16"/>
      <c r="G171" s="16"/>
      <c r="H171" s="16"/>
      <c r="I171" s="16">
        <f t="shared" si="10"/>
        <v>0</v>
      </c>
      <c r="J171" s="16">
        <f t="shared" si="11"/>
        <v>0</v>
      </c>
      <c r="K171" s="16"/>
    </row>
    <row r="172" spans="1:11" ht="17.25" customHeight="1">
      <c r="A172" s="16" t="s">
        <v>184</v>
      </c>
      <c r="B172" s="6">
        <v>165</v>
      </c>
      <c r="C172" s="16" t="s">
        <v>12</v>
      </c>
      <c r="D172" s="7" t="s">
        <v>49</v>
      </c>
      <c r="E172" s="16"/>
      <c r="F172" s="16"/>
      <c r="G172" s="16" t="s">
        <v>32</v>
      </c>
      <c r="H172" s="16"/>
      <c r="I172" s="16">
        <f t="shared" si="10"/>
        <v>0</v>
      </c>
      <c r="J172" s="16">
        <f t="shared" si="11"/>
        <v>0</v>
      </c>
      <c r="K172" s="16"/>
    </row>
    <row r="173" spans="1:11" ht="17.25" customHeight="1">
      <c r="A173" s="16" t="s">
        <v>184</v>
      </c>
      <c r="B173" s="6">
        <v>166</v>
      </c>
      <c r="C173" s="16" t="s">
        <v>21</v>
      </c>
      <c r="D173" s="7" t="s">
        <v>49</v>
      </c>
      <c r="E173" s="16">
        <v>1</v>
      </c>
      <c r="F173" s="16"/>
      <c r="G173" s="16"/>
      <c r="H173" s="16"/>
      <c r="I173" s="16">
        <f t="shared" si="10"/>
        <v>0</v>
      </c>
      <c r="J173" s="16">
        <f t="shared" si="11"/>
        <v>0</v>
      </c>
      <c r="K173" s="16"/>
    </row>
    <row r="174" spans="1:11" ht="17.25" customHeight="1">
      <c r="A174" s="16" t="s">
        <v>184</v>
      </c>
      <c r="B174" s="6">
        <v>167</v>
      </c>
      <c r="C174" s="16" t="s">
        <v>87</v>
      </c>
      <c r="D174" s="7" t="s">
        <v>42</v>
      </c>
      <c r="E174" s="16">
        <v>1</v>
      </c>
      <c r="F174" s="16"/>
      <c r="G174" s="16"/>
      <c r="H174" s="16"/>
      <c r="I174" s="16">
        <f t="shared" si="10"/>
        <v>0</v>
      </c>
      <c r="J174" s="16">
        <f t="shared" si="11"/>
        <v>0</v>
      </c>
      <c r="K174" s="16"/>
    </row>
    <row r="175" spans="1:11" ht="17.25" customHeight="1">
      <c r="A175" s="16" t="s">
        <v>184</v>
      </c>
      <c r="B175" s="6">
        <v>168</v>
      </c>
      <c r="C175" s="16" t="s">
        <v>12</v>
      </c>
      <c r="D175" s="7" t="s">
        <v>182</v>
      </c>
      <c r="E175" s="16"/>
      <c r="F175" s="16">
        <v>7</v>
      </c>
      <c r="G175" s="16" t="s">
        <v>32</v>
      </c>
      <c r="H175" s="16"/>
      <c r="I175" s="16" t="str">
        <f t="shared" si="10"/>
        <v>Энеробактерии</v>
      </c>
      <c r="J175" s="16" t="str">
        <f t="shared" si="11"/>
        <v>Escherichia</v>
      </c>
      <c r="K175" s="16" t="s">
        <v>161</v>
      </c>
    </row>
    <row r="176" spans="1:11" ht="17.25" customHeight="1">
      <c r="A176" s="16" t="s">
        <v>184</v>
      </c>
      <c r="B176" s="6">
        <v>169</v>
      </c>
      <c r="C176" s="16" t="s">
        <v>23</v>
      </c>
      <c r="D176" s="7" t="s">
        <v>24</v>
      </c>
      <c r="E176" s="16"/>
      <c r="F176" s="16"/>
      <c r="G176" s="16"/>
      <c r="H176" s="16"/>
      <c r="I176" s="16">
        <f t="shared" si="10"/>
        <v>0</v>
      </c>
      <c r="J176" s="16">
        <f t="shared" si="11"/>
        <v>0</v>
      </c>
      <c r="K176" s="16"/>
    </row>
    <row r="177" spans="1:11" ht="17.25" customHeight="1">
      <c r="A177" s="16" t="s">
        <v>184</v>
      </c>
      <c r="B177" s="6">
        <v>170</v>
      </c>
      <c r="C177" s="16" t="s">
        <v>21</v>
      </c>
      <c r="D177" s="7" t="s">
        <v>51</v>
      </c>
      <c r="E177" s="16"/>
      <c r="F177" s="16"/>
      <c r="G177" s="16"/>
      <c r="H177" s="16"/>
      <c r="I177" s="16">
        <f t="shared" si="10"/>
        <v>0</v>
      </c>
      <c r="J177" s="16">
        <f t="shared" si="11"/>
        <v>0</v>
      </c>
      <c r="K177" s="16"/>
    </row>
    <row r="178" spans="1:11" ht="17.25" customHeight="1">
      <c r="A178" s="16" t="s">
        <v>184</v>
      </c>
      <c r="B178" s="6">
        <v>171</v>
      </c>
      <c r="C178" s="16" t="s">
        <v>21</v>
      </c>
      <c r="D178" s="7" t="s">
        <v>38</v>
      </c>
      <c r="E178" s="16"/>
      <c r="F178" s="16"/>
      <c r="G178" s="16"/>
      <c r="H178" s="16">
        <v>444</v>
      </c>
      <c r="I178" s="16">
        <f t="shared" si="10"/>
        <v>0</v>
      </c>
      <c r="J178" s="16">
        <f t="shared" si="11"/>
        <v>0</v>
      </c>
      <c r="K178" s="16"/>
    </row>
    <row r="179" spans="1:11" ht="17.25" customHeight="1">
      <c r="A179" s="16" t="s">
        <v>184</v>
      </c>
      <c r="B179" s="6">
        <v>172</v>
      </c>
      <c r="C179" s="16" t="s">
        <v>21</v>
      </c>
      <c r="D179" s="7" t="s">
        <v>38</v>
      </c>
      <c r="E179" s="16"/>
      <c r="F179" s="16">
        <v>5</v>
      </c>
      <c r="G179" s="16"/>
      <c r="H179" s="16"/>
      <c r="I179" s="16" t="str">
        <f t="shared" si="10"/>
        <v>Кокки</v>
      </c>
      <c r="J179" s="16" t="str">
        <f t="shared" si="11"/>
        <v>Staphylococcus</v>
      </c>
      <c r="K179" s="16" t="s">
        <v>19</v>
      </c>
    </row>
    <row r="180" spans="1:11" ht="17.25" customHeight="1">
      <c r="A180" s="16" t="s">
        <v>184</v>
      </c>
      <c r="B180" s="6">
        <v>173</v>
      </c>
      <c r="C180" s="16" t="s">
        <v>21</v>
      </c>
      <c r="D180" s="7" t="s">
        <v>49</v>
      </c>
      <c r="E180" s="16"/>
      <c r="F180" s="16"/>
      <c r="G180" s="16"/>
      <c r="H180" s="16"/>
      <c r="I180" s="16">
        <f t="shared" si="10"/>
        <v>0</v>
      </c>
      <c r="J180" s="16">
        <f t="shared" si="11"/>
        <v>0</v>
      </c>
      <c r="K180" s="16"/>
    </row>
    <row r="181" spans="1:11" ht="17.25" customHeight="1">
      <c r="A181" s="16" t="s">
        <v>184</v>
      </c>
      <c r="B181" s="6">
        <v>174</v>
      </c>
      <c r="C181" s="16" t="s">
        <v>64</v>
      </c>
      <c r="D181" s="7" t="s">
        <v>49</v>
      </c>
      <c r="E181" s="16"/>
      <c r="F181" s="16"/>
      <c r="G181" s="16"/>
      <c r="H181" s="16"/>
      <c r="I181" s="16">
        <f t="shared" si="10"/>
        <v>0</v>
      </c>
      <c r="J181" s="16">
        <f t="shared" si="11"/>
        <v>0</v>
      </c>
      <c r="K181" s="16"/>
    </row>
    <row r="182" spans="1:11" ht="17.25" customHeight="1">
      <c r="A182" s="16" t="s">
        <v>184</v>
      </c>
      <c r="B182" s="6">
        <v>175</v>
      </c>
      <c r="C182" s="16" t="s">
        <v>190</v>
      </c>
      <c r="D182" s="7" t="s">
        <v>24</v>
      </c>
      <c r="E182" s="16"/>
      <c r="F182" s="16"/>
      <c r="G182" s="16"/>
      <c r="H182" s="16"/>
      <c r="I182" s="16">
        <f t="shared" si="10"/>
        <v>0</v>
      </c>
      <c r="J182" s="16">
        <f t="shared" si="11"/>
        <v>0</v>
      </c>
      <c r="K182" s="16"/>
    </row>
    <row r="183" spans="1:11" ht="17.25" customHeight="1">
      <c r="A183" s="16" t="s">
        <v>184</v>
      </c>
      <c r="B183" s="6">
        <v>176</v>
      </c>
      <c r="C183" s="16" t="s">
        <v>87</v>
      </c>
      <c r="D183" s="7" t="s">
        <v>42</v>
      </c>
      <c r="E183" s="16">
        <v>1</v>
      </c>
      <c r="F183" s="16"/>
      <c r="G183" s="16"/>
      <c r="H183" s="16"/>
      <c r="I183" s="16">
        <f t="shared" si="10"/>
        <v>0</v>
      </c>
      <c r="J183" s="16">
        <f t="shared" si="11"/>
        <v>0</v>
      </c>
      <c r="K183" s="16"/>
    </row>
    <row r="184" spans="1:11" ht="17.25" customHeight="1">
      <c r="A184" s="16" t="s">
        <v>184</v>
      </c>
      <c r="B184" s="6">
        <v>177</v>
      </c>
      <c r="C184" s="16" t="s">
        <v>87</v>
      </c>
      <c r="D184" s="7" t="s">
        <v>58</v>
      </c>
      <c r="E184" s="16">
        <v>1</v>
      </c>
      <c r="F184" s="16"/>
      <c r="G184" s="16"/>
      <c r="H184" s="16"/>
      <c r="I184" s="16">
        <f t="shared" si="10"/>
        <v>0</v>
      </c>
      <c r="J184" s="16">
        <f t="shared" si="11"/>
        <v>0</v>
      </c>
      <c r="K184" s="16"/>
    </row>
    <row r="185" spans="1:11" ht="17.25" customHeight="1">
      <c r="A185" s="16" t="s">
        <v>184</v>
      </c>
      <c r="B185" s="6">
        <v>178</v>
      </c>
      <c r="C185" s="16" t="s">
        <v>21</v>
      </c>
      <c r="D185" s="7" t="s">
        <v>49</v>
      </c>
      <c r="E185" s="16"/>
      <c r="F185" s="16"/>
      <c r="G185" s="16"/>
      <c r="H185" s="16"/>
      <c r="I185" s="16">
        <f t="shared" si="10"/>
        <v>0</v>
      </c>
      <c r="J185" s="16">
        <f t="shared" si="11"/>
        <v>0</v>
      </c>
      <c r="K185" s="16"/>
    </row>
    <row r="186" spans="1:11" ht="17.25" customHeight="1">
      <c r="A186" s="16" t="s">
        <v>184</v>
      </c>
      <c r="B186" s="6">
        <v>179</v>
      </c>
      <c r="C186" s="16" t="s">
        <v>21</v>
      </c>
      <c r="D186" s="7" t="s">
        <v>49</v>
      </c>
      <c r="E186" s="16"/>
      <c r="F186" s="16"/>
      <c r="G186" s="16"/>
      <c r="H186" s="16"/>
      <c r="I186" s="16">
        <f t="shared" si="10"/>
        <v>0</v>
      </c>
      <c r="J186" s="16">
        <f t="shared" si="11"/>
        <v>0</v>
      </c>
      <c r="K186" s="16"/>
    </row>
    <row r="187" spans="1:11" ht="17.25" customHeight="1">
      <c r="A187" s="16" t="s">
        <v>184</v>
      </c>
      <c r="B187" s="6">
        <v>180</v>
      </c>
      <c r="C187" s="16" t="s">
        <v>21</v>
      </c>
      <c r="D187" s="7" t="s">
        <v>49</v>
      </c>
      <c r="E187" s="16"/>
      <c r="F187" s="16"/>
      <c r="G187" s="16"/>
      <c r="H187" s="16"/>
      <c r="I187" s="16">
        <f t="shared" si="10"/>
        <v>0</v>
      </c>
      <c r="J187" s="16">
        <f t="shared" si="11"/>
        <v>0</v>
      </c>
      <c r="K187" s="16"/>
    </row>
    <row r="188" spans="1:11" ht="17.25" customHeight="1">
      <c r="A188" s="16" t="s">
        <v>184</v>
      </c>
      <c r="B188" s="6">
        <v>181</v>
      </c>
      <c r="C188" s="16" t="s">
        <v>21</v>
      </c>
      <c r="D188" s="7" t="s">
        <v>49</v>
      </c>
      <c r="E188" s="16"/>
      <c r="F188" s="16"/>
      <c r="G188" s="16"/>
      <c r="H188" s="16"/>
      <c r="I188" s="16">
        <f t="shared" si="10"/>
        <v>0</v>
      </c>
      <c r="J188" s="16">
        <f t="shared" si="11"/>
        <v>0</v>
      </c>
      <c r="K188" s="16"/>
    </row>
    <row r="189" spans="1:11" ht="17.25" customHeight="1">
      <c r="A189" s="16" t="s">
        <v>184</v>
      </c>
      <c r="B189" s="6">
        <v>182</v>
      </c>
      <c r="C189" s="16" t="s">
        <v>12</v>
      </c>
      <c r="D189" s="7" t="s">
        <v>191</v>
      </c>
      <c r="E189" s="16"/>
      <c r="F189" s="16"/>
      <c r="G189" s="16"/>
      <c r="H189" s="16">
        <v>444</v>
      </c>
      <c r="I189" s="16">
        <f t="shared" si="10"/>
        <v>0</v>
      </c>
      <c r="J189" s="16">
        <f t="shared" si="11"/>
        <v>0</v>
      </c>
      <c r="K189" s="16"/>
    </row>
    <row r="190" spans="1:11" ht="17.25" customHeight="1">
      <c r="A190" s="16" t="s">
        <v>184</v>
      </c>
      <c r="B190" s="6">
        <v>183</v>
      </c>
      <c r="C190" s="16" t="s">
        <v>12</v>
      </c>
      <c r="D190" s="7" t="s">
        <v>60</v>
      </c>
      <c r="E190" s="16"/>
      <c r="F190" s="16">
        <v>4</v>
      </c>
      <c r="G190" s="16" t="s">
        <v>32</v>
      </c>
      <c r="H190" s="16"/>
      <c r="I190" s="16" t="str">
        <f t="shared" si="10"/>
        <v>Энеробактерии</v>
      </c>
      <c r="J190" s="16" t="str">
        <f t="shared" si="11"/>
        <v>Klebsiella</v>
      </c>
      <c r="K190" s="16" t="s">
        <v>104</v>
      </c>
    </row>
    <row r="191" spans="1:11" ht="17.25" customHeight="1">
      <c r="A191" s="16" t="s">
        <v>184</v>
      </c>
      <c r="B191" s="6">
        <v>184</v>
      </c>
      <c r="C191" s="16" t="s">
        <v>12</v>
      </c>
      <c r="D191" s="7" t="s">
        <v>49</v>
      </c>
      <c r="E191" s="16"/>
      <c r="F191" s="16"/>
      <c r="G191" s="16" t="s">
        <v>32</v>
      </c>
      <c r="H191" s="16"/>
      <c r="I191" s="16">
        <f t="shared" si="10"/>
        <v>0</v>
      </c>
      <c r="J191" s="16">
        <f t="shared" ref="J191:J208" si="13">IF(OR(K191=$K$282,K191=$K$283,K191=$K$284),$J$282,IF(OR(K191=$K$287,K191=$K$288,K191=$K$289,K191=$K$290),$J$283,IF(OR(K191=$K$291),$J$284,IF(OR(K191=$K$292),$J$285,IF(OR(K191=$K$293),$J$286,IF(OR(K191=$K$294),$J$287,IF(OR(K191=$K$300,K191=$K$301),$J$288,IF(OR(K191=$K$296,K191=$K$297,K191=$K$298,K191=$K$299),$J$289,IF(OR(K191=$K$295,K191=$K$335,K191=$K$337,K191=$K$339),$J$290,IF(OR(K191=$K$302,K191=$K$303),$J$291,IF(OR(K191=$K$304),$J$292,IF(OR(K191=$K$305),$J$293,IF(OR(K191=$K$306),$J$294,IF(OR(K191=$K$310),$J$295,IF(OR(K191=$K$311),$J$296,IF(OR(K191=$K$312,K191=$K$313),$J$297,IF(OR(K191=$K$314,K191=$K$315),$J$298,IF(OR(K191=$K$316,K191=$K$317),$J$299,IF(OR(K191=$K$318,K191=$K$319,K191=$K$320,K191=$K$321,K191=$K$322,K191=$K$323,K191=$K$324,K191=$K$325),$J$300,IF(OR(K191=$K$329,K191=$K$330,K191=$K$331,K191=$K$332,K191=$K$328,K191=$K$327,K191=$K$336,K191=$K$338),$J$301,IF(OR(K191=$K$333,K191=$K$334),$J$302,IF(OR(K191=$K$285,K191=$K$286,K191=$K$307,K191=$K$308,K191=$K$326),$J$303,IF(OR(K191=$K$340),$J$304,0)))))))))))))))))))))))</f>
        <v>0</v>
      </c>
      <c r="K191" s="16"/>
    </row>
    <row r="192" spans="1:11" ht="17.25" customHeight="1">
      <c r="A192" s="16" t="s">
        <v>184</v>
      </c>
      <c r="B192" s="6">
        <v>185</v>
      </c>
      <c r="C192" s="16" t="s">
        <v>12</v>
      </c>
      <c r="D192" s="7" t="s">
        <v>20</v>
      </c>
      <c r="E192" s="16"/>
      <c r="F192" s="16"/>
      <c r="G192" s="16" t="s">
        <v>32</v>
      </c>
      <c r="H192" s="16"/>
      <c r="I192" s="16">
        <f t="shared" si="10"/>
        <v>0</v>
      </c>
      <c r="J192" s="16">
        <f t="shared" si="13"/>
        <v>0</v>
      </c>
      <c r="K192" s="16"/>
    </row>
    <row r="193" spans="1:11" ht="17.25" customHeight="1">
      <c r="A193" s="16" t="s">
        <v>184</v>
      </c>
      <c r="B193" s="6">
        <v>186</v>
      </c>
      <c r="C193" s="16" t="s">
        <v>64</v>
      </c>
      <c r="D193" s="7" t="s">
        <v>54</v>
      </c>
      <c r="E193" s="16"/>
      <c r="F193" s="16">
        <v>4</v>
      </c>
      <c r="G193" s="16"/>
      <c r="H193" s="16"/>
      <c r="I193" s="16" t="str">
        <f t="shared" si="10"/>
        <v>Кокки</v>
      </c>
      <c r="J193" s="16" t="str">
        <f t="shared" si="13"/>
        <v>Staphylococcus</v>
      </c>
      <c r="K193" s="16" t="s">
        <v>192</v>
      </c>
    </row>
    <row r="194" spans="1:11" ht="17.25" customHeight="1">
      <c r="A194" s="16" t="s">
        <v>184</v>
      </c>
      <c r="B194" s="6">
        <v>187</v>
      </c>
      <c r="C194" s="16" t="s">
        <v>12</v>
      </c>
      <c r="D194" s="7" t="s">
        <v>61</v>
      </c>
      <c r="E194" s="16"/>
      <c r="F194" s="16"/>
      <c r="G194" s="16"/>
      <c r="H194" s="16"/>
      <c r="I194" s="16">
        <f t="shared" si="10"/>
        <v>0</v>
      </c>
      <c r="J194" s="16">
        <f t="shared" si="13"/>
        <v>0</v>
      </c>
      <c r="K194" s="16"/>
    </row>
    <row r="195" spans="1:11" ht="17.25" customHeight="1">
      <c r="A195" s="16" t="s">
        <v>184</v>
      </c>
      <c r="B195" s="6">
        <v>188</v>
      </c>
      <c r="C195" s="16" t="s">
        <v>87</v>
      </c>
      <c r="D195" s="7" t="s">
        <v>42</v>
      </c>
      <c r="E195" s="16"/>
      <c r="F195" s="16"/>
      <c r="G195" s="16"/>
      <c r="H195" s="16"/>
      <c r="I195" s="16">
        <f t="shared" si="10"/>
        <v>0</v>
      </c>
      <c r="J195" s="16">
        <f t="shared" si="13"/>
        <v>0</v>
      </c>
      <c r="K195" s="16"/>
    </row>
    <row r="196" spans="1:11" ht="17.25" customHeight="1">
      <c r="A196" s="16" t="s">
        <v>184</v>
      </c>
      <c r="B196" s="6">
        <v>189</v>
      </c>
      <c r="C196" s="16" t="s">
        <v>87</v>
      </c>
      <c r="D196" s="7" t="s">
        <v>42</v>
      </c>
      <c r="E196" s="16"/>
      <c r="F196" s="16">
        <v>5</v>
      </c>
      <c r="G196" s="16"/>
      <c r="H196" s="16"/>
      <c r="I196" s="16" t="str">
        <f t="shared" si="10"/>
        <v>Кокки</v>
      </c>
      <c r="J196" s="16" t="str">
        <f t="shared" si="13"/>
        <v>Staphylococcus</v>
      </c>
      <c r="K196" s="16" t="s">
        <v>19</v>
      </c>
    </row>
    <row r="197" spans="1:11" ht="17.25" customHeight="1">
      <c r="A197" s="16" t="s">
        <v>184</v>
      </c>
      <c r="B197" s="6">
        <v>190</v>
      </c>
      <c r="C197" s="16" t="s">
        <v>37</v>
      </c>
      <c r="D197" s="7" t="s">
        <v>102</v>
      </c>
      <c r="E197" s="16"/>
      <c r="F197" s="16"/>
      <c r="G197" s="16" t="s">
        <v>32</v>
      </c>
      <c r="H197" s="16"/>
      <c r="I197" s="16">
        <f t="shared" si="10"/>
        <v>0</v>
      </c>
      <c r="J197" s="16">
        <f t="shared" si="13"/>
        <v>0</v>
      </c>
      <c r="K197" s="16"/>
    </row>
    <row r="198" spans="1:11" ht="17.25" customHeight="1">
      <c r="A198" s="16" t="s">
        <v>184</v>
      </c>
      <c r="B198" s="6">
        <v>191</v>
      </c>
      <c r="C198" s="16" t="s">
        <v>12</v>
      </c>
      <c r="D198" s="7" t="s">
        <v>49</v>
      </c>
      <c r="E198" s="16"/>
      <c r="F198" s="16"/>
      <c r="G198" s="16" t="s">
        <v>32</v>
      </c>
      <c r="H198" s="16"/>
      <c r="I198" s="16">
        <f t="shared" si="10"/>
        <v>0</v>
      </c>
      <c r="J198" s="16">
        <f t="shared" si="13"/>
        <v>0</v>
      </c>
      <c r="K198" s="16"/>
    </row>
    <row r="199" spans="1:11" ht="17.25" customHeight="1">
      <c r="A199" s="16" t="s">
        <v>184</v>
      </c>
      <c r="B199" s="6">
        <v>192</v>
      </c>
      <c r="C199" s="16" t="s">
        <v>21</v>
      </c>
      <c r="D199" s="7" t="s">
        <v>49</v>
      </c>
      <c r="E199" s="16">
        <v>2</v>
      </c>
      <c r="F199" s="16"/>
      <c r="G199" s="16"/>
      <c r="H199" s="16"/>
      <c r="I199" s="16">
        <f t="shared" si="10"/>
        <v>0</v>
      </c>
      <c r="J199" s="16">
        <f t="shared" si="13"/>
        <v>0</v>
      </c>
      <c r="K199" s="16"/>
    </row>
    <row r="200" spans="1:11" ht="17.25" customHeight="1">
      <c r="A200" s="16" t="s">
        <v>184</v>
      </c>
      <c r="B200" s="6">
        <v>193</v>
      </c>
      <c r="C200" s="16" t="s">
        <v>87</v>
      </c>
      <c r="D200" s="7" t="s">
        <v>42</v>
      </c>
      <c r="E200" s="16">
        <v>2</v>
      </c>
      <c r="F200" s="16"/>
      <c r="G200" s="16"/>
      <c r="H200" s="16"/>
      <c r="I200" s="16">
        <f t="shared" ref="I200:I265" si="14">IF(OR(J200=$J$295,J200=$J$302,J200=$J$285),$I$282,IF(OR(J200=$J$284,J200=$J$288,J200=$J$290,J200=$J$291,J200=$J$294,J200=$J$298,J200=$J$299,J200=$J$296),$I$287,IF(OR(J200=$J$283,J200=$J$287),$I$283,IF(OR(J200=$J$289,J200=$J$300,J200=$J$301),$I$284,IF(OR(J200=$J$282,J200=$J$297,J200=$J$303),$I$285,IF(OR(J200=$J$286,J200=$J$304,J200=$J$292,J200=$J$293),$I$286,0))))))</f>
        <v>0</v>
      </c>
      <c r="J200" s="16">
        <f t="shared" si="13"/>
        <v>0</v>
      </c>
      <c r="K200" s="16"/>
    </row>
    <row r="201" spans="1:11" ht="17.25" customHeight="1">
      <c r="A201" s="16" t="s">
        <v>184</v>
      </c>
      <c r="B201" s="6">
        <v>194</v>
      </c>
      <c r="C201" s="16" t="s">
        <v>25</v>
      </c>
      <c r="D201" s="7" t="s">
        <v>188</v>
      </c>
      <c r="E201" s="16">
        <v>1</v>
      </c>
      <c r="F201" s="16"/>
      <c r="G201" s="16"/>
      <c r="H201" s="16"/>
      <c r="I201" s="16">
        <f t="shared" si="14"/>
        <v>0</v>
      </c>
      <c r="J201" s="16">
        <f t="shared" si="13"/>
        <v>0</v>
      </c>
      <c r="K201" s="16"/>
    </row>
    <row r="202" spans="1:11" ht="17.25" customHeight="1">
      <c r="A202" s="16" t="s">
        <v>184</v>
      </c>
      <c r="B202" s="6">
        <v>195</v>
      </c>
      <c r="C202" s="16" t="s">
        <v>25</v>
      </c>
      <c r="D202" s="7" t="s">
        <v>193</v>
      </c>
      <c r="E202" s="16"/>
      <c r="F202" s="16"/>
      <c r="G202" s="16"/>
      <c r="H202" s="16"/>
      <c r="I202" s="16">
        <f t="shared" si="14"/>
        <v>0</v>
      </c>
      <c r="J202" s="16">
        <f t="shared" si="13"/>
        <v>0</v>
      </c>
      <c r="K202" s="16"/>
    </row>
    <row r="203" spans="1:11" ht="17.25" customHeight="1">
      <c r="A203" s="16" t="s">
        <v>184</v>
      </c>
      <c r="B203" s="6">
        <v>196</v>
      </c>
      <c r="C203" s="16" t="s">
        <v>23</v>
      </c>
      <c r="D203" s="7" t="s">
        <v>24</v>
      </c>
      <c r="E203" s="16"/>
      <c r="F203" s="16"/>
      <c r="G203" s="16"/>
      <c r="H203" s="16"/>
      <c r="I203" s="16">
        <f t="shared" si="14"/>
        <v>0</v>
      </c>
      <c r="J203" s="16">
        <f t="shared" si="13"/>
        <v>0</v>
      </c>
      <c r="K203" s="16"/>
    </row>
    <row r="204" spans="1:11" ht="17.25" customHeight="1">
      <c r="A204" s="16" t="s">
        <v>184</v>
      </c>
      <c r="B204" s="6">
        <v>197</v>
      </c>
      <c r="C204" s="16" t="s">
        <v>12</v>
      </c>
      <c r="D204" s="7" t="s">
        <v>49</v>
      </c>
      <c r="E204" s="16"/>
      <c r="F204" s="16"/>
      <c r="G204" s="16" t="s">
        <v>32</v>
      </c>
      <c r="H204" s="16"/>
      <c r="I204" s="16">
        <f t="shared" si="14"/>
        <v>0</v>
      </c>
      <c r="J204" s="16">
        <f t="shared" si="13"/>
        <v>0</v>
      </c>
      <c r="K204" s="16"/>
    </row>
    <row r="205" spans="1:11" ht="17.25" customHeight="1">
      <c r="A205" s="16" t="s">
        <v>184</v>
      </c>
      <c r="B205" s="6">
        <v>198</v>
      </c>
      <c r="C205" s="16" t="s">
        <v>12</v>
      </c>
      <c r="D205" s="7" t="s">
        <v>40</v>
      </c>
      <c r="E205" s="16"/>
      <c r="F205" s="16"/>
      <c r="G205" s="16" t="s">
        <v>32</v>
      </c>
      <c r="H205" s="16"/>
      <c r="I205" s="16">
        <f t="shared" si="14"/>
        <v>0</v>
      </c>
      <c r="J205" s="16">
        <f t="shared" si="13"/>
        <v>0</v>
      </c>
      <c r="K205" s="16"/>
    </row>
    <row r="206" spans="1:11" ht="17.25" customHeight="1">
      <c r="A206" s="16" t="s">
        <v>184</v>
      </c>
      <c r="B206" s="6">
        <v>199</v>
      </c>
      <c r="C206" s="16" t="s">
        <v>12</v>
      </c>
      <c r="D206" s="7" t="s">
        <v>40</v>
      </c>
      <c r="E206" s="16"/>
      <c r="F206" s="16"/>
      <c r="G206" s="16" t="s">
        <v>32</v>
      </c>
      <c r="H206" s="16"/>
      <c r="I206" s="16">
        <f t="shared" si="14"/>
        <v>0</v>
      </c>
      <c r="J206" s="16">
        <f t="shared" si="13"/>
        <v>0</v>
      </c>
      <c r="K206" s="16"/>
    </row>
    <row r="207" spans="1:11" ht="17.25" customHeight="1">
      <c r="A207" s="16" t="s">
        <v>184</v>
      </c>
      <c r="B207" s="6">
        <v>200</v>
      </c>
      <c r="C207" s="16" t="s">
        <v>12</v>
      </c>
      <c r="D207" s="7" t="s">
        <v>20</v>
      </c>
      <c r="E207" s="16"/>
      <c r="F207" s="16"/>
      <c r="G207" s="16" t="s">
        <v>32</v>
      </c>
      <c r="H207" s="16"/>
      <c r="I207" s="16">
        <f t="shared" si="14"/>
        <v>0</v>
      </c>
      <c r="J207" s="16">
        <f t="shared" si="13"/>
        <v>0</v>
      </c>
      <c r="K207" s="16"/>
    </row>
    <row r="208" spans="1:11" ht="17.25" customHeight="1">
      <c r="A208" s="16" t="s">
        <v>184</v>
      </c>
      <c r="B208" s="6">
        <v>201</v>
      </c>
      <c r="C208" s="16" t="s">
        <v>12</v>
      </c>
      <c r="D208" s="7" t="s">
        <v>31</v>
      </c>
      <c r="E208" s="16"/>
      <c r="F208" s="16">
        <v>8</v>
      </c>
      <c r="G208" s="16" t="s">
        <v>32</v>
      </c>
      <c r="H208" s="16"/>
      <c r="I208" s="16" t="str">
        <f t="shared" si="14"/>
        <v>НГОБ</v>
      </c>
      <c r="J208" s="16" t="str">
        <f t="shared" si="13"/>
        <v>НГОБ</v>
      </c>
      <c r="K208" s="16" t="s">
        <v>116</v>
      </c>
    </row>
    <row r="209" spans="1:11" ht="17.25" customHeight="1">
      <c r="A209" s="16"/>
      <c r="C209" s="16"/>
      <c r="E209" s="16"/>
      <c r="F209" s="16"/>
      <c r="G209" s="16"/>
      <c r="H209" s="16"/>
      <c r="I209" s="16" t="str">
        <f t="shared" ref="I209:I210" si="15">IF(OR(J209=$J$295,J209=$J$302,J209=$J$285),$I$282,IF(OR(J209=$J$284,J209=$J$288,J209=$J$290,J209=$J$291,J209=$J$294,J209=$J$298,J209=$J$299,J209=$J$296),$I$287,IF(OR(J209=$J$283,J209=$J$287),$I$283,IF(OR(J209=$J$289,J209=$J$300,J209=$J$301),$I$284,IF(OR(J209=$J$282,J209=$J$297,J209=$J$303),$I$285,IF(OR(J209=$J$286,J209=$J$304,J209=$J$292,J209=$J$293),$I$286,0))))))</f>
        <v>Энеробактерии</v>
      </c>
      <c r="J209" s="16" t="str">
        <f t="shared" ref="J209:J272" si="16">IF(OR(K209=$K$282,K209=$K$283,K209=$K$284),$J$282,IF(OR(K209=$K$287,K209=$K$288,K209=$K$289,K209=$K$290),$J$283,IF(OR(K209=$K$291),$J$284,IF(OR(K209=$K$292),$J$285,IF(OR(K209=$K$293),$J$286,IF(OR(K209=$K$294),$J$287,IF(OR(K209=$K$300,K209=$K$309,K209=$K$301),$J$288,IF(OR(K209=$K$296,K209=$K$297,K209=$K$298,K209=$K$299),$J$289,IF(OR(K209=$K$295,K209=$K$335,K209=$K$337,K209=$K$339),$J$290,IF(OR(K209=$K$302,K209=$K$303),$J$291,IF(OR(K209=$K$304),$J$292,IF(OR(K209=$K$305),$J$293,IF(OR(K209=$K$306),$J$294,IF(OR(K209=$K$310),$J$295,IF(OR(K209=$K$311),$J$296,IF(OR(K209=$K$312,K209=$K$313),$J$297,IF(OR(K209=$K$314,K209=$K$315),$J$298,IF(OR(K209=$K$316,K209=$K$317),$J$299,IF(OR(K209=$K$318,K209=$K$319,K209=$K$320,K209=$K$321,K209=$K$322,K209=$K$323,K209=$K$324,K209=$K$325),$J$300,IF(OR(K209=$K$329,K209=$K$330,K209=$K$331,K209=$K$332,K209=$K$328,K209=$K$327,K209=$K$336,K209=$K$338),$J$301,IF(OR(K209=$K$333,K209=$K$334),$J$302,IF(OR(K209=$K$285,K209=$K$286,K209=$K$307,K209=$K$308,K209=$K$326),$J$303,IF(OR(K209=$K$340),$J$304,0)))))))))))))))))))))))</f>
        <v>Enterobacter</v>
      </c>
      <c r="K209" s="16" t="s">
        <v>194</v>
      </c>
    </row>
    <row r="210" spans="1:11" ht="17.25" customHeight="1">
      <c r="A210" s="16"/>
      <c r="C210" s="16"/>
      <c r="E210" s="16"/>
      <c r="F210" s="16"/>
      <c r="G210" s="16"/>
      <c r="H210" s="16"/>
      <c r="I210" s="16" t="str">
        <f t="shared" si="15"/>
        <v>НГОБ</v>
      </c>
      <c r="J210" s="16" t="str">
        <f t="shared" si="16"/>
        <v>НГОБ</v>
      </c>
      <c r="K210" s="16" t="s">
        <v>153</v>
      </c>
    </row>
    <row r="211" spans="1:11" ht="17.25" customHeight="1">
      <c r="A211" s="16" t="s">
        <v>184</v>
      </c>
      <c r="B211" s="6">
        <v>202</v>
      </c>
      <c r="C211" s="16" t="s">
        <v>12</v>
      </c>
      <c r="D211" s="7" t="s">
        <v>61</v>
      </c>
      <c r="E211" s="16"/>
      <c r="F211" s="16"/>
      <c r="G211" s="16" t="s">
        <v>32</v>
      </c>
      <c r="H211" s="16"/>
      <c r="I211" s="16">
        <f t="shared" si="14"/>
        <v>0</v>
      </c>
      <c r="J211" s="16">
        <f t="shared" si="16"/>
        <v>0</v>
      </c>
      <c r="K211" s="16"/>
    </row>
    <row r="212" spans="1:11" ht="17.25" customHeight="1">
      <c r="A212" s="16" t="s">
        <v>184</v>
      </c>
      <c r="B212" s="6">
        <v>203</v>
      </c>
      <c r="C212" s="16" t="s">
        <v>53</v>
      </c>
      <c r="D212" s="7" t="s">
        <v>52</v>
      </c>
      <c r="E212" s="16"/>
      <c r="F212" s="16"/>
      <c r="G212" s="16"/>
      <c r="H212" s="16"/>
      <c r="I212" s="16">
        <f t="shared" si="14"/>
        <v>0</v>
      </c>
      <c r="J212" s="16">
        <f t="shared" si="16"/>
        <v>0</v>
      </c>
      <c r="K212" s="16"/>
    </row>
    <row r="213" spans="1:11" ht="17.25" customHeight="1">
      <c r="A213" s="16" t="s">
        <v>184</v>
      </c>
      <c r="B213" s="6">
        <v>204</v>
      </c>
      <c r="C213" s="16" t="s">
        <v>53</v>
      </c>
      <c r="D213" s="7" t="s">
        <v>52</v>
      </c>
      <c r="E213" s="16"/>
      <c r="F213" s="16"/>
      <c r="G213" s="16"/>
      <c r="H213" s="16"/>
      <c r="I213" s="16">
        <f t="shared" si="14"/>
        <v>0</v>
      </c>
      <c r="J213" s="16">
        <f t="shared" si="16"/>
        <v>0</v>
      </c>
      <c r="K213" s="16"/>
    </row>
    <row r="214" spans="1:11" ht="17.25" customHeight="1">
      <c r="A214" s="16" t="s">
        <v>184</v>
      </c>
      <c r="B214" s="6">
        <v>205</v>
      </c>
      <c r="C214" s="16" t="s">
        <v>53</v>
      </c>
      <c r="D214" s="7" t="s">
        <v>52</v>
      </c>
      <c r="E214" s="16"/>
      <c r="F214" s="16"/>
      <c r="G214" s="16"/>
      <c r="H214" s="16"/>
      <c r="I214" s="16">
        <f t="shared" si="14"/>
        <v>0</v>
      </c>
      <c r="J214" s="16">
        <f t="shared" si="16"/>
        <v>0</v>
      </c>
      <c r="K214" s="16"/>
    </row>
    <row r="215" spans="1:11" ht="17.25" customHeight="1">
      <c r="A215" s="16" t="s">
        <v>184</v>
      </c>
      <c r="B215" s="6">
        <v>206</v>
      </c>
      <c r="C215" s="16" t="s">
        <v>64</v>
      </c>
      <c r="D215" s="7" t="s">
        <v>54</v>
      </c>
      <c r="E215" s="16"/>
      <c r="F215" s="16">
        <v>3</v>
      </c>
      <c r="G215" s="16"/>
      <c r="H215" s="16"/>
      <c r="I215" s="16" t="str">
        <f t="shared" si="14"/>
        <v>Энеробактерии</v>
      </c>
      <c r="J215" s="16" t="str">
        <f t="shared" si="16"/>
        <v>Klebsiella</v>
      </c>
      <c r="K215" s="16" t="s">
        <v>104</v>
      </c>
    </row>
    <row r="216" spans="1:11" ht="17.25" customHeight="1">
      <c r="A216" s="16" t="s">
        <v>184</v>
      </c>
      <c r="B216" s="6">
        <v>207</v>
      </c>
      <c r="C216" s="16" t="s">
        <v>12</v>
      </c>
      <c r="D216" s="7" t="s">
        <v>62</v>
      </c>
      <c r="E216" s="16"/>
      <c r="F216" s="16"/>
      <c r="G216" s="16" t="s">
        <v>32</v>
      </c>
      <c r="H216" s="16"/>
      <c r="I216" s="16">
        <f t="shared" si="14"/>
        <v>0</v>
      </c>
      <c r="J216" s="16">
        <f t="shared" si="16"/>
        <v>0</v>
      </c>
      <c r="K216" s="16"/>
    </row>
    <row r="217" spans="1:11" ht="17.25" customHeight="1">
      <c r="A217" s="16" t="s">
        <v>184</v>
      </c>
      <c r="B217" s="6">
        <v>208</v>
      </c>
      <c r="C217" s="16" t="s">
        <v>12</v>
      </c>
      <c r="D217" s="7" t="s">
        <v>49</v>
      </c>
      <c r="E217" s="16"/>
      <c r="F217" s="16"/>
      <c r="G217" s="16" t="s">
        <v>32</v>
      </c>
      <c r="H217" s="16"/>
      <c r="I217" s="16">
        <f t="shared" si="14"/>
        <v>0</v>
      </c>
      <c r="J217" s="16">
        <f t="shared" si="16"/>
        <v>0</v>
      </c>
      <c r="K217" s="16"/>
    </row>
    <row r="218" spans="1:11" ht="17.25" customHeight="1">
      <c r="A218" s="16" t="s">
        <v>184</v>
      </c>
      <c r="B218" s="6">
        <v>209</v>
      </c>
      <c r="C218" s="16" t="s">
        <v>100</v>
      </c>
      <c r="D218" s="7" t="s">
        <v>28</v>
      </c>
      <c r="E218" s="16"/>
      <c r="F218" s="16"/>
      <c r="G218" s="16"/>
      <c r="H218" s="16"/>
      <c r="I218" s="16">
        <f t="shared" si="14"/>
        <v>0</v>
      </c>
      <c r="J218" s="16">
        <f t="shared" si="16"/>
        <v>0</v>
      </c>
      <c r="K218" s="16"/>
    </row>
    <row r="219" spans="1:11" ht="17.25" customHeight="1">
      <c r="A219" s="16" t="s">
        <v>184</v>
      </c>
      <c r="B219" s="6">
        <v>210</v>
      </c>
      <c r="C219" s="16" t="s">
        <v>64</v>
      </c>
      <c r="D219" s="7" t="s">
        <v>54</v>
      </c>
      <c r="E219" s="16"/>
      <c r="F219" s="16"/>
      <c r="G219" s="16"/>
      <c r="H219" s="16">
        <v>444</v>
      </c>
      <c r="I219" s="16">
        <f t="shared" si="14"/>
        <v>0</v>
      </c>
      <c r="J219" s="16">
        <f t="shared" si="16"/>
        <v>0</v>
      </c>
      <c r="K219" s="16"/>
    </row>
    <row r="220" spans="1:11" ht="17.25" customHeight="1">
      <c r="A220" s="16" t="s">
        <v>184</v>
      </c>
      <c r="B220" s="6">
        <v>211</v>
      </c>
      <c r="C220" s="16" t="s">
        <v>87</v>
      </c>
      <c r="D220" s="7" t="s">
        <v>20</v>
      </c>
      <c r="E220" s="16"/>
      <c r="F220" s="16">
        <v>3</v>
      </c>
      <c r="G220" s="16"/>
      <c r="H220" s="16"/>
      <c r="I220" s="16" t="str">
        <f t="shared" si="14"/>
        <v>Энеробактерии</v>
      </c>
      <c r="J220" s="16" t="str">
        <f t="shared" si="16"/>
        <v>Escherichia</v>
      </c>
      <c r="K220" s="16" t="s">
        <v>129</v>
      </c>
    </row>
    <row r="221" spans="1:11" ht="17.25" customHeight="1">
      <c r="A221" s="16" t="s">
        <v>184</v>
      </c>
      <c r="B221" s="6">
        <v>212</v>
      </c>
      <c r="C221" s="16" t="s">
        <v>12</v>
      </c>
      <c r="D221" s="7" t="s">
        <v>31</v>
      </c>
      <c r="E221" s="16"/>
      <c r="F221" s="16"/>
      <c r="G221" s="16" t="s">
        <v>32</v>
      </c>
      <c r="H221" s="16"/>
      <c r="I221" s="16">
        <f t="shared" si="14"/>
        <v>0</v>
      </c>
      <c r="J221" s="16">
        <f t="shared" si="16"/>
        <v>0</v>
      </c>
      <c r="K221" s="16"/>
    </row>
    <row r="222" spans="1:11" ht="17.25" customHeight="1">
      <c r="A222" s="16" t="s">
        <v>184</v>
      </c>
      <c r="B222" s="6">
        <v>213</v>
      </c>
      <c r="C222" s="16" t="s">
        <v>12</v>
      </c>
      <c r="D222" s="7" t="s">
        <v>31</v>
      </c>
      <c r="E222" s="16"/>
      <c r="F222" s="16"/>
      <c r="G222" s="16" t="s">
        <v>32</v>
      </c>
      <c r="H222" s="16"/>
      <c r="I222" s="16">
        <f t="shared" si="14"/>
        <v>0</v>
      </c>
      <c r="J222" s="16">
        <f t="shared" si="16"/>
        <v>0</v>
      </c>
      <c r="K222" s="16"/>
    </row>
    <row r="223" spans="1:11" ht="17.25" customHeight="1">
      <c r="A223" s="16" t="s">
        <v>184</v>
      </c>
      <c r="B223" s="6">
        <v>214</v>
      </c>
      <c r="C223" s="16" t="s">
        <v>12</v>
      </c>
      <c r="D223" s="7" t="s">
        <v>49</v>
      </c>
      <c r="E223" s="16">
        <v>1</v>
      </c>
      <c r="F223" s="16"/>
      <c r="G223" s="16" t="s">
        <v>32</v>
      </c>
      <c r="H223" s="16"/>
      <c r="I223" s="16">
        <f t="shared" si="14"/>
        <v>0</v>
      </c>
      <c r="J223" s="16">
        <f t="shared" si="16"/>
        <v>0</v>
      </c>
      <c r="K223" s="16"/>
    </row>
    <row r="224" spans="1:11" ht="17.25" customHeight="1">
      <c r="A224" s="16" t="s">
        <v>184</v>
      </c>
      <c r="B224" s="6">
        <v>215</v>
      </c>
      <c r="C224" s="16" t="s">
        <v>87</v>
      </c>
      <c r="D224" s="7" t="s">
        <v>195</v>
      </c>
      <c r="E224" s="16">
        <v>1</v>
      </c>
      <c r="F224" s="16"/>
      <c r="G224" s="16"/>
      <c r="H224" s="16"/>
      <c r="I224" s="16">
        <f t="shared" si="14"/>
        <v>0</v>
      </c>
      <c r="J224" s="16">
        <f t="shared" si="16"/>
        <v>0</v>
      </c>
      <c r="K224" s="16"/>
    </row>
    <row r="225" spans="1:11" ht="17.25" customHeight="1">
      <c r="A225" s="16" t="s">
        <v>184</v>
      </c>
      <c r="B225" s="6">
        <v>216</v>
      </c>
      <c r="C225" s="16" t="s">
        <v>21</v>
      </c>
      <c r="D225" s="7" t="s">
        <v>49</v>
      </c>
      <c r="E225" s="16">
        <v>1</v>
      </c>
      <c r="F225" s="16"/>
      <c r="G225" s="16"/>
      <c r="H225" s="16"/>
      <c r="I225" s="16">
        <f t="shared" si="14"/>
        <v>0</v>
      </c>
      <c r="J225" s="16">
        <f t="shared" si="16"/>
        <v>0</v>
      </c>
      <c r="K225" s="16"/>
    </row>
    <row r="226" spans="1:11" ht="17.25" customHeight="1">
      <c r="A226" s="16" t="s">
        <v>184</v>
      </c>
      <c r="B226" s="6">
        <v>217</v>
      </c>
      <c r="C226" s="16" t="s">
        <v>23</v>
      </c>
      <c r="D226" s="7" t="s">
        <v>79</v>
      </c>
      <c r="E226" s="16"/>
      <c r="F226" s="16"/>
      <c r="G226" s="16"/>
      <c r="H226" s="16"/>
      <c r="I226" s="16">
        <f t="shared" si="14"/>
        <v>0</v>
      </c>
      <c r="J226" s="16">
        <f t="shared" si="16"/>
        <v>0</v>
      </c>
      <c r="K226" s="16"/>
    </row>
    <row r="227" spans="1:11" ht="17.25" customHeight="1">
      <c r="A227" s="16" t="s">
        <v>184</v>
      </c>
      <c r="B227" s="6">
        <v>218</v>
      </c>
      <c r="C227" s="16" t="s">
        <v>100</v>
      </c>
      <c r="D227" s="7" t="s">
        <v>28</v>
      </c>
      <c r="E227" s="16"/>
      <c r="F227" s="16"/>
      <c r="G227" s="16"/>
      <c r="H227" s="16"/>
      <c r="I227" s="16">
        <f t="shared" si="14"/>
        <v>0</v>
      </c>
      <c r="J227" s="16">
        <f t="shared" si="16"/>
        <v>0</v>
      </c>
      <c r="K227" s="16"/>
    </row>
    <row r="228" spans="1:11" ht="17.25" customHeight="1">
      <c r="A228" s="16" t="s">
        <v>184</v>
      </c>
      <c r="B228" s="6">
        <v>219</v>
      </c>
      <c r="C228" s="16" t="s">
        <v>100</v>
      </c>
      <c r="D228" s="7" t="s">
        <v>28</v>
      </c>
      <c r="E228" s="16"/>
      <c r="F228" s="16"/>
      <c r="G228" s="16"/>
      <c r="H228" s="16"/>
      <c r="I228" s="16">
        <f t="shared" si="14"/>
        <v>0</v>
      </c>
      <c r="J228" s="16">
        <f t="shared" si="16"/>
        <v>0</v>
      </c>
      <c r="K228" s="16"/>
    </row>
    <row r="229" spans="1:11" ht="17.25" customHeight="1">
      <c r="A229" s="16" t="s">
        <v>184</v>
      </c>
      <c r="B229" s="6">
        <v>220</v>
      </c>
      <c r="C229" s="16" t="s">
        <v>21</v>
      </c>
      <c r="D229" s="7" t="s">
        <v>49</v>
      </c>
      <c r="E229" s="16"/>
      <c r="F229" s="16"/>
      <c r="G229" s="16"/>
      <c r="H229" s="16"/>
      <c r="I229" s="16">
        <f t="shared" si="14"/>
        <v>0</v>
      </c>
      <c r="J229" s="16">
        <f t="shared" si="16"/>
        <v>0</v>
      </c>
      <c r="K229" s="16"/>
    </row>
    <row r="230" spans="1:11" ht="17.25" customHeight="1">
      <c r="A230" s="16" t="s">
        <v>184</v>
      </c>
      <c r="B230" s="6">
        <v>221</v>
      </c>
      <c r="C230" s="16" t="s">
        <v>64</v>
      </c>
      <c r="D230" s="7" t="s">
        <v>54</v>
      </c>
      <c r="E230" s="16"/>
      <c r="F230" s="16"/>
      <c r="G230" s="16"/>
      <c r="H230" s="16"/>
      <c r="I230" s="16">
        <f t="shared" si="14"/>
        <v>0</v>
      </c>
      <c r="J230" s="16">
        <f t="shared" si="16"/>
        <v>0</v>
      </c>
      <c r="K230" s="16"/>
    </row>
    <row r="231" spans="1:11" ht="17.25" customHeight="1">
      <c r="A231" s="16" t="s">
        <v>184</v>
      </c>
      <c r="B231" s="6">
        <v>222</v>
      </c>
      <c r="C231" s="16" t="s">
        <v>64</v>
      </c>
      <c r="D231" s="7" t="s">
        <v>54</v>
      </c>
      <c r="E231" s="16"/>
      <c r="F231" s="16">
        <v>5</v>
      </c>
      <c r="G231" s="16"/>
      <c r="H231" s="16"/>
      <c r="I231" s="16" t="str">
        <f t="shared" si="14"/>
        <v>Энеробактерии</v>
      </c>
      <c r="J231" s="16" t="str">
        <f t="shared" si="16"/>
        <v>Klebsiella</v>
      </c>
      <c r="K231" s="16" t="s">
        <v>104</v>
      </c>
    </row>
    <row r="232" spans="1:11" ht="17.25" customHeight="1">
      <c r="A232" s="16" t="s">
        <v>184</v>
      </c>
      <c r="B232" s="6">
        <v>223</v>
      </c>
      <c r="C232" s="16" t="s">
        <v>87</v>
      </c>
      <c r="D232" s="7" t="s">
        <v>42</v>
      </c>
      <c r="E232" s="16">
        <v>1</v>
      </c>
      <c r="F232" s="16"/>
      <c r="G232" s="16"/>
      <c r="H232" s="16"/>
      <c r="I232" s="16">
        <f t="shared" si="14"/>
        <v>0</v>
      </c>
      <c r="J232" s="16">
        <f t="shared" si="16"/>
        <v>0</v>
      </c>
      <c r="K232" s="16"/>
    </row>
    <row r="233" spans="1:11" ht="17.25" customHeight="1">
      <c r="A233" s="16" t="s">
        <v>184</v>
      </c>
      <c r="B233" s="6">
        <v>224</v>
      </c>
      <c r="C233" s="16" t="s">
        <v>25</v>
      </c>
      <c r="D233" s="7" t="s">
        <v>193</v>
      </c>
      <c r="E233" s="16">
        <v>1</v>
      </c>
      <c r="F233" s="16"/>
      <c r="G233" s="16"/>
      <c r="H233" s="16"/>
      <c r="I233" s="16">
        <f t="shared" si="14"/>
        <v>0</v>
      </c>
      <c r="J233" s="16">
        <f t="shared" si="16"/>
        <v>0</v>
      </c>
      <c r="K233" s="16"/>
    </row>
    <row r="234" spans="1:11" ht="17.25" customHeight="1">
      <c r="A234" s="16" t="s">
        <v>184</v>
      </c>
      <c r="B234" s="6">
        <v>225</v>
      </c>
      <c r="C234" s="16" t="s">
        <v>53</v>
      </c>
      <c r="D234" s="7" t="s">
        <v>52</v>
      </c>
      <c r="E234" s="16">
        <v>1</v>
      </c>
      <c r="F234" s="16"/>
      <c r="G234" s="16"/>
      <c r="H234" s="16"/>
      <c r="I234" s="16">
        <f t="shared" si="14"/>
        <v>0</v>
      </c>
      <c r="J234" s="16">
        <f t="shared" si="16"/>
        <v>0</v>
      </c>
      <c r="K234" s="16"/>
    </row>
    <row r="235" spans="1:11" ht="17.25" customHeight="1">
      <c r="A235" s="16" t="s">
        <v>184</v>
      </c>
      <c r="B235" s="6">
        <v>226</v>
      </c>
      <c r="C235" s="16" t="s">
        <v>53</v>
      </c>
      <c r="D235" s="7" t="s">
        <v>52</v>
      </c>
      <c r="E235" s="16">
        <v>1</v>
      </c>
      <c r="F235" s="16"/>
      <c r="G235" s="16"/>
      <c r="H235" s="16"/>
      <c r="I235" s="16">
        <f t="shared" si="14"/>
        <v>0</v>
      </c>
      <c r="J235" s="16">
        <f t="shared" si="16"/>
        <v>0</v>
      </c>
      <c r="K235" s="16"/>
    </row>
    <row r="236" spans="1:11" ht="17.25" customHeight="1">
      <c r="A236" s="16" t="s">
        <v>184</v>
      </c>
      <c r="B236" s="6">
        <v>227</v>
      </c>
      <c r="C236" s="16" t="s">
        <v>53</v>
      </c>
      <c r="D236" s="7" t="s">
        <v>52</v>
      </c>
      <c r="E236" s="16">
        <v>1</v>
      </c>
      <c r="F236" s="16"/>
      <c r="G236" s="16"/>
      <c r="H236" s="16"/>
      <c r="I236" s="16">
        <f t="shared" si="14"/>
        <v>0</v>
      </c>
      <c r="J236" s="16">
        <f t="shared" si="16"/>
        <v>0</v>
      </c>
      <c r="K236" s="16"/>
    </row>
    <row r="237" spans="1:11" ht="17.25" customHeight="1">
      <c r="A237" s="16" t="s">
        <v>184</v>
      </c>
      <c r="B237" s="6">
        <v>228</v>
      </c>
      <c r="C237" s="16" t="s">
        <v>23</v>
      </c>
      <c r="D237" s="7" t="s">
        <v>92</v>
      </c>
      <c r="E237" s="16"/>
      <c r="F237" s="16"/>
      <c r="G237" s="16"/>
      <c r="H237" s="16"/>
      <c r="I237" s="16">
        <f t="shared" si="14"/>
        <v>0</v>
      </c>
      <c r="J237" s="16">
        <f t="shared" si="16"/>
        <v>0</v>
      </c>
      <c r="K237" s="16"/>
    </row>
    <row r="238" spans="1:11" ht="17.25" customHeight="1">
      <c r="A238" s="16" t="s">
        <v>184</v>
      </c>
      <c r="B238" s="6">
        <v>229</v>
      </c>
      <c r="C238" s="16" t="s">
        <v>25</v>
      </c>
      <c r="D238" s="7" t="s">
        <v>92</v>
      </c>
      <c r="E238" s="16"/>
      <c r="F238" s="16"/>
      <c r="G238" s="16"/>
      <c r="H238" s="16"/>
      <c r="I238" s="16">
        <f t="shared" si="14"/>
        <v>0</v>
      </c>
      <c r="J238" s="16">
        <f t="shared" si="16"/>
        <v>0</v>
      </c>
      <c r="K238" s="16"/>
    </row>
    <row r="239" spans="1:11" ht="17.25" customHeight="1">
      <c r="A239" s="16" t="s">
        <v>184</v>
      </c>
      <c r="B239" s="6">
        <v>230</v>
      </c>
      <c r="C239" s="16" t="s">
        <v>100</v>
      </c>
      <c r="D239" s="7" t="s">
        <v>28</v>
      </c>
      <c r="E239" s="16"/>
      <c r="F239" s="16"/>
      <c r="G239" s="16"/>
      <c r="H239" s="16"/>
      <c r="I239" s="16">
        <f t="shared" si="14"/>
        <v>0</v>
      </c>
      <c r="J239" s="16">
        <f t="shared" si="16"/>
        <v>0</v>
      </c>
      <c r="K239" s="16"/>
    </row>
    <row r="240" spans="1:11" ht="17.25" customHeight="1">
      <c r="A240" s="16" t="s">
        <v>184</v>
      </c>
      <c r="B240" s="6">
        <v>231</v>
      </c>
      <c r="C240" s="16" t="s">
        <v>100</v>
      </c>
      <c r="D240" s="7" t="s">
        <v>28</v>
      </c>
      <c r="E240" s="16"/>
      <c r="F240" s="16"/>
      <c r="G240" s="16"/>
      <c r="H240" s="16"/>
      <c r="I240" s="16">
        <f t="shared" si="14"/>
        <v>0</v>
      </c>
      <c r="J240" s="16">
        <f t="shared" si="16"/>
        <v>0</v>
      </c>
      <c r="K240" s="16"/>
    </row>
    <row r="241" spans="1:11" ht="17.25" customHeight="1">
      <c r="A241" s="16" t="s">
        <v>184</v>
      </c>
      <c r="B241" s="6">
        <v>232</v>
      </c>
      <c r="C241" s="16" t="s">
        <v>21</v>
      </c>
      <c r="D241" s="7" t="s">
        <v>49</v>
      </c>
      <c r="E241" s="16"/>
      <c r="F241" s="16"/>
      <c r="G241" s="16"/>
      <c r="H241" s="16"/>
      <c r="I241" s="16">
        <f t="shared" si="14"/>
        <v>0</v>
      </c>
      <c r="J241" s="16">
        <f t="shared" si="16"/>
        <v>0</v>
      </c>
      <c r="K241" s="16"/>
    </row>
    <row r="242" spans="1:11" ht="17.25" customHeight="1">
      <c r="A242" s="16" t="s">
        <v>184</v>
      </c>
      <c r="B242" s="6">
        <v>233</v>
      </c>
      <c r="C242" s="16" t="s">
        <v>21</v>
      </c>
      <c r="D242" s="7" t="s">
        <v>49</v>
      </c>
      <c r="E242" s="16"/>
      <c r="F242" s="16"/>
      <c r="G242" s="16"/>
      <c r="H242" s="16"/>
      <c r="I242" s="16">
        <f t="shared" si="14"/>
        <v>0</v>
      </c>
      <c r="J242" s="16">
        <f t="shared" si="16"/>
        <v>0</v>
      </c>
      <c r="K242" s="16"/>
    </row>
    <row r="243" spans="1:11" ht="17.25" customHeight="1">
      <c r="A243" s="16" t="s">
        <v>184</v>
      </c>
      <c r="B243" s="6">
        <v>234</v>
      </c>
      <c r="C243" s="16" t="s">
        <v>21</v>
      </c>
      <c r="D243" s="7" t="s">
        <v>196</v>
      </c>
      <c r="E243" s="16"/>
      <c r="F243" s="16"/>
      <c r="G243" s="16"/>
      <c r="H243" s="16"/>
      <c r="I243" s="16">
        <f t="shared" si="14"/>
        <v>0</v>
      </c>
      <c r="J243" s="16">
        <f t="shared" si="16"/>
        <v>0</v>
      </c>
      <c r="K243" s="16"/>
    </row>
    <row r="244" spans="1:11" ht="17.25" customHeight="1">
      <c r="A244" s="16" t="s">
        <v>184</v>
      </c>
      <c r="B244" s="6">
        <v>235</v>
      </c>
      <c r="C244" s="16" t="s">
        <v>21</v>
      </c>
      <c r="D244" s="7" t="s">
        <v>49</v>
      </c>
      <c r="E244" s="16"/>
      <c r="F244" s="16">
        <v>5</v>
      </c>
      <c r="G244" s="16"/>
      <c r="H244" s="16"/>
      <c r="I244" s="16" t="str">
        <f t="shared" si="14"/>
        <v>Кокки</v>
      </c>
      <c r="J244" s="16" t="str">
        <f t="shared" si="16"/>
        <v>Staphylococcus</v>
      </c>
      <c r="K244" s="16" t="s">
        <v>19</v>
      </c>
    </row>
    <row r="245" spans="1:11" ht="17.25" customHeight="1">
      <c r="A245" s="16" t="s">
        <v>184</v>
      </c>
      <c r="B245" s="6">
        <v>236</v>
      </c>
      <c r="C245" s="16" t="s">
        <v>12</v>
      </c>
      <c r="D245" s="7" t="s">
        <v>38</v>
      </c>
      <c r="E245" s="16"/>
      <c r="F245" s="16">
        <v>5</v>
      </c>
      <c r="G245" s="16" t="s">
        <v>32</v>
      </c>
      <c r="H245" s="16"/>
      <c r="I245" s="16" t="str">
        <f t="shared" si="14"/>
        <v>НГОБ</v>
      </c>
      <c r="J245" s="16" t="str">
        <f t="shared" si="16"/>
        <v>Acinetobacter</v>
      </c>
      <c r="K245" s="16" t="s">
        <v>112</v>
      </c>
    </row>
    <row r="246" spans="1:11" ht="17.25" customHeight="1">
      <c r="A246" s="16" t="s">
        <v>184</v>
      </c>
      <c r="B246" s="6">
        <v>237</v>
      </c>
      <c r="C246" s="16" t="s">
        <v>12</v>
      </c>
      <c r="D246" s="7" t="s">
        <v>20</v>
      </c>
      <c r="E246" s="16"/>
      <c r="F246" s="16"/>
      <c r="G246" s="16" t="s">
        <v>32</v>
      </c>
      <c r="H246" s="16"/>
      <c r="I246" s="16">
        <f t="shared" si="14"/>
        <v>0</v>
      </c>
      <c r="J246" s="16">
        <f t="shared" si="16"/>
        <v>0</v>
      </c>
      <c r="K246" s="16"/>
    </row>
    <row r="247" spans="1:11" ht="17.25" customHeight="1">
      <c r="A247" s="16" t="s">
        <v>184</v>
      </c>
      <c r="B247" s="6">
        <v>238</v>
      </c>
      <c r="C247" s="16" t="s">
        <v>12</v>
      </c>
      <c r="D247" s="7" t="s">
        <v>49</v>
      </c>
      <c r="E247" s="16"/>
      <c r="F247" s="16"/>
      <c r="G247" s="16"/>
      <c r="H247" s="16"/>
      <c r="I247" s="16">
        <f t="shared" si="14"/>
        <v>0</v>
      </c>
      <c r="J247" s="16">
        <f t="shared" si="16"/>
        <v>0</v>
      </c>
      <c r="K247" s="16"/>
    </row>
    <row r="248" spans="1:11" ht="17.25" customHeight="1">
      <c r="A248" s="16" t="s">
        <v>184</v>
      </c>
      <c r="B248" s="6">
        <v>239</v>
      </c>
      <c r="C248" s="16" t="s">
        <v>21</v>
      </c>
      <c r="D248" s="7" t="s">
        <v>49</v>
      </c>
      <c r="E248" s="16"/>
      <c r="F248" s="16"/>
      <c r="G248" s="16"/>
      <c r="H248" s="16"/>
      <c r="I248" s="16">
        <f t="shared" si="14"/>
        <v>0</v>
      </c>
      <c r="J248" s="16">
        <f t="shared" si="16"/>
        <v>0</v>
      </c>
      <c r="K248" s="16"/>
    </row>
    <row r="249" spans="1:11" ht="17.25" customHeight="1">
      <c r="A249" s="16" t="s">
        <v>184</v>
      </c>
      <c r="B249" s="6">
        <v>240</v>
      </c>
      <c r="C249" s="16" t="s">
        <v>87</v>
      </c>
      <c r="D249" s="7" t="s">
        <v>42</v>
      </c>
      <c r="E249" s="16">
        <v>1</v>
      </c>
      <c r="F249" s="16"/>
      <c r="G249" s="16"/>
      <c r="H249" s="16"/>
      <c r="I249" s="16">
        <f t="shared" si="14"/>
        <v>0</v>
      </c>
      <c r="J249" s="16">
        <f t="shared" si="16"/>
        <v>0</v>
      </c>
      <c r="K249" s="16"/>
    </row>
    <row r="250" spans="1:11" ht="17.25" customHeight="1">
      <c r="A250" s="16" t="s">
        <v>184</v>
      </c>
      <c r="B250" s="6">
        <v>241</v>
      </c>
      <c r="C250" s="16" t="s">
        <v>100</v>
      </c>
      <c r="D250" s="7" t="s">
        <v>28</v>
      </c>
      <c r="E250" s="16"/>
      <c r="F250" s="16"/>
      <c r="G250" s="16"/>
      <c r="H250" s="16"/>
      <c r="I250" s="16">
        <f t="shared" si="14"/>
        <v>0</v>
      </c>
      <c r="J250" s="16">
        <f t="shared" si="16"/>
        <v>0</v>
      </c>
      <c r="K250" s="16"/>
    </row>
    <row r="251" spans="1:11" ht="17.25" customHeight="1">
      <c r="A251" s="16" t="s">
        <v>184</v>
      </c>
      <c r="B251" s="6">
        <v>242</v>
      </c>
      <c r="C251" s="16" t="s">
        <v>21</v>
      </c>
      <c r="D251" s="7" t="s">
        <v>49</v>
      </c>
      <c r="E251" s="16"/>
      <c r="F251" s="16"/>
      <c r="G251" s="16"/>
      <c r="H251" s="16"/>
      <c r="I251" s="16">
        <f t="shared" si="14"/>
        <v>0</v>
      </c>
      <c r="J251" s="16">
        <f t="shared" si="16"/>
        <v>0</v>
      </c>
      <c r="K251" s="16"/>
    </row>
    <row r="252" spans="1:11" ht="17.25" customHeight="1">
      <c r="A252" s="16" t="s">
        <v>184</v>
      </c>
      <c r="B252" s="6">
        <v>243</v>
      </c>
      <c r="C252" s="16" t="s">
        <v>23</v>
      </c>
      <c r="D252" s="7" t="s">
        <v>92</v>
      </c>
      <c r="E252" s="16"/>
      <c r="F252" s="16"/>
      <c r="G252" s="16"/>
      <c r="H252" s="16"/>
      <c r="I252" s="16">
        <f t="shared" si="14"/>
        <v>0</v>
      </c>
      <c r="J252" s="16">
        <f t="shared" si="16"/>
        <v>0</v>
      </c>
      <c r="K252" s="16"/>
    </row>
    <row r="253" spans="1:11" ht="17.25" customHeight="1">
      <c r="A253" s="16" t="s">
        <v>184</v>
      </c>
      <c r="B253" s="6">
        <v>244</v>
      </c>
      <c r="C253" s="16" t="s">
        <v>12</v>
      </c>
      <c r="D253" s="7" t="s">
        <v>49</v>
      </c>
      <c r="E253" s="16"/>
      <c r="F253" s="16"/>
      <c r="G253" s="16"/>
      <c r="H253" s="16"/>
      <c r="I253" s="16">
        <f t="shared" si="14"/>
        <v>0</v>
      </c>
      <c r="J253" s="16">
        <f t="shared" si="16"/>
        <v>0</v>
      </c>
      <c r="K253" s="16"/>
    </row>
    <row r="254" spans="1:11" ht="17.25" customHeight="1">
      <c r="A254" s="16" t="s">
        <v>184</v>
      </c>
      <c r="B254" s="6">
        <v>245</v>
      </c>
      <c r="C254" s="16" t="s">
        <v>12</v>
      </c>
      <c r="D254" s="7" t="s">
        <v>92</v>
      </c>
      <c r="E254" s="16"/>
      <c r="F254" s="16">
        <v>4</v>
      </c>
      <c r="G254" s="16" t="s">
        <v>32</v>
      </c>
      <c r="H254" s="16"/>
      <c r="I254" s="16" t="str">
        <f t="shared" si="14"/>
        <v>Кокки</v>
      </c>
      <c r="J254" s="16" t="str">
        <f t="shared" si="16"/>
        <v>Streptococcus</v>
      </c>
      <c r="K254" s="16" t="s">
        <v>67</v>
      </c>
    </row>
    <row r="255" spans="1:11" ht="17.25" customHeight="1">
      <c r="A255" s="16" t="s">
        <v>184</v>
      </c>
      <c r="B255" s="6">
        <v>246</v>
      </c>
      <c r="C255" s="16" t="s">
        <v>21</v>
      </c>
      <c r="D255" s="7" t="s">
        <v>49</v>
      </c>
      <c r="E255" s="16"/>
      <c r="F255" s="16"/>
      <c r="G255" s="16"/>
      <c r="H255" s="16"/>
      <c r="I255" s="16">
        <f t="shared" si="14"/>
        <v>0</v>
      </c>
      <c r="J255" s="16">
        <f t="shared" si="16"/>
        <v>0</v>
      </c>
      <c r="K255" s="16"/>
    </row>
    <row r="256" spans="1:11" ht="17.25" customHeight="1">
      <c r="A256" s="16" t="s">
        <v>184</v>
      </c>
      <c r="B256" s="6">
        <v>247</v>
      </c>
      <c r="C256" s="16" t="s">
        <v>37</v>
      </c>
      <c r="D256" s="7" t="s">
        <v>58</v>
      </c>
      <c r="E256" s="16"/>
      <c r="F256" s="16"/>
      <c r="G256" s="16"/>
      <c r="H256" s="16"/>
      <c r="I256" s="16">
        <f t="shared" si="14"/>
        <v>0</v>
      </c>
      <c r="J256" s="16">
        <f t="shared" si="16"/>
        <v>0</v>
      </c>
      <c r="K256" s="16"/>
    </row>
    <row r="257" spans="1:11" ht="17.25" customHeight="1">
      <c r="A257" s="16" t="s">
        <v>184</v>
      </c>
      <c r="B257" s="6">
        <v>248</v>
      </c>
      <c r="C257" s="16" t="s">
        <v>12</v>
      </c>
      <c r="D257" s="7" t="s">
        <v>49</v>
      </c>
      <c r="E257" s="16"/>
      <c r="F257" s="16"/>
      <c r="G257" s="16"/>
      <c r="H257" s="16"/>
      <c r="I257" s="16">
        <f t="shared" si="14"/>
        <v>0</v>
      </c>
      <c r="J257" s="16">
        <f t="shared" si="16"/>
        <v>0</v>
      </c>
      <c r="K257" s="16"/>
    </row>
    <row r="258" spans="1:11" ht="17.25" customHeight="1">
      <c r="A258" s="16" t="s">
        <v>184</v>
      </c>
      <c r="B258" s="6">
        <v>249</v>
      </c>
      <c r="C258" s="16" t="s">
        <v>12</v>
      </c>
      <c r="D258" s="7" t="s">
        <v>49</v>
      </c>
      <c r="E258" s="16">
        <v>1</v>
      </c>
      <c r="F258" s="16"/>
      <c r="G258" s="16"/>
      <c r="H258" s="16"/>
      <c r="I258" s="16">
        <f t="shared" si="14"/>
        <v>0</v>
      </c>
      <c r="J258" s="16">
        <f t="shared" si="16"/>
        <v>0</v>
      </c>
      <c r="K258" s="16"/>
    </row>
    <row r="259" spans="1:11" ht="17.25" customHeight="1">
      <c r="A259" s="16" t="s">
        <v>184</v>
      </c>
      <c r="B259" s="6">
        <v>250</v>
      </c>
      <c r="C259" s="16" t="s">
        <v>87</v>
      </c>
      <c r="D259" s="7" t="s">
        <v>42</v>
      </c>
      <c r="E259" s="16">
        <v>1</v>
      </c>
      <c r="F259" s="16"/>
      <c r="G259" s="16"/>
      <c r="H259" s="16"/>
      <c r="I259" s="16">
        <f t="shared" si="14"/>
        <v>0</v>
      </c>
      <c r="J259" s="16">
        <f t="shared" si="16"/>
        <v>0</v>
      </c>
      <c r="K259" s="16"/>
    </row>
    <row r="260" spans="1:11" ht="17.25" customHeight="1">
      <c r="A260" s="16" t="s">
        <v>184</v>
      </c>
      <c r="B260" s="6">
        <v>251</v>
      </c>
      <c r="C260" s="16" t="s">
        <v>87</v>
      </c>
      <c r="D260" s="7" t="s">
        <v>42</v>
      </c>
      <c r="E260" s="16">
        <v>1</v>
      </c>
      <c r="F260" s="16"/>
      <c r="G260" s="16"/>
      <c r="H260" s="16"/>
      <c r="I260" s="16">
        <f t="shared" si="14"/>
        <v>0</v>
      </c>
      <c r="J260" s="16">
        <f t="shared" si="16"/>
        <v>0</v>
      </c>
      <c r="K260" s="16"/>
    </row>
    <row r="261" spans="1:11" ht="17.25" customHeight="1">
      <c r="A261" s="16" t="s">
        <v>184</v>
      </c>
      <c r="B261" s="6">
        <v>252</v>
      </c>
      <c r="C261" s="16" t="s">
        <v>21</v>
      </c>
      <c r="D261" s="7" t="s">
        <v>196</v>
      </c>
      <c r="E261" s="16">
        <v>1</v>
      </c>
      <c r="F261" s="16"/>
      <c r="G261" s="16"/>
      <c r="H261" s="16"/>
      <c r="I261" s="16">
        <f t="shared" si="14"/>
        <v>0</v>
      </c>
      <c r="J261" s="16">
        <f t="shared" si="16"/>
        <v>0</v>
      </c>
      <c r="K261" s="16"/>
    </row>
    <row r="262" spans="1:11" ht="17.25" customHeight="1">
      <c r="A262" s="16" t="s">
        <v>184</v>
      </c>
      <c r="B262" s="6">
        <v>253</v>
      </c>
      <c r="C262" s="16" t="s">
        <v>12</v>
      </c>
      <c r="D262" s="7" t="s">
        <v>29</v>
      </c>
      <c r="E262" s="16">
        <v>1</v>
      </c>
      <c r="F262" s="16">
        <v>3</v>
      </c>
      <c r="G262" s="16" t="s">
        <v>32</v>
      </c>
      <c r="H262" s="16"/>
      <c r="I262" s="16" t="str">
        <f t="shared" si="14"/>
        <v>Энеробактерии</v>
      </c>
      <c r="J262" s="16" t="str">
        <f t="shared" si="16"/>
        <v>Escherichia</v>
      </c>
      <c r="K262" s="16" t="s">
        <v>161</v>
      </c>
    </row>
    <row r="263" spans="1:11" ht="17.25" customHeight="1">
      <c r="A263" s="16" t="s">
        <v>184</v>
      </c>
      <c r="B263" s="6">
        <v>254</v>
      </c>
      <c r="C263" s="16" t="s">
        <v>64</v>
      </c>
      <c r="D263" s="7" t="s">
        <v>99</v>
      </c>
      <c r="E263" s="16"/>
      <c r="F263" s="16">
        <v>4</v>
      </c>
      <c r="G263" s="16"/>
      <c r="H263" s="16"/>
      <c r="I263" s="16" t="str">
        <f t="shared" si="14"/>
        <v>Кокки</v>
      </c>
      <c r="J263" s="16" t="str">
        <f t="shared" si="16"/>
        <v>Staphylococcus</v>
      </c>
      <c r="K263" s="16" t="s">
        <v>44</v>
      </c>
    </row>
    <row r="264" spans="1:11" ht="17.25" customHeight="1">
      <c r="A264" s="16"/>
      <c r="C264" s="16"/>
      <c r="E264" s="16"/>
      <c r="F264" s="16"/>
      <c r="G264" s="16"/>
      <c r="H264" s="16"/>
      <c r="I264" s="16">
        <f t="shared" si="14"/>
        <v>0</v>
      </c>
      <c r="J264" s="16">
        <f t="shared" si="16"/>
        <v>0</v>
      </c>
      <c r="K264" s="16"/>
    </row>
    <row r="265" spans="1:11" ht="17.25" customHeight="1">
      <c r="A265" s="16"/>
      <c r="C265" s="16"/>
      <c r="E265" s="16"/>
      <c r="F265" s="16"/>
      <c r="G265" s="16"/>
      <c r="H265" s="16"/>
      <c r="I265" s="16">
        <f t="shared" si="14"/>
        <v>0</v>
      </c>
      <c r="J265" s="16">
        <f t="shared" si="16"/>
        <v>0</v>
      </c>
      <c r="K265" s="16"/>
    </row>
    <row r="266" spans="1:11" ht="17.25" customHeight="1">
      <c r="A266" s="16"/>
      <c r="C266" s="16"/>
      <c r="E266" s="16"/>
      <c r="F266" s="16"/>
      <c r="G266" s="16"/>
      <c r="H266" s="16"/>
      <c r="I266" s="16">
        <f t="shared" ref="I266:I279" si="17">IF(OR(J266=$J$295,J266=$J$302,J266=$J$285),$I$282,IF(OR(J266=$J$284,J266=$J$288,J266=$J$290,J266=$J$291,J266=$J$294,J266=$J$298,J266=$J$299,J266=$J$296),$I$287,IF(OR(J266=$J$283,J266=$J$287),$I$283,IF(OR(J266=$J$289,J266=$J$300,J266=$J$301),$I$284,IF(OR(J266=$J$282,J266=$J$297,J266=$J$303),$I$285,IF(OR(J266=$J$286,J266=$J$304,J266=$J$292,J266=$J$293),$I$286,0))))))</f>
        <v>0</v>
      </c>
      <c r="J266" s="16">
        <f t="shared" si="16"/>
        <v>0</v>
      </c>
      <c r="K266" s="16"/>
    </row>
    <row r="267" spans="1:11" ht="17.25" customHeight="1">
      <c r="A267" s="16"/>
      <c r="C267" s="16"/>
      <c r="E267" s="16"/>
      <c r="F267" s="16"/>
      <c r="G267" s="16"/>
      <c r="H267" s="16"/>
      <c r="I267" s="16">
        <f t="shared" si="17"/>
        <v>0</v>
      </c>
      <c r="J267" s="16">
        <f t="shared" si="16"/>
        <v>0</v>
      </c>
      <c r="K267" s="16"/>
    </row>
    <row r="268" spans="1:11" ht="17.25" customHeight="1">
      <c r="A268" s="16"/>
      <c r="C268" s="16"/>
      <c r="E268" s="16"/>
      <c r="F268" s="16"/>
      <c r="G268" s="16"/>
      <c r="H268" s="16"/>
      <c r="I268" s="16">
        <f t="shared" si="17"/>
        <v>0</v>
      </c>
      <c r="J268" s="16">
        <f t="shared" si="16"/>
        <v>0</v>
      </c>
      <c r="K268" s="16"/>
    </row>
    <row r="269" spans="1:11" ht="17.25" customHeight="1">
      <c r="A269" s="16"/>
      <c r="C269" s="16"/>
      <c r="E269" s="16"/>
      <c r="F269" s="16"/>
      <c r="G269" s="16"/>
      <c r="H269" s="16"/>
      <c r="I269" s="16">
        <f t="shared" si="17"/>
        <v>0</v>
      </c>
      <c r="J269" s="16">
        <f t="shared" si="16"/>
        <v>0</v>
      </c>
      <c r="K269" s="16"/>
    </row>
    <row r="270" spans="1:11" ht="17.25" customHeight="1">
      <c r="A270" s="16"/>
      <c r="C270" s="16"/>
      <c r="E270" s="16"/>
      <c r="F270" s="16"/>
      <c r="G270" s="16"/>
      <c r="H270" s="16"/>
      <c r="I270" s="16">
        <f t="shared" si="17"/>
        <v>0</v>
      </c>
      <c r="J270" s="16">
        <f t="shared" si="16"/>
        <v>0</v>
      </c>
      <c r="K270" s="16"/>
    </row>
    <row r="271" spans="1:11" ht="17.25" customHeight="1">
      <c r="A271" s="16"/>
      <c r="C271" s="16"/>
      <c r="E271" s="16"/>
      <c r="F271" s="16"/>
      <c r="G271" s="16"/>
      <c r="H271" s="16"/>
      <c r="I271" s="16">
        <f t="shared" si="17"/>
        <v>0</v>
      </c>
      <c r="J271" s="16">
        <f t="shared" si="16"/>
        <v>0</v>
      </c>
      <c r="K271" s="16"/>
    </row>
    <row r="272" spans="1:11" ht="17.25" customHeight="1">
      <c r="A272" s="16"/>
      <c r="C272" s="16"/>
      <c r="E272" s="16"/>
      <c r="F272" s="16"/>
      <c r="G272" s="16"/>
      <c r="H272" s="16"/>
      <c r="I272" s="16">
        <f t="shared" si="17"/>
        <v>0</v>
      </c>
      <c r="J272" s="16">
        <f t="shared" si="16"/>
        <v>0</v>
      </c>
      <c r="K272" s="16"/>
    </row>
    <row r="273" spans="1:11" ht="17.25" customHeight="1">
      <c r="A273" s="16"/>
      <c r="C273" s="16"/>
      <c r="E273" s="16"/>
      <c r="F273" s="16"/>
      <c r="G273" s="16"/>
      <c r="H273" s="16"/>
      <c r="I273" s="16">
        <f t="shared" si="17"/>
        <v>0</v>
      </c>
      <c r="J273" s="16">
        <f t="shared" ref="J273:J279" si="18">IF(OR(K273=$K$282,K273=$K$283,K273=$K$284),$J$282,IF(OR(K273=$K$287,K273=$K$288,K273=$K$289,K273=$K$290),$J$283,IF(OR(K273=$K$291),$J$284,IF(OR(K273=$K$292),$J$285,IF(OR(K273=$K$293),$J$286,IF(OR(K273=$K$294),$J$287,IF(OR(K273=$K$300,K273=$K$309,K273=$K$301),$J$288,IF(OR(K273=$K$296,K273=$K$297,K273=$K$298,K273=$K$299),$J$289,IF(OR(K273=$K$295,K273=$K$335,K273=$K$337,K273=$K$339),$J$290,IF(OR(K273=$K$302,K273=$K$303),$J$291,IF(OR(K273=$K$304),$J$292,IF(OR(K273=$K$305),$J$293,IF(OR(K273=$K$306),$J$294,IF(OR(K273=$K$310),$J$295,IF(OR(K273=$K$311),$J$296,IF(OR(K273=$K$312,K273=$K$313),$J$297,IF(OR(K273=$K$314,K273=$K$315),$J$298,IF(OR(K273=$K$316,K273=$K$317),$J$299,IF(OR(K273=$K$318,K273=$K$319,K273=$K$320,K273=$K$321,K273=$K$322,K273=$K$323,K273=$K$324,K273=$K$325),$J$300,IF(OR(K273=$K$329,K273=$K$330,K273=$K$331,K273=$K$332,K273=$K$328,K273=$K$327,K273=$K$336,K273=$K$338),$J$301,IF(OR(K273=$K$333,K273=$K$334),$J$302,IF(OR(K273=$K$285,K273=$K$286,K273=$K$307,K273=$K$308,K273=$K$326),$J$303,IF(OR(K273=$K$340),$J$304,0)))))))))))))))))))))))</f>
        <v>0</v>
      </c>
      <c r="K273" s="16"/>
    </row>
    <row r="274" spans="1:11" ht="17.25" customHeight="1">
      <c r="A274" s="16"/>
      <c r="C274" s="16"/>
      <c r="E274" s="16"/>
      <c r="F274" s="16"/>
      <c r="G274" s="16"/>
      <c r="H274" s="16"/>
      <c r="I274" s="16">
        <f t="shared" si="17"/>
        <v>0</v>
      </c>
      <c r="J274" s="16">
        <f t="shared" si="18"/>
        <v>0</v>
      </c>
      <c r="K274" s="16"/>
    </row>
    <row r="275" spans="1:11" ht="17.25" customHeight="1">
      <c r="A275" s="16"/>
      <c r="C275" s="16"/>
      <c r="E275" s="16"/>
      <c r="F275" s="16"/>
      <c r="G275" s="16"/>
      <c r="H275" s="16"/>
      <c r="I275" s="16">
        <f t="shared" si="17"/>
        <v>0</v>
      </c>
      <c r="J275" s="16">
        <f t="shared" si="18"/>
        <v>0</v>
      </c>
      <c r="K275" s="16"/>
    </row>
    <row r="276" spans="1:11" ht="17.25" customHeight="1">
      <c r="A276" s="16"/>
      <c r="C276" s="16"/>
      <c r="E276" s="16"/>
      <c r="F276" s="16"/>
      <c r="G276" s="16"/>
      <c r="H276" s="16"/>
      <c r="I276" s="16">
        <f t="shared" si="17"/>
        <v>0</v>
      </c>
      <c r="J276" s="16">
        <f t="shared" si="18"/>
        <v>0</v>
      </c>
      <c r="K276" s="16"/>
    </row>
    <row r="277" spans="1:11" ht="17.25" customHeight="1">
      <c r="A277" s="16"/>
      <c r="C277" s="16"/>
      <c r="E277" s="16"/>
      <c r="F277" s="16"/>
      <c r="G277" s="16"/>
      <c r="H277" s="16"/>
      <c r="I277" s="16">
        <f t="shared" si="17"/>
        <v>0</v>
      </c>
      <c r="J277" s="16">
        <f t="shared" si="18"/>
        <v>0</v>
      </c>
      <c r="K277" s="16"/>
    </row>
    <row r="278" spans="1:11" ht="17.25" customHeight="1">
      <c r="A278" s="16"/>
      <c r="C278" s="16"/>
      <c r="E278" s="16"/>
      <c r="F278" s="16"/>
      <c r="G278" s="16"/>
      <c r="H278" s="16"/>
      <c r="I278" s="16">
        <f t="shared" si="17"/>
        <v>0</v>
      </c>
      <c r="J278" s="16">
        <f t="shared" si="18"/>
        <v>0</v>
      </c>
      <c r="K278" s="16"/>
    </row>
    <row r="279" spans="1:11" ht="17.25" customHeight="1">
      <c r="A279" s="16"/>
      <c r="C279" s="16"/>
      <c r="E279" s="16">
        <f>SUM(E2:E278)</f>
        <v>57</v>
      </c>
      <c r="F279" s="16">
        <f>SUM(F2:F278)</f>
        <v>212</v>
      </c>
      <c r="G279" s="16"/>
      <c r="H279" s="16"/>
      <c r="I279" s="16">
        <f t="shared" si="17"/>
        <v>0</v>
      </c>
      <c r="J279" s="16">
        <f t="shared" si="18"/>
        <v>0</v>
      </c>
      <c r="K279" s="16"/>
    </row>
    <row r="280" spans="1:11" ht="17.25" customHeight="1">
      <c r="A280" s="16"/>
      <c r="C280" s="16"/>
      <c r="E280" s="16">
        <f>E279/B263</f>
        <v>0.22440944881889763</v>
      </c>
      <c r="F280" s="16">
        <f>F279/B263</f>
        <v>0.83464566929133854</v>
      </c>
      <c r="G280" s="16"/>
      <c r="H280" s="16"/>
      <c r="I280" s="16" t="str">
        <f>IF(OR(J280=$J$295,J280=$J$302,J280=$J$285),$I$282,IF(OR(J280=$J$284,J280=$J$288,J280=$J$290,J280=$J$291,J280=$J$294,J280=$J$298,J280=$J$299,J280=$J$296),$I$287,IF(OR(J280=$J$283,J280=$J$287),$I$283,IF(OR(J280=$J$289,J280=$J$300,J280=$J$301),$I$284,IF(OR(J280=$J$282,J280=$J$297,J280=$J$303),$I$285,IF(OR(J280=$J$286,J280=$J$304,J280=$J$292,J280=$J$293),$I$286,0))))))</f>
        <v>Грибы</v>
      </c>
      <c r="J280" s="16" t="str">
        <f>IF(OR(K280=$K$282,K280=$K$283,K280=$K$284),$J$282,IF(OR(K280=$K$287,K280=$K$288,K280=$K$289,K280=$K$290),$J$283,IF(OR(K280=$K$291),$J$284,IF(OR(K280=$K$292),$J$285,IF(OR(K280=$K$293),$J$286,IF(OR(K280=$K$294),$J$287,IF(OR(K280=$K$300,K280=$K$309,K280=$K$301),$J$288,IF(OR(K280=$K$296,K280=$K$297,K280=$K$298,K280=$K$299),$J$289,IF(OR(K280=$K$295,K280=$K$335,K280=$K$337,K280=$K$339),$J$290,IF(OR(K280=$K$302,K280=$K$303),$J$291,IF(OR(K280=$K$304),$J$292,IF(OR(K280=$K$305),$J$293,IF(OR(K280=$K$306),$J$294,IF(OR(K280=$K$310),$J$295,IF(OR(K280=$K$311),$J$296,IF(OR(K280=$K$312,K280=$K$313),$J$297,IF(OR(K280=$K$314,K280=$K$315),$J$298,IF(OR(K280=$K$316,K280=$K$317),$J$299,IF(OR(K280=$K$318,K280=$K$319,K280=$K$320,K280=$K$321,K280=$K$322,K280=$K$323,K280=$K$324,K280=$K$325),$J$300,IF(OR(K280=$K$329,K280=$K$330,K280=$K$331,K280=$K$332,K280=$K$328,K280=$K$327,K280=$K$336,K280=$K$338),$J$301,IF(OR(K280=$K$333,K280=$K$334),$J$302,IF(OR(K280=$K$285,K280=$K$286,K280=$K$307,K280=$K$308,K280=$K$326),$J$303,IF(OR(K280=$K$340),$J$304,0)))))))))))))))))))))))</f>
        <v>Candida</v>
      </c>
      <c r="K280" s="16" t="s">
        <v>121</v>
      </c>
    </row>
    <row r="281" spans="1:11" ht="17.25" customHeight="1">
      <c r="A281" s="16"/>
      <c r="C281" s="16"/>
      <c r="E281" s="17">
        <f>(E279+F279)/B253</f>
        <v>1.1024590163934427</v>
      </c>
      <c r="F281" s="17"/>
      <c r="G281" s="16"/>
      <c r="H281" s="16"/>
      <c r="I281" s="16"/>
      <c r="J281" s="16"/>
      <c r="K281" s="16"/>
    </row>
    <row r="282" spans="1:11" ht="17.25" customHeight="1">
      <c r="A282" s="16"/>
      <c r="C282" s="16" t="s">
        <v>12</v>
      </c>
      <c r="D282" s="7" t="s">
        <v>47</v>
      </c>
      <c r="E282" s="16"/>
      <c r="F282" s="16"/>
      <c r="G282" s="16"/>
      <c r="H282" s="16">
        <v>444</v>
      </c>
      <c r="I282" s="16" t="s">
        <v>83</v>
      </c>
      <c r="J282" s="16" t="s">
        <v>120</v>
      </c>
      <c r="K282" s="16" t="s">
        <v>112</v>
      </c>
    </row>
    <row r="283" spans="1:11" ht="17.25" customHeight="1">
      <c r="A283" s="16"/>
      <c r="C283" s="16" t="s">
        <v>25</v>
      </c>
      <c r="D283" s="7" t="s">
        <v>60</v>
      </c>
      <c r="E283" s="16"/>
      <c r="F283" s="16"/>
      <c r="G283" s="16"/>
      <c r="H283" s="16" t="s">
        <v>65</v>
      </c>
      <c r="I283" s="16" t="s">
        <v>113</v>
      </c>
      <c r="J283" s="16" t="s">
        <v>122</v>
      </c>
      <c r="K283" s="16" t="s">
        <v>114</v>
      </c>
    </row>
    <row r="284" spans="1:11" ht="17.25" customHeight="1">
      <c r="A284" s="16"/>
      <c r="C284" s="16" t="s">
        <v>190</v>
      </c>
      <c r="D284" s="7" t="s">
        <v>197</v>
      </c>
      <c r="E284" s="16"/>
      <c r="F284" s="16"/>
      <c r="G284" s="16"/>
      <c r="H284" s="16" t="s">
        <v>105</v>
      </c>
      <c r="I284" s="16" t="s">
        <v>17</v>
      </c>
      <c r="J284" s="16" t="s">
        <v>124</v>
      </c>
      <c r="K284" s="16" t="s">
        <v>115</v>
      </c>
    </row>
    <row r="285" spans="1:11" ht="17.25" customHeight="1">
      <c r="A285" s="16"/>
      <c r="C285" s="16" t="s">
        <v>53</v>
      </c>
      <c r="D285" s="7" t="s">
        <v>198</v>
      </c>
      <c r="E285" s="16"/>
      <c r="F285" s="16"/>
      <c r="G285" s="16"/>
      <c r="H285" s="16"/>
      <c r="I285" s="8" t="s">
        <v>72</v>
      </c>
      <c r="J285" s="16" t="s">
        <v>126</v>
      </c>
      <c r="K285" s="8" t="s">
        <v>116</v>
      </c>
    </row>
    <row r="286" spans="1:11" ht="17.25" customHeight="1">
      <c r="A286" s="16"/>
      <c r="C286" s="16" t="s">
        <v>64</v>
      </c>
      <c r="D286" s="1" t="s">
        <v>199</v>
      </c>
      <c r="E286" s="16"/>
      <c r="F286" s="16"/>
      <c r="G286" s="16"/>
      <c r="H286" s="16"/>
      <c r="I286" s="16" t="s">
        <v>117</v>
      </c>
      <c r="J286" s="16" t="s">
        <v>127</v>
      </c>
      <c r="K286" s="9" t="s">
        <v>118</v>
      </c>
    </row>
    <row r="287" spans="1:11" ht="17.25" customHeight="1">
      <c r="A287" s="16"/>
      <c r="C287" s="16" t="s">
        <v>100</v>
      </c>
      <c r="D287" s="1" t="s">
        <v>200</v>
      </c>
      <c r="E287" s="16"/>
      <c r="F287" s="16"/>
      <c r="G287" s="16"/>
      <c r="H287" s="16"/>
      <c r="I287" s="16" t="s">
        <v>14</v>
      </c>
      <c r="J287" s="16" t="s">
        <v>128</v>
      </c>
      <c r="K287" s="16" t="s">
        <v>119</v>
      </c>
    </row>
    <row r="288" spans="1:11" ht="17.25" customHeight="1">
      <c r="A288" s="16"/>
      <c r="C288" s="16" t="s">
        <v>40</v>
      </c>
      <c r="D288" s="7" t="s">
        <v>186</v>
      </c>
      <c r="E288" s="16"/>
      <c r="F288" s="16"/>
      <c r="G288" s="16"/>
      <c r="H288" s="16"/>
      <c r="I288" s="16"/>
      <c r="J288" s="16" t="s">
        <v>63</v>
      </c>
      <c r="K288" s="16" t="s">
        <v>121</v>
      </c>
    </row>
    <row r="289" spans="1:11" ht="17.25" customHeight="1">
      <c r="A289" s="16"/>
      <c r="C289" s="16" t="s">
        <v>45</v>
      </c>
      <c r="D289" s="16" t="s">
        <v>201</v>
      </c>
      <c r="E289" s="16"/>
      <c r="F289" s="16"/>
      <c r="G289" s="16"/>
      <c r="H289" s="16"/>
      <c r="I289" s="16"/>
      <c r="J289" s="16" t="s">
        <v>69</v>
      </c>
      <c r="K289" s="16" t="s">
        <v>123</v>
      </c>
    </row>
    <row r="290" spans="1:11" ht="17.25" customHeight="1">
      <c r="A290" s="16"/>
      <c r="C290" s="16" t="s">
        <v>21</v>
      </c>
      <c r="D290" s="7" t="s">
        <v>52</v>
      </c>
      <c r="E290" s="16"/>
      <c r="F290" s="16"/>
      <c r="G290" s="16"/>
      <c r="H290" s="16"/>
      <c r="I290" s="16"/>
      <c r="J290" s="16" t="s">
        <v>130</v>
      </c>
      <c r="K290" s="16" t="s">
        <v>125</v>
      </c>
    </row>
    <row r="291" spans="1:11" ht="17.25" customHeight="1">
      <c r="A291" s="16"/>
      <c r="C291" s="16" t="s">
        <v>78</v>
      </c>
      <c r="D291" s="7" t="s">
        <v>51</v>
      </c>
      <c r="E291" s="16"/>
      <c r="F291" s="16"/>
      <c r="G291" s="16"/>
      <c r="H291" s="16"/>
      <c r="I291" s="16"/>
      <c r="J291" s="16" t="s">
        <v>104</v>
      </c>
      <c r="K291" s="16" t="s">
        <v>124</v>
      </c>
    </row>
    <row r="292" spans="1:11" ht="17.25" customHeight="1">
      <c r="A292" s="16"/>
      <c r="C292" s="16" t="s">
        <v>23</v>
      </c>
      <c r="D292" s="7" t="s">
        <v>202</v>
      </c>
      <c r="E292" s="16"/>
      <c r="F292" s="16"/>
      <c r="G292" s="16"/>
      <c r="H292" s="16"/>
      <c r="I292" s="16"/>
      <c r="J292" s="16" t="s">
        <v>132</v>
      </c>
      <c r="K292" s="16" t="s">
        <v>126</v>
      </c>
    </row>
    <row r="293" spans="1:11" ht="17.25" customHeight="1">
      <c r="A293" s="16"/>
      <c r="C293" s="16" t="s">
        <v>87</v>
      </c>
      <c r="D293" s="1" t="s">
        <v>203</v>
      </c>
      <c r="E293" s="16"/>
      <c r="F293" s="16"/>
      <c r="G293" s="16"/>
      <c r="H293" s="16"/>
      <c r="I293" s="16"/>
      <c r="J293" s="16" t="s">
        <v>134</v>
      </c>
      <c r="K293" s="16" t="s">
        <v>127</v>
      </c>
    </row>
    <row r="294" spans="1:11" ht="17.25" customHeight="1">
      <c r="A294" s="16"/>
      <c r="C294" s="16" t="s">
        <v>37</v>
      </c>
      <c r="D294" s="7" t="s">
        <v>181</v>
      </c>
      <c r="E294" s="16"/>
      <c r="F294" s="16"/>
      <c r="G294" s="16"/>
      <c r="H294" s="16"/>
      <c r="I294" s="16"/>
      <c r="J294" s="16" t="s">
        <v>136</v>
      </c>
      <c r="K294" s="16" t="s">
        <v>128</v>
      </c>
    </row>
    <row r="295" spans="1:11" ht="17.25" customHeight="1">
      <c r="A295" s="16"/>
      <c r="C295" s="16" t="s">
        <v>76</v>
      </c>
      <c r="D295" s="7" t="s">
        <v>80</v>
      </c>
      <c r="E295" s="16"/>
      <c r="F295" s="16"/>
      <c r="G295" s="16"/>
      <c r="H295" s="16"/>
      <c r="I295" s="16"/>
      <c r="J295" s="16" t="s">
        <v>137</v>
      </c>
      <c r="K295" s="16" t="s">
        <v>129</v>
      </c>
    </row>
    <row r="296" spans="1:11" ht="17.25" customHeight="1">
      <c r="A296" s="16"/>
      <c r="C296" s="16"/>
      <c r="D296" s="7" t="s">
        <v>108</v>
      </c>
      <c r="E296" s="16"/>
      <c r="F296" s="16"/>
      <c r="G296" s="16"/>
      <c r="H296" s="16"/>
      <c r="I296" s="16"/>
      <c r="J296" s="16" t="s">
        <v>15</v>
      </c>
      <c r="K296" s="16" t="s">
        <v>131</v>
      </c>
    </row>
    <row r="297" spans="1:11" ht="17.25" customHeight="1">
      <c r="A297" s="16"/>
      <c r="C297" s="16"/>
      <c r="D297" s="7" t="s">
        <v>180</v>
      </c>
      <c r="E297" s="16"/>
      <c r="F297" s="16"/>
      <c r="G297" s="16"/>
      <c r="H297" s="16"/>
      <c r="I297" s="16"/>
      <c r="J297" s="16" t="s">
        <v>73</v>
      </c>
      <c r="K297" s="16" t="s">
        <v>70</v>
      </c>
    </row>
    <row r="298" spans="1:11" ht="17.25" customHeight="1">
      <c r="A298" s="16"/>
      <c r="C298" s="16"/>
      <c r="D298" s="7" t="s">
        <v>102</v>
      </c>
      <c r="E298" s="16"/>
      <c r="F298" s="16"/>
      <c r="G298" s="16"/>
      <c r="H298" s="16"/>
      <c r="I298" s="16"/>
      <c r="J298" s="16" t="s">
        <v>140</v>
      </c>
      <c r="K298" s="16" t="s">
        <v>133</v>
      </c>
    </row>
    <row r="299" spans="1:11" ht="17.25" customHeight="1">
      <c r="A299" s="16"/>
      <c r="C299" s="16"/>
      <c r="D299" s="7" t="s">
        <v>172</v>
      </c>
      <c r="E299" s="16"/>
      <c r="F299" s="16"/>
      <c r="G299" s="16"/>
      <c r="H299" s="16"/>
      <c r="I299" s="16"/>
      <c r="J299" s="16" t="s">
        <v>141</v>
      </c>
      <c r="K299" s="16" t="s">
        <v>135</v>
      </c>
    </row>
    <row r="300" spans="1:11" ht="17.25" customHeight="1">
      <c r="A300" s="16"/>
      <c r="C300" s="16"/>
      <c r="D300" s="1" t="s">
        <v>204</v>
      </c>
      <c r="E300" s="16"/>
      <c r="F300" s="16"/>
      <c r="G300" s="16"/>
      <c r="H300" s="16"/>
      <c r="I300" s="16"/>
      <c r="J300" s="16" t="s">
        <v>18</v>
      </c>
      <c r="K300" s="16" t="s">
        <v>63</v>
      </c>
    </row>
    <row r="301" spans="1:11" ht="17.25" customHeight="1">
      <c r="A301" s="16"/>
      <c r="C301" s="16"/>
      <c r="D301" s="7" t="s">
        <v>168</v>
      </c>
      <c r="E301" s="16"/>
      <c r="F301" s="16"/>
      <c r="G301" s="16"/>
      <c r="H301" s="16"/>
      <c r="I301" s="16"/>
      <c r="J301" s="16" t="s">
        <v>66</v>
      </c>
      <c r="K301" s="16" t="s">
        <v>138</v>
      </c>
    </row>
    <row r="302" spans="1:11" ht="17.25" customHeight="1">
      <c r="A302" s="16"/>
      <c r="C302" s="16"/>
      <c r="D302" s="7" t="s">
        <v>189</v>
      </c>
      <c r="E302" s="16"/>
      <c r="F302" s="16"/>
      <c r="G302" s="16"/>
      <c r="H302" s="16"/>
      <c r="I302" s="16"/>
      <c r="J302" s="16" t="s">
        <v>84</v>
      </c>
      <c r="K302" s="16" t="s">
        <v>139</v>
      </c>
    </row>
    <row r="303" spans="1:11" ht="17.25" customHeight="1">
      <c r="A303" s="16"/>
      <c r="C303" s="10"/>
      <c r="D303" s="7" t="s">
        <v>110</v>
      </c>
      <c r="E303" s="16"/>
      <c r="F303" s="16"/>
      <c r="G303" s="16"/>
      <c r="H303" s="16"/>
      <c r="I303" s="16"/>
      <c r="J303" s="8" t="s">
        <v>72</v>
      </c>
      <c r="K303" s="16" t="s">
        <v>104</v>
      </c>
    </row>
    <row r="304" spans="1:11" ht="17.25" customHeight="1">
      <c r="A304" s="16"/>
      <c r="C304" s="10"/>
      <c r="D304" s="7" t="s">
        <v>62</v>
      </c>
      <c r="E304" s="16"/>
      <c r="F304" s="16"/>
      <c r="G304" s="16"/>
      <c r="H304" s="16"/>
      <c r="I304" s="16"/>
      <c r="J304" s="16" t="s">
        <v>145</v>
      </c>
      <c r="K304" s="16" t="s">
        <v>132</v>
      </c>
    </row>
    <row r="305" spans="1:11" ht="17.25" customHeight="1">
      <c r="A305" s="16"/>
      <c r="C305" s="10"/>
      <c r="D305" s="7" t="s">
        <v>81</v>
      </c>
      <c r="E305" s="16"/>
      <c r="F305" s="16"/>
      <c r="G305" s="16"/>
      <c r="H305" s="16"/>
      <c r="I305" s="16"/>
      <c r="J305" s="16"/>
      <c r="K305" s="16" t="s">
        <v>134</v>
      </c>
    </row>
    <row r="306" spans="1:11" ht="17.25" customHeight="1">
      <c r="A306" s="16"/>
      <c r="C306" s="10"/>
      <c r="D306" s="7" t="s">
        <v>171</v>
      </c>
      <c r="E306" s="16"/>
      <c r="F306" s="16"/>
      <c r="G306" s="16"/>
      <c r="H306" s="16"/>
      <c r="I306" s="16"/>
      <c r="J306" s="16"/>
      <c r="K306" s="16" t="s">
        <v>142</v>
      </c>
    </row>
    <row r="307" spans="1:11" ht="17.25" customHeight="1">
      <c r="A307" s="16"/>
      <c r="C307" s="10"/>
      <c r="D307" s="7" t="s">
        <v>30</v>
      </c>
      <c r="E307" s="16"/>
      <c r="F307" s="16"/>
      <c r="G307" s="16"/>
      <c r="H307" s="16"/>
      <c r="I307" s="16"/>
      <c r="J307" s="16"/>
      <c r="K307" s="16" t="s">
        <v>143</v>
      </c>
    </row>
    <row r="308" spans="1:11" ht="17.25" customHeight="1">
      <c r="A308" s="16"/>
      <c r="C308" s="10"/>
      <c r="D308" s="7" t="s">
        <v>205</v>
      </c>
      <c r="E308" s="16"/>
      <c r="F308" s="16"/>
      <c r="G308" s="16"/>
      <c r="H308" s="16"/>
      <c r="I308" s="16"/>
      <c r="J308" s="16"/>
      <c r="K308" s="16" t="s">
        <v>144</v>
      </c>
    </row>
    <row r="309" spans="1:11" ht="17.25" customHeight="1">
      <c r="A309" s="16"/>
      <c r="C309" s="10"/>
      <c r="D309" s="7" t="s">
        <v>176</v>
      </c>
      <c r="E309" s="16"/>
      <c r="F309" s="16"/>
      <c r="G309" s="16"/>
      <c r="H309" s="16"/>
      <c r="I309" s="16"/>
      <c r="J309" s="16"/>
      <c r="K309" s="16" t="s">
        <v>194</v>
      </c>
    </row>
    <row r="310" spans="1:11" ht="17.25" customHeight="1">
      <c r="A310" s="16"/>
      <c r="C310" s="10"/>
      <c r="D310" s="7" t="s">
        <v>13</v>
      </c>
      <c r="E310" s="16"/>
      <c r="F310" s="16"/>
      <c r="G310" s="16"/>
      <c r="H310" s="16"/>
      <c r="I310" s="16"/>
      <c r="J310" s="16"/>
      <c r="K310" s="16" t="s">
        <v>137</v>
      </c>
    </row>
    <row r="311" spans="1:11" ht="17.25" customHeight="1">
      <c r="A311" s="16"/>
      <c r="C311" s="10"/>
      <c r="D311" s="7" t="s">
        <v>191</v>
      </c>
      <c r="E311" s="16"/>
      <c r="F311" s="16"/>
      <c r="G311" s="16"/>
      <c r="H311" s="16"/>
      <c r="I311" s="16"/>
      <c r="J311" s="16"/>
      <c r="K311" s="16" t="s">
        <v>16</v>
      </c>
    </row>
    <row r="312" spans="1:11" ht="17.25" customHeight="1">
      <c r="A312" s="16"/>
      <c r="C312" s="10"/>
      <c r="D312" s="7" t="s">
        <v>206</v>
      </c>
      <c r="E312" s="16"/>
      <c r="F312" s="16"/>
      <c r="G312" s="16"/>
      <c r="H312" s="16"/>
      <c r="I312" s="16"/>
      <c r="J312" s="16"/>
      <c r="K312" s="16" t="s">
        <v>74</v>
      </c>
    </row>
    <row r="313" spans="1:11" ht="17.25" customHeight="1">
      <c r="A313" s="16"/>
      <c r="C313" s="10"/>
      <c r="D313" s="7" t="s">
        <v>174</v>
      </c>
      <c r="E313" s="16"/>
      <c r="F313" s="16"/>
      <c r="G313" s="16"/>
      <c r="H313" s="16"/>
      <c r="I313" s="16"/>
      <c r="J313" s="16"/>
      <c r="K313" s="16" t="s">
        <v>146</v>
      </c>
    </row>
    <row r="314" spans="1:11" ht="17.25" customHeight="1">
      <c r="A314" s="16"/>
      <c r="C314" s="10"/>
      <c r="D314" s="16" t="s">
        <v>207</v>
      </c>
      <c r="E314" s="16"/>
      <c r="F314" s="16"/>
      <c r="G314" s="16"/>
      <c r="H314" s="16"/>
      <c r="I314" s="16"/>
      <c r="J314" s="16"/>
      <c r="K314" s="16" t="s">
        <v>147</v>
      </c>
    </row>
    <row r="315" spans="1:11" ht="17.25" customHeight="1">
      <c r="A315" s="16"/>
      <c r="C315" s="10"/>
      <c r="D315" s="7" t="s">
        <v>24</v>
      </c>
      <c r="E315" s="16"/>
      <c r="F315" s="16"/>
      <c r="G315" s="16"/>
      <c r="H315" s="16"/>
      <c r="I315" s="16"/>
      <c r="J315" s="16"/>
      <c r="K315" s="16" t="s">
        <v>140</v>
      </c>
    </row>
    <row r="316" spans="1:11" ht="17.25" customHeight="1">
      <c r="A316" s="16"/>
      <c r="C316" s="10"/>
      <c r="D316" s="7" t="s">
        <v>50</v>
      </c>
      <c r="E316" s="16"/>
      <c r="F316" s="16"/>
      <c r="G316" s="16"/>
      <c r="H316" s="16"/>
      <c r="I316" s="16"/>
      <c r="J316" s="16"/>
      <c r="K316" s="16" t="s">
        <v>148</v>
      </c>
    </row>
    <row r="317" spans="1:11" ht="17.25" customHeight="1">
      <c r="A317" s="16"/>
      <c r="C317" s="10"/>
      <c r="D317" s="7" t="s">
        <v>71</v>
      </c>
      <c r="E317" s="16"/>
      <c r="F317" s="16"/>
      <c r="G317" s="16"/>
      <c r="H317" s="16"/>
      <c r="I317" s="16"/>
      <c r="J317" s="16"/>
      <c r="K317" s="16" t="s">
        <v>149</v>
      </c>
    </row>
    <row r="318" spans="1:11" ht="17.25" customHeight="1">
      <c r="A318" s="16"/>
      <c r="C318" s="10"/>
      <c r="D318" s="1" t="s">
        <v>208</v>
      </c>
      <c r="E318" s="16"/>
      <c r="F318" s="16"/>
      <c r="G318" s="16"/>
      <c r="H318" s="16"/>
      <c r="I318" s="16"/>
      <c r="J318" s="16"/>
      <c r="K318" s="16" t="s">
        <v>44</v>
      </c>
    </row>
    <row r="319" spans="1:11" ht="17.25" customHeight="1">
      <c r="A319" s="16"/>
      <c r="C319" s="10"/>
      <c r="D319" s="7" t="s">
        <v>182</v>
      </c>
      <c r="E319" s="16"/>
      <c r="F319" s="16"/>
      <c r="G319" s="16"/>
      <c r="H319" s="16"/>
      <c r="I319" s="16"/>
      <c r="J319" s="16"/>
      <c r="K319" s="16" t="s">
        <v>48</v>
      </c>
    </row>
    <row r="320" spans="1:11" ht="17.25" customHeight="1">
      <c r="A320" s="16"/>
      <c r="C320" s="10"/>
      <c r="D320" s="7" t="s">
        <v>64</v>
      </c>
      <c r="E320" s="16"/>
      <c r="F320" s="16"/>
      <c r="G320" s="16"/>
      <c r="H320" s="16"/>
      <c r="I320" s="16"/>
      <c r="J320" s="16"/>
      <c r="K320" s="16" t="s">
        <v>19</v>
      </c>
    </row>
    <row r="321" spans="1:11" ht="17.25" customHeight="1">
      <c r="A321" s="16"/>
      <c r="C321" s="10"/>
      <c r="D321" s="7" t="s">
        <v>173</v>
      </c>
      <c r="E321" s="16"/>
      <c r="F321" s="16"/>
      <c r="G321" s="16"/>
      <c r="H321" s="16"/>
      <c r="I321" s="16"/>
      <c r="J321" s="16"/>
      <c r="K321" s="16" t="s">
        <v>150</v>
      </c>
    </row>
    <row r="322" spans="1:11" ht="17.25" customHeight="1">
      <c r="A322" s="16"/>
      <c r="C322" s="10"/>
      <c r="D322" s="7" t="s">
        <v>33</v>
      </c>
      <c r="E322" s="16"/>
      <c r="F322" s="16"/>
      <c r="G322" s="16"/>
      <c r="H322" s="16"/>
      <c r="I322" s="16"/>
      <c r="J322" s="16"/>
      <c r="K322" s="16" t="s">
        <v>151</v>
      </c>
    </row>
    <row r="323" spans="1:11" ht="17.25" customHeight="1">
      <c r="A323" s="16"/>
      <c r="C323" s="10"/>
      <c r="D323" s="16" t="s">
        <v>187</v>
      </c>
      <c r="E323" s="16"/>
      <c r="F323" s="16"/>
      <c r="G323" s="16"/>
      <c r="H323" s="16"/>
      <c r="I323" s="16"/>
      <c r="J323" s="16"/>
      <c r="K323" s="16" t="s">
        <v>192</v>
      </c>
    </row>
    <row r="324" spans="1:11" ht="17.25" customHeight="1">
      <c r="A324" s="16"/>
      <c r="C324" s="10"/>
      <c r="D324" s="7" t="s">
        <v>40</v>
      </c>
      <c r="E324" s="16"/>
      <c r="F324" s="16"/>
      <c r="G324" s="16"/>
      <c r="H324" s="16"/>
      <c r="I324" s="16"/>
      <c r="J324" s="16"/>
      <c r="K324" s="16" t="s">
        <v>27</v>
      </c>
    </row>
    <row r="325" spans="1:11" ht="17.25" customHeight="1">
      <c r="A325" s="16"/>
      <c r="C325" s="10"/>
      <c r="D325" s="7" t="s">
        <v>39</v>
      </c>
      <c r="E325" s="16"/>
      <c r="F325" s="16"/>
      <c r="G325" s="16"/>
      <c r="H325" s="16"/>
      <c r="I325" s="16"/>
      <c r="J325" s="16"/>
      <c r="K325" s="16" t="s">
        <v>152</v>
      </c>
    </row>
    <row r="326" spans="1:11" ht="17.25" customHeight="1">
      <c r="A326" s="16"/>
      <c r="C326" s="10"/>
      <c r="D326" s="16" t="s">
        <v>209</v>
      </c>
      <c r="E326" s="16"/>
      <c r="F326" s="16"/>
      <c r="G326" s="16"/>
      <c r="H326" s="16"/>
      <c r="I326" s="16"/>
      <c r="J326" s="16"/>
      <c r="K326" s="16" t="s">
        <v>153</v>
      </c>
    </row>
    <row r="327" spans="1:11" ht="17.25" customHeight="1">
      <c r="A327" s="16"/>
      <c r="C327" s="10"/>
      <c r="D327" s="7" t="s">
        <v>54</v>
      </c>
      <c r="E327" s="16"/>
      <c r="F327" s="16"/>
      <c r="G327" s="16"/>
      <c r="H327" s="16"/>
      <c r="I327" s="16"/>
      <c r="J327" s="16"/>
      <c r="K327" s="16" t="s">
        <v>154</v>
      </c>
    </row>
    <row r="328" spans="1:11" ht="17.25" customHeight="1">
      <c r="A328" s="16"/>
      <c r="C328" s="10"/>
      <c r="D328" s="7" t="s">
        <v>20</v>
      </c>
      <c r="E328" s="16"/>
      <c r="F328" s="16"/>
      <c r="G328" s="16"/>
      <c r="H328" s="16"/>
      <c r="I328" s="16"/>
      <c r="J328" s="16"/>
      <c r="K328" s="16" t="s">
        <v>155</v>
      </c>
    </row>
    <row r="329" spans="1:11" ht="17.25" customHeight="1">
      <c r="A329" s="16"/>
      <c r="C329" s="10"/>
      <c r="D329" s="7" t="s">
        <v>196</v>
      </c>
      <c r="E329" s="16"/>
      <c r="F329" s="16"/>
      <c r="G329" s="16"/>
      <c r="H329" s="16"/>
      <c r="I329" s="16"/>
      <c r="J329" s="16"/>
      <c r="K329" s="16" t="s">
        <v>67</v>
      </c>
    </row>
    <row r="330" spans="1:11" ht="17.25" customHeight="1">
      <c r="A330" s="16"/>
      <c r="C330" s="10"/>
      <c r="D330" s="16" t="s">
        <v>210</v>
      </c>
      <c r="E330" s="16"/>
      <c r="F330" s="16"/>
      <c r="G330" s="16"/>
      <c r="H330" s="16"/>
      <c r="I330" s="16"/>
      <c r="J330" s="16"/>
      <c r="K330" s="16" t="s">
        <v>156</v>
      </c>
    </row>
    <row r="331" spans="1:11" ht="17.25" customHeight="1">
      <c r="A331" s="16"/>
      <c r="C331" s="10"/>
      <c r="D331" s="7" t="s">
        <v>179</v>
      </c>
      <c r="E331" s="16"/>
      <c r="F331" s="16"/>
      <c r="G331" s="16"/>
      <c r="H331" s="16"/>
      <c r="I331" s="16"/>
      <c r="J331" s="16"/>
      <c r="K331" s="16" t="s">
        <v>157</v>
      </c>
    </row>
    <row r="332" spans="1:11" ht="17.25" customHeight="1">
      <c r="A332" s="16"/>
      <c r="C332" s="10"/>
      <c r="D332" s="7" t="s">
        <v>109</v>
      </c>
      <c r="E332" s="16"/>
      <c r="F332" s="16"/>
      <c r="G332" s="16"/>
      <c r="H332" s="16"/>
      <c r="I332" s="16"/>
      <c r="J332" s="16"/>
      <c r="K332" s="16" t="s">
        <v>89</v>
      </c>
    </row>
    <row r="333" spans="1:11" ht="17.25" customHeight="1">
      <c r="A333" s="16"/>
      <c r="C333" s="10"/>
      <c r="D333" s="7" t="s">
        <v>94</v>
      </c>
      <c r="E333" s="16"/>
      <c r="F333" s="16"/>
      <c r="G333" s="16"/>
      <c r="H333" s="16"/>
      <c r="I333" s="16"/>
      <c r="J333" s="16"/>
      <c r="K333" s="16" t="s">
        <v>158</v>
      </c>
    </row>
    <row r="334" spans="1:11" ht="17.25" customHeight="1">
      <c r="A334" s="16"/>
      <c r="C334" s="10"/>
      <c r="D334" s="7" t="s">
        <v>167</v>
      </c>
      <c r="E334" s="16"/>
      <c r="F334" s="16"/>
      <c r="G334" s="16"/>
      <c r="H334" s="16"/>
      <c r="I334" s="16"/>
      <c r="J334" s="16"/>
      <c r="K334" s="16" t="s">
        <v>85</v>
      </c>
    </row>
    <row r="335" spans="1:11" ht="17.25" customHeight="1">
      <c r="A335" s="16"/>
      <c r="C335" s="10"/>
      <c r="D335" s="7" t="s">
        <v>26</v>
      </c>
      <c r="E335" s="16"/>
      <c r="F335" s="16"/>
      <c r="G335" s="16"/>
      <c r="H335" s="16"/>
      <c r="I335" s="16"/>
      <c r="J335" s="16"/>
      <c r="K335" s="16" t="s">
        <v>159</v>
      </c>
    </row>
    <row r="336" spans="1:11" ht="17.25" customHeight="1">
      <c r="A336" s="16"/>
      <c r="C336" s="10"/>
      <c r="D336" s="7" t="s">
        <v>82</v>
      </c>
      <c r="E336" s="16"/>
      <c r="F336" s="16"/>
      <c r="G336" s="16"/>
      <c r="H336" s="16"/>
      <c r="I336" s="16"/>
      <c r="J336" s="16"/>
      <c r="K336" s="16" t="s">
        <v>160</v>
      </c>
    </row>
    <row r="337" spans="1:11" ht="17.25" customHeight="1">
      <c r="A337" s="16"/>
      <c r="C337" s="10"/>
      <c r="D337" s="7" t="s">
        <v>56</v>
      </c>
      <c r="E337" s="16"/>
      <c r="F337" s="16"/>
      <c r="G337" s="16"/>
      <c r="H337" s="16"/>
      <c r="I337" s="16"/>
      <c r="J337" s="16"/>
      <c r="K337" s="16" t="s">
        <v>161</v>
      </c>
    </row>
    <row r="338" spans="1:11" ht="17.25" customHeight="1">
      <c r="A338" s="16"/>
      <c r="C338" s="10"/>
      <c r="D338" s="7" t="s">
        <v>29</v>
      </c>
      <c r="E338" s="16"/>
      <c r="F338" s="16"/>
      <c r="G338" s="16"/>
      <c r="H338" s="16"/>
      <c r="I338" s="16"/>
      <c r="J338" s="16"/>
      <c r="K338" s="16" t="s">
        <v>162</v>
      </c>
    </row>
    <row r="339" spans="1:11" ht="17.25" customHeight="1">
      <c r="A339" s="16"/>
      <c r="C339" s="10"/>
      <c r="D339" s="1" t="s">
        <v>211</v>
      </c>
      <c r="E339" s="16"/>
      <c r="F339" s="16"/>
      <c r="G339" s="16"/>
      <c r="H339" s="16"/>
      <c r="I339" s="16"/>
      <c r="J339" s="16"/>
      <c r="K339" s="16" t="s">
        <v>163</v>
      </c>
    </row>
    <row r="340" spans="1:11" ht="17.25" customHeight="1">
      <c r="A340" s="16"/>
      <c r="C340" s="10"/>
      <c r="D340" s="7" t="s">
        <v>42</v>
      </c>
      <c r="E340" s="16"/>
      <c r="F340" s="16"/>
      <c r="G340" s="16"/>
      <c r="H340" s="16"/>
      <c r="I340" s="16"/>
      <c r="J340" s="16"/>
      <c r="K340" s="16" t="s">
        <v>145</v>
      </c>
    </row>
    <row r="341" spans="1:11" ht="17.25" customHeight="1">
      <c r="A341" s="16"/>
      <c r="C341" s="10"/>
      <c r="D341" s="1" t="s">
        <v>212</v>
      </c>
      <c r="E341" s="16"/>
      <c r="F341" s="16"/>
      <c r="G341" s="16"/>
      <c r="H341" s="16"/>
      <c r="I341" s="16"/>
      <c r="J341" s="16"/>
      <c r="K341" s="16"/>
    </row>
    <row r="342" spans="1:11" ht="17.25" customHeight="1">
      <c r="A342" s="16"/>
      <c r="C342" s="10"/>
      <c r="D342" s="7" t="s">
        <v>49</v>
      </c>
      <c r="E342" s="16"/>
      <c r="F342" s="16"/>
      <c r="G342" s="16"/>
      <c r="H342" s="16"/>
      <c r="I342" s="16"/>
      <c r="J342" s="16"/>
      <c r="K342" s="16"/>
    </row>
    <row r="343" spans="1:11" ht="17.25" customHeight="1">
      <c r="A343" s="16"/>
      <c r="C343" s="10"/>
      <c r="D343" s="7" t="s">
        <v>103</v>
      </c>
      <c r="E343" s="16"/>
      <c r="F343" s="16"/>
      <c r="G343" s="16"/>
      <c r="H343" s="16"/>
      <c r="I343" s="16"/>
      <c r="J343" s="16"/>
      <c r="K343" s="16"/>
    </row>
    <row r="344" spans="1:11" ht="17.25" customHeight="1">
      <c r="A344" s="16"/>
      <c r="C344" s="10"/>
      <c r="D344" s="16" t="s">
        <v>213</v>
      </c>
      <c r="E344" s="16"/>
      <c r="F344" s="16"/>
      <c r="G344" s="16"/>
      <c r="H344" s="16"/>
      <c r="I344" s="16"/>
      <c r="J344" s="16"/>
      <c r="K344" s="16"/>
    </row>
    <row r="345" spans="1:11" ht="17.25" customHeight="1">
      <c r="A345" s="16"/>
      <c r="C345" s="10"/>
      <c r="D345" s="7" t="s">
        <v>214</v>
      </c>
      <c r="E345" s="16"/>
      <c r="F345" s="16"/>
      <c r="G345" s="16"/>
      <c r="H345" s="16"/>
      <c r="I345" s="16"/>
      <c r="J345" s="16"/>
      <c r="K345" s="16"/>
    </row>
    <row r="346" spans="1:11" ht="17.25" customHeight="1">
      <c r="A346" s="16"/>
      <c r="C346" s="10"/>
      <c r="D346" s="16" t="s">
        <v>195</v>
      </c>
      <c r="E346" s="16"/>
      <c r="F346" s="16"/>
      <c r="G346" s="16"/>
      <c r="H346" s="16"/>
      <c r="I346" s="16"/>
      <c r="J346" s="16"/>
      <c r="K346" s="16"/>
    </row>
    <row r="347" spans="1:11" ht="17.25" customHeight="1">
      <c r="A347" s="16"/>
      <c r="C347" s="10"/>
      <c r="D347" s="7" t="s">
        <v>175</v>
      </c>
      <c r="E347" s="16"/>
      <c r="F347" s="16"/>
      <c r="G347" s="16"/>
      <c r="H347" s="16"/>
      <c r="I347" s="16"/>
      <c r="J347" s="16"/>
      <c r="K347" s="16"/>
    </row>
    <row r="348" spans="1:11" ht="17.25" customHeight="1">
      <c r="A348" s="16"/>
      <c r="C348" s="10"/>
      <c r="D348" s="7" t="s">
        <v>97</v>
      </c>
      <c r="E348" s="16"/>
      <c r="F348" s="16"/>
      <c r="G348" s="16"/>
      <c r="H348" s="16"/>
      <c r="I348" s="16"/>
      <c r="J348" s="16"/>
      <c r="K348" s="16"/>
    </row>
    <row r="349" spans="1:11" ht="17.25" customHeight="1">
      <c r="A349" s="16"/>
      <c r="C349" s="10"/>
      <c r="D349" s="7" t="s">
        <v>58</v>
      </c>
      <c r="E349" s="16"/>
      <c r="F349" s="16"/>
      <c r="G349" s="16"/>
      <c r="H349" s="16"/>
      <c r="I349" s="16"/>
      <c r="J349" s="16"/>
      <c r="K349" s="16"/>
    </row>
    <row r="350" spans="1:11" ht="17.25" customHeight="1">
      <c r="A350" s="16"/>
      <c r="C350" s="10"/>
      <c r="D350" s="7" t="s">
        <v>177</v>
      </c>
      <c r="E350" s="16"/>
      <c r="F350" s="16"/>
      <c r="G350" s="16"/>
      <c r="H350" s="16"/>
      <c r="I350" s="16"/>
      <c r="J350" s="16"/>
      <c r="K350" s="16"/>
    </row>
    <row r="351" spans="1:11" ht="17.25" customHeight="1">
      <c r="A351" s="16"/>
      <c r="C351" s="10"/>
      <c r="D351" s="16" t="s">
        <v>188</v>
      </c>
      <c r="E351" s="16"/>
      <c r="F351" s="16"/>
      <c r="G351" s="16"/>
      <c r="H351" s="16"/>
      <c r="I351" s="16"/>
      <c r="J351" s="16"/>
      <c r="K351" s="16"/>
    </row>
    <row r="352" spans="1:11" ht="17.25" customHeight="1">
      <c r="A352" s="16"/>
      <c r="C352" s="10"/>
      <c r="D352" s="7" t="s">
        <v>43</v>
      </c>
      <c r="E352" s="16"/>
      <c r="F352" s="16"/>
      <c r="G352" s="16"/>
      <c r="H352" s="16"/>
      <c r="I352" s="16"/>
      <c r="J352" s="16"/>
      <c r="K352" s="16"/>
    </row>
    <row r="353" spans="1:11" ht="17.25" customHeight="1">
      <c r="A353" s="16"/>
      <c r="C353" s="10"/>
      <c r="D353" s="7" t="s">
        <v>215</v>
      </c>
      <c r="E353" s="16"/>
      <c r="F353" s="16"/>
      <c r="G353" s="16"/>
      <c r="H353" s="16"/>
      <c r="I353" s="16"/>
      <c r="J353" s="16"/>
      <c r="K353" s="16"/>
    </row>
    <row r="354" spans="1:11" ht="17.25" customHeight="1">
      <c r="A354" s="16"/>
      <c r="C354" s="10"/>
      <c r="D354" s="7" t="s">
        <v>61</v>
      </c>
      <c r="E354" s="16"/>
      <c r="F354" s="16"/>
      <c r="G354" s="16"/>
      <c r="H354" s="16"/>
      <c r="I354" s="16"/>
      <c r="J354" s="16"/>
      <c r="K354" s="16"/>
    </row>
    <row r="355" spans="1:11" ht="17.25" customHeight="1">
      <c r="A355" s="16"/>
      <c r="C355" s="10"/>
      <c r="D355" s="1" t="s">
        <v>216</v>
      </c>
      <c r="E355" s="16"/>
      <c r="F355" s="16"/>
      <c r="G355" s="16"/>
      <c r="H355" s="16"/>
      <c r="I355" s="16"/>
      <c r="J355" s="16"/>
      <c r="K355" s="16"/>
    </row>
    <row r="356" spans="1:11" ht="17.25" customHeight="1">
      <c r="A356" s="16"/>
      <c r="C356" s="10"/>
      <c r="D356" s="7" t="s">
        <v>101</v>
      </c>
      <c r="E356" s="16"/>
      <c r="F356" s="16"/>
      <c r="G356" s="16"/>
      <c r="H356" s="16"/>
      <c r="I356" s="16"/>
      <c r="J356" s="16"/>
      <c r="K356" s="16"/>
    </row>
    <row r="357" spans="1:11" ht="17.25" customHeight="1">
      <c r="A357" s="16"/>
      <c r="C357" s="10"/>
      <c r="D357" s="7" t="s">
        <v>46</v>
      </c>
      <c r="E357" s="16"/>
      <c r="F357" s="16"/>
      <c r="G357" s="16"/>
      <c r="H357" s="16"/>
      <c r="I357" s="16"/>
      <c r="J357" s="16"/>
      <c r="K357" s="16"/>
    </row>
    <row r="358" spans="1:11" ht="17.25" customHeight="1">
      <c r="A358" s="16"/>
      <c r="C358" s="10"/>
      <c r="D358" s="7" t="s">
        <v>75</v>
      </c>
      <c r="E358" s="16"/>
      <c r="F358" s="16"/>
      <c r="G358" s="16"/>
      <c r="H358" s="16"/>
      <c r="I358" s="16"/>
      <c r="J358" s="16"/>
      <c r="K358" s="16"/>
    </row>
    <row r="359" spans="1:11" ht="17.25" customHeight="1">
      <c r="A359" s="16"/>
      <c r="C359" s="10"/>
      <c r="D359" s="7" t="s">
        <v>217</v>
      </c>
      <c r="E359" s="16"/>
      <c r="F359" s="16"/>
      <c r="G359" s="16"/>
      <c r="H359" s="16"/>
      <c r="I359" s="16"/>
      <c r="J359" s="16"/>
      <c r="K359" s="16"/>
    </row>
    <row r="360" spans="1:11" ht="17.25" customHeight="1">
      <c r="A360" s="16"/>
      <c r="C360" s="10"/>
      <c r="D360" s="16" t="s">
        <v>218</v>
      </c>
      <c r="E360" s="16"/>
      <c r="F360" s="16"/>
      <c r="G360" s="16"/>
      <c r="H360" s="16"/>
      <c r="I360" s="16"/>
      <c r="J360" s="16"/>
      <c r="K360" s="16"/>
    </row>
    <row r="361" spans="1:11" ht="17.25" customHeight="1">
      <c r="A361" s="16"/>
      <c r="C361" s="16"/>
      <c r="D361" s="7" t="s">
        <v>169</v>
      </c>
      <c r="E361" s="16"/>
      <c r="F361" s="16"/>
      <c r="G361" s="16"/>
      <c r="H361" s="16"/>
      <c r="I361" s="16"/>
      <c r="J361" s="16"/>
      <c r="K361" s="16"/>
    </row>
    <row r="362" spans="1:11" ht="17.25" customHeight="1">
      <c r="A362" s="16"/>
      <c r="C362" s="16"/>
      <c r="D362" s="7" t="s">
        <v>219</v>
      </c>
      <c r="E362" s="16"/>
      <c r="F362" s="16"/>
      <c r="G362" s="16"/>
      <c r="H362" s="16"/>
      <c r="I362" s="16"/>
      <c r="J362" s="16"/>
      <c r="K362" s="16"/>
    </row>
    <row r="363" spans="1:11" ht="17.25" customHeight="1">
      <c r="A363" s="16"/>
      <c r="C363" s="16"/>
      <c r="D363" s="16" t="s">
        <v>220</v>
      </c>
      <c r="E363" s="16"/>
      <c r="F363" s="16"/>
      <c r="G363" s="16"/>
      <c r="H363" s="16"/>
      <c r="I363" s="16"/>
      <c r="J363" s="16"/>
      <c r="K363" s="16"/>
    </row>
    <row r="364" spans="1:11" ht="17.25" customHeight="1">
      <c r="A364" s="16"/>
      <c r="C364" s="16"/>
      <c r="D364" s="7" t="s">
        <v>31</v>
      </c>
      <c r="E364" s="16"/>
      <c r="F364" s="16"/>
      <c r="G364" s="16"/>
      <c r="H364" s="16"/>
      <c r="I364" s="16"/>
      <c r="J364" s="16"/>
      <c r="K364" s="16"/>
    </row>
    <row r="365" spans="1:11" ht="17.25" customHeight="1">
      <c r="A365" s="16"/>
      <c r="C365" s="16"/>
      <c r="D365" s="7" t="s">
        <v>221</v>
      </c>
      <c r="E365" s="16"/>
      <c r="F365" s="16"/>
      <c r="G365" s="16"/>
      <c r="H365" s="16"/>
      <c r="I365" s="16"/>
      <c r="J365" s="16"/>
      <c r="K365" s="16"/>
    </row>
    <row r="366" spans="1:11" ht="17.25" customHeight="1">
      <c r="A366" s="16"/>
      <c r="C366" s="16"/>
      <c r="D366" s="7" t="s">
        <v>68</v>
      </c>
      <c r="E366" s="16"/>
      <c r="F366" s="16"/>
      <c r="G366" s="16"/>
      <c r="H366" s="16"/>
      <c r="I366" s="16"/>
      <c r="J366" s="16"/>
      <c r="K366" s="16"/>
    </row>
    <row r="367" spans="1:11" ht="17.25" customHeight="1">
      <c r="A367" s="16"/>
      <c r="C367" s="16"/>
      <c r="D367" s="7" t="s">
        <v>38</v>
      </c>
      <c r="E367" s="16"/>
      <c r="F367" s="16"/>
      <c r="G367" s="16"/>
      <c r="H367" s="16"/>
      <c r="I367" s="16"/>
      <c r="J367" s="16"/>
      <c r="K367" s="16"/>
    </row>
    <row r="368" spans="1:11" ht="17.25" customHeight="1">
      <c r="A368" s="16"/>
      <c r="C368" s="16"/>
      <c r="D368" s="7" t="s">
        <v>59</v>
      </c>
      <c r="E368" s="16"/>
      <c r="F368" s="16"/>
      <c r="G368" s="16"/>
      <c r="H368" s="16"/>
      <c r="I368" s="16"/>
      <c r="J368" s="16"/>
      <c r="K368" s="16"/>
    </row>
    <row r="369" spans="1:11" ht="17.25" customHeight="1">
      <c r="A369" s="16"/>
      <c r="C369" s="16"/>
      <c r="D369" s="7" t="s">
        <v>28</v>
      </c>
      <c r="E369" s="16"/>
      <c r="F369" s="16"/>
      <c r="G369" s="16"/>
      <c r="H369" s="16"/>
      <c r="I369" s="16"/>
      <c r="J369" s="16"/>
      <c r="K369" s="16"/>
    </row>
    <row r="370" spans="1:11" ht="17.25" customHeight="1">
      <c r="A370" s="16"/>
      <c r="C370" s="16"/>
      <c r="D370" s="7" t="s">
        <v>98</v>
      </c>
      <c r="E370" s="16"/>
      <c r="F370" s="16"/>
      <c r="G370" s="16"/>
      <c r="H370" s="16"/>
      <c r="I370" s="16"/>
      <c r="J370" s="16"/>
      <c r="K370" s="16"/>
    </row>
    <row r="371" spans="1:11" ht="17.25" customHeight="1">
      <c r="A371" s="16"/>
      <c r="C371" s="16"/>
      <c r="D371" s="7" t="s">
        <v>86</v>
      </c>
      <c r="E371" s="16"/>
      <c r="F371" s="16"/>
      <c r="G371" s="16"/>
      <c r="H371" s="16"/>
      <c r="I371" s="16"/>
      <c r="J371" s="16"/>
      <c r="K371" s="16"/>
    </row>
    <row r="372" spans="1:11" ht="17.25" customHeight="1">
      <c r="A372" s="16"/>
      <c r="C372" s="16"/>
      <c r="D372" s="7" t="s">
        <v>92</v>
      </c>
      <c r="E372" s="16"/>
      <c r="F372" s="16"/>
      <c r="G372" s="16"/>
      <c r="H372" s="16"/>
      <c r="I372" s="16"/>
      <c r="J372" s="16"/>
      <c r="K372" s="16"/>
    </row>
    <row r="373" spans="1:11" ht="17.25" customHeight="1">
      <c r="A373" s="16"/>
      <c r="C373" s="16"/>
      <c r="D373" s="7" t="s">
        <v>90</v>
      </c>
      <c r="E373" s="16"/>
      <c r="F373" s="16"/>
      <c r="G373" s="16"/>
      <c r="H373" s="16"/>
      <c r="I373" s="16"/>
      <c r="J373" s="16"/>
      <c r="K373" s="16"/>
    </row>
    <row r="374" spans="1:11" ht="17.25" customHeight="1">
      <c r="A374" s="16"/>
      <c r="C374" s="16"/>
      <c r="D374" s="16" t="s">
        <v>222</v>
      </c>
      <c r="E374" s="16"/>
      <c r="F374" s="16"/>
      <c r="G374" s="16"/>
      <c r="H374" s="16"/>
      <c r="I374" s="16"/>
      <c r="J374" s="16"/>
      <c r="K374" s="16"/>
    </row>
    <row r="375" spans="1:11" ht="17.25" customHeight="1">
      <c r="A375" s="16"/>
      <c r="C375" s="16"/>
      <c r="D375" s="16" t="s">
        <v>223</v>
      </c>
      <c r="E375" s="16"/>
      <c r="F375" s="16"/>
      <c r="G375" s="16"/>
      <c r="H375" s="16"/>
      <c r="I375" s="16"/>
      <c r="J375" s="16"/>
      <c r="K375" s="16"/>
    </row>
    <row r="376" spans="1:11" ht="17.25" customHeight="1">
      <c r="A376" s="16"/>
      <c r="C376" s="16"/>
      <c r="D376" s="7" t="s">
        <v>193</v>
      </c>
      <c r="E376" s="16"/>
      <c r="F376" s="16"/>
      <c r="G376" s="16"/>
      <c r="H376" s="16"/>
      <c r="I376" s="16"/>
      <c r="J376" s="16"/>
      <c r="K376" s="16"/>
    </row>
    <row r="377" spans="1:11" ht="17.25" customHeight="1">
      <c r="A377" s="16"/>
      <c r="C377" s="16"/>
      <c r="D377" s="7" t="s">
        <v>99</v>
      </c>
      <c r="E377" s="16"/>
      <c r="F377" s="16"/>
      <c r="G377" s="16"/>
      <c r="H377" s="16"/>
      <c r="I377" s="16"/>
      <c r="J377" s="16"/>
      <c r="K377" s="16"/>
    </row>
    <row r="378" spans="1:11" ht="17.25" customHeight="1">
      <c r="A378" s="16"/>
      <c r="C378" s="16"/>
      <c r="D378" s="7" t="s">
        <v>93</v>
      </c>
      <c r="E378" s="16"/>
      <c r="F378" s="16"/>
      <c r="G378" s="16"/>
      <c r="H378" s="16"/>
      <c r="I378" s="16"/>
      <c r="J378" s="16"/>
      <c r="K378" s="16"/>
    </row>
    <row r="379" spans="1:11" ht="17.25" customHeight="1">
      <c r="A379" s="16"/>
      <c r="C379" s="16"/>
      <c r="D379" s="7" t="s">
        <v>79</v>
      </c>
      <c r="E379" s="16"/>
      <c r="F379" s="16"/>
      <c r="G379" s="16"/>
      <c r="H379" s="16"/>
      <c r="I379" s="16"/>
      <c r="J379" s="16"/>
      <c r="K379" s="16"/>
    </row>
    <row r="380" spans="1:11" ht="17.25" customHeight="1">
      <c r="A380" s="16"/>
      <c r="C380" s="16"/>
      <c r="E380" s="16"/>
      <c r="F380" s="16"/>
      <c r="G380" s="16"/>
      <c r="H380" s="16"/>
      <c r="I380" s="16"/>
      <c r="J380" s="16"/>
      <c r="K380" s="16"/>
    </row>
    <row r="381" spans="1:11" ht="17.25" customHeight="1">
      <c r="A381" s="16"/>
      <c r="C381" s="16"/>
      <c r="E381" s="16"/>
      <c r="F381" s="16"/>
      <c r="G381" s="16"/>
      <c r="H381" s="16"/>
      <c r="I381" s="16"/>
      <c r="J381" s="16"/>
      <c r="K381" s="16"/>
    </row>
    <row r="382" spans="1:11" ht="17.25" customHeight="1">
      <c r="A382" s="16"/>
      <c r="C382" s="16"/>
      <c r="E382" s="16"/>
      <c r="F382" s="16"/>
      <c r="G382" s="16"/>
      <c r="H382" s="16"/>
      <c r="I382" s="16"/>
      <c r="J382" s="16"/>
      <c r="K382" s="16"/>
    </row>
    <row r="383" spans="1:11" ht="17.25" customHeight="1">
      <c r="A383" s="16"/>
      <c r="C383" s="16"/>
      <c r="E383" s="16"/>
      <c r="F383" s="16"/>
      <c r="G383" s="16"/>
      <c r="H383" s="16"/>
      <c r="I383" s="16"/>
      <c r="J383" s="16"/>
      <c r="K383" s="16"/>
    </row>
    <row r="384" spans="1:11" ht="17.25" customHeight="1">
      <c r="A384" s="16"/>
      <c r="C384" s="16"/>
      <c r="E384" s="16"/>
      <c r="F384" s="16"/>
      <c r="G384" s="16"/>
      <c r="H384" s="16"/>
      <c r="I384" s="16"/>
      <c r="J384" s="16"/>
      <c r="K384" s="16"/>
    </row>
    <row r="385" spans="1:11" ht="17.25" customHeight="1">
      <c r="A385" s="16"/>
      <c r="C385" s="16"/>
      <c r="E385" s="16"/>
      <c r="F385" s="16"/>
      <c r="G385" s="16"/>
      <c r="H385" s="16"/>
      <c r="I385" s="16"/>
      <c r="J385" s="16"/>
      <c r="K385" s="16"/>
    </row>
    <row r="386" spans="1:11" ht="17.25" customHeight="1">
      <c r="A386" s="16"/>
      <c r="C386" s="16"/>
      <c r="E386" s="16"/>
      <c r="F386" s="16"/>
      <c r="G386" s="16"/>
      <c r="H386" s="16"/>
      <c r="I386" s="16"/>
      <c r="J386" s="16"/>
      <c r="K386" s="16"/>
    </row>
    <row r="387" spans="1:11" ht="17.25" customHeight="1">
      <c r="A387" s="16"/>
      <c r="C387" s="16"/>
      <c r="E387" s="16"/>
      <c r="F387" s="16"/>
      <c r="G387" s="16"/>
      <c r="H387" s="16"/>
      <c r="I387" s="16"/>
      <c r="J387" s="16"/>
      <c r="K387" s="16"/>
    </row>
    <row r="388" spans="1:11" ht="17.25" customHeight="1">
      <c r="A388" s="16"/>
      <c r="C388" s="16"/>
      <c r="E388" s="16"/>
      <c r="F388" s="16"/>
      <c r="G388" s="16"/>
      <c r="H388" s="16"/>
      <c r="I388" s="16"/>
      <c r="J388" s="16"/>
      <c r="K388" s="16"/>
    </row>
    <row r="389" spans="1:11" ht="17.25" customHeight="1">
      <c r="A389" s="16"/>
      <c r="C389" s="16"/>
      <c r="E389" s="16"/>
      <c r="F389" s="16"/>
      <c r="G389" s="16"/>
      <c r="H389" s="16"/>
      <c r="I389" s="16"/>
      <c r="J389" s="16"/>
      <c r="K389" s="16"/>
    </row>
    <row r="390" spans="1:11" ht="17.25" customHeight="1">
      <c r="A390" s="16"/>
      <c r="C390" s="16"/>
      <c r="E390" s="16"/>
      <c r="F390" s="16"/>
      <c r="G390" s="16"/>
      <c r="H390" s="16"/>
      <c r="I390" s="16"/>
      <c r="J390" s="16"/>
      <c r="K390" s="16"/>
    </row>
    <row r="391" spans="1:11" ht="17.25" customHeight="1">
      <c r="A391" s="16"/>
      <c r="C391" s="16"/>
      <c r="E391" s="16"/>
      <c r="F391" s="16"/>
      <c r="G391" s="16"/>
      <c r="H391" s="16"/>
      <c r="I391" s="16"/>
      <c r="J391" s="16"/>
      <c r="K391" s="16"/>
    </row>
    <row r="392" spans="1:11" ht="17.25" customHeight="1">
      <c r="A392" s="16"/>
      <c r="C392" s="16"/>
      <c r="E392" s="16"/>
      <c r="F392" s="16"/>
      <c r="G392" s="16"/>
      <c r="H392" s="16"/>
      <c r="I392" s="16"/>
      <c r="J392" s="16"/>
      <c r="K392" s="16"/>
    </row>
    <row r="393" spans="1:11" ht="17.25" customHeight="1">
      <c r="A393" s="16"/>
      <c r="C393" s="16"/>
      <c r="E393" s="16"/>
      <c r="F393" s="16"/>
      <c r="G393" s="16"/>
      <c r="H393" s="16"/>
      <c r="I393" s="16"/>
      <c r="J393" s="16"/>
      <c r="K393" s="16"/>
    </row>
    <row r="394" spans="1:11" ht="17.25" customHeight="1">
      <c r="A394" s="16"/>
      <c r="C394" s="16"/>
      <c r="E394" s="16"/>
      <c r="F394" s="16"/>
      <c r="G394" s="16"/>
      <c r="H394" s="16"/>
      <c r="I394" s="16"/>
      <c r="J394" s="16"/>
      <c r="K394" s="16"/>
    </row>
    <row r="395" spans="1:11" ht="17.25" customHeight="1">
      <c r="A395" s="16"/>
      <c r="C395" s="16"/>
      <c r="E395" s="16"/>
      <c r="F395" s="16"/>
      <c r="G395" s="16"/>
      <c r="H395" s="16"/>
      <c r="I395" s="16"/>
      <c r="J395" s="16"/>
      <c r="K395" s="16"/>
    </row>
    <row r="396" spans="1:11" ht="17.25" customHeight="1">
      <c r="A396" s="16"/>
      <c r="C396" s="16"/>
      <c r="E396" s="16"/>
      <c r="F396" s="16"/>
      <c r="G396" s="16"/>
      <c r="H396" s="16"/>
      <c r="I396" s="16"/>
      <c r="J396" s="16"/>
      <c r="K396" s="16"/>
    </row>
    <row r="397" spans="1:11" ht="17.25" customHeight="1">
      <c r="A397" s="16"/>
      <c r="C397" s="16"/>
      <c r="E397" s="16"/>
      <c r="F397" s="16"/>
      <c r="G397" s="16"/>
      <c r="H397" s="16"/>
      <c r="I397" s="16"/>
      <c r="J397" s="16"/>
      <c r="K397" s="16"/>
    </row>
    <row r="398" spans="1:11" ht="17.25" customHeight="1">
      <c r="A398" s="16"/>
      <c r="C398" s="16"/>
      <c r="E398" s="16"/>
      <c r="F398" s="16"/>
      <c r="G398" s="16"/>
      <c r="H398" s="16"/>
      <c r="I398" s="16"/>
      <c r="J398" s="16"/>
      <c r="K398" s="16"/>
    </row>
    <row r="399" spans="1:11" ht="17.25" customHeight="1">
      <c r="A399" s="16"/>
      <c r="C399" s="16"/>
      <c r="E399" s="16"/>
      <c r="F399" s="16"/>
      <c r="G399" s="16"/>
      <c r="H399" s="16"/>
      <c r="I399" s="16"/>
      <c r="J399" s="16"/>
      <c r="K399" s="16"/>
    </row>
    <row r="400" spans="1:11" ht="17.25" customHeight="1">
      <c r="A400" s="16"/>
      <c r="C400" s="16"/>
      <c r="E400" s="16"/>
      <c r="F400" s="16"/>
      <c r="G400" s="16"/>
      <c r="H400" s="16"/>
      <c r="I400" s="16"/>
      <c r="J400" s="16"/>
      <c r="K400" s="16"/>
    </row>
    <row r="401" spans="1:11" ht="17.25" customHeight="1">
      <c r="A401" s="16"/>
      <c r="C401" s="16"/>
      <c r="E401" s="16"/>
      <c r="F401" s="16"/>
      <c r="G401" s="16"/>
      <c r="H401" s="16"/>
      <c r="I401" s="16"/>
      <c r="J401" s="16"/>
      <c r="K401" s="16"/>
    </row>
    <row r="402" spans="1:11" ht="17.25" customHeight="1">
      <c r="A402" s="16"/>
      <c r="C402" s="16"/>
      <c r="E402" s="16"/>
      <c r="F402" s="16"/>
      <c r="G402" s="16"/>
      <c r="H402" s="16"/>
      <c r="I402" s="16"/>
      <c r="J402" s="16"/>
      <c r="K402" s="16"/>
    </row>
    <row r="403" spans="1:11" ht="17.25" customHeight="1">
      <c r="A403" s="16"/>
      <c r="C403" s="16"/>
      <c r="E403" s="16"/>
      <c r="F403" s="16"/>
      <c r="G403" s="16"/>
      <c r="H403" s="16"/>
      <c r="I403" s="16"/>
      <c r="J403" s="16"/>
      <c r="K403" s="16"/>
    </row>
    <row r="404" spans="1:11" ht="17.25" customHeight="1">
      <c r="A404" s="16"/>
      <c r="C404" s="16"/>
      <c r="E404" s="16"/>
      <c r="F404" s="16"/>
      <c r="G404" s="16"/>
      <c r="H404" s="16"/>
      <c r="I404" s="16"/>
      <c r="J404" s="16"/>
      <c r="K404" s="16"/>
    </row>
    <row r="405" spans="1:11" ht="17.25" customHeight="1">
      <c r="A405" s="16"/>
      <c r="C405" s="16"/>
      <c r="E405" s="16"/>
      <c r="F405" s="16"/>
      <c r="G405" s="16"/>
      <c r="H405" s="16"/>
      <c r="I405" s="16"/>
      <c r="J405" s="16"/>
      <c r="K405" s="16"/>
    </row>
    <row r="406" spans="1:11" ht="17.25" customHeight="1">
      <c r="A406" s="16"/>
      <c r="C406" s="16"/>
      <c r="E406" s="16"/>
      <c r="F406" s="16"/>
      <c r="G406" s="16"/>
      <c r="H406" s="16"/>
      <c r="I406" s="16"/>
      <c r="J406" s="16"/>
      <c r="K406" s="16"/>
    </row>
    <row r="407" spans="1:11" ht="17.25" customHeight="1">
      <c r="A407" s="16"/>
      <c r="C407" s="16"/>
      <c r="E407" s="16"/>
      <c r="F407" s="16"/>
      <c r="G407" s="16"/>
      <c r="H407" s="16"/>
      <c r="I407" s="16"/>
      <c r="J407" s="16"/>
      <c r="K407" s="16"/>
    </row>
    <row r="408" spans="1:11" ht="17.25" customHeight="1">
      <c r="A408" s="16"/>
      <c r="C408" s="16"/>
      <c r="E408" s="16"/>
      <c r="F408" s="16"/>
      <c r="G408" s="16"/>
      <c r="H408" s="16"/>
      <c r="I408" s="16"/>
      <c r="J408" s="16"/>
      <c r="K408" s="16"/>
    </row>
    <row r="409" spans="1:11" ht="17.25" customHeight="1">
      <c r="A409" s="16"/>
      <c r="C409" s="16"/>
      <c r="E409" s="16"/>
      <c r="F409" s="16"/>
      <c r="G409" s="16"/>
      <c r="H409" s="16"/>
      <c r="I409" s="16"/>
      <c r="J409" s="16"/>
      <c r="K409" s="16"/>
    </row>
    <row r="410" spans="1:11" ht="17.25" customHeight="1">
      <c r="A410" s="16"/>
      <c r="C410" s="16"/>
      <c r="E410" s="16"/>
      <c r="F410" s="16"/>
      <c r="G410" s="16"/>
      <c r="H410" s="16"/>
      <c r="I410" s="16"/>
      <c r="J410" s="16"/>
      <c r="K410" s="16"/>
    </row>
    <row r="411" spans="1:11" ht="17.25" customHeight="1">
      <c r="A411" s="16"/>
      <c r="C411" s="16"/>
      <c r="E411" s="16"/>
      <c r="F411" s="16"/>
      <c r="G411" s="16"/>
      <c r="H411" s="16"/>
      <c r="I411" s="16"/>
      <c r="J411" s="16"/>
      <c r="K411" s="16"/>
    </row>
    <row r="412" spans="1:11" ht="17.25" customHeight="1">
      <c r="A412" s="16"/>
      <c r="C412" s="16"/>
      <c r="E412" s="16"/>
      <c r="F412" s="16"/>
      <c r="G412" s="16"/>
      <c r="H412" s="16"/>
      <c r="I412" s="16"/>
      <c r="J412" s="16"/>
      <c r="K412" s="16"/>
    </row>
    <row r="413" spans="1:11" ht="17.25" customHeight="1">
      <c r="A413" s="16"/>
      <c r="C413" s="16"/>
      <c r="E413" s="16"/>
      <c r="F413" s="16"/>
      <c r="G413" s="16"/>
      <c r="H413" s="16"/>
      <c r="I413" s="16"/>
      <c r="J413" s="16"/>
      <c r="K413" s="16"/>
    </row>
    <row r="414" spans="1:11" ht="17.25" customHeight="1">
      <c r="A414" s="16"/>
      <c r="C414" s="16"/>
      <c r="E414" s="16"/>
      <c r="F414" s="16"/>
      <c r="G414" s="16"/>
      <c r="H414" s="16"/>
      <c r="I414" s="16"/>
      <c r="J414" s="16"/>
      <c r="K414" s="16"/>
    </row>
    <row r="415" spans="1:11" ht="17.25" customHeight="1">
      <c r="A415" s="16"/>
      <c r="C415" s="16"/>
      <c r="E415" s="16"/>
      <c r="F415" s="16"/>
      <c r="G415" s="16"/>
      <c r="H415" s="16"/>
      <c r="I415" s="16"/>
      <c r="J415" s="16"/>
      <c r="K415" s="16"/>
    </row>
    <row r="416" spans="1:11" ht="17.25" customHeight="1">
      <c r="A416" s="16"/>
      <c r="C416" s="16"/>
      <c r="E416" s="16"/>
      <c r="F416" s="16"/>
      <c r="G416" s="16"/>
      <c r="H416" s="16"/>
      <c r="I416" s="16"/>
      <c r="J416" s="16"/>
      <c r="K416" s="16"/>
    </row>
    <row r="417" spans="1:11" ht="17.25" customHeight="1">
      <c r="A417" s="16"/>
      <c r="C417" s="16"/>
      <c r="E417" s="16"/>
      <c r="F417" s="16"/>
      <c r="G417" s="16"/>
      <c r="H417" s="16"/>
      <c r="I417" s="16"/>
      <c r="J417" s="16"/>
      <c r="K417" s="16"/>
    </row>
    <row r="418" spans="1:11" ht="17.25" customHeight="1">
      <c r="A418" s="16"/>
      <c r="C418" s="10"/>
      <c r="E418" s="16"/>
      <c r="F418" s="16"/>
      <c r="G418" s="16"/>
      <c r="H418" s="16"/>
      <c r="I418" s="16"/>
      <c r="J418" s="16"/>
      <c r="K418" s="16"/>
    </row>
    <row r="419" spans="1:11" ht="17.25" customHeight="1">
      <c r="A419" s="16"/>
      <c r="C419" s="10"/>
      <c r="D419" s="10"/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0"/>
      <c r="D420" s="10"/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0"/>
      <c r="D421" s="10"/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0"/>
      <c r="D422" s="10"/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0"/>
      <c r="D423" s="10"/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0"/>
      <c r="D424" s="10"/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0"/>
      <c r="D425" s="10"/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0"/>
      <c r="D426" s="10"/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0"/>
      <c r="D427" s="10"/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0"/>
      <c r="D428" s="10"/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0"/>
      <c r="D429" s="10"/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0"/>
      <c r="D430" s="10"/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0"/>
      <c r="D431" s="10"/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0"/>
      <c r="D432" s="10"/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0"/>
      <c r="D433" s="10"/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0"/>
      <c r="D434" s="10"/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0"/>
      <c r="D435" s="10"/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0"/>
      <c r="D436" s="10"/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0"/>
      <c r="D437" s="10"/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0"/>
      <c r="D438" s="10"/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0"/>
      <c r="D439" s="10"/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0"/>
      <c r="D440" s="10"/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0"/>
      <c r="D441" s="10"/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0"/>
      <c r="D442" s="10"/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0"/>
      <c r="D443" s="10"/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0"/>
      <c r="D444" s="10"/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0"/>
      <c r="D445" s="10"/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0"/>
      <c r="D446" s="10"/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0"/>
      <c r="D447" s="10"/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0"/>
      <c r="D448" s="10"/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0"/>
      <c r="D449" s="10"/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0"/>
      <c r="D450" s="10"/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0"/>
      <c r="D451" s="10"/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0"/>
      <c r="D452" s="10"/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0"/>
      <c r="D453" s="10"/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0"/>
      <c r="D454" s="10"/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0"/>
      <c r="D455" s="10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0"/>
      <c r="D456" s="10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0"/>
      <c r="D457" s="10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0"/>
      <c r="D458" s="10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0"/>
      <c r="D459" s="10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0"/>
      <c r="D460" s="10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0"/>
      <c r="D461" s="10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0"/>
      <c r="D462" s="10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0"/>
      <c r="D463" s="10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0"/>
      <c r="D464" s="10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0"/>
      <c r="D465" s="10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0"/>
      <c r="D466" s="10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0"/>
      <c r="D467" s="10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0"/>
      <c r="D468" s="10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0"/>
      <c r="D469" s="10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0"/>
      <c r="D470" s="10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0"/>
      <c r="D471" s="10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0"/>
      <c r="D472" s="10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0"/>
      <c r="D473" s="10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0"/>
      <c r="D474" s="10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0"/>
      <c r="D475" s="10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0"/>
      <c r="D476" s="10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0"/>
      <c r="D477" s="10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0"/>
      <c r="D478" s="10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0"/>
      <c r="D479" s="10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0"/>
      <c r="D480" s="10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0"/>
      <c r="D481" s="10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0"/>
      <c r="D482" s="10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0"/>
      <c r="D483" s="10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0"/>
      <c r="D484" s="10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0"/>
      <c r="D485" s="10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0"/>
      <c r="D486" s="10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0"/>
      <c r="D487" s="10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0"/>
      <c r="D488" s="10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0"/>
      <c r="D489" s="10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0"/>
      <c r="D490" s="10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D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6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6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6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6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6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6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6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6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6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6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6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6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6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6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6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6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6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6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6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6"/>
      <c r="D627" s="10"/>
      <c r="E627" s="16"/>
      <c r="F627" s="16"/>
      <c r="G627" s="16"/>
      <c r="H627" s="16"/>
      <c r="I627" s="16"/>
      <c r="J627" s="16"/>
      <c r="K627" s="16"/>
    </row>
  </sheetData>
  <mergeCells count="1">
    <mergeCell ref="E281:F281"/>
  </mergeCells>
  <dataValidations count="6">
    <dataValidation type="list" allowBlank="1" showInputMessage="1" showErrorMessage="1" sqref="K2:K278 K280" xr:uid="{00000000-0002-0000-0200-000001000000}">
      <formula1>$K$282:$K$340</formula1>
    </dataValidation>
    <dataValidation type="list" allowBlank="1" showInputMessage="1" showErrorMessage="1" sqref="H2:H280" xr:uid="{00000000-0002-0000-0200-000003000000}">
      <formula1>$H$282:$H$284</formula1>
    </dataValidation>
    <dataValidation type="list" allowBlank="1" showInputMessage="1" showErrorMessage="1" sqref="D2:D49" xr:uid="{00000000-0002-0000-0200-000000000000}">
      <formula1>$D$282:$D$350</formula1>
    </dataValidation>
    <dataValidation type="list" allowBlank="1" showInputMessage="1" showErrorMessage="1" sqref="D50:D280" xr:uid="{A19B1B09-7547-4BD4-8077-7FEE01C34702}">
      <formula1>$D$282:$D$379</formula1>
    </dataValidation>
    <dataValidation type="list" allowBlank="1" showInputMessage="1" showErrorMessage="1" sqref="C2:C97" xr:uid="{00000000-0002-0000-0200-000002000000}">
      <formula1>$C$282:$C$299</formula1>
    </dataValidation>
    <dataValidation type="list" allowBlank="1" showInputMessage="1" showErrorMessage="1" sqref="C98:C280" xr:uid="{F8DCEB99-0D38-40F2-A5BA-9B4F19015234}">
      <formula1>$C$282:$C$295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6"/>
  <sheetViews>
    <sheetView topLeftCell="A20" workbookViewId="0">
      <selection activeCell="I53" sqref="I52:J54"/>
    </sheetView>
  </sheetViews>
  <sheetFormatPr defaultRowHeight="20.25"/>
  <cols>
    <col min="1" max="1" width="8.5703125" style="11" customWidth="1"/>
    <col min="2" max="2" width="7.140625" style="6" customWidth="1"/>
    <col min="3" max="3" width="7" style="11" customWidth="1"/>
    <col min="4" max="4" width="8.42578125" style="7" customWidth="1"/>
    <col min="5" max="5" width="5.85546875" style="11" customWidth="1"/>
    <col min="6" max="6" width="6.7109375" style="11" customWidth="1"/>
    <col min="7" max="7" width="7.28515625" style="11" customWidth="1"/>
    <col min="8" max="8" width="6.5703125" style="11" customWidth="1"/>
    <col min="9" max="9" width="11.85546875" style="11" customWidth="1"/>
    <col min="10" max="10" width="15.7109375" style="11" customWidth="1"/>
    <col min="11" max="11" width="12.140625" style="11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224</v>
      </c>
      <c r="B2" s="6">
        <v>1</v>
      </c>
      <c r="C2" s="16" t="s">
        <v>25</v>
      </c>
      <c r="D2" s="7" t="s">
        <v>26</v>
      </c>
      <c r="E2" s="16">
        <v>2</v>
      </c>
      <c r="F2" s="16"/>
      <c r="G2" s="16"/>
      <c r="H2" s="16"/>
      <c r="I2" s="16">
        <f t="shared" ref="I2:I3" si="0">IF(OR(J2=$J$344,J2=$J$351,J2=$J$334),$I$331,IF(OR(J2=$J$333,J2=$J$337,J2=$J$339,J2=$J$340,J2=$J$343,J2=$J$347,J2=$J$348,J2=$J$345),$I$336,IF(OR(J2=$J$332,J2=$J$336),$I$332,IF(OR(J2=$J$338,J2=$J$349,J2=$J$350),$I$333,IF(OR(J2=$J$331,J2=$J$346,J2=$J$352),$I$334,IF(OR(J2=$J$335,J2=$J$353,J2=$J$341,J2=$J$342),$I$335,0))))))</f>
        <v>0</v>
      </c>
      <c r="J2" s="16">
        <f t="shared" ref="J2:J68" si="1">IF(OR(K2=$K$331,K2=$K$332,K2=$K$333),$J$331,IF(OR(K2=$K$336,K2=$K$337,K2=$K$338,K2=$K$339),$J$332,IF(OR(K2=$K$340),$J$333,IF(OR(K2=$K$341),$J$334,IF(OR(K2=$K$342),$J$335,IF(OR(K2=$K$343),$J$336,IF(OR(K2=$K$349,K2=$K$358,K2=$K$350),$J$337,IF(OR(K2=$K$345,K2=$K$346,K2=$K$347,K2=$K$348),$J$338,IF(OR(K2=$K$344,K2=$K$384,K2=$K$386,K2=$K$388),$J$339,IF(OR(K2=$K$351,K2=$K$352),$J$340,IF(OR(K2=$K$353),$J$341,IF(OR(K2=$K$354),$J$342,IF(OR(K2=$K$355),$J$343,IF(OR(K2=$K$359),$J$344,IF(OR(K2=$K$360),$J$345,IF(OR(K2=$K$361,K2=$K$362),$J$346,IF(OR(K2=$K$363,K2=$K$364),$J$347,IF(OR(K2=$K$365,K2=$K$366),$J$348,IF(OR(K2=$K$367,K2=$K$368,K2=$K$369,K2=$K$370,K2=$K$371,K2=$K$372,K2=$K$373,K2=$K$374),$J$349,IF(OR(K2=$K$378,K2=$K$379,K2=$K$380,K2=$K$381,K2=$K$377,K2=$K$376,K2=$K$385,K2=$K$387),$J$350,IF(OR(K2=$K$382,K2=$K$383),$J$351,IF(OR(K2=$K$334,K2=$K$335,K2=$K$356,K2=$K$357,K2=$K$375),$J$352,IF(OR(K2=$K$389),$J$353,0)))))))))))))))))))))))</f>
        <v>0</v>
      </c>
      <c r="K2" s="16"/>
    </row>
    <row r="3" spans="1:11" ht="17.25" customHeight="1">
      <c r="A3" s="16" t="s">
        <v>224</v>
      </c>
      <c r="B3" s="6">
        <v>2</v>
      </c>
      <c r="C3" s="16" t="s">
        <v>87</v>
      </c>
      <c r="D3" s="7" t="s">
        <v>42</v>
      </c>
      <c r="E3" s="16">
        <v>2</v>
      </c>
      <c r="F3" s="16"/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224</v>
      </c>
      <c r="B4" s="6">
        <v>3</v>
      </c>
      <c r="C4" s="16" t="s">
        <v>87</v>
      </c>
      <c r="D4" s="7" t="s">
        <v>42</v>
      </c>
      <c r="E4" s="16">
        <v>2</v>
      </c>
      <c r="F4" s="16"/>
      <c r="G4" s="16"/>
      <c r="H4" s="16"/>
      <c r="I4" s="16">
        <f t="shared" ref="I4:I52" si="2">IF(OR(J4=$J$344,J4=$J$351,J4=$J$334),$I$331,IF(OR(J4=$J$333,J4=$J$337,J4=$J$339,J4=$J$340,J4=$J$343,J4=$J$347,J4=$J$348,J4=$J$345),$I$336,IF(OR(J4=$J$332,J4=$J$336),$I$332,IF(OR(J4=$J$338,J4=$J$349,J4=$J$350),$I$333,IF(OR(J4=$J$331,J4=$J$346,J4=$J$352),$I$334,IF(OR(J4=$J$335,J4=$J$353,J4=$J$341,J4=$J$342),$I$335,0))))))</f>
        <v>0</v>
      </c>
      <c r="J4" s="16">
        <f t="shared" si="1"/>
        <v>0</v>
      </c>
      <c r="K4" s="16"/>
    </row>
    <row r="5" spans="1:11" ht="17.25" customHeight="1">
      <c r="A5" s="16" t="s">
        <v>224</v>
      </c>
      <c r="B5" s="6">
        <v>4</v>
      </c>
      <c r="C5" s="16" t="s">
        <v>87</v>
      </c>
      <c r="D5" s="7" t="s">
        <v>42</v>
      </c>
      <c r="E5" s="16">
        <v>1</v>
      </c>
      <c r="F5" s="16"/>
      <c r="G5" s="16"/>
      <c r="H5" s="16"/>
      <c r="I5" s="16">
        <f t="shared" si="2"/>
        <v>0</v>
      </c>
      <c r="J5" s="16">
        <f t="shared" si="1"/>
        <v>0</v>
      </c>
      <c r="K5" s="16"/>
    </row>
    <row r="6" spans="1:11" ht="17.25" customHeight="1">
      <c r="A6" s="16" t="s">
        <v>224</v>
      </c>
      <c r="B6" s="6">
        <v>5</v>
      </c>
      <c r="C6" s="16" t="s">
        <v>21</v>
      </c>
      <c r="D6" s="7" t="s">
        <v>49</v>
      </c>
      <c r="E6" s="16">
        <v>2</v>
      </c>
      <c r="F6" s="16"/>
      <c r="G6" s="16"/>
      <c r="H6" s="16"/>
      <c r="I6" s="16">
        <f t="shared" si="2"/>
        <v>0</v>
      </c>
      <c r="J6" s="16">
        <f t="shared" si="1"/>
        <v>0</v>
      </c>
      <c r="K6" s="16"/>
    </row>
    <row r="7" spans="1:11" ht="17.25" customHeight="1">
      <c r="A7" s="16" t="s">
        <v>224</v>
      </c>
      <c r="B7" s="6">
        <v>6</v>
      </c>
      <c r="C7" s="16" t="s">
        <v>21</v>
      </c>
      <c r="D7" s="7" t="s">
        <v>49</v>
      </c>
      <c r="E7" s="16">
        <v>1</v>
      </c>
      <c r="F7" s="16">
        <v>2</v>
      </c>
      <c r="G7" s="16"/>
      <c r="H7" s="16"/>
      <c r="I7" s="16" t="str">
        <f t="shared" si="2"/>
        <v>Кокки</v>
      </c>
      <c r="J7" s="16" t="str">
        <f t="shared" si="1"/>
        <v>Streptococcus</v>
      </c>
      <c r="K7" s="16" t="s">
        <v>67</v>
      </c>
    </row>
    <row r="8" spans="1:11" ht="17.25" customHeight="1">
      <c r="A8" s="16" t="s">
        <v>224</v>
      </c>
      <c r="B8" s="6">
        <v>7</v>
      </c>
      <c r="C8" s="16" t="s">
        <v>21</v>
      </c>
      <c r="D8" s="7" t="s">
        <v>49</v>
      </c>
      <c r="E8" s="16">
        <v>1</v>
      </c>
      <c r="F8" s="16"/>
      <c r="G8" s="16"/>
      <c r="H8" s="16"/>
      <c r="I8" s="16">
        <f t="shared" si="2"/>
        <v>0</v>
      </c>
      <c r="J8" s="16">
        <f t="shared" si="1"/>
        <v>0</v>
      </c>
      <c r="K8" s="16"/>
    </row>
    <row r="9" spans="1:11" ht="17.25" customHeight="1">
      <c r="A9" s="16" t="s">
        <v>224</v>
      </c>
      <c r="B9" s="6">
        <v>8</v>
      </c>
      <c r="C9" s="16" t="s">
        <v>21</v>
      </c>
      <c r="D9" s="7" t="s">
        <v>49</v>
      </c>
      <c r="E9" s="16">
        <v>1</v>
      </c>
      <c r="F9" s="16"/>
      <c r="G9" s="16"/>
      <c r="H9" s="16"/>
      <c r="I9" s="16">
        <f t="shared" si="2"/>
        <v>0</v>
      </c>
      <c r="J9" s="16">
        <f t="shared" si="1"/>
        <v>0</v>
      </c>
      <c r="K9" s="16"/>
    </row>
    <row r="10" spans="1:11" ht="17.25" customHeight="1">
      <c r="A10" s="16" t="s">
        <v>224</v>
      </c>
      <c r="B10" s="6">
        <v>9</v>
      </c>
      <c r="C10" s="16" t="s">
        <v>21</v>
      </c>
      <c r="D10" s="7" t="s">
        <v>38</v>
      </c>
      <c r="E10" s="16">
        <v>1</v>
      </c>
      <c r="F10" s="16"/>
      <c r="G10" s="16"/>
      <c r="H10" s="16"/>
      <c r="I10" s="16">
        <f t="shared" si="2"/>
        <v>0</v>
      </c>
      <c r="J10" s="16">
        <f t="shared" si="1"/>
        <v>0</v>
      </c>
      <c r="K10" s="16"/>
    </row>
    <row r="11" spans="1:11" ht="17.25" customHeight="1">
      <c r="A11" s="16" t="s">
        <v>224</v>
      </c>
      <c r="B11" s="6">
        <v>10</v>
      </c>
      <c r="C11" s="16" t="s">
        <v>25</v>
      </c>
      <c r="D11" s="7" t="s">
        <v>26</v>
      </c>
      <c r="E11" s="16">
        <v>1</v>
      </c>
      <c r="F11" s="16"/>
      <c r="G11" s="16"/>
      <c r="H11" s="16"/>
      <c r="I11" s="16">
        <f t="shared" si="2"/>
        <v>0</v>
      </c>
      <c r="J11" s="16">
        <f t="shared" si="1"/>
        <v>0</v>
      </c>
      <c r="K11" s="16"/>
    </row>
    <row r="12" spans="1:11" ht="17.25" customHeight="1">
      <c r="A12" s="16" t="s">
        <v>224</v>
      </c>
      <c r="B12" s="6">
        <v>11</v>
      </c>
      <c r="C12" s="16" t="s">
        <v>12</v>
      </c>
      <c r="D12" s="7" t="s">
        <v>29</v>
      </c>
      <c r="E12" s="16">
        <v>1</v>
      </c>
      <c r="F12" s="16"/>
      <c r="G12" s="16"/>
      <c r="H12" s="16"/>
      <c r="I12" s="16">
        <f t="shared" si="2"/>
        <v>0</v>
      </c>
      <c r="J12" s="16">
        <f t="shared" si="1"/>
        <v>0</v>
      </c>
      <c r="K12" s="16"/>
    </row>
    <row r="13" spans="1:11" ht="17.25" customHeight="1">
      <c r="A13" s="16" t="s">
        <v>224</v>
      </c>
      <c r="B13" s="6">
        <v>12</v>
      </c>
      <c r="C13" s="16" t="s">
        <v>12</v>
      </c>
      <c r="D13" s="7" t="s">
        <v>42</v>
      </c>
      <c r="E13" s="16">
        <v>1</v>
      </c>
      <c r="F13" s="16"/>
      <c r="G13" s="16" t="s">
        <v>32</v>
      </c>
      <c r="H13" s="16"/>
      <c r="I13" s="16">
        <f t="shared" si="2"/>
        <v>0</v>
      </c>
      <c r="J13" s="16">
        <f t="shared" si="1"/>
        <v>0</v>
      </c>
      <c r="K13" s="16"/>
    </row>
    <row r="14" spans="1:11" ht="17.25" customHeight="1">
      <c r="A14" s="16" t="s">
        <v>224</v>
      </c>
      <c r="B14" s="6">
        <v>13</v>
      </c>
      <c r="C14" s="16" t="s">
        <v>12</v>
      </c>
      <c r="D14" s="7" t="s">
        <v>49</v>
      </c>
      <c r="E14" s="16">
        <v>1</v>
      </c>
      <c r="F14" s="16"/>
      <c r="G14" s="16" t="s">
        <v>32</v>
      </c>
      <c r="H14" s="16"/>
      <c r="I14" s="16">
        <f t="shared" si="2"/>
        <v>0</v>
      </c>
      <c r="J14" s="16">
        <f t="shared" si="1"/>
        <v>0</v>
      </c>
      <c r="K14" s="16"/>
    </row>
    <row r="15" spans="1:11" ht="17.25" customHeight="1">
      <c r="A15" s="16" t="s">
        <v>224</v>
      </c>
      <c r="B15" s="6">
        <v>14</v>
      </c>
      <c r="C15" s="16" t="s">
        <v>64</v>
      </c>
      <c r="D15" s="7" t="s">
        <v>86</v>
      </c>
      <c r="E15" s="16">
        <v>1</v>
      </c>
      <c r="F15" s="16"/>
      <c r="G15" s="16"/>
      <c r="H15" s="16"/>
      <c r="I15" s="16">
        <f t="shared" si="2"/>
        <v>0</v>
      </c>
      <c r="J15" s="16">
        <f t="shared" si="1"/>
        <v>0</v>
      </c>
      <c r="K15" s="16"/>
    </row>
    <row r="16" spans="1:11" ht="17.25" customHeight="1">
      <c r="A16" s="16" t="s">
        <v>224</v>
      </c>
      <c r="B16" s="6">
        <v>15</v>
      </c>
      <c r="C16" s="16" t="s">
        <v>37</v>
      </c>
      <c r="D16" s="7" t="s">
        <v>58</v>
      </c>
      <c r="E16" s="16">
        <v>1</v>
      </c>
      <c r="F16" s="16"/>
      <c r="G16" s="16"/>
      <c r="H16" s="16"/>
      <c r="I16" s="16">
        <f t="shared" si="2"/>
        <v>0</v>
      </c>
      <c r="J16" s="16">
        <f t="shared" si="1"/>
        <v>0</v>
      </c>
      <c r="K16" s="16"/>
    </row>
    <row r="17" spans="1:11" ht="17.25" customHeight="1">
      <c r="A17" s="16" t="s">
        <v>224</v>
      </c>
      <c r="B17" s="6">
        <v>16</v>
      </c>
      <c r="C17" s="16" t="s">
        <v>12</v>
      </c>
      <c r="D17" s="7" t="s">
        <v>58</v>
      </c>
      <c r="E17" s="16"/>
      <c r="F17" s="16"/>
      <c r="G17" s="16" t="s">
        <v>32</v>
      </c>
      <c r="H17" s="16"/>
      <c r="I17" s="16">
        <f t="shared" si="2"/>
        <v>0</v>
      </c>
      <c r="J17" s="16">
        <f t="shared" si="1"/>
        <v>0</v>
      </c>
      <c r="K17" s="16"/>
    </row>
    <row r="18" spans="1:11" ht="17.25" customHeight="1">
      <c r="A18" s="16" t="s">
        <v>224</v>
      </c>
      <c r="B18" s="6">
        <v>17</v>
      </c>
      <c r="C18" s="16" t="s">
        <v>25</v>
      </c>
      <c r="D18" s="7" t="s">
        <v>26</v>
      </c>
      <c r="E18" s="16"/>
      <c r="F18" s="16"/>
      <c r="G18" s="16"/>
      <c r="H18" s="16"/>
      <c r="I18" s="16">
        <f t="shared" si="2"/>
        <v>0</v>
      </c>
      <c r="J18" s="16">
        <f t="shared" si="1"/>
        <v>0</v>
      </c>
      <c r="K18" s="16"/>
    </row>
    <row r="19" spans="1:11" ht="17.25" customHeight="1">
      <c r="A19" s="16" t="s">
        <v>224</v>
      </c>
      <c r="B19" s="6">
        <v>18</v>
      </c>
      <c r="C19" s="16" t="s">
        <v>100</v>
      </c>
      <c r="D19" s="7" t="s">
        <v>28</v>
      </c>
      <c r="E19" s="16"/>
      <c r="F19" s="16"/>
      <c r="G19" s="16"/>
      <c r="H19" s="16"/>
      <c r="I19" s="16">
        <f t="shared" si="2"/>
        <v>0</v>
      </c>
      <c r="J19" s="16">
        <f t="shared" si="1"/>
        <v>0</v>
      </c>
      <c r="K19" s="16"/>
    </row>
    <row r="20" spans="1:11" ht="17.25" customHeight="1">
      <c r="A20" s="16" t="s">
        <v>224</v>
      </c>
      <c r="B20" s="6">
        <v>19</v>
      </c>
      <c r="C20" s="16" t="s">
        <v>78</v>
      </c>
      <c r="D20" s="7" t="s">
        <v>97</v>
      </c>
      <c r="E20" s="16"/>
      <c r="F20" s="16"/>
      <c r="G20" s="16"/>
      <c r="H20" s="16"/>
      <c r="I20" s="16">
        <f t="shared" si="2"/>
        <v>0</v>
      </c>
      <c r="J20" s="16">
        <f t="shared" si="1"/>
        <v>0</v>
      </c>
      <c r="K20" s="16"/>
    </row>
    <row r="21" spans="1:11" ht="17.25" customHeight="1">
      <c r="A21" s="16" t="s">
        <v>224</v>
      </c>
      <c r="B21" s="6">
        <v>20</v>
      </c>
      <c r="C21" s="16" t="s">
        <v>23</v>
      </c>
      <c r="D21" s="7" t="s">
        <v>24</v>
      </c>
      <c r="E21" s="16"/>
      <c r="F21" s="16"/>
      <c r="G21" s="16"/>
      <c r="H21" s="16"/>
      <c r="I21" s="16">
        <f t="shared" si="2"/>
        <v>0</v>
      </c>
      <c r="J21" s="16">
        <f t="shared" si="1"/>
        <v>0</v>
      </c>
      <c r="K21" s="16"/>
    </row>
    <row r="22" spans="1:11" ht="17.25" customHeight="1">
      <c r="A22" s="16" t="s">
        <v>224</v>
      </c>
      <c r="B22" s="6">
        <v>21</v>
      </c>
      <c r="C22" s="16" t="s">
        <v>12</v>
      </c>
      <c r="D22" s="7" t="s">
        <v>193</v>
      </c>
      <c r="E22" s="16"/>
      <c r="F22" s="16"/>
      <c r="G22" s="16"/>
      <c r="H22" s="16"/>
      <c r="I22" s="16">
        <f t="shared" si="2"/>
        <v>0</v>
      </c>
      <c r="J22" s="16">
        <f t="shared" si="1"/>
        <v>0</v>
      </c>
      <c r="K22" s="16"/>
    </row>
    <row r="23" spans="1:11" ht="17.25" customHeight="1">
      <c r="A23" s="16" t="s">
        <v>224</v>
      </c>
      <c r="B23" s="6">
        <v>22</v>
      </c>
      <c r="C23" s="16" t="s">
        <v>12</v>
      </c>
      <c r="D23" s="7" t="s">
        <v>29</v>
      </c>
      <c r="E23" s="16"/>
      <c r="F23" s="16"/>
      <c r="G23" s="16"/>
      <c r="H23" s="16"/>
      <c r="I23" s="16">
        <f t="shared" si="2"/>
        <v>0</v>
      </c>
      <c r="J23" s="16">
        <f t="shared" si="1"/>
        <v>0</v>
      </c>
      <c r="K23" s="16"/>
    </row>
    <row r="24" spans="1:11" ht="17.25" customHeight="1">
      <c r="A24" s="16" t="s">
        <v>224</v>
      </c>
      <c r="B24" s="6">
        <v>23</v>
      </c>
      <c r="C24" s="16" t="s">
        <v>64</v>
      </c>
      <c r="D24" s="7" t="s">
        <v>86</v>
      </c>
      <c r="E24" s="16"/>
      <c r="F24" s="16"/>
      <c r="G24" s="16"/>
      <c r="H24" s="16"/>
      <c r="I24" s="16">
        <f t="shared" si="2"/>
        <v>0</v>
      </c>
      <c r="J24" s="16">
        <f t="shared" si="1"/>
        <v>0</v>
      </c>
      <c r="K24" s="16"/>
    </row>
    <row r="25" spans="1:11" ht="17.25" customHeight="1">
      <c r="A25" s="16" t="s">
        <v>224</v>
      </c>
      <c r="B25" s="6">
        <v>24</v>
      </c>
      <c r="C25" s="16" t="s">
        <v>64</v>
      </c>
      <c r="D25" s="7" t="s">
        <v>86</v>
      </c>
      <c r="E25" s="16"/>
      <c r="F25" s="16"/>
      <c r="G25" s="16"/>
      <c r="H25" s="16"/>
      <c r="I25" s="16">
        <f t="shared" si="2"/>
        <v>0</v>
      </c>
      <c r="J25" s="16">
        <f t="shared" si="1"/>
        <v>0</v>
      </c>
      <c r="K25" s="16"/>
    </row>
    <row r="26" spans="1:11" ht="17.25" customHeight="1">
      <c r="A26" s="16" t="s">
        <v>224</v>
      </c>
      <c r="B26" s="6">
        <v>25</v>
      </c>
      <c r="C26" s="16" t="s">
        <v>12</v>
      </c>
      <c r="D26" s="7" t="s">
        <v>60</v>
      </c>
      <c r="E26" s="16"/>
      <c r="F26" s="16">
        <v>4</v>
      </c>
      <c r="G26" s="16"/>
      <c r="H26" s="16"/>
      <c r="I26" s="16" t="str">
        <f t="shared" si="2"/>
        <v>Энеробактерии</v>
      </c>
      <c r="J26" s="16" t="str">
        <f t="shared" si="1"/>
        <v>Klebsiella</v>
      </c>
      <c r="K26" s="16" t="s">
        <v>104</v>
      </c>
    </row>
    <row r="27" spans="1:11" ht="17.25" customHeight="1">
      <c r="A27" s="16" t="s">
        <v>224</v>
      </c>
      <c r="B27" s="6">
        <v>26</v>
      </c>
      <c r="C27" s="16" t="s">
        <v>12</v>
      </c>
      <c r="D27" s="7" t="s">
        <v>60</v>
      </c>
      <c r="E27" s="16"/>
      <c r="F27" s="16">
        <v>4</v>
      </c>
      <c r="G27" s="16"/>
      <c r="H27" s="16"/>
      <c r="I27" s="16" t="str">
        <f t="shared" si="2"/>
        <v>Энеробактерии</v>
      </c>
      <c r="J27" s="16" t="str">
        <f t="shared" si="1"/>
        <v>Klebsiella</v>
      </c>
      <c r="K27" s="16" t="s">
        <v>104</v>
      </c>
    </row>
    <row r="28" spans="1:11" ht="17.25" customHeight="1">
      <c r="A28" s="16" t="s">
        <v>224</v>
      </c>
      <c r="B28" s="6">
        <v>27</v>
      </c>
      <c r="C28" s="16" t="s">
        <v>78</v>
      </c>
      <c r="D28" s="7" t="s">
        <v>60</v>
      </c>
      <c r="E28" s="16"/>
      <c r="F28" s="16"/>
      <c r="G28" s="16"/>
      <c r="H28" s="16"/>
      <c r="I28" s="16">
        <f t="shared" si="2"/>
        <v>0</v>
      </c>
      <c r="J28" s="16">
        <f t="shared" si="1"/>
        <v>0</v>
      </c>
      <c r="K28" s="16"/>
    </row>
    <row r="29" spans="1:11" ht="17.25" customHeight="1">
      <c r="A29" s="16" t="s">
        <v>224</v>
      </c>
      <c r="B29" s="6">
        <v>28</v>
      </c>
      <c r="C29" s="16" t="s">
        <v>12</v>
      </c>
      <c r="D29" s="7" t="s">
        <v>60</v>
      </c>
      <c r="E29" s="16"/>
      <c r="F29" s="16">
        <v>4</v>
      </c>
      <c r="G29" s="16"/>
      <c r="H29" s="16"/>
      <c r="I29" s="16" t="str">
        <f t="shared" si="2"/>
        <v>Энеробактерии</v>
      </c>
      <c r="J29" s="16" t="str">
        <f t="shared" si="1"/>
        <v>Klebsiella</v>
      </c>
      <c r="K29" s="16" t="s">
        <v>104</v>
      </c>
    </row>
    <row r="30" spans="1:11" ht="17.25" customHeight="1">
      <c r="A30" s="16" t="s">
        <v>224</v>
      </c>
      <c r="B30" s="6">
        <v>29</v>
      </c>
      <c r="C30" s="16" t="s">
        <v>12</v>
      </c>
      <c r="D30" s="7" t="s">
        <v>29</v>
      </c>
      <c r="E30" s="16"/>
      <c r="F30" s="16"/>
      <c r="G30" s="16"/>
      <c r="H30" s="16"/>
      <c r="I30" s="16">
        <f t="shared" si="2"/>
        <v>0</v>
      </c>
      <c r="J30" s="16">
        <f t="shared" si="1"/>
        <v>0</v>
      </c>
      <c r="K30" s="16"/>
    </row>
    <row r="31" spans="1:11" ht="17.25" customHeight="1">
      <c r="A31" s="16" t="s">
        <v>224</v>
      </c>
      <c r="B31" s="6">
        <v>30</v>
      </c>
      <c r="C31" s="16" t="s">
        <v>53</v>
      </c>
      <c r="D31" s="7" t="s">
        <v>212</v>
      </c>
      <c r="E31" s="16">
        <v>1</v>
      </c>
      <c r="F31" s="16"/>
      <c r="G31" s="16"/>
      <c r="H31" s="16"/>
      <c r="I31" s="16">
        <f t="shared" si="2"/>
        <v>0</v>
      </c>
      <c r="J31" s="16">
        <f t="shared" si="1"/>
        <v>0</v>
      </c>
      <c r="K31" s="16"/>
    </row>
    <row r="32" spans="1:11" ht="17.25" customHeight="1">
      <c r="A32" s="16" t="s">
        <v>224</v>
      </c>
      <c r="B32" s="6">
        <v>31</v>
      </c>
      <c r="C32" s="16" t="s">
        <v>53</v>
      </c>
      <c r="D32" s="7" t="s">
        <v>212</v>
      </c>
      <c r="E32" s="16">
        <v>1</v>
      </c>
      <c r="F32" s="16"/>
      <c r="G32" s="16"/>
      <c r="H32" s="16"/>
      <c r="I32" s="16">
        <f t="shared" si="2"/>
        <v>0</v>
      </c>
      <c r="J32" s="16">
        <f t="shared" si="1"/>
        <v>0</v>
      </c>
      <c r="K32" s="16"/>
    </row>
    <row r="33" spans="1:11" ht="17.25" customHeight="1">
      <c r="A33" s="16" t="s">
        <v>224</v>
      </c>
      <c r="B33" s="6">
        <v>32</v>
      </c>
      <c r="C33" s="16" t="s">
        <v>53</v>
      </c>
      <c r="D33" s="7" t="s">
        <v>212</v>
      </c>
      <c r="E33" s="16">
        <v>1</v>
      </c>
      <c r="F33" s="16"/>
      <c r="G33" s="16"/>
      <c r="H33" s="16">
        <v>444</v>
      </c>
      <c r="I33" s="16">
        <f t="shared" si="2"/>
        <v>0</v>
      </c>
      <c r="J33" s="16">
        <f t="shared" si="1"/>
        <v>0</v>
      </c>
      <c r="K33" s="16"/>
    </row>
    <row r="34" spans="1:11" ht="17.25" customHeight="1">
      <c r="A34" s="16" t="s">
        <v>224</v>
      </c>
      <c r="B34" s="6">
        <v>33</v>
      </c>
      <c r="C34" s="16" t="s">
        <v>21</v>
      </c>
      <c r="D34" s="7" t="s">
        <v>49</v>
      </c>
      <c r="E34" s="16">
        <v>1</v>
      </c>
      <c r="F34" s="16"/>
      <c r="G34" s="16"/>
      <c r="H34" s="16"/>
      <c r="I34" s="16">
        <f t="shared" si="2"/>
        <v>0</v>
      </c>
      <c r="J34" s="16">
        <f t="shared" si="1"/>
        <v>0</v>
      </c>
      <c r="K34" s="16"/>
    </row>
    <row r="35" spans="1:11" ht="17.25" customHeight="1">
      <c r="A35" s="16" t="s">
        <v>224</v>
      </c>
      <c r="B35" s="6">
        <v>34</v>
      </c>
      <c r="C35" s="16" t="s">
        <v>37</v>
      </c>
      <c r="D35" s="7" t="s">
        <v>195</v>
      </c>
      <c r="E35" s="16">
        <v>1</v>
      </c>
      <c r="F35" s="16"/>
      <c r="G35" s="16"/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224</v>
      </c>
      <c r="B36" s="6">
        <v>35</v>
      </c>
      <c r="C36" s="16" t="s">
        <v>45</v>
      </c>
      <c r="D36" s="7" t="s">
        <v>58</v>
      </c>
      <c r="E36" s="16">
        <v>1</v>
      </c>
      <c r="F36" s="16"/>
      <c r="G36" s="16"/>
      <c r="H36" s="16"/>
      <c r="I36" s="16">
        <f t="shared" si="2"/>
        <v>0</v>
      </c>
      <c r="J36" s="16">
        <f t="shared" si="1"/>
        <v>0</v>
      </c>
      <c r="K36" s="16"/>
    </row>
    <row r="37" spans="1:11" ht="17.25" customHeight="1">
      <c r="A37" s="16" t="s">
        <v>224</v>
      </c>
      <c r="B37" s="6">
        <v>36</v>
      </c>
      <c r="C37" s="16" t="s">
        <v>87</v>
      </c>
      <c r="D37" s="7" t="s">
        <v>42</v>
      </c>
      <c r="E37" s="16"/>
      <c r="F37" s="16"/>
      <c r="G37" s="16"/>
      <c r="H37" s="16"/>
      <c r="I37" s="16">
        <f t="shared" si="2"/>
        <v>0</v>
      </c>
      <c r="J37" s="16">
        <f t="shared" si="1"/>
        <v>0</v>
      </c>
      <c r="K37" s="16"/>
    </row>
    <row r="38" spans="1:11" ht="17.25" customHeight="1">
      <c r="A38" s="16" t="s">
        <v>224</v>
      </c>
      <c r="B38" s="6">
        <v>37</v>
      </c>
      <c r="C38" s="16" t="s">
        <v>21</v>
      </c>
      <c r="D38" s="7" t="s">
        <v>49</v>
      </c>
      <c r="E38" s="16"/>
      <c r="F38" s="16"/>
      <c r="G38" s="16"/>
      <c r="H38" s="16"/>
      <c r="I38" s="16">
        <f t="shared" si="2"/>
        <v>0</v>
      </c>
      <c r="J38" s="16">
        <f t="shared" si="1"/>
        <v>0</v>
      </c>
      <c r="K38" s="16"/>
    </row>
    <row r="39" spans="1:11" ht="17.25" customHeight="1">
      <c r="A39" s="16" t="s">
        <v>224</v>
      </c>
      <c r="B39" s="6">
        <v>38</v>
      </c>
      <c r="C39" s="16" t="s">
        <v>21</v>
      </c>
      <c r="D39" s="7" t="s">
        <v>49</v>
      </c>
      <c r="E39" s="16"/>
      <c r="F39" s="16"/>
      <c r="G39" s="16"/>
      <c r="H39" s="16"/>
      <c r="I39" s="16">
        <f t="shared" si="2"/>
        <v>0</v>
      </c>
      <c r="J39" s="16">
        <f t="shared" si="1"/>
        <v>0</v>
      </c>
      <c r="K39" s="16"/>
    </row>
    <row r="40" spans="1:11" ht="17.25" customHeight="1">
      <c r="A40" s="16" t="s">
        <v>224</v>
      </c>
      <c r="B40" s="6">
        <v>39</v>
      </c>
      <c r="C40" s="16" t="s">
        <v>21</v>
      </c>
      <c r="D40" s="7" t="s">
        <v>49</v>
      </c>
      <c r="E40" s="16"/>
      <c r="F40" s="16"/>
      <c r="G40" s="16"/>
      <c r="H40" s="16"/>
      <c r="I40" s="16">
        <f t="shared" si="2"/>
        <v>0</v>
      </c>
      <c r="J40" s="16">
        <f t="shared" si="1"/>
        <v>0</v>
      </c>
      <c r="K40" s="16"/>
    </row>
    <row r="41" spans="1:11" ht="17.25" customHeight="1">
      <c r="A41" s="16" t="s">
        <v>224</v>
      </c>
      <c r="B41" s="6">
        <v>40</v>
      </c>
      <c r="C41" s="16" t="s">
        <v>21</v>
      </c>
      <c r="D41" s="7" t="s">
        <v>49</v>
      </c>
      <c r="E41" s="16"/>
      <c r="F41" s="16"/>
      <c r="G41" s="16"/>
      <c r="H41" s="16"/>
      <c r="I41" s="16">
        <f t="shared" si="2"/>
        <v>0</v>
      </c>
      <c r="J41" s="16">
        <f t="shared" si="1"/>
        <v>0</v>
      </c>
      <c r="K41" s="16"/>
    </row>
    <row r="42" spans="1:11" ht="17.25" customHeight="1">
      <c r="A42" s="16" t="s">
        <v>224</v>
      </c>
      <c r="B42" s="6">
        <v>41</v>
      </c>
      <c r="C42" s="16" t="s">
        <v>100</v>
      </c>
      <c r="D42" s="7" t="s">
        <v>28</v>
      </c>
      <c r="E42" s="16"/>
      <c r="F42" s="16"/>
      <c r="G42" s="16"/>
      <c r="H42" s="16"/>
      <c r="I42" s="16">
        <f t="shared" si="2"/>
        <v>0</v>
      </c>
      <c r="J42" s="16">
        <f t="shared" si="1"/>
        <v>0</v>
      </c>
      <c r="K42" s="16"/>
    </row>
    <row r="43" spans="1:11" ht="17.25" customHeight="1">
      <c r="A43" s="16" t="s">
        <v>224</v>
      </c>
      <c r="B43" s="6">
        <v>42</v>
      </c>
      <c r="C43" s="16" t="s">
        <v>23</v>
      </c>
      <c r="D43" s="7" t="s">
        <v>24</v>
      </c>
      <c r="E43" s="16"/>
      <c r="F43" s="16"/>
      <c r="G43" s="16"/>
      <c r="H43" s="16"/>
      <c r="I43" s="16">
        <f t="shared" si="2"/>
        <v>0</v>
      </c>
      <c r="J43" s="16">
        <f t="shared" si="1"/>
        <v>0</v>
      </c>
      <c r="K43" s="16"/>
    </row>
    <row r="44" spans="1:11" ht="17.25" customHeight="1">
      <c r="A44" s="16" t="s">
        <v>224</v>
      </c>
      <c r="B44" s="6">
        <v>43</v>
      </c>
      <c r="C44" s="16" t="s">
        <v>21</v>
      </c>
      <c r="D44" s="7" t="s">
        <v>49</v>
      </c>
      <c r="E44" s="16"/>
      <c r="F44" s="16"/>
      <c r="G44" s="16"/>
      <c r="H44" s="16"/>
      <c r="I44" s="16">
        <f t="shared" si="2"/>
        <v>0</v>
      </c>
      <c r="J44" s="16">
        <f t="shared" si="1"/>
        <v>0</v>
      </c>
      <c r="K44" s="16"/>
    </row>
    <row r="45" spans="1:11" ht="17.25" customHeight="1">
      <c r="A45" s="16" t="s">
        <v>224</v>
      </c>
      <c r="B45" s="6">
        <v>44</v>
      </c>
      <c r="C45" s="16" t="s">
        <v>12</v>
      </c>
      <c r="D45" s="7" t="s">
        <v>61</v>
      </c>
      <c r="E45" s="16"/>
      <c r="F45" s="16">
        <v>5</v>
      </c>
      <c r="G45" s="16" t="s">
        <v>32</v>
      </c>
      <c r="H45" s="16"/>
      <c r="I45" s="16" t="str">
        <f t="shared" si="2"/>
        <v>Энеробактерии</v>
      </c>
      <c r="J45" s="16" t="str">
        <f t="shared" si="1"/>
        <v>Escherichia</v>
      </c>
      <c r="K45" s="16" t="s">
        <v>129</v>
      </c>
    </row>
    <row r="46" spans="1:11" ht="17.25" customHeight="1">
      <c r="A46" s="16" t="s">
        <v>224</v>
      </c>
      <c r="B46" s="6">
        <v>45</v>
      </c>
      <c r="C46" s="16" t="s">
        <v>78</v>
      </c>
      <c r="D46" s="7" t="s">
        <v>97</v>
      </c>
      <c r="E46" s="16"/>
      <c r="F46" s="16"/>
      <c r="G46" s="16"/>
      <c r="H46" s="16"/>
      <c r="I46" s="16">
        <f t="shared" si="2"/>
        <v>0</v>
      </c>
      <c r="J46" s="16">
        <f t="shared" si="1"/>
        <v>0</v>
      </c>
      <c r="K46" s="16"/>
    </row>
    <row r="47" spans="1:11" ht="17.25" customHeight="1">
      <c r="A47" s="16" t="s">
        <v>224</v>
      </c>
      <c r="B47" s="6">
        <v>46</v>
      </c>
      <c r="C47" s="16" t="s">
        <v>87</v>
      </c>
      <c r="D47" s="7" t="s">
        <v>42</v>
      </c>
      <c r="E47" s="16"/>
      <c r="F47" s="16"/>
      <c r="G47" s="16"/>
      <c r="H47" s="16"/>
      <c r="I47" s="16">
        <f t="shared" si="2"/>
        <v>0</v>
      </c>
      <c r="J47" s="16">
        <f t="shared" si="1"/>
        <v>0</v>
      </c>
      <c r="K47" s="16"/>
    </row>
    <row r="48" spans="1:11" ht="17.25" customHeight="1">
      <c r="A48" s="16" t="s">
        <v>224</v>
      </c>
      <c r="B48" s="6">
        <v>47</v>
      </c>
      <c r="C48" s="16" t="s">
        <v>87</v>
      </c>
      <c r="D48" s="7" t="s">
        <v>42</v>
      </c>
      <c r="E48" s="16"/>
      <c r="F48" s="16"/>
      <c r="G48" s="16"/>
      <c r="H48" s="16"/>
      <c r="I48" s="16">
        <f t="shared" si="2"/>
        <v>0</v>
      </c>
      <c r="J48" s="16">
        <f t="shared" si="1"/>
        <v>0</v>
      </c>
      <c r="K48" s="16"/>
    </row>
    <row r="49" spans="1:11" ht="17.25" customHeight="1">
      <c r="A49" s="16" t="s">
        <v>224</v>
      </c>
      <c r="B49" s="6">
        <v>48</v>
      </c>
      <c r="C49" s="16" t="s">
        <v>87</v>
      </c>
      <c r="D49" s="7" t="s">
        <v>42</v>
      </c>
      <c r="E49" s="16"/>
      <c r="F49" s="16"/>
      <c r="G49" s="16"/>
      <c r="H49" s="16"/>
      <c r="I49" s="16">
        <f t="shared" si="2"/>
        <v>0</v>
      </c>
      <c r="J49" s="16">
        <f t="shared" si="1"/>
        <v>0</v>
      </c>
      <c r="K49" s="16"/>
    </row>
    <row r="50" spans="1:11" ht="17.25" customHeight="1">
      <c r="A50" s="16" t="s">
        <v>224</v>
      </c>
      <c r="B50" s="6">
        <v>49</v>
      </c>
      <c r="C50" s="16" t="s">
        <v>12</v>
      </c>
      <c r="D50" s="7" t="s">
        <v>49</v>
      </c>
      <c r="E50" s="16"/>
      <c r="F50" s="16"/>
      <c r="G50" s="16" t="s">
        <v>32</v>
      </c>
      <c r="H50" s="16"/>
      <c r="I50" s="16">
        <f t="shared" si="2"/>
        <v>0</v>
      </c>
      <c r="J50" s="16">
        <f t="shared" si="1"/>
        <v>0</v>
      </c>
      <c r="K50" s="16"/>
    </row>
    <row r="51" spans="1:11" ht="17.25" customHeight="1">
      <c r="A51" s="16" t="s">
        <v>224</v>
      </c>
      <c r="B51" s="6">
        <v>50</v>
      </c>
      <c r="C51" s="16" t="s">
        <v>12</v>
      </c>
      <c r="D51" s="7" t="s">
        <v>31</v>
      </c>
      <c r="E51" s="16"/>
      <c r="F51" s="16">
        <v>5</v>
      </c>
      <c r="G51" s="16" t="s">
        <v>32</v>
      </c>
      <c r="H51" s="16"/>
      <c r="I51" s="16" t="str">
        <f t="shared" si="2"/>
        <v>Энеробактерии</v>
      </c>
      <c r="J51" s="16" t="str">
        <f t="shared" si="1"/>
        <v>Serratia</v>
      </c>
      <c r="K51" s="16" t="s">
        <v>148</v>
      </c>
    </row>
    <row r="52" spans="1:11" ht="17.25" customHeight="1">
      <c r="A52" s="16"/>
      <c r="C52" s="16"/>
      <c r="E52" s="16"/>
      <c r="F52" s="16"/>
      <c r="G52" s="16"/>
      <c r="H52" s="16"/>
      <c r="I52" s="16" t="str">
        <f t="shared" si="2"/>
        <v>НГОБ</v>
      </c>
      <c r="J52" s="16" t="str">
        <f t="shared" ref="J52" si="3">IF(OR(K52=$K$331,K52=$K$332,K52=$K$333),$J$331,IF(OR(K52=$K$336,K52=$K$337,K52=$K$338,K52=$K$339),$J$332,IF(OR(K52=$K$340),$J$333,IF(OR(K52=$K$341),$J$334,IF(OR(K52=$K$342),$J$335,IF(OR(K52=$K$343),$J$336,IF(OR(K52=$K$349,K52=$K$358,K52=$K$350),$J$337,IF(OR(K52=$K$345,K52=$K$346,K52=$K$347,K52=$K$348),$J$338,IF(OR(K52=$K$344,K52=$K$384,K52=$K$386,K52=$K$388),$J$339,IF(OR(K52=$K$351,K52=$K$352),$J$340,IF(OR(K52=$K$353),$J$341,IF(OR(K52=$K$354),$J$342,IF(OR(K52=$K$355),$J$343,IF(OR(K52=$K$359),$J$344,IF(OR(K52=$K$360),$J$345,IF(OR(K52=$K$361,K52=$K$362),$J$346,IF(OR(K52=$K$363,K52=$K$364),$J$347,IF(OR(K52=$K$365,K52=$K$366),$J$348,IF(OR(K52=$K$367,K52=$K$368,K52=$K$369,K52=$K$370,K52=$K$371,K52=$K$372,K52=$K$373,K52=$K$374),$J$349,IF(OR(K52=$K$378,K52=$K$379,K52=$K$380,K52=$K$381,K52=$K$377,K52=$K$376,K52=$K$385,K52=$K$387),$J$350,IF(OR(K52=$K$382,K52=$K$383),$J$351,IF(OR(K52=$K$334,K52=$K$335,K52=$K$356,K52=$K$357,K52=$K$375),$J$352,IF(OR(K52=$K$389),$J$353,0)))))))))))))))))))))))</f>
        <v>Acinetobacter</v>
      </c>
      <c r="K52" s="16" t="s">
        <v>115</v>
      </c>
    </row>
    <row r="53" spans="1:11" ht="17.25" customHeight="1">
      <c r="A53" s="16" t="s">
        <v>224</v>
      </c>
      <c r="B53" s="6">
        <v>51</v>
      </c>
      <c r="C53" s="16" t="s">
        <v>12</v>
      </c>
      <c r="D53" s="7" t="s">
        <v>20</v>
      </c>
      <c r="E53" s="16"/>
      <c r="F53" s="16"/>
      <c r="G53" s="16"/>
      <c r="H53" s="16"/>
      <c r="I53" s="16">
        <f t="shared" ref="I53:I67" si="4">IF(OR(J53=$J$344,J53=$J$351,J53=$J$334),$I$331,IF(OR(J53=$J$333,J53=$J$337,J53=$J$339,J53=$J$340,J53=$J$343,J53=$J$347,J53=$J$348,J53=$J$345),$I$336,IF(OR(J53=$J$332,J53=$J$336),$I$332,IF(OR(J53=$J$338,J53=$J$349,J53=$J$350),$I$333,IF(OR(J53=$J$331,J53=$J$346,J53=$J$352),$I$334,IF(OR(J53=$J$335,J53=$J$353,J53=$J$341,J53=$J$342),$I$335,0))))))</f>
        <v>0</v>
      </c>
      <c r="J53" s="16">
        <f t="shared" si="1"/>
        <v>0</v>
      </c>
      <c r="K53" s="16"/>
    </row>
    <row r="54" spans="1:11" ht="17.25" customHeight="1">
      <c r="A54" s="16" t="s">
        <v>224</v>
      </c>
      <c r="B54" s="6">
        <v>52</v>
      </c>
      <c r="C54" s="16" t="s">
        <v>12</v>
      </c>
      <c r="D54" s="7" t="s">
        <v>20</v>
      </c>
      <c r="E54" s="16"/>
      <c r="F54" s="16"/>
      <c r="G54" s="16"/>
      <c r="H54" s="16"/>
      <c r="I54" s="16">
        <f t="shared" si="4"/>
        <v>0</v>
      </c>
      <c r="J54" s="16">
        <f t="shared" si="1"/>
        <v>0</v>
      </c>
      <c r="K54" s="16"/>
    </row>
    <row r="55" spans="1:11" ht="17.25" customHeight="1">
      <c r="A55" s="16" t="s">
        <v>224</v>
      </c>
      <c r="B55" s="6">
        <v>53</v>
      </c>
      <c r="C55" s="16" t="s">
        <v>12</v>
      </c>
      <c r="D55" s="7" t="s">
        <v>20</v>
      </c>
      <c r="E55" s="16"/>
      <c r="F55" s="16"/>
      <c r="G55" s="16"/>
      <c r="H55" s="16"/>
      <c r="I55" s="16">
        <f t="shared" si="4"/>
        <v>0</v>
      </c>
      <c r="J55" s="16">
        <f t="shared" si="1"/>
        <v>0</v>
      </c>
      <c r="K55" s="16"/>
    </row>
    <row r="56" spans="1:11" ht="17.25" customHeight="1">
      <c r="A56" s="16" t="s">
        <v>224</v>
      </c>
      <c r="B56" s="6">
        <v>54</v>
      </c>
      <c r="C56" s="16" t="s">
        <v>12</v>
      </c>
      <c r="D56" s="7" t="s">
        <v>20</v>
      </c>
      <c r="E56" s="16"/>
      <c r="F56" s="16"/>
      <c r="G56" s="16"/>
      <c r="H56" s="16"/>
      <c r="I56" s="16">
        <f t="shared" si="4"/>
        <v>0</v>
      </c>
      <c r="J56" s="16">
        <f t="shared" si="1"/>
        <v>0</v>
      </c>
      <c r="K56" s="16"/>
    </row>
    <row r="57" spans="1:11" ht="17.25" customHeight="1">
      <c r="A57" s="16" t="s">
        <v>224</v>
      </c>
      <c r="B57" s="6">
        <v>55</v>
      </c>
      <c r="C57" s="16" t="s">
        <v>12</v>
      </c>
      <c r="D57" s="7" t="s">
        <v>20</v>
      </c>
      <c r="E57" s="16"/>
      <c r="F57" s="16"/>
      <c r="G57" s="16"/>
      <c r="H57" s="16"/>
      <c r="I57" s="16">
        <f t="shared" si="4"/>
        <v>0</v>
      </c>
      <c r="J57" s="16">
        <f t="shared" si="1"/>
        <v>0</v>
      </c>
      <c r="K57" s="16"/>
    </row>
    <row r="58" spans="1:11" ht="17.25" customHeight="1">
      <c r="A58" s="16" t="s">
        <v>224</v>
      </c>
      <c r="B58" s="6">
        <v>56</v>
      </c>
      <c r="C58" s="16" t="s">
        <v>12</v>
      </c>
      <c r="D58" s="7" t="s">
        <v>29</v>
      </c>
      <c r="E58" s="16"/>
      <c r="F58" s="16"/>
      <c r="G58" s="16"/>
      <c r="H58" s="16"/>
      <c r="I58" s="16">
        <f t="shared" si="4"/>
        <v>0</v>
      </c>
      <c r="J58" s="16">
        <f t="shared" si="1"/>
        <v>0</v>
      </c>
      <c r="K58" s="16"/>
    </row>
    <row r="59" spans="1:11" ht="17.25" customHeight="1">
      <c r="A59" s="16" t="s">
        <v>224</v>
      </c>
      <c r="B59" s="6">
        <v>57</v>
      </c>
      <c r="C59" s="16" t="s">
        <v>64</v>
      </c>
      <c r="D59" s="7" t="s">
        <v>99</v>
      </c>
      <c r="E59" s="16"/>
      <c r="F59" s="16"/>
      <c r="G59" s="16"/>
      <c r="H59" s="16"/>
      <c r="I59" s="16">
        <f t="shared" si="4"/>
        <v>0</v>
      </c>
      <c r="J59" s="16">
        <f t="shared" si="1"/>
        <v>0</v>
      </c>
      <c r="K59" s="16"/>
    </row>
    <row r="60" spans="1:11" ht="17.25" customHeight="1">
      <c r="A60" s="16" t="s">
        <v>224</v>
      </c>
      <c r="B60" s="6">
        <v>58</v>
      </c>
      <c r="C60" s="16" t="s">
        <v>21</v>
      </c>
      <c r="D60" s="7" t="s">
        <v>49</v>
      </c>
      <c r="E60" s="16"/>
      <c r="F60" s="16"/>
      <c r="G60" s="16"/>
      <c r="H60" s="16"/>
      <c r="I60" s="16">
        <f t="shared" si="4"/>
        <v>0</v>
      </c>
      <c r="J60" s="16">
        <f t="shared" si="1"/>
        <v>0</v>
      </c>
      <c r="K60" s="16"/>
    </row>
    <row r="61" spans="1:11" ht="17.25" customHeight="1">
      <c r="A61" s="16" t="s">
        <v>224</v>
      </c>
      <c r="B61" s="6">
        <v>59</v>
      </c>
      <c r="C61" s="16" t="s">
        <v>21</v>
      </c>
      <c r="D61" s="7" t="s">
        <v>49</v>
      </c>
      <c r="E61" s="16"/>
      <c r="F61" s="16"/>
      <c r="G61" s="16"/>
      <c r="H61" s="16"/>
      <c r="I61" s="16">
        <f t="shared" si="4"/>
        <v>0</v>
      </c>
      <c r="J61" s="16">
        <f t="shared" si="1"/>
        <v>0</v>
      </c>
      <c r="K61" s="16"/>
    </row>
    <row r="62" spans="1:11" ht="17.25" customHeight="1">
      <c r="A62" s="16" t="s">
        <v>224</v>
      </c>
      <c r="B62" s="6">
        <v>60</v>
      </c>
      <c r="C62" s="16" t="s">
        <v>21</v>
      </c>
      <c r="D62" s="7" t="s">
        <v>49</v>
      </c>
      <c r="E62" s="16"/>
      <c r="F62" s="16"/>
      <c r="G62" s="16"/>
      <c r="H62" s="16"/>
      <c r="I62" s="16">
        <f t="shared" si="4"/>
        <v>0</v>
      </c>
      <c r="J62" s="16">
        <f t="shared" si="1"/>
        <v>0</v>
      </c>
      <c r="K62" s="16"/>
    </row>
    <row r="63" spans="1:11" ht="17.25" customHeight="1">
      <c r="A63" s="16" t="s">
        <v>224</v>
      </c>
      <c r="B63" s="6">
        <v>61</v>
      </c>
      <c r="C63" s="16" t="s">
        <v>64</v>
      </c>
      <c r="D63" s="7" t="s">
        <v>54</v>
      </c>
      <c r="E63" s="16"/>
      <c r="F63" s="16"/>
      <c r="G63" s="16"/>
      <c r="H63" s="16"/>
      <c r="I63" s="16">
        <f t="shared" si="4"/>
        <v>0</v>
      </c>
      <c r="J63" s="16">
        <f t="shared" si="1"/>
        <v>0</v>
      </c>
      <c r="K63" s="16"/>
    </row>
    <row r="64" spans="1:11" ht="17.25" customHeight="1">
      <c r="A64" s="16" t="s">
        <v>224</v>
      </c>
      <c r="B64" s="6">
        <v>62</v>
      </c>
      <c r="C64" s="16" t="s">
        <v>23</v>
      </c>
      <c r="D64" s="7" t="s">
        <v>24</v>
      </c>
      <c r="E64" s="16"/>
      <c r="F64" s="16"/>
      <c r="G64" s="16"/>
      <c r="H64" s="16"/>
      <c r="I64" s="16">
        <f t="shared" si="4"/>
        <v>0</v>
      </c>
      <c r="J64" s="16">
        <f t="shared" si="1"/>
        <v>0</v>
      </c>
      <c r="K64" s="16"/>
    </row>
    <row r="65" spans="1:11" ht="17.25" customHeight="1">
      <c r="A65" s="16" t="s">
        <v>224</v>
      </c>
      <c r="B65" s="6">
        <v>63</v>
      </c>
      <c r="C65" s="16" t="s">
        <v>12</v>
      </c>
      <c r="D65" s="7" t="s">
        <v>31</v>
      </c>
      <c r="E65" s="16"/>
      <c r="F65" s="16"/>
      <c r="G65" s="16"/>
      <c r="H65" s="16"/>
      <c r="I65" s="16">
        <f t="shared" si="4"/>
        <v>0</v>
      </c>
      <c r="J65" s="16">
        <f t="shared" si="1"/>
        <v>0</v>
      </c>
      <c r="K65" s="16"/>
    </row>
    <row r="66" spans="1:11" ht="17.25" customHeight="1">
      <c r="A66" s="16" t="s">
        <v>224</v>
      </c>
      <c r="B66" s="6">
        <v>64</v>
      </c>
      <c r="C66" s="16" t="s">
        <v>12</v>
      </c>
      <c r="D66" s="7" t="s">
        <v>30</v>
      </c>
      <c r="E66" s="16"/>
      <c r="F66" s="16"/>
      <c r="G66" s="16"/>
      <c r="H66" s="16"/>
      <c r="I66" s="16">
        <f t="shared" si="4"/>
        <v>0</v>
      </c>
      <c r="J66" s="16">
        <f t="shared" si="1"/>
        <v>0</v>
      </c>
      <c r="K66" s="16"/>
    </row>
    <row r="67" spans="1:11" ht="17.25" customHeight="1">
      <c r="A67" s="16" t="s">
        <v>224</v>
      </c>
      <c r="B67" s="6">
        <v>65</v>
      </c>
      <c r="C67" s="16" t="s">
        <v>53</v>
      </c>
      <c r="D67" s="7" t="s">
        <v>52</v>
      </c>
      <c r="E67" s="16"/>
      <c r="F67" s="16"/>
      <c r="G67" s="16"/>
      <c r="H67" s="16"/>
      <c r="I67" s="16">
        <f t="shared" si="4"/>
        <v>0</v>
      </c>
      <c r="J67" s="16">
        <f t="shared" si="1"/>
        <v>0</v>
      </c>
      <c r="K67" s="16"/>
    </row>
    <row r="68" spans="1:11" ht="17.25" customHeight="1">
      <c r="A68" s="16" t="s">
        <v>224</v>
      </c>
      <c r="B68" s="6">
        <v>66</v>
      </c>
      <c r="C68" s="16" t="s">
        <v>53</v>
      </c>
      <c r="D68" s="7" t="s">
        <v>52</v>
      </c>
      <c r="E68" s="16"/>
      <c r="F68" s="16"/>
      <c r="G68" s="16"/>
      <c r="H68" s="16"/>
      <c r="I68" s="16">
        <f t="shared" ref="I68:I131" si="5">IF(OR(J68=$J$344,J68=$J$351,J68=$J$334),$I$331,IF(OR(J68=$J$333,J68=$J$337,J68=$J$339,J68=$J$340,J68=$J$343,J68=$J$347,J68=$J$348,J68=$J$345),$I$336,IF(OR(J68=$J$332,J68=$J$336),$I$332,IF(OR(J68=$J$338,J68=$J$349,J68=$J$350),$I$333,IF(OR(J68=$J$331,J68=$J$346,J68=$J$352),$I$334,IF(OR(J68=$J$335,J68=$J$353,J68=$J$341,J68=$J$342),$I$335,0))))))</f>
        <v>0</v>
      </c>
      <c r="J68" s="16">
        <f t="shared" si="1"/>
        <v>0</v>
      </c>
      <c r="K68" s="16"/>
    </row>
    <row r="69" spans="1:11" ht="17.25" customHeight="1">
      <c r="A69" s="16" t="s">
        <v>224</v>
      </c>
      <c r="B69" s="6">
        <v>67</v>
      </c>
      <c r="C69" s="16" t="s">
        <v>53</v>
      </c>
      <c r="D69" s="7" t="s">
        <v>52</v>
      </c>
      <c r="E69" s="16"/>
      <c r="F69" s="16"/>
      <c r="G69" s="16"/>
      <c r="H69" s="16"/>
      <c r="I69" s="16">
        <f t="shared" si="5"/>
        <v>0</v>
      </c>
      <c r="J69" s="16">
        <f t="shared" ref="J69:J132" si="6">IF(OR(K69=$K$331,K69=$K$332,K69=$K$333),$J$331,IF(OR(K69=$K$336,K69=$K$337,K69=$K$338,K69=$K$339),$J$332,IF(OR(K69=$K$340),$J$333,IF(OR(K69=$K$341),$J$334,IF(OR(K69=$K$342),$J$335,IF(OR(K69=$K$343),$J$336,IF(OR(K69=$K$349,K69=$K$358,K69=$K$350),$J$337,IF(OR(K69=$K$345,K69=$K$346,K69=$K$347,K69=$K$348),$J$338,IF(OR(K69=$K$344,K69=$K$384,K69=$K$386,K69=$K$388),$J$339,IF(OR(K69=$K$351,K69=$K$352),$J$340,IF(OR(K69=$K$353),$J$341,IF(OR(K69=$K$354),$J$342,IF(OR(K69=$K$355),$J$343,IF(OR(K69=$K$359),$J$344,IF(OR(K69=$K$360),$J$345,IF(OR(K69=$K$361,K69=$K$362),$J$346,IF(OR(K69=$K$363,K69=$K$364),$J$347,IF(OR(K69=$K$365,K69=$K$366),$J$348,IF(OR(K69=$K$367,K69=$K$368,K69=$K$369,K69=$K$370,K69=$K$371,K69=$K$372,K69=$K$373,K69=$K$374),$J$349,IF(OR(K69=$K$378,K69=$K$379,K69=$K$380,K69=$K$381,K69=$K$377,K69=$K$376,K69=$K$385,K69=$K$387),$J$350,IF(OR(K69=$K$382,K69=$K$383),$J$351,IF(OR(K69=$K$334,K69=$K$335,K69=$K$356,K69=$K$357,K69=$K$375),$J$352,IF(OR(K69=$K$389),$J$353,0)))))))))))))))))))))))</f>
        <v>0</v>
      </c>
      <c r="K69" s="16"/>
    </row>
    <row r="70" spans="1:11" ht="17.25" customHeight="1">
      <c r="A70" s="16" t="s">
        <v>224</v>
      </c>
      <c r="B70" s="6">
        <v>68</v>
      </c>
      <c r="C70" s="16" t="s">
        <v>12</v>
      </c>
      <c r="D70" s="7" t="s">
        <v>26</v>
      </c>
      <c r="E70" s="16"/>
      <c r="F70" s="16"/>
      <c r="G70" s="16"/>
      <c r="H70" s="16"/>
      <c r="I70" s="16">
        <f t="shared" si="5"/>
        <v>0</v>
      </c>
      <c r="J70" s="16">
        <f t="shared" si="6"/>
        <v>0</v>
      </c>
      <c r="K70" s="16"/>
    </row>
    <row r="71" spans="1:11" ht="17.25" customHeight="1">
      <c r="A71" s="16" t="s">
        <v>224</v>
      </c>
      <c r="B71" s="6">
        <v>69</v>
      </c>
      <c r="C71" s="16" t="s">
        <v>64</v>
      </c>
      <c r="D71" s="7" t="s">
        <v>54</v>
      </c>
      <c r="E71" s="16"/>
      <c r="F71" s="16"/>
      <c r="G71" s="16"/>
      <c r="H71" s="16"/>
      <c r="I71" s="16">
        <f t="shared" si="5"/>
        <v>0</v>
      </c>
      <c r="J71" s="16">
        <f t="shared" si="6"/>
        <v>0</v>
      </c>
      <c r="K71" s="16"/>
    </row>
    <row r="72" spans="1:11" ht="17.25" customHeight="1">
      <c r="A72" s="16" t="s">
        <v>224</v>
      </c>
      <c r="B72" s="6">
        <v>70</v>
      </c>
      <c r="C72" s="16" t="s">
        <v>12</v>
      </c>
      <c r="D72" s="7" t="s">
        <v>82</v>
      </c>
      <c r="E72" s="16">
        <v>1</v>
      </c>
      <c r="F72" s="16"/>
      <c r="G72" s="16"/>
      <c r="H72" s="16"/>
      <c r="I72" s="16">
        <f t="shared" si="5"/>
        <v>0</v>
      </c>
      <c r="J72" s="16">
        <f t="shared" si="6"/>
        <v>0</v>
      </c>
      <c r="K72" s="16"/>
    </row>
    <row r="73" spans="1:11" ht="17.25" customHeight="1">
      <c r="A73" s="16" t="s">
        <v>224</v>
      </c>
      <c r="B73" s="6">
        <v>71</v>
      </c>
      <c r="C73" s="16" t="s">
        <v>12</v>
      </c>
      <c r="D73" s="7" t="s">
        <v>82</v>
      </c>
      <c r="E73" s="16">
        <v>1</v>
      </c>
      <c r="F73" s="16">
        <v>3</v>
      </c>
      <c r="G73" s="16"/>
      <c r="H73" s="16"/>
      <c r="I73" s="16" t="str">
        <f t="shared" si="5"/>
        <v>Кокки</v>
      </c>
      <c r="J73" s="16" t="str">
        <f t="shared" si="6"/>
        <v>Enterococcus</v>
      </c>
      <c r="K73" s="16" t="s">
        <v>133</v>
      </c>
    </row>
    <row r="74" spans="1:11" ht="17.25" customHeight="1">
      <c r="A74" s="16" t="s">
        <v>224</v>
      </c>
      <c r="B74" s="6">
        <v>72</v>
      </c>
      <c r="C74" s="16" t="s">
        <v>12</v>
      </c>
      <c r="D74" s="7" t="s">
        <v>20</v>
      </c>
      <c r="E74" s="16">
        <v>1</v>
      </c>
      <c r="F74" s="16"/>
      <c r="G74" s="16"/>
      <c r="H74" s="16"/>
      <c r="I74" s="16">
        <f t="shared" si="5"/>
        <v>0</v>
      </c>
      <c r="J74" s="16">
        <f t="shared" si="6"/>
        <v>0</v>
      </c>
      <c r="K74" s="16"/>
    </row>
    <row r="75" spans="1:11" ht="17.25" customHeight="1">
      <c r="A75" s="16" t="s">
        <v>224</v>
      </c>
      <c r="B75" s="6">
        <v>73</v>
      </c>
      <c r="C75" s="16" t="s">
        <v>12</v>
      </c>
      <c r="D75" s="7" t="s">
        <v>211</v>
      </c>
      <c r="E75" s="16">
        <v>1</v>
      </c>
      <c r="F75" s="16"/>
      <c r="G75" s="16"/>
      <c r="H75" s="16"/>
      <c r="I75" s="16">
        <f t="shared" si="5"/>
        <v>0</v>
      </c>
      <c r="J75" s="16">
        <f t="shared" si="6"/>
        <v>0</v>
      </c>
      <c r="K75" s="16"/>
    </row>
    <row r="76" spans="1:11" ht="17.25" customHeight="1">
      <c r="A76" s="16" t="s">
        <v>224</v>
      </c>
      <c r="B76" s="6">
        <v>74</v>
      </c>
      <c r="C76" s="16" t="s">
        <v>87</v>
      </c>
      <c r="D76" s="7" t="s">
        <v>42</v>
      </c>
      <c r="E76" s="16">
        <v>1</v>
      </c>
      <c r="F76" s="16"/>
      <c r="G76" s="16"/>
      <c r="H76" s="16">
        <v>444</v>
      </c>
      <c r="I76" s="16">
        <f t="shared" si="5"/>
        <v>0</v>
      </c>
      <c r="J76" s="16">
        <f t="shared" si="6"/>
        <v>0</v>
      </c>
      <c r="K76" s="16"/>
    </row>
    <row r="77" spans="1:11" ht="17.25" customHeight="1">
      <c r="A77" s="16" t="s">
        <v>224</v>
      </c>
      <c r="B77" s="6">
        <v>75</v>
      </c>
      <c r="C77" s="16" t="s">
        <v>87</v>
      </c>
      <c r="D77" s="7" t="s">
        <v>42</v>
      </c>
      <c r="E77" s="16">
        <v>1</v>
      </c>
      <c r="F77" s="16"/>
      <c r="G77" s="16"/>
      <c r="H77" s="16" t="s">
        <v>105</v>
      </c>
      <c r="I77" s="16">
        <f t="shared" si="5"/>
        <v>0</v>
      </c>
      <c r="J77" s="16">
        <f t="shared" si="6"/>
        <v>0</v>
      </c>
      <c r="K77" s="16"/>
    </row>
    <row r="78" spans="1:11" ht="17.25" customHeight="1">
      <c r="A78" s="16" t="s">
        <v>224</v>
      </c>
      <c r="B78" s="6">
        <v>76</v>
      </c>
      <c r="C78" s="16" t="s">
        <v>87</v>
      </c>
      <c r="D78" s="7" t="s">
        <v>42</v>
      </c>
      <c r="E78" s="16">
        <v>1</v>
      </c>
      <c r="F78" s="16"/>
      <c r="G78" s="16"/>
      <c r="H78" s="16"/>
      <c r="I78" s="16">
        <f t="shared" si="5"/>
        <v>0</v>
      </c>
      <c r="J78" s="16">
        <f t="shared" si="6"/>
        <v>0</v>
      </c>
      <c r="K78" s="16"/>
    </row>
    <row r="79" spans="1:11" ht="17.25" customHeight="1">
      <c r="A79" s="16" t="s">
        <v>224</v>
      </c>
      <c r="B79" s="6">
        <v>77</v>
      </c>
      <c r="C79" s="16" t="s">
        <v>12</v>
      </c>
      <c r="D79" s="7" t="s">
        <v>92</v>
      </c>
      <c r="E79" s="16"/>
      <c r="F79" s="16"/>
      <c r="G79" s="16"/>
      <c r="H79" s="16">
        <v>444</v>
      </c>
      <c r="I79" s="16">
        <f t="shared" si="5"/>
        <v>0</v>
      </c>
      <c r="J79" s="16">
        <f t="shared" si="6"/>
        <v>0</v>
      </c>
      <c r="K79" s="16"/>
    </row>
    <row r="80" spans="1:11" ht="17.25" customHeight="1">
      <c r="A80" s="16" t="s">
        <v>224</v>
      </c>
      <c r="B80" s="6">
        <v>78</v>
      </c>
      <c r="C80" s="16" t="s">
        <v>64</v>
      </c>
      <c r="D80" s="7" t="s">
        <v>99</v>
      </c>
      <c r="E80" s="16"/>
      <c r="F80" s="16"/>
      <c r="G80" s="16"/>
      <c r="H80" s="16"/>
      <c r="I80" s="16">
        <f t="shared" si="5"/>
        <v>0</v>
      </c>
      <c r="J80" s="16">
        <f t="shared" si="6"/>
        <v>0</v>
      </c>
      <c r="K80" s="16"/>
    </row>
    <row r="81" spans="1:11" ht="17.25" customHeight="1">
      <c r="A81" s="16" t="s">
        <v>224</v>
      </c>
      <c r="B81" s="6">
        <v>79</v>
      </c>
      <c r="C81" s="16" t="s">
        <v>100</v>
      </c>
      <c r="D81" s="7" t="s">
        <v>28</v>
      </c>
      <c r="E81" s="16"/>
      <c r="F81" s="16"/>
      <c r="G81" s="16"/>
      <c r="H81" s="16"/>
      <c r="I81" s="16">
        <f t="shared" si="5"/>
        <v>0</v>
      </c>
      <c r="J81" s="16">
        <f t="shared" si="6"/>
        <v>0</v>
      </c>
      <c r="K81" s="16"/>
    </row>
    <row r="82" spans="1:11" ht="17.25" customHeight="1">
      <c r="A82" s="16" t="s">
        <v>224</v>
      </c>
      <c r="B82" s="6">
        <v>80</v>
      </c>
      <c r="C82" s="16" t="s">
        <v>21</v>
      </c>
      <c r="D82" s="7" t="s">
        <v>49</v>
      </c>
      <c r="E82" s="16"/>
      <c r="F82" s="16"/>
      <c r="G82" s="16"/>
      <c r="H82" s="16"/>
      <c r="I82" s="16">
        <f t="shared" si="5"/>
        <v>0</v>
      </c>
      <c r="J82" s="16">
        <f t="shared" si="6"/>
        <v>0</v>
      </c>
      <c r="K82" s="16"/>
    </row>
    <row r="83" spans="1:11" ht="17.25" customHeight="1">
      <c r="A83" s="16" t="s">
        <v>224</v>
      </c>
      <c r="B83" s="6">
        <v>81</v>
      </c>
      <c r="C83" s="16" t="s">
        <v>12</v>
      </c>
      <c r="D83" s="7" t="s">
        <v>49</v>
      </c>
      <c r="E83" s="16"/>
      <c r="F83" s="16">
        <v>5</v>
      </c>
      <c r="G83" s="16" t="s">
        <v>32</v>
      </c>
      <c r="H83" s="16"/>
      <c r="I83" s="16" t="str">
        <f t="shared" si="5"/>
        <v>НГОБ</v>
      </c>
      <c r="J83" s="16" t="str">
        <f t="shared" si="6"/>
        <v>Acinetobacter</v>
      </c>
      <c r="K83" s="16" t="s">
        <v>112</v>
      </c>
    </row>
    <row r="84" spans="1:11" ht="17.25" customHeight="1">
      <c r="A84" s="16" t="s">
        <v>224</v>
      </c>
      <c r="B84" s="6">
        <v>82</v>
      </c>
      <c r="C84" s="16" t="s">
        <v>12</v>
      </c>
      <c r="D84" s="7" t="s">
        <v>49</v>
      </c>
      <c r="E84" s="16"/>
      <c r="F84" s="16"/>
      <c r="G84" s="16" t="s">
        <v>32</v>
      </c>
      <c r="H84" s="16"/>
      <c r="I84" s="16">
        <f t="shared" si="5"/>
        <v>0</v>
      </c>
      <c r="J84" s="16">
        <f t="shared" si="6"/>
        <v>0</v>
      </c>
      <c r="K84" s="16"/>
    </row>
    <row r="85" spans="1:11" ht="17.25" customHeight="1">
      <c r="A85" s="16" t="s">
        <v>224</v>
      </c>
      <c r="B85" s="6">
        <v>83</v>
      </c>
      <c r="C85" s="16" t="s">
        <v>12</v>
      </c>
      <c r="D85" s="7" t="s">
        <v>58</v>
      </c>
      <c r="E85" s="16">
        <v>1</v>
      </c>
      <c r="F85" s="16">
        <v>3</v>
      </c>
      <c r="G85" s="16"/>
      <c r="H85" s="16"/>
      <c r="I85" s="16" t="str">
        <f t="shared" si="5"/>
        <v>Энеробактерии</v>
      </c>
      <c r="J85" s="16" t="str">
        <f t="shared" si="6"/>
        <v>Serratia</v>
      </c>
      <c r="K85" s="16" t="s">
        <v>148</v>
      </c>
    </row>
    <row r="86" spans="1:11" ht="17.25" customHeight="1">
      <c r="A86" s="16" t="s">
        <v>224</v>
      </c>
      <c r="B86" s="6">
        <v>84</v>
      </c>
      <c r="C86" s="16" t="s">
        <v>12</v>
      </c>
      <c r="D86" s="7" t="s">
        <v>181</v>
      </c>
      <c r="E86" s="16">
        <v>2</v>
      </c>
      <c r="F86" s="16"/>
      <c r="G86" s="16"/>
      <c r="H86" s="16"/>
      <c r="I86" s="16">
        <f t="shared" si="5"/>
        <v>0</v>
      </c>
      <c r="J86" s="16">
        <f t="shared" si="6"/>
        <v>0</v>
      </c>
      <c r="K86" s="16"/>
    </row>
    <row r="87" spans="1:11" ht="17.25" customHeight="1">
      <c r="A87" s="16" t="s">
        <v>224</v>
      </c>
      <c r="B87" s="6">
        <v>85</v>
      </c>
      <c r="C87" s="16" t="s">
        <v>12</v>
      </c>
      <c r="D87" s="7" t="s">
        <v>31</v>
      </c>
      <c r="E87" s="16">
        <v>1</v>
      </c>
      <c r="F87" s="16"/>
      <c r="G87" s="16"/>
      <c r="H87" s="16"/>
      <c r="I87" s="16">
        <f t="shared" si="5"/>
        <v>0</v>
      </c>
      <c r="J87" s="16">
        <f t="shared" si="6"/>
        <v>0</v>
      </c>
      <c r="K87" s="16"/>
    </row>
    <row r="88" spans="1:11" ht="17.25" customHeight="1">
      <c r="A88" s="16" t="s">
        <v>224</v>
      </c>
      <c r="B88" s="6">
        <v>86</v>
      </c>
      <c r="C88" s="16" t="s">
        <v>87</v>
      </c>
      <c r="D88" s="7" t="s">
        <v>42</v>
      </c>
      <c r="E88" s="16">
        <v>1</v>
      </c>
      <c r="F88" s="16"/>
      <c r="G88" s="16"/>
      <c r="H88" s="16"/>
      <c r="I88" s="16">
        <f t="shared" si="5"/>
        <v>0</v>
      </c>
      <c r="J88" s="16">
        <f t="shared" si="6"/>
        <v>0</v>
      </c>
      <c r="K88" s="16"/>
    </row>
    <row r="89" spans="1:11" ht="17.25" customHeight="1">
      <c r="A89" s="16" t="s">
        <v>224</v>
      </c>
      <c r="B89" s="6">
        <v>87</v>
      </c>
      <c r="C89" s="16" t="s">
        <v>87</v>
      </c>
      <c r="D89" s="7" t="s">
        <v>167</v>
      </c>
      <c r="E89" s="16">
        <v>1</v>
      </c>
      <c r="F89" s="16"/>
      <c r="G89" s="16"/>
      <c r="H89" s="16"/>
      <c r="I89" s="16">
        <f t="shared" si="5"/>
        <v>0</v>
      </c>
      <c r="J89" s="16">
        <f t="shared" si="6"/>
        <v>0</v>
      </c>
      <c r="K89" s="16"/>
    </row>
    <row r="90" spans="1:11" ht="17.25" customHeight="1">
      <c r="A90" s="16" t="s">
        <v>224</v>
      </c>
      <c r="B90" s="6">
        <v>88</v>
      </c>
      <c r="C90" s="16" t="s">
        <v>23</v>
      </c>
      <c r="D90" s="7" t="s">
        <v>61</v>
      </c>
      <c r="E90" s="16">
        <v>1</v>
      </c>
      <c r="F90" s="16"/>
      <c r="G90" s="16"/>
      <c r="H90" s="16"/>
      <c r="I90" s="16">
        <f t="shared" si="5"/>
        <v>0</v>
      </c>
      <c r="J90" s="16">
        <f t="shared" si="6"/>
        <v>0</v>
      </c>
      <c r="K90" s="16"/>
    </row>
    <row r="91" spans="1:11" ht="17.25" customHeight="1">
      <c r="A91" s="16" t="s">
        <v>224</v>
      </c>
      <c r="B91" s="6">
        <v>89</v>
      </c>
      <c r="C91" s="16" t="s">
        <v>23</v>
      </c>
      <c r="D91" s="7" t="s">
        <v>61</v>
      </c>
      <c r="E91" s="16"/>
      <c r="F91" s="16"/>
      <c r="G91" s="16"/>
      <c r="H91" s="16"/>
      <c r="I91" s="16">
        <f t="shared" si="5"/>
        <v>0</v>
      </c>
      <c r="J91" s="16">
        <f t="shared" si="6"/>
        <v>0</v>
      </c>
      <c r="K91" s="16"/>
    </row>
    <row r="92" spans="1:11" ht="17.25" customHeight="1">
      <c r="A92" s="16" t="s">
        <v>224</v>
      </c>
      <c r="B92" s="6">
        <v>90</v>
      </c>
      <c r="C92" s="16" t="s">
        <v>100</v>
      </c>
      <c r="D92" s="7" t="s">
        <v>28</v>
      </c>
      <c r="E92" s="16"/>
      <c r="F92" s="16"/>
      <c r="G92" s="16"/>
      <c r="H92" s="16"/>
      <c r="I92" s="16">
        <f t="shared" si="5"/>
        <v>0</v>
      </c>
      <c r="J92" s="16">
        <f t="shared" si="6"/>
        <v>0</v>
      </c>
      <c r="K92" s="16"/>
    </row>
    <row r="93" spans="1:11" ht="17.25" customHeight="1">
      <c r="A93" s="16" t="s">
        <v>224</v>
      </c>
      <c r="B93" s="6">
        <v>91</v>
      </c>
      <c r="C93" s="16" t="s">
        <v>21</v>
      </c>
      <c r="D93" s="7" t="s">
        <v>38</v>
      </c>
      <c r="E93" s="16"/>
      <c r="F93" s="16"/>
      <c r="G93" s="16"/>
      <c r="H93" s="16"/>
      <c r="I93" s="16">
        <f t="shared" si="5"/>
        <v>0</v>
      </c>
      <c r="J93" s="16">
        <f t="shared" si="6"/>
        <v>0</v>
      </c>
      <c r="K93" s="16"/>
    </row>
    <row r="94" spans="1:11" ht="17.25" customHeight="1">
      <c r="A94" s="16" t="s">
        <v>224</v>
      </c>
      <c r="B94" s="6">
        <v>92</v>
      </c>
      <c r="C94" s="16" t="s">
        <v>21</v>
      </c>
      <c r="D94" s="7" t="s">
        <v>51</v>
      </c>
      <c r="E94" s="16"/>
      <c r="F94" s="16"/>
      <c r="G94" s="16"/>
      <c r="H94" s="16"/>
      <c r="I94" s="16">
        <f t="shared" si="5"/>
        <v>0</v>
      </c>
      <c r="J94" s="16">
        <f t="shared" si="6"/>
        <v>0</v>
      </c>
      <c r="K94" s="16"/>
    </row>
    <row r="95" spans="1:11" ht="17.25" customHeight="1">
      <c r="A95" s="16" t="s">
        <v>224</v>
      </c>
      <c r="B95" s="6">
        <v>93</v>
      </c>
      <c r="C95" s="16" t="s">
        <v>64</v>
      </c>
      <c r="D95" s="7" t="s">
        <v>86</v>
      </c>
      <c r="E95" s="16"/>
      <c r="F95" s="16"/>
      <c r="G95" s="16"/>
      <c r="H95" s="16"/>
      <c r="I95" s="16">
        <f t="shared" si="5"/>
        <v>0</v>
      </c>
      <c r="J95" s="16">
        <f t="shared" si="6"/>
        <v>0</v>
      </c>
      <c r="K95" s="16"/>
    </row>
    <row r="96" spans="1:11" ht="17.25" customHeight="1">
      <c r="A96" s="16" t="s">
        <v>224</v>
      </c>
      <c r="B96" s="6">
        <v>94</v>
      </c>
      <c r="C96" s="16" t="s">
        <v>53</v>
      </c>
      <c r="D96" s="7" t="s">
        <v>209</v>
      </c>
      <c r="E96" s="16"/>
      <c r="F96" s="16"/>
      <c r="G96" s="16"/>
      <c r="H96" s="16"/>
      <c r="I96" s="16">
        <f t="shared" si="5"/>
        <v>0</v>
      </c>
      <c r="J96" s="16">
        <f t="shared" si="6"/>
        <v>0</v>
      </c>
      <c r="K96" s="16"/>
    </row>
    <row r="97" spans="1:11" ht="17.25" customHeight="1">
      <c r="A97" s="16" t="s">
        <v>224</v>
      </c>
      <c r="B97" s="6">
        <v>95</v>
      </c>
      <c r="C97" s="16" t="s">
        <v>64</v>
      </c>
      <c r="D97" s="7" t="s">
        <v>54</v>
      </c>
      <c r="E97" s="16"/>
      <c r="F97" s="16">
        <v>3</v>
      </c>
      <c r="G97" s="16"/>
      <c r="H97" s="16"/>
      <c r="I97" s="16" t="str">
        <f t="shared" si="5"/>
        <v>Кокки</v>
      </c>
      <c r="J97" s="16" t="str">
        <f t="shared" si="6"/>
        <v>Staphylococcus</v>
      </c>
      <c r="K97" s="16" t="s">
        <v>19</v>
      </c>
    </row>
    <row r="98" spans="1:11" ht="17.25" customHeight="1">
      <c r="A98" s="16" t="s">
        <v>224</v>
      </c>
      <c r="B98" s="6">
        <v>96</v>
      </c>
      <c r="C98" s="16" t="s">
        <v>12</v>
      </c>
      <c r="D98" s="7" t="s">
        <v>61</v>
      </c>
      <c r="E98" s="16"/>
      <c r="F98" s="16"/>
      <c r="G98" s="16"/>
      <c r="H98" s="16"/>
      <c r="I98" s="16">
        <f t="shared" si="5"/>
        <v>0</v>
      </c>
      <c r="J98" s="16">
        <f t="shared" si="6"/>
        <v>0</v>
      </c>
      <c r="K98" s="16"/>
    </row>
    <row r="99" spans="1:11" ht="17.25" customHeight="1">
      <c r="A99" s="16" t="s">
        <v>224</v>
      </c>
      <c r="B99" s="6">
        <v>97</v>
      </c>
      <c r="C99" s="16" t="s">
        <v>12</v>
      </c>
      <c r="D99" s="7" t="s">
        <v>61</v>
      </c>
      <c r="E99" s="16"/>
      <c r="F99" s="16"/>
      <c r="G99" s="16"/>
      <c r="H99" s="16"/>
      <c r="I99" s="16">
        <f t="shared" si="5"/>
        <v>0</v>
      </c>
      <c r="J99" s="16">
        <f t="shared" si="6"/>
        <v>0</v>
      </c>
      <c r="K99" s="16"/>
    </row>
    <row r="100" spans="1:11" ht="17.25" customHeight="1">
      <c r="A100" s="16" t="s">
        <v>224</v>
      </c>
      <c r="B100" s="6">
        <v>98</v>
      </c>
      <c r="C100" s="16" t="s">
        <v>21</v>
      </c>
      <c r="D100" s="7" t="s">
        <v>49</v>
      </c>
      <c r="E100" s="16"/>
      <c r="F100" s="16">
        <v>4</v>
      </c>
      <c r="G100" s="16"/>
      <c r="H100" s="16"/>
      <c r="I100" s="16" t="str">
        <f t="shared" si="5"/>
        <v>Кокки</v>
      </c>
      <c r="J100" s="16" t="str">
        <f t="shared" si="6"/>
        <v>Streptococcus</v>
      </c>
      <c r="K100" s="16" t="s">
        <v>89</v>
      </c>
    </row>
    <row r="101" spans="1:11" ht="17.25" customHeight="1">
      <c r="A101" s="16" t="s">
        <v>224</v>
      </c>
      <c r="B101" s="6">
        <v>99</v>
      </c>
      <c r="C101" s="16" t="s">
        <v>21</v>
      </c>
      <c r="D101" s="7" t="s">
        <v>49</v>
      </c>
      <c r="E101" s="16">
        <v>1</v>
      </c>
      <c r="F101" s="16"/>
      <c r="G101" s="16"/>
      <c r="H101" s="16"/>
      <c r="I101" s="16">
        <f t="shared" si="5"/>
        <v>0</v>
      </c>
      <c r="J101" s="16">
        <f t="shared" si="6"/>
        <v>0</v>
      </c>
      <c r="K101" s="16"/>
    </row>
    <row r="102" spans="1:11" ht="17.25" customHeight="1">
      <c r="A102" s="16" t="s">
        <v>224</v>
      </c>
      <c r="B102" s="6">
        <v>100</v>
      </c>
      <c r="C102" s="16" t="s">
        <v>21</v>
      </c>
      <c r="D102" s="7" t="s">
        <v>49</v>
      </c>
      <c r="E102" s="16">
        <v>1</v>
      </c>
      <c r="F102" s="16"/>
      <c r="G102" s="16"/>
      <c r="H102" s="16"/>
      <c r="I102" s="16">
        <f t="shared" si="5"/>
        <v>0</v>
      </c>
      <c r="J102" s="16">
        <f t="shared" si="6"/>
        <v>0</v>
      </c>
      <c r="K102" s="16"/>
    </row>
    <row r="103" spans="1:11" ht="17.25" customHeight="1">
      <c r="A103" s="16" t="s">
        <v>224</v>
      </c>
      <c r="B103" s="6">
        <v>101</v>
      </c>
      <c r="C103" s="16" t="s">
        <v>21</v>
      </c>
      <c r="D103" s="7" t="s">
        <v>49</v>
      </c>
      <c r="E103" s="16">
        <v>1</v>
      </c>
      <c r="F103" s="16"/>
      <c r="G103" s="16"/>
      <c r="H103" s="16"/>
      <c r="I103" s="16">
        <f t="shared" si="5"/>
        <v>0</v>
      </c>
      <c r="J103" s="16">
        <f t="shared" si="6"/>
        <v>0</v>
      </c>
      <c r="K103" s="16"/>
    </row>
    <row r="104" spans="1:11" ht="17.25" customHeight="1">
      <c r="A104" s="16" t="s">
        <v>224</v>
      </c>
      <c r="B104" s="6">
        <v>102</v>
      </c>
      <c r="C104" s="16" t="s">
        <v>12</v>
      </c>
      <c r="D104" s="7" t="s">
        <v>60</v>
      </c>
      <c r="E104" s="16"/>
      <c r="F104" s="16"/>
      <c r="G104" s="16"/>
      <c r="H104" s="16"/>
      <c r="I104" s="16">
        <f t="shared" si="5"/>
        <v>0</v>
      </c>
      <c r="J104" s="16">
        <f t="shared" si="6"/>
        <v>0</v>
      </c>
      <c r="K104" s="16"/>
    </row>
    <row r="105" spans="1:11" ht="17.25" customHeight="1">
      <c r="A105" s="16" t="s">
        <v>224</v>
      </c>
      <c r="B105" s="6">
        <v>103</v>
      </c>
      <c r="C105" s="16" t="s">
        <v>12</v>
      </c>
      <c r="D105" s="7" t="s">
        <v>61</v>
      </c>
      <c r="E105" s="16"/>
      <c r="F105" s="16"/>
      <c r="G105" s="16"/>
      <c r="H105" s="16"/>
      <c r="I105" s="16">
        <f t="shared" si="5"/>
        <v>0</v>
      </c>
      <c r="J105" s="16">
        <f t="shared" si="6"/>
        <v>0</v>
      </c>
      <c r="K105" s="16"/>
    </row>
    <row r="106" spans="1:11" ht="17.25" customHeight="1">
      <c r="A106" s="16" t="s">
        <v>224</v>
      </c>
      <c r="B106" s="6">
        <v>104</v>
      </c>
      <c r="C106" s="16" t="s">
        <v>12</v>
      </c>
      <c r="D106" s="7" t="s">
        <v>49</v>
      </c>
      <c r="E106" s="16"/>
      <c r="F106" s="16"/>
      <c r="G106" s="16"/>
      <c r="H106" s="16"/>
      <c r="I106" s="16">
        <f t="shared" si="5"/>
        <v>0</v>
      </c>
      <c r="J106" s="16">
        <f t="shared" si="6"/>
        <v>0</v>
      </c>
      <c r="K106" s="16"/>
    </row>
    <row r="107" spans="1:11" ht="17.25" customHeight="1">
      <c r="A107" s="16" t="s">
        <v>224</v>
      </c>
      <c r="B107" s="6">
        <v>105</v>
      </c>
      <c r="C107" s="16" t="s">
        <v>12</v>
      </c>
      <c r="D107" s="7" t="s">
        <v>29</v>
      </c>
      <c r="E107" s="16"/>
      <c r="F107" s="16"/>
      <c r="G107" s="16"/>
      <c r="H107" s="16"/>
      <c r="I107" s="16">
        <f t="shared" si="5"/>
        <v>0</v>
      </c>
      <c r="J107" s="16">
        <f t="shared" si="6"/>
        <v>0</v>
      </c>
      <c r="K107" s="16"/>
    </row>
    <row r="108" spans="1:11" ht="17.25" customHeight="1">
      <c r="A108" s="16" t="s">
        <v>224</v>
      </c>
      <c r="B108" s="6">
        <v>106</v>
      </c>
      <c r="C108" s="16" t="s">
        <v>12</v>
      </c>
      <c r="D108" s="7" t="s">
        <v>31</v>
      </c>
      <c r="E108" s="16"/>
      <c r="F108" s="16"/>
      <c r="G108" s="16"/>
      <c r="H108" s="16"/>
      <c r="I108" s="16">
        <f t="shared" si="5"/>
        <v>0</v>
      </c>
      <c r="J108" s="16">
        <f t="shared" si="6"/>
        <v>0</v>
      </c>
      <c r="K108" s="16"/>
    </row>
    <row r="109" spans="1:11" ht="17.25" customHeight="1">
      <c r="A109" s="16" t="s">
        <v>224</v>
      </c>
      <c r="B109" s="6">
        <v>107</v>
      </c>
      <c r="C109" s="16" t="s">
        <v>12</v>
      </c>
      <c r="D109" s="7" t="s">
        <v>79</v>
      </c>
      <c r="E109" s="16"/>
      <c r="F109" s="16"/>
      <c r="G109" s="16"/>
      <c r="H109" s="16"/>
      <c r="I109" s="16">
        <f t="shared" si="5"/>
        <v>0</v>
      </c>
      <c r="J109" s="16">
        <f t="shared" si="6"/>
        <v>0</v>
      </c>
      <c r="K109" s="16"/>
    </row>
    <row r="110" spans="1:11" ht="17.25" customHeight="1">
      <c r="A110" s="16" t="s">
        <v>224</v>
      </c>
      <c r="B110" s="6">
        <v>108</v>
      </c>
      <c r="C110" s="16" t="s">
        <v>12</v>
      </c>
      <c r="D110" s="7" t="s">
        <v>42</v>
      </c>
      <c r="E110" s="16"/>
      <c r="F110" s="16"/>
      <c r="G110" s="16"/>
      <c r="H110" s="16"/>
      <c r="I110" s="16">
        <f t="shared" si="5"/>
        <v>0</v>
      </c>
      <c r="J110" s="16">
        <f t="shared" si="6"/>
        <v>0</v>
      </c>
      <c r="K110" s="16"/>
    </row>
    <row r="111" spans="1:11" ht="17.25" customHeight="1">
      <c r="A111" s="16" t="s">
        <v>224</v>
      </c>
      <c r="B111" s="6">
        <v>109</v>
      </c>
      <c r="C111" s="16" t="s">
        <v>12</v>
      </c>
      <c r="D111" s="7" t="s">
        <v>60</v>
      </c>
      <c r="E111" s="16"/>
      <c r="F111" s="16"/>
      <c r="G111" s="16"/>
      <c r="H111" s="16"/>
      <c r="I111" s="16">
        <f t="shared" si="5"/>
        <v>0</v>
      </c>
      <c r="J111" s="16">
        <f t="shared" si="6"/>
        <v>0</v>
      </c>
      <c r="K111" s="16"/>
    </row>
    <row r="112" spans="1:11" ht="17.25" customHeight="1">
      <c r="A112" s="16" t="s">
        <v>224</v>
      </c>
      <c r="B112" s="6">
        <v>110</v>
      </c>
      <c r="C112" s="16" t="s">
        <v>100</v>
      </c>
      <c r="D112" s="7" t="s">
        <v>28</v>
      </c>
      <c r="E112" s="16"/>
      <c r="F112" s="16"/>
      <c r="G112" s="16"/>
      <c r="H112" s="16"/>
      <c r="I112" s="16">
        <f t="shared" si="5"/>
        <v>0</v>
      </c>
      <c r="J112" s="16">
        <f t="shared" si="6"/>
        <v>0</v>
      </c>
      <c r="K112" s="16"/>
    </row>
    <row r="113" spans="1:11" ht="17.25" customHeight="1">
      <c r="A113" s="16" t="s">
        <v>224</v>
      </c>
      <c r="B113" s="6">
        <v>111</v>
      </c>
      <c r="C113" s="16" t="s">
        <v>100</v>
      </c>
      <c r="D113" s="7" t="s">
        <v>28</v>
      </c>
      <c r="E113" s="16"/>
      <c r="F113" s="16"/>
      <c r="G113" s="16"/>
      <c r="H113" s="16"/>
      <c r="I113" s="16">
        <f t="shared" si="5"/>
        <v>0</v>
      </c>
      <c r="J113" s="16">
        <f t="shared" si="6"/>
        <v>0</v>
      </c>
      <c r="K113" s="16"/>
    </row>
    <row r="114" spans="1:11" ht="17.25" customHeight="1">
      <c r="A114" s="16" t="s">
        <v>224</v>
      </c>
      <c r="B114" s="6">
        <v>112</v>
      </c>
      <c r="C114" s="16" t="s">
        <v>23</v>
      </c>
      <c r="D114" s="7" t="s">
        <v>24</v>
      </c>
      <c r="E114" s="16"/>
      <c r="F114" s="16"/>
      <c r="G114" s="16"/>
      <c r="H114" s="16"/>
      <c r="I114" s="16">
        <f t="shared" si="5"/>
        <v>0</v>
      </c>
      <c r="J114" s="16">
        <f t="shared" si="6"/>
        <v>0</v>
      </c>
      <c r="K114" s="16"/>
    </row>
    <row r="115" spans="1:11" ht="17.25" customHeight="1">
      <c r="A115" s="16" t="s">
        <v>224</v>
      </c>
      <c r="B115" s="6">
        <v>113</v>
      </c>
      <c r="C115" s="16" t="s">
        <v>78</v>
      </c>
      <c r="D115" s="7" t="s">
        <v>97</v>
      </c>
      <c r="E115" s="16"/>
      <c r="F115" s="16"/>
      <c r="G115" s="16"/>
      <c r="H115" s="16"/>
      <c r="I115" s="16">
        <f t="shared" si="5"/>
        <v>0</v>
      </c>
      <c r="J115" s="16">
        <f t="shared" si="6"/>
        <v>0</v>
      </c>
      <c r="K115" s="16"/>
    </row>
    <row r="116" spans="1:11" ht="17.25" customHeight="1">
      <c r="A116" s="16" t="s">
        <v>224</v>
      </c>
      <c r="B116" s="6">
        <v>114</v>
      </c>
      <c r="C116" s="16" t="s">
        <v>21</v>
      </c>
      <c r="D116" s="7" t="s">
        <v>51</v>
      </c>
      <c r="E116" s="16"/>
      <c r="F116" s="16"/>
      <c r="G116" s="16"/>
      <c r="H116" s="16"/>
      <c r="I116" s="16">
        <f t="shared" si="5"/>
        <v>0</v>
      </c>
      <c r="J116" s="16">
        <f t="shared" si="6"/>
        <v>0</v>
      </c>
      <c r="K116" s="16"/>
    </row>
    <row r="117" spans="1:11" ht="17.25" customHeight="1">
      <c r="A117" s="16" t="s">
        <v>224</v>
      </c>
      <c r="B117" s="6">
        <v>115</v>
      </c>
      <c r="C117" s="16" t="s">
        <v>78</v>
      </c>
      <c r="D117" s="7" t="s">
        <v>97</v>
      </c>
      <c r="E117" s="16"/>
      <c r="F117" s="16"/>
      <c r="G117" s="16"/>
      <c r="H117" s="16"/>
      <c r="I117" s="16">
        <f t="shared" si="5"/>
        <v>0</v>
      </c>
      <c r="J117" s="16">
        <f t="shared" si="6"/>
        <v>0</v>
      </c>
      <c r="K117" s="16"/>
    </row>
    <row r="118" spans="1:11" ht="17.25" customHeight="1">
      <c r="A118" s="16" t="s">
        <v>224</v>
      </c>
      <c r="B118" s="6">
        <v>116</v>
      </c>
      <c r="C118" s="16" t="s">
        <v>12</v>
      </c>
      <c r="D118" s="7" t="s">
        <v>60</v>
      </c>
      <c r="E118" s="16"/>
      <c r="F118" s="16"/>
      <c r="G118" s="16"/>
      <c r="H118" s="16"/>
      <c r="I118" s="16">
        <f t="shared" si="5"/>
        <v>0</v>
      </c>
      <c r="J118" s="16">
        <f t="shared" si="6"/>
        <v>0</v>
      </c>
      <c r="K118" s="16"/>
    </row>
    <row r="119" spans="1:11" ht="17.25" customHeight="1">
      <c r="A119" s="16" t="s">
        <v>224</v>
      </c>
      <c r="B119" s="6">
        <v>117</v>
      </c>
      <c r="C119" s="16" t="s">
        <v>12</v>
      </c>
      <c r="D119" s="7" t="s">
        <v>20</v>
      </c>
      <c r="E119" s="16"/>
      <c r="F119" s="16"/>
      <c r="G119" s="16"/>
      <c r="H119" s="16"/>
      <c r="I119" s="16">
        <f t="shared" si="5"/>
        <v>0</v>
      </c>
      <c r="J119" s="16">
        <f t="shared" si="6"/>
        <v>0</v>
      </c>
      <c r="K119" s="16"/>
    </row>
    <row r="120" spans="1:11" ht="17.25" customHeight="1">
      <c r="A120" s="16" t="s">
        <v>224</v>
      </c>
      <c r="B120" s="6">
        <v>118</v>
      </c>
      <c r="C120" s="16" t="s">
        <v>53</v>
      </c>
      <c r="D120" s="7" t="s">
        <v>81</v>
      </c>
      <c r="E120" s="16"/>
      <c r="F120" s="16"/>
      <c r="G120" s="16"/>
      <c r="H120" s="16"/>
      <c r="I120" s="16">
        <f t="shared" si="5"/>
        <v>0</v>
      </c>
      <c r="J120" s="16">
        <f t="shared" si="6"/>
        <v>0</v>
      </c>
      <c r="K120" s="16"/>
    </row>
    <row r="121" spans="1:11" ht="17.25" customHeight="1">
      <c r="A121" s="16" t="s">
        <v>224</v>
      </c>
      <c r="B121" s="6">
        <v>119</v>
      </c>
      <c r="C121" s="16" t="s">
        <v>21</v>
      </c>
      <c r="D121" s="7" t="s">
        <v>49</v>
      </c>
      <c r="E121" s="16"/>
      <c r="F121" s="16"/>
      <c r="G121" s="16"/>
      <c r="H121" s="16"/>
      <c r="I121" s="16">
        <f t="shared" si="5"/>
        <v>0</v>
      </c>
      <c r="J121" s="16">
        <f t="shared" si="6"/>
        <v>0</v>
      </c>
      <c r="K121" s="16"/>
    </row>
    <row r="122" spans="1:11" ht="17.25" customHeight="1">
      <c r="A122" s="16" t="s">
        <v>224</v>
      </c>
      <c r="B122" s="6">
        <v>120</v>
      </c>
      <c r="C122" s="16" t="s">
        <v>21</v>
      </c>
      <c r="D122" s="7" t="s">
        <v>186</v>
      </c>
      <c r="E122" s="16">
        <v>1</v>
      </c>
      <c r="F122" s="16"/>
      <c r="G122" s="16"/>
      <c r="H122" s="16"/>
      <c r="I122" s="16">
        <f t="shared" si="5"/>
        <v>0</v>
      </c>
      <c r="J122" s="16">
        <f t="shared" si="6"/>
        <v>0</v>
      </c>
      <c r="K122" s="16"/>
    </row>
    <row r="123" spans="1:11" ht="17.25" customHeight="1">
      <c r="A123" s="16" t="s">
        <v>224</v>
      </c>
      <c r="B123" s="6">
        <v>121</v>
      </c>
      <c r="C123" s="16" t="s">
        <v>100</v>
      </c>
      <c r="D123" s="7" t="s">
        <v>24</v>
      </c>
      <c r="E123" s="16">
        <v>1</v>
      </c>
      <c r="F123" s="16">
        <v>2</v>
      </c>
      <c r="G123" s="16"/>
      <c r="H123" s="16"/>
      <c r="I123" s="16" t="str">
        <f t="shared" si="5"/>
        <v>Энеробактерии</v>
      </c>
      <c r="J123" s="16" t="str">
        <f t="shared" si="6"/>
        <v>Serratia</v>
      </c>
      <c r="K123" s="16" t="s">
        <v>148</v>
      </c>
    </row>
    <row r="124" spans="1:11" ht="17.25" customHeight="1">
      <c r="A124" s="16" t="s">
        <v>224</v>
      </c>
      <c r="B124" s="6">
        <v>122</v>
      </c>
      <c r="C124" s="16" t="s">
        <v>100</v>
      </c>
      <c r="D124" s="7" t="s">
        <v>24</v>
      </c>
      <c r="E124" s="16"/>
      <c r="F124" s="16"/>
      <c r="G124" s="16"/>
      <c r="H124" s="16"/>
      <c r="I124" s="16">
        <f t="shared" si="5"/>
        <v>0</v>
      </c>
      <c r="J124" s="16">
        <f t="shared" si="6"/>
        <v>0</v>
      </c>
      <c r="K124" s="16"/>
    </row>
    <row r="125" spans="1:11" ht="17.25" customHeight="1">
      <c r="A125" s="16" t="s">
        <v>224</v>
      </c>
      <c r="B125" s="6">
        <v>123</v>
      </c>
      <c r="C125" s="16" t="s">
        <v>21</v>
      </c>
      <c r="D125" s="7" t="s">
        <v>51</v>
      </c>
      <c r="E125" s="16"/>
      <c r="F125" s="16"/>
      <c r="G125" s="16"/>
      <c r="H125" s="16"/>
      <c r="I125" s="16">
        <f t="shared" si="5"/>
        <v>0</v>
      </c>
      <c r="J125" s="16">
        <f t="shared" si="6"/>
        <v>0</v>
      </c>
      <c r="K125" s="16"/>
    </row>
    <row r="126" spans="1:11" ht="17.25" customHeight="1">
      <c r="A126" s="16" t="s">
        <v>224</v>
      </c>
      <c r="B126" s="6">
        <v>124</v>
      </c>
      <c r="C126" s="16" t="s">
        <v>23</v>
      </c>
      <c r="D126" s="7" t="s">
        <v>92</v>
      </c>
      <c r="E126" s="16"/>
      <c r="F126" s="16"/>
      <c r="G126" s="16"/>
      <c r="H126" s="16"/>
      <c r="I126" s="16">
        <f t="shared" si="5"/>
        <v>0</v>
      </c>
      <c r="J126" s="16">
        <f t="shared" si="6"/>
        <v>0</v>
      </c>
      <c r="K126" s="16"/>
    </row>
    <row r="127" spans="1:11" ht="17.25" customHeight="1">
      <c r="A127" s="16" t="s">
        <v>224</v>
      </c>
      <c r="B127" s="6">
        <v>125</v>
      </c>
      <c r="C127" s="16" t="s">
        <v>12</v>
      </c>
      <c r="D127" s="7" t="s">
        <v>82</v>
      </c>
      <c r="E127" s="16"/>
      <c r="F127" s="16">
        <v>6</v>
      </c>
      <c r="G127" s="16"/>
      <c r="H127" s="16"/>
      <c r="I127" s="16" t="str">
        <f t="shared" si="5"/>
        <v>Энеробактерии</v>
      </c>
      <c r="J127" s="16" t="str">
        <f t="shared" si="6"/>
        <v>Serratia</v>
      </c>
      <c r="K127" s="16" t="s">
        <v>148</v>
      </c>
    </row>
    <row r="128" spans="1:11" ht="17.25" customHeight="1">
      <c r="A128" s="16" t="s">
        <v>224</v>
      </c>
      <c r="B128" s="6">
        <v>126</v>
      </c>
      <c r="C128" s="16" t="s">
        <v>12</v>
      </c>
      <c r="D128" s="7" t="s">
        <v>49</v>
      </c>
      <c r="E128" s="16"/>
      <c r="F128" s="16"/>
      <c r="G128" s="16"/>
      <c r="H128" s="16"/>
      <c r="I128" s="16">
        <f t="shared" si="5"/>
        <v>0</v>
      </c>
      <c r="J128" s="16">
        <f t="shared" si="6"/>
        <v>0</v>
      </c>
      <c r="K128" s="16"/>
    </row>
    <row r="129" spans="1:11" ht="17.25" customHeight="1">
      <c r="A129" s="16" t="s">
        <v>224</v>
      </c>
      <c r="B129" s="6">
        <v>127</v>
      </c>
      <c r="C129" s="16" t="s">
        <v>12</v>
      </c>
      <c r="D129" s="7" t="s">
        <v>56</v>
      </c>
      <c r="E129" s="16"/>
      <c r="F129" s="16"/>
      <c r="G129" s="16"/>
      <c r="H129" s="16"/>
      <c r="I129" s="16">
        <f t="shared" si="5"/>
        <v>0</v>
      </c>
      <c r="J129" s="16">
        <f t="shared" si="6"/>
        <v>0</v>
      </c>
      <c r="K129" s="16"/>
    </row>
    <row r="130" spans="1:11" ht="17.25" customHeight="1">
      <c r="A130" s="16" t="s">
        <v>224</v>
      </c>
      <c r="B130" s="6">
        <v>128</v>
      </c>
      <c r="C130" s="16" t="s">
        <v>12</v>
      </c>
      <c r="D130" s="7" t="s">
        <v>56</v>
      </c>
      <c r="E130" s="16"/>
      <c r="F130" s="16"/>
      <c r="G130" s="16"/>
      <c r="H130" s="16"/>
      <c r="I130" s="16">
        <f t="shared" si="5"/>
        <v>0</v>
      </c>
      <c r="J130" s="16">
        <f t="shared" si="6"/>
        <v>0</v>
      </c>
      <c r="K130" s="16"/>
    </row>
    <row r="131" spans="1:11" ht="17.25" customHeight="1">
      <c r="A131" s="16" t="s">
        <v>224</v>
      </c>
      <c r="B131" s="6">
        <v>129</v>
      </c>
      <c r="C131" s="16" t="s">
        <v>12</v>
      </c>
      <c r="D131" s="7" t="s">
        <v>56</v>
      </c>
      <c r="E131" s="16"/>
      <c r="F131" s="16"/>
      <c r="G131" s="16"/>
      <c r="H131" s="16"/>
      <c r="I131" s="16">
        <f t="shared" si="5"/>
        <v>0</v>
      </c>
      <c r="J131" s="16">
        <f t="shared" si="6"/>
        <v>0</v>
      </c>
      <c r="K131" s="16"/>
    </row>
    <row r="132" spans="1:11" ht="17.25" customHeight="1">
      <c r="A132" s="16" t="s">
        <v>224</v>
      </c>
      <c r="B132" s="6">
        <v>130</v>
      </c>
      <c r="C132" s="16" t="s">
        <v>21</v>
      </c>
      <c r="D132" s="7" t="s">
        <v>38</v>
      </c>
      <c r="E132" s="16">
        <v>1</v>
      </c>
      <c r="F132" s="16"/>
      <c r="G132" s="16"/>
      <c r="H132" s="16"/>
      <c r="I132" s="16">
        <f t="shared" ref="I132:I195" si="7">IF(OR(J132=$J$344,J132=$J$351,J132=$J$334),$I$331,IF(OR(J132=$J$333,J132=$J$337,J132=$J$339,J132=$J$340,J132=$J$343,J132=$J$347,J132=$J$348,J132=$J$345),$I$336,IF(OR(J132=$J$332,J132=$J$336),$I$332,IF(OR(J132=$J$338,J132=$J$349,J132=$J$350),$I$333,IF(OR(J132=$J$331,J132=$J$346,J132=$J$352),$I$334,IF(OR(J132=$J$335,J132=$J$353,J132=$J$341,J132=$J$342),$I$335,0))))))</f>
        <v>0</v>
      </c>
      <c r="J132" s="16">
        <f t="shared" si="6"/>
        <v>0</v>
      </c>
      <c r="K132" s="16"/>
    </row>
    <row r="133" spans="1:11" ht="17.25" customHeight="1">
      <c r="A133" s="16" t="s">
        <v>224</v>
      </c>
      <c r="B133" s="6">
        <v>131</v>
      </c>
      <c r="C133" s="16" t="s">
        <v>100</v>
      </c>
      <c r="D133" s="7" t="s">
        <v>28</v>
      </c>
      <c r="E133" s="16">
        <v>1</v>
      </c>
      <c r="F133" s="16"/>
      <c r="G133" s="16"/>
      <c r="H133" s="16"/>
      <c r="I133" s="16">
        <f t="shared" si="7"/>
        <v>0</v>
      </c>
      <c r="J133" s="16">
        <f t="shared" ref="J133:J196" si="8">IF(OR(K133=$K$331,K133=$K$332,K133=$K$333),$J$331,IF(OR(K133=$K$336,K133=$K$337,K133=$K$338,K133=$K$339),$J$332,IF(OR(K133=$K$340),$J$333,IF(OR(K133=$K$341),$J$334,IF(OR(K133=$K$342),$J$335,IF(OR(K133=$K$343),$J$336,IF(OR(K133=$K$349,K133=$K$358,K133=$K$350),$J$337,IF(OR(K133=$K$345,K133=$K$346,K133=$K$347,K133=$K$348),$J$338,IF(OR(K133=$K$344,K133=$K$384,K133=$K$386,K133=$K$388),$J$339,IF(OR(K133=$K$351,K133=$K$352),$J$340,IF(OR(K133=$K$353),$J$341,IF(OR(K133=$K$354),$J$342,IF(OR(K133=$K$355),$J$343,IF(OR(K133=$K$359),$J$344,IF(OR(K133=$K$360),$J$345,IF(OR(K133=$K$361,K133=$K$362),$J$346,IF(OR(K133=$K$363,K133=$K$364),$J$347,IF(OR(K133=$K$365,K133=$K$366),$J$348,IF(OR(K133=$K$367,K133=$K$368,K133=$K$369,K133=$K$370,K133=$K$371,K133=$K$372,K133=$K$373,K133=$K$374),$J$349,IF(OR(K133=$K$378,K133=$K$379,K133=$K$380,K133=$K$381,K133=$K$377,K133=$K$376,K133=$K$385,K133=$K$387),$J$350,IF(OR(K133=$K$382,K133=$K$383),$J$351,IF(OR(K133=$K$334,K133=$K$335,K133=$K$356,K133=$K$357,K133=$K$375),$J$352,IF(OR(K133=$K$389),$J$353,0)))))))))))))))))))))))</f>
        <v>0</v>
      </c>
      <c r="K133" s="16"/>
    </row>
    <row r="134" spans="1:11" ht="17.25" customHeight="1">
      <c r="A134" s="16" t="s">
        <v>224</v>
      </c>
      <c r="B134" s="6">
        <v>132</v>
      </c>
      <c r="C134" s="16" t="s">
        <v>100</v>
      </c>
      <c r="D134" s="7" t="s">
        <v>28</v>
      </c>
      <c r="E134" s="16">
        <v>1</v>
      </c>
      <c r="F134" s="16"/>
      <c r="G134" s="16"/>
      <c r="H134" s="16"/>
      <c r="I134" s="16">
        <f t="shared" si="7"/>
        <v>0</v>
      </c>
      <c r="J134" s="16">
        <f t="shared" si="8"/>
        <v>0</v>
      </c>
      <c r="K134" s="16"/>
    </row>
    <row r="135" spans="1:11" ht="17.25" customHeight="1">
      <c r="A135" s="16" t="s">
        <v>224</v>
      </c>
      <c r="B135" s="6">
        <v>133</v>
      </c>
      <c r="C135" s="16" t="s">
        <v>12</v>
      </c>
      <c r="D135" s="7" t="s">
        <v>61</v>
      </c>
      <c r="E135" s="16">
        <v>1</v>
      </c>
      <c r="F135" s="16">
        <v>2</v>
      </c>
      <c r="G135" s="16"/>
      <c r="H135" s="16"/>
      <c r="I135" s="16" t="str">
        <f t="shared" si="7"/>
        <v>Энеробактерии</v>
      </c>
      <c r="J135" s="16" t="str">
        <f t="shared" si="8"/>
        <v>Serratia</v>
      </c>
      <c r="K135" s="16" t="s">
        <v>148</v>
      </c>
    </row>
    <row r="136" spans="1:11" ht="17.25" customHeight="1">
      <c r="A136" s="16" t="s">
        <v>224</v>
      </c>
      <c r="B136" s="6">
        <v>134</v>
      </c>
      <c r="C136" s="16" t="s">
        <v>12</v>
      </c>
      <c r="D136" s="7" t="s">
        <v>61</v>
      </c>
      <c r="E136" s="16">
        <v>1</v>
      </c>
      <c r="F136" s="16">
        <v>2</v>
      </c>
      <c r="G136" s="16"/>
      <c r="H136" s="16"/>
      <c r="I136" s="16" t="str">
        <f t="shared" si="7"/>
        <v>Энеробактерии</v>
      </c>
      <c r="J136" s="16" t="str">
        <f t="shared" si="8"/>
        <v>Serratia</v>
      </c>
      <c r="K136" s="16" t="s">
        <v>148</v>
      </c>
    </row>
    <row r="137" spans="1:11" ht="17.25" customHeight="1">
      <c r="A137" s="16" t="s">
        <v>224</v>
      </c>
      <c r="B137" s="6">
        <v>135</v>
      </c>
      <c r="C137" s="16" t="s">
        <v>12</v>
      </c>
      <c r="D137" s="7" t="s">
        <v>61</v>
      </c>
      <c r="E137" s="16">
        <v>1</v>
      </c>
      <c r="F137" s="16">
        <v>2</v>
      </c>
      <c r="G137" s="16"/>
      <c r="H137" s="16"/>
      <c r="I137" s="16" t="str">
        <f t="shared" si="7"/>
        <v>Энеробактерии</v>
      </c>
      <c r="J137" s="16" t="str">
        <f t="shared" si="8"/>
        <v>Serratia</v>
      </c>
      <c r="K137" s="16" t="s">
        <v>148</v>
      </c>
    </row>
    <row r="138" spans="1:11" ht="17.25" customHeight="1">
      <c r="A138" s="16" t="s">
        <v>224</v>
      </c>
      <c r="B138" s="6">
        <v>136</v>
      </c>
      <c r="C138" s="16" t="s">
        <v>23</v>
      </c>
      <c r="D138" s="7" t="s">
        <v>175</v>
      </c>
      <c r="E138" s="16"/>
      <c r="F138" s="16"/>
      <c r="G138" s="16"/>
      <c r="H138" s="16"/>
      <c r="I138" s="16">
        <f t="shared" si="7"/>
        <v>0</v>
      </c>
      <c r="J138" s="16">
        <f t="shared" si="8"/>
        <v>0</v>
      </c>
      <c r="K138" s="16"/>
    </row>
    <row r="139" spans="1:11" ht="17.25" customHeight="1">
      <c r="A139" s="16" t="s">
        <v>224</v>
      </c>
      <c r="B139" s="6">
        <v>137</v>
      </c>
      <c r="C139" s="16" t="s">
        <v>100</v>
      </c>
      <c r="D139" s="7" t="s">
        <v>28</v>
      </c>
      <c r="E139" s="16"/>
      <c r="F139" s="16"/>
      <c r="G139" s="16"/>
      <c r="H139" s="16"/>
      <c r="I139" s="16">
        <f t="shared" si="7"/>
        <v>0</v>
      </c>
      <c r="J139" s="16">
        <f t="shared" si="8"/>
        <v>0</v>
      </c>
      <c r="K139" s="16"/>
    </row>
    <row r="140" spans="1:11" ht="17.25" customHeight="1">
      <c r="A140" s="16" t="s">
        <v>224</v>
      </c>
      <c r="B140" s="6">
        <v>138</v>
      </c>
      <c r="C140" s="16" t="s">
        <v>25</v>
      </c>
      <c r="D140" s="7" t="s">
        <v>203</v>
      </c>
      <c r="E140" s="16"/>
      <c r="F140" s="16"/>
      <c r="G140" s="16"/>
      <c r="H140" s="16"/>
      <c r="I140" s="16">
        <f t="shared" si="7"/>
        <v>0</v>
      </c>
      <c r="J140" s="16">
        <f t="shared" si="8"/>
        <v>0</v>
      </c>
      <c r="K140" s="16"/>
    </row>
    <row r="141" spans="1:11" ht="17.25" customHeight="1">
      <c r="A141" s="16" t="s">
        <v>224</v>
      </c>
      <c r="B141" s="6">
        <v>139</v>
      </c>
      <c r="C141" s="16" t="s">
        <v>76</v>
      </c>
      <c r="D141" s="7" t="s">
        <v>43</v>
      </c>
      <c r="E141" s="16">
        <v>1</v>
      </c>
      <c r="F141" s="16"/>
      <c r="G141" s="16"/>
      <c r="H141" s="16"/>
      <c r="I141" s="16">
        <f t="shared" si="7"/>
        <v>0</v>
      </c>
      <c r="J141" s="16">
        <f t="shared" si="8"/>
        <v>0</v>
      </c>
      <c r="K141" s="16"/>
    </row>
    <row r="142" spans="1:11" ht="17.25" customHeight="1">
      <c r="A142" s="16" t="s">
        <v>224</v>
      </c>
      <c r="B142" s="6">
        <v>140</v>
      </c>
      <c r="C142" s="16" t="s">
        <v>76</v>
      </c>
      <c r="D142" s="7" t="s">
        <v>43</v>
      </c>
      <c r="E142" s="16">
        <v>1</v>
      </c>
      <c r="F142" s="16"/>
      <c r="G142" s="16"/>
      <c r="H142" s="16"/>
      <c r="I142" s="16">
        <f t="shared" si="7"/>
        <v>0</v>
      </c>
      <c r="J142" s="16">
        <f t="shared" si="8"/>
        <v>0</v>
      </c>
      <c r="K142" s="16"/>
    </row>
    <row r="143" spans="1:11" ht="17.25" customHeight="1">
      <c r="A143" s="16" t="s">
        <v>224</v>
      </c>
      <c r="B143" s="6">
        <v>141</v>
      </c>
      <c r="C143" s="16" t="s">
        <v>21</v>
      </c>
      <c r="D143" s="7" t="s">
        <v>49</v>
      </c>
      <c r="E143" s="16">
        <v>1</v>
      </c>
      <c r="F143" s="16">
        <v>4</v>
      </c>
      <c r="G143" s="16"/>
      <c r="H143" s="16"/>
      <c r="I143" s="16" t="str">
        <f t="shared" si="7"/>
        <v>Кокки</v>
      </c>
      <c r="J143" s="16" t="str">
        <f t="shared" si="8"/>
        <v>Staphylococcus</v>
      </c>
      <c r="K143" s="16" t="s">
        <v>225</v>
      </c>
    </row>
    <row r="144" spans="1:11" ht="17.25" customHeight="1">
      <c r="A144" s="16" t="s">
        <v>224</v>
      </c>
      <c r="B144" s="6">
        <v>142</v>
      </c>
      <c r="C144" s="16" t="s">
        <v>100</v>
      </c>
      <c r="D144" s="7" t="s">
        <v>28</v>
      </c>
      <c r="E144" s="16">
        <v>1</v>
      </c>
      <c r="F144" s="16"/>
      <c r="G144" s="16"/>
      <c r="H144" s="16"/>
      <c r="I144" s="16">
        <f t="shared" si="7"/>
        <v>0</v>
      </c>
      <c r="J144" s="16">
        <f t="shared" si="8"/>
        <v>0</v>
      </c>
      <c r="K144" s="16"/>
    </row>
    <row r="145" spans="1:11" ht="17.25" customHeight="1">
      <c r="A145" s="16" t="s">
        <v>224</v>
      </c>
      <c r="B145" s="6">
        <v>143</v>
      </c>
      <c r="C145" s="16" t="s">
        <v>12</v>
      </c>
      <c r="D145" s="7" t="s">
        <v>29</v>
      </c>
      <c r="E145" s="16"/>
      <c r="F145" s="16"/>
      <c r="G145" s="16"/>
      <c r="H145" s="16"/>
      <c r="I145" s="16">
        <f t="shared" si="7"/>
        <v>0</v>
      </c>
      <c r="J145" s="16">
        <f t="shared" si="8"/>
        <v>0</v>
      </c>
      <c r="K145" s="16"/>
    </row>
    <row r="146" spans="1:11" ht="17.25" customHeight="1">
      <c r="A146" s="16" t="s">
        <v>224</v>
      </c>
      <c r="B146" s="6">
        <v>144</v>
      </c>
      <c r="C146" s="16" t="s">
        <v>12</v>
      </c>
      <c r="D146" s="7" t="s">
        <v>49</v>
      </c>
      <c r="E146" s="16"/>
      <c r="F146" s="16"/>
      <c r="G146" s="16"/>
      <c r="H146" s="16"/>
      <c r="I146" s="16">
        <f t="shared" si="7"/>
        <v>0</v>
      </c>
      <c r="J146" s="16">
        <f t="shared" si="8"/>
        <v>0</v>
      </c>
      <c r="K146" s="16"/>
    </row>
    <row r="147" spans="1:11" ht="17.25" customHeight="1">
      <c r="A147" s="16" t="s">
        <v>224</v>
      </c>
      <c r="B147" s="6">
        <v>145</v>
      </c>
      <c r="C147" s="16" t="s">
        <v>76</v>
      </c>
      <c r="D147" s="7" t="s">
        <v>43</v>
      </c>
      <c r="E147" s="16"/>
      <c r="F147" s="16"/>
      <c r="G147" s="16"/>
      <c r="H147" s="16"/>
      <c r="I147" s="16">
        <f t="shared" si="7"/>
        <v>0</v>
      </c>
      <c r="J147" s="16">
        <f t="shared" si="8"/>
        <v>0</v>
      </c>
      <c r="K147" s="16"/>
    </row>
    <row r="148" spans="1:11" ht="17.25" customHeight="1">
      <c r="A148" s="16" t="s">
        <v>224</v>
      </c>
      <c r="B148" s="6">
        <v>146</v>
      </c>
      <c r="C148" s="16" t="s">
        <v>25</v>
      </c>
      <c r="D148" s="7" t="s">
        <v>203</v>
      </c>
      <c r="E148" s="16"/>
      <c r="F148" s="16"/>
      <c r="G148" s="16"/>
      <c r="H148" s="16"/>
      <c r="I148" s="16">
        <f t="shared" si="7"/>
        <v>0</v>
      </c>
      <c r="J148" s="16">
        <f t="shared" si="8"/>
        <v>0</v>
      </c>
      <c r="K148" s="16"/>
    </row>
    <row r="149" spans="1:11" ht="17.25" customHeight="1">
      <c r="A149" s="16" t="s">
        <v>224</v>
      </c>
      <c r="B149" s="6">
        <v>147</v>
      </c>
      <c r="C149" s="16" t="s">
        <v>23</v>
      </c>
      <c r="D149" s="7" t="s">
        <v>24</v>
      </c>
      <c r="E149" s="16">
        <v>1</v>
      </c>
      <c r="F149" s="16">
        <v>4</v>
      </c>
      <c r="G149" s="16"/>
      <c r="H149" s="16"/>
      <c r="I149" s="16" t="str">
        <f t="shared" si="7"/>
        <v>Кокки</v>
      </c>
      <c r="J149" s="16" t="str">
        <f t="shared" si="8"/>
        <v>Staphylococcus</v>
      </c>
      <c r="K149" s="16" t="s">
        <v>44</v>
      </c>
    </row>
    <row r="150" spans="1:11" ht="17.25" customHeight="1">
      <c r="A150" s="16" t="s">
        <v>224</v>
      </c>
      <c r="B150" s="6">
        <v>148</v>
      </c>
      <c r="C150" s="16" t="s">
        <v>23</v>
      </c>
      <c r="D150" s="7" t="s">
        <v>24</v>
      </c>
      <c r="E150" s="16">
        <v>1</v>
      </c>
      <c r="F150" s="16">
        <v>4</v>
      </c>
      <c r="G150" s="16"/>
      <c r="H150" s="16"/>
      <c r="I150" s="16" t="str">
        <f t="shared" si="7"/>
        <v>Кокки</v>
      </c>
      <c r="J150" s="16" t="str">
        <f t="shared" si="8"/>
        <v>Staphylococcus</v>
      </c>
      <c r="K150" s="16" t="s">
        <v>44</v>
      </c>
    </row>
    <row r="151" spans="1:11" ht="17.25" customHeight="1">
      <c r="A151" s="16" t="s">
        <v>224</v>
      </c>
      <c r="B151" s="6">
        <v>149</v>
      </c>
      <c r="C151" s="16" t="s">
        <v>21</v>
      </c>
      <c r="D151" s="7" t="s">
        <v>49</v>
      </c>
      <c r="E151" s="16"/>
      <c r="F151" s="16"/>
      <c r="G151" s="16"/>
      <c r="H151" s="16"/>
      <c r="I151" s="16">
        <f t="shared" si="7"/>
        <v>0</v>
      </c>
      <c r="J151" s="16">
        <f t="shared" si="8"/>
        <v>0</v>
      </c>
      <c r="K151" s="16"/>
    </row>
    <row r="152" spans="1:11" ht="17.25" customHeight="1">
      <c r="A152" s="16" t="s">
        <v>224</v>
      </c>
      <c r="B152" s="6">
        <v>150</v>
      </c>
      <c r="C152" s="16" t="s">
        <v>100</v>
      </c>
      <c r="D152" s="7" t="s">
        <v>24</v>
      </c>
      <c r="E152" s="16"/>
      <c r="F152" s="16"/>
      <c r="G152" s="16"/>
      <c r="H152" s="16"/>
      <c r="I152" s="16">
        <f t="shared" si="7"/>
        <v>0</v>
      </c>
      <c r="J152" s="16">
        <f t="shared" si="8"/>
        <v>0</v>
      </c>
      <c r="K152" s="16"/>
    </row>
    <row r="153" spans="1:11" ht="17.25" customHeight="1">
      <c r="A153" s="16" t="s">
        <v>224</v>
      </c>
      <c r="B153" s="6">
        <v>151</v>
      </c>
      <c r="C153" s="16" t="s">
        <v>25</v>
      </c>
      <c r="D153" s="7" t="s">
        <v>203</v>
      </c>
      <c r="E153" s="16"/>
      <c r="F153" s="16"/>
      <c r="G153" s="16"/>
      <c r="H153" s="16"/>
      <c r="I153" s="16">
        <f t="shared" si="7"/>
        <v>0</v>
      </c>
      <c r="J153" s="16">
        <f t="shared" si="8"/>
        <v>0</v>
      </c>
      <c r="K153" s="16"/>
    </row>
    <row r="154" spans="1:11" ht="17.25" customHeight="1">
      <c r="A154" s="16" t="s">
        <v>224</v>
      </c>
      <c r="B154" s="6">
        <v>152</v>
      </c>
      <c r="C154" s="16" t="s">
        <v>12</v>
      </c>
      <c r="D154" s="7" t="s">
        <v>49</v>
      </c>
      <c r="E154" s="16"/>
      <c r="F154" s="16"/>
      <c r="G154" s="16"/>
      <c r="H154" s="16"/>
      <c r="I154" s="16">
        <f t="shared" si="7"/>
        <v>0</v>
      </c>
      <c r="J154" s="16">
        <f t="shared" si="8"/>
        <v>0</v>
      </c>
      <c r="K154" s="16"/>
    </row>
    <row r="155" spans="1:11" ht="17.25" customHeight="1">
      <c r="A155" s="16" t="s">
        <v>224</v>
      </c>
      <c r="B155" s="6">
        <v>153</v>
      </c>
      <c r="C155" s="16" t="s">
        <v>12</v>
      </c>
      <c r="D155" s="7" t="s">
        <v>79</v>
      </c>
      <c r="E155" s="16">
        <v>3</v>
      </c>
      <c r="F155" s="16"/>
      <c r="G155" s="16"/>
      <c r="H155" s="16"/>
      <c r="I155" s="16">
        <f t="shared" si="7"/>
        <v>0</v>
      </c>
      <c r="J155" s="16">
        <f t="shared" si="8"/>
        <v>0</v>
      </c>
      <c r="K155" s="16"/>
    </row>
    <row r="156" spans="1:11" ht="17.25" customHeight="1">
      <c r="A156" s="16" t="s">
        <v>224</v>
      </c>
      <c r="B156" s="6">
        <v>154</v>
      </c>
      <c r="C156" s="16" t="s">
        <v>21</v>
      </c>
      <c r="D156" s="7" t="s">
        <v>49</v>
      </c>
      <c r="E156" s="16">
        <v>2</v>
      </c>
      <c r="F156" s="16"/>
      <c r="G156" s="16"/>
      <c r="H156" s="16"/>
      <c r="I156" s="16">
        <f t="shared" si="7"/>
        <v>0</v>
      </c>
      <c r="J156" s="16">
        <f t="shared" si="8"/>
        <v>0</v>
      </c>
      <c r="K156" s="16"/>
    </row>
    <row r="157" spans="1:11" ht="17.25" customHeight="1">
      <c r="A157" s="16" t="s">
        <v>224</v>
      </c>
      <c r="B157" s="6">
        <v>155</v>
      </c>
      <c r="C157" s="16" t="s">
        <v>25</v>
      </c>
      <c r="D157" s="7" t="s">
        <v>193</v>
      </c>
      <c r="E157" s="16">
        <v>1</v>
      </c>
      <c r="F157" s="16"/>
      <c r="G157" s="16"/>
      <c r="H157" s="16"/>
      <c r="I157" s="16">
        <f t="shared" si="7"/>
        <v>0</v>
      </c>
      <c r="J157" s="16">
        <f t="shared" si="8"/>
        <v>0</v>
      </c>
      <c r="K157" s="16"/>
    </row>
    <row r="158" spans="1:11" ht="17.25" customHeight="1">
      <c r="A158" s="16" t="s">
        <v>224</v>
      </c>
      <c r="B158" s="6">
        <v>156</v>
      </c>
      <c r="C158" s="16" t="s">
        <v>12</v>
      </c>
      <c r="D158" s="7" t="s">
        <v>29</v>
      </c>
      <c r="E158" s="16">
        <v>1</v>
      </c>
      <c r="F158" s="16"/>
      <c r="G158" s="16"/>
      <c r="H158" s="16"/>
      <c r="I158" s="16">
        <f t="shared" si="7"/>
        <v>0</v>
      </c>
      <c r="J158" s="16">
        <f t="shared" si="8"/>
        <v>0</v>
      </c>
      <c r="K158" s="16"/>
    </row>
    <row r="159" spans="1:11" ht="17.25" customHeight="1">
      <c r="A159" s="16" t="s">
        <v>224</v>
      </c>
      <c r="B159" s="6">
        <v>157</v>
      </c>
      <c r="C159" s="16" t="s">
        <v>12</v>
      </c>
      <c r="D159" s="7" t="s">
        <v>20</v>
      </c>
      <c r="E159" s="16">
        <v>1</v>
      </c>
      <c r="F159" s="16"/>
      <c r="G159" s="16"/>
      <c r="H159" s="16"/>
      <c r="I159" s="16">
        <f t="shared" si="7"/>
        <v>0</v>
      </c>
      <c r="J159" s="16">
        <f t="shared" si="8"/>
        <v>0</v>
      </c>
      <c r="K159" s="16"/>
    </row>
    <row r="160" spans="1:11" ht="17.25" customHeight="1">
      <c r="A160" s="16" t="s">
        <v>224</v>
      </c>
      <c r="B160" s="6">
        <v>158</v>
      </c>
      <c r="C160" s="16" t="s">
        <v>21</v>
      </c>
      <c r="D160" s="7" t="s">
        <v>49</v>
      </c>
      <c r="E160" s="16">
        <v>1</v>
      </c>
      <c r="F160" s="16"/>
      <c r="G160" s="16"/>
      <c r="H160" s="16"/>
      <c r="I160" s="16">
        <f t="shared" si="7"/>
        <v>0</v>
      </c>
      <c r="J160" s="16">
        <f t="shared" si="8"/>
        <v>0</v>
      </c>
      <c r="K160" s="16"/>
    </row>
    <row r="161" spans="1:11" ht="17.25" customHeight="1">
      <c r="A161" s="16" t="s">
        <v>224</v>
      </c>
      <c r="B161" s="6">
        <v>159</v>
      </c>
      <c r="C161" s="16" t="s">
        <v>21</v>
      </c>
      <c r="D161" s="7" t="s">
        <v>49</v>
      </c>
      <c r="E161" s="16">
        <v>1</v>
      </c>
      <c r="F161" s="16"/>
      <c r="G161" s="16"/>
      <c r="H161" s="16"/>
      <c r="I161" s="16">
        <f t="shared" si="7"/>
        <v>0</v>
      </c>
      <c r="J161" s="16">
        <f t="shared" si="8"/>
        <v>0</v>
      </c>
      <c r="K161" s="16"/>
    </row>
    <row r="162" spans="1:11" ht="17.25" customHeight="1">
      <c r="A162" s="16" t="s">
        <v>224</v>
      </c>
      <c r="B162" s="6">
        <v>160</v>
      </c>
      <c r="C162" s="16" t="s">
        <v>37</v>
      </c>
      <c r="D162" s="7" t="s">
        <v>200</v>
      </c>
      <c r="E162" s="16">
        <v>3</v>
      </c>
      <c r="F162" s="16"/>
      <c r="G162" s="16"/>
      <c r="H162" s="16"/>
      <c r="I162" s="16">
        <f t="shared" si="7"/>
        <v>0</v>
      </c>
      <c r="J162" s="16">
        <f t="shared" si="8"/>
        <v>0</v>
      </c>
      <c r="K162" s="16"/>
    </row>
    <row r="163" spans="1:11" ht="17.25" customHeight="1">
      <c r="A163" s="16" t="s">
        <v>224</v>
      </c>
      <c r="B163" s="6">
        <v>161</v>
      </c>
      <c r="C163" s="16" t="s">
        <v>37</v>
      </c>
      <c r="D163" s="7" t="s">
        <v>200</v>
      </c>
      <c r="E163" s="16">
        <v>2</v>
      </c>
      <c r="F163" s="16"/>
      <c r="G163" s="16"/>
      <c r="H163" s="16"/>
      <c r="I163" s="16">
        <f t="shared" si="7"/>
        <v>0</v>
      </c>
      <c r="J163" s="16">
        <f t="shared" si="8"/>
        <v>0</v>
      </c>
      <c r="K163" s="16"/>
    </row>
    <row r="164" spans="1:11" ht="17.25" customHeight="1">
      <c r="A164" s="16" t="s">
        <v>224</v>
      </c>
      <c r="B164" s="6">
        <v>162</v>
      </c>
      <c r="C164" s="16" t="s">
        <v>37</v>
      </c>
      <c r="D164" s="7" t="s">
        <v>200</v>
      </c>
      <c r="E164" s="16">
        <v>1</v>
      </c>
      <c r="F164" s="16"/>
      <c r="G164" s="16" t="s">
        <v>32</v>
      </c>
      <c r="H164" s="16"/>
      <c r="I164" s="16">
        <f t="shared" si="7"/>
        <v>0</v>
      </c>
      <c r="J164" s="16">
        <f t="shared" si="8"/>
        <v>0</v>
      </c>
      <c r="K164" s="16"/>
    </row>
    <row r="165" spans="1:11" ht="17.25" customHeight="1">
      <c r="A165" s="16" t="s">
        <v>224</v>
      </c>
      <c r="B165" s="6">
        <v>163</v>
      </c>
      <c r="C165" s="16" t="s">
        <v>12</v>
      </c>
      <c r="D165" s="7" t="s">
        <v>61</v>
      </c>
      <c r="E165" s="16">
        <v>3</v>
      </c>
      <c r="F165" s="16"/>
      <c r="G165" s="16"/>
      <c r="H165" s="16" t="s">
        <v>65</v>
      </c>
      <c r="I165" s="16">
        <f t="shared" si="7"/>
        <v>0</v>
      </c>
      <c r="J165" s="16">
        <f t="shared" si="8"/>
        <v>0</v>
      </c>
      <c r="K165" s="16"/>
    </row>
    <row r="166" spans="1:11" ht="17.25" customHeight="1">
      <c r="A166" s="16" t="s">
        <v>224</v>
      </c>
      <c r="B166" s="6">
        <v>164</v>
      </c>
      <c r="C166" s="16" t="s">
        <v>12</v>
      </c>
      <c r="D166" s="7" t="s">
        <v>49</v>
      </c>
      <c r="E166" s="16"/>
      <c r="F166" s="16"/>
      <c r="G166" s="16"/>
      <c r="H166" s="16"/>
      <c r="I166" s="16">
        <f t="shared" si="7"/>
        <v>0</v>
      </c>
      <c r="J166" s="16">
        <f t="shared" si="8"/>
        <v>0</v>
      </c>
      <c r="K166" s="16"/>
    </row>
    <row r="167" spans="1:11" ht="17.25" customHeight="1">
      <c r="A167" s="16" t="s">
        <v>224</v>
      </c>
      <c r="B167" s="6">
        <v>165</v>
      </c>
      <c r="C167" s="16" t="s">
        <v>12</v>
      </c>
      <c r="D167" s="7" t="s">
        <v>58</v>
      </c>
      <c r="E167" s="16"/>
      <c r="F167" s="16"/>
      <c r="G167" s="16"/>
      <c r="H167" s="16"/>
      <c r="I167" s="16">
        <f t="shared" si="7"/>
        <v>0</v>
      </c>
      <c r="J167" s="16">
        <f t="shared" si="8"/>
        <v>0</v>
      </c>
      <c r="K167" s="16"/>
    </row>
    <row r="168" spans="1:11" ht="17.25" customHeight="1">
      <c r="A168" s="16" t="s">
        <v>224</v>
      </c>
      <c r="B168" s="6">
        <v>166</v>
      </c>
      <c r="C168" s="16" t="s">
        <v>100</v>
      </c>
      <c r="D168" s="7" t="s">
        <v>28</v>
      </c>
      <c r="E168" s="16"/>
      <c r="F168" s="16"/>
      <c r="G168" s="16"/>
      <c r="H168" s="16"/>
      <c r="I168" s="16">
        <f t="shared" si="7"/>
        <v>0</v>
      </c>
      <c r="J168" s="16">
        <f t="shared" si="8"/>
        <v>0</v>
      </c>
      <c r="K168" s="16"/>
    </row>
    <row r="169" spans="1:11" ht="17.25" customHeight="1">
      <c r="A169" s="16" t="s">
        <v>224</v>
      </c>
      <c r="B169" s="6">
        <v>167</v>
      </c>
      <c r="C169" s="16" t="s">
        <v>100</v>
      </c>
      <c r="D169" s="7" t="s">
        <v>28</v>
      </c>
      <c r="E169" s="16"/>
      <c r="F169" s="16"/>
      <c r="G169" s="16"/>
      <c r="H169" s="16"/>
      <c r="I169" s="16">
        <f t="shared" si="7"/>
        <v>0</v>
      </c>
      <c r="J169" s="16">
        <f t="shared" si="8"/>
        <v>0</v>
      </c>
      <c r="K169" s="16"/>
    </row>
    <row r="170" spans="1:11" ht="17.25" customHeight="1">
      <c r="A170" s="16" t="s">
        <v>224</v>
      </c>
      <c r="B170" s="6">
        <v>168</v>
      </c>
      <c r="C170" s="16" t="s">
        <v>21</v>
      </c>
      <c r="D170" s="7" t="s">
        <v>186</v>
      </c>
      <c r="E170" s="16"/>
      <c r="F170" s="16"/>
      <c r="G170" s="16"/>
      <c r="H170" s="16"/>
      <c r="I170" s="16">
        <f t="shared" si="7"/>
        <v>0</v>
      </c>
      <c r="J170" s="16">
        <f t="shared" si="8"/>
        <v>0</v>
      </c>
      <c r="K170" s="16"/>
    </row>
    <row r="171" spans="1:11" ht="17.25" customHeight="1">
      <c r="A171" s="16" t="s">
        <v>224</v>
      </c>
      <c r="B171" s="6">
        <v>169</v>
      </c>
      <c r="C171" s="16" t="s">
        <v>23</v>
      </c>
      <c r="D171" s="7" t="s">
        <v>24</v>
      </c>
      <c r="E171" s="16"/>
      <c r="F171" s="16"/>
      <c r="G171" s="16"/>
      <c r="H171" s="16"/>
      <c r="I171" s="16">
        <f t="shared" si="7"/>
        <v>0</v>
      </c>
      <c r="J171" s="16">
        <f t="shared" si="8"/>
        <v>0</v>
      </c>
      <c r="K171" s="16"/>
    </row>
    <row r="172" spans="1:11" ht="17.25" customHeight="1">
      <c r="A172" s="16" t="s">
        <v>224</v>
      </c>
      <c r="B172" s="6">
        <v>170</v>
      </c>
      <c r="C172" s="16" t="s">
        <v>12</v>
      </c>
      <c r="D172" s="7" t="s">
        <v>49</v>
      </c>
      <c r="E172" s="16"/>
      <c r="F172" s="16"/>
      <c r="G172" s="16"/>
      <c r="H172" s="16" t="s">
        <v>105</v>
      </c>
      <c r="I172" s="16">
        <f t="shared" si="7"/>
        <v>0</v>
      </c>
      <c r="J172" s="16">
        <f t="shared" si="8"/>
        <v>0</v>
      </c>
      <c r="K172" s="16"/>
    </row>
    <row r="173" spans="1:11" ht="17.25" customHeight="1">
      <c r="A173" s="16" t="s">
        <v>224</v>
      </c>
      <c r="B173" s="6">
        <v>171</v>
      </c>
      <c r="C173" s="16" t="s">
        <v>12</v>
      </c>
      <c r="D173" s="7" t="s">
        <v>92</v>
      </c>
      <c r="E173" s="16"/>
      <c r="F173" s="16"/>
      <c r="G173" s="16"/>
      <c r="H173" s="16"/>
      <c r="I173" s="16">
        <f t="shared" si="7"/>
        <v>0</v>
      </c>
      <c r="J173" s="16">
        <f t="shared" si="8"/>
        <v>0</v>
      </c>
      <c r="K173" s="16"/>
    </row>
    <row r="174" spans="1:11" ht="17.25" customHeight="1">
      <c r="A174" s="16" t="s">
        <v>224</v>
      </c>
      <c r="B174" s="6">
        <v>172</v>
      </c>
      <c r="C174" s="16" t="s">
        <v>12</v>
      </c>
      <c r="D174" s="7" t="s">
        <v>42</v>
      </c>
      <c r="E174" s="16"/>
      <c r="F174" s="16"/>
      <c r="G174" s="16"/>
      <c r="H174" s="16"/>
      <c r="I174" s="16">
        <f t="shared" si="7"/>
        <v>0</v>
      </c>
      <c r="J174" s="16">
        <f t="shared" si="8"/>
        <v>0</v>
      </c>
      <c r="K174" s="16"/>
    </row>
    <row r="175" spans="1:11" ht="17.25" customHeight="1">
      <c r="A175" s="16" t="s">
        <v>224</v>
      </c>
      <c r="B175" s="6">
        <v>173</v>
      </c>
      <c r="C175" s="16" t="s">
        <v>12</v>
      </c>
      <c r="D175" s="7" t="s">
        <v>13</v>
      </c>
      <c r="E175" s="16"/>
      <c r="F175" s="16"/>
      <c r="G175" s="16"/>
      <c r="H175" s="16"/>
      <c r="I175" s="16">
        <f t="shared" si="7"/>
        <v>0</v>
      </c>
      <c r="J175" s="16">
        <f t="shared" si="8"/>
        <v>0</v>
      </c>
      <c r="K175" s="16"/>
    </row>
    <row r="176" spans="1:11" ht="17.25" customHeight="1">
      <c r="A176" s="16" t="s">
        <v>224</v>
      </c>
      <c r="B176" s="6">
        <v>174</v>
      </c>
      <c r="C176" s="16" t="s">
        <v>12</v>
      </c>
      <c r="D176" s="7" t="s">
        <v>31</v>
      </c>
      <c r="E176" s="16">
        <v>1</v>
      </c>
      <c r="F176" s="16"/>
      <c r="G176" s="16"/>
      <c r="H176" s="16"/>
      <c r="I176" s="16">
        <f t="shared" si="7"/>
        <v>0</v>
      </c>
      <c r="J176" s="16">
        <f t="shared" si="8"/>
        <v>0</v>
      </c>
      <c r="K176" s="16"/>
    </row>
    <row r="177" spans="1:11" ht="17.25" customHeight="1">
      <c r="A177" s="16" t="s">
        <v>224</v>
      </c>
      <c r="B177" s="6">
        <v>175</v>
      </c>
      <c r="C177" s="16" t="s">
        <v>12</v>
      </c>
      <c r="D177" s="7" t="s">
        <v>58</v>
      </c>
      <c r="E177" s="16">
        <v>1</v>
      </c>
      <c r="F177" s="16"/>
      <c r="G177" s="16"/>
      <c r="H177" s="16"/>
      <c r="I177" s="16">
        <f t="shared" si="7"/>
        <v>0</v>
      </c>
      <c r="J177" s="16">
        <f t="shared" si="8"/>
        <v>0</v>
      </c>
      <c r="K177" s="16"/>
    </row>
    <row r="178" spans="1:11" ht="17.25" customHeight="1">
      <c r="A178" s="16" t="s">
        <v>224</v>
      </c>
      <c r="B178" s="6">
        <v>176</v>
      </c>
      <c r="C178" s="16" t="s">
        <v>12</v>
      </c>
      <c r="D178" s="7" t="s">
        <v>58</v>
      </c>
      <c r="E178" s="16"/>
      <c r="F178" s="16"/>
      <c r="G178" s="16"/>
      <c r="H178" s="16"/>
      <c r="I178" s="16">
        <f t="shared" si="7"/>
        <v>0</v>
      </c>
      <c r="J178" s="16">
        <f t="shared" si="8"/>
        <v>0</v>
      </c>
      <c r="K178" s="16"/>
    </row>
    <row r="179" spans="1:11" ht="17.25" customHeight="1">
      <c r="A179" s="16" t="s">
        <v>224</v>
      </c>
      <c r="B179" s="6">
        <v>177</v>
      </c>
      <c r="C179" s="16" t="s">
        <v>25</v>
      </c>
      <c r="D179" s="7" t="s">
        <v>26</v>
      </c>
      <c r="E179" s="16"/>
      <c r="F179" s="16"/>
      <c r="G179" s="16"/>
      <c r="H179" s="16"/>
      <c r="I179" s="16">
        <f t="shared" si="7"/>
        <v>0</v>
      </c>
      <c r="J179" s="16">
        <f t="shared" si="8"/>
        <v>0</v>
      </c>
      <c r="K179" s="16"/>
    </row>
    <row r="180" spans="1:11" ht="17.25" customHeight="1">
      <c r="A180" s="16" t="s">
        <v>224</v>
      </c>
      <c r="B180" s="6">
        <v>178</v>
      </c>
      <c r="C180" s="16" t="s">
        <v>100</v>
      </c>
      <c r="D180" s="7" t="s">
        <v>28</v>
      </c>
      <c r="E180" s="16"/>
      <c r="F180" s="16">
        <v>3</v>
      </c>
      <c r="G180" s="16"/>
      <c r="H180" s="16"/>
      <c r="I180" s="16" t="str">
        <f t="shared" si="7"/>
        <v>Кокки</v>
      </c>
      <c r="J180" s="16" t="str">
        <f t="shared" si="8"/>
        <v>Staphylococcus</v>
      </c>
      <c r="K180" s="16" t="s">
        <v>19</v>
      </c>
    </row>
    <row r="181" spans="1:11" ht="17.25" customHeight="1">
      <c r="A181" s="16" t="s">
        <v>224</v>
      </c>
      <c r="B181" s="6">
        <v>179</v>
      </c>
      <c r="C181" s="16" t="s">
        <v>45</v>
      </c>
      <c r="D181" s="7" t="s">
        <v>86</v>
      </c>
      <c r="E181" s="16"/>
      <c r="F181" s="16"/>
      <c r="G181" s="16"/>
      <c r="H181" s="16"/>
      <c r="I181" s="16">
        <f t="shared" si="7"/>
        <v>0</v>
      </c>
      <c r="J181" s="16">
        <f t="shared" si="8"/>
        <v>0</v>
      </c>
      <c r="K181" s="16"/>
    </row>
    <row r="182" spans="1:11" ht="17.25" customHeight="1">
      <c r="A182" s="16" t="s">
        <v>224</v>
      </c>
      <c r="B182" s="6">
        <v>180</v>
      </c>
      <c r="C182" s="16" t="s">
        <v>87</v>
      </c>
      <c r="D182" s="7" t="s">
        <v>47</v>
      </c>
      <c r="E182" s="16">
        <v>1</v>
      </c>
      <c r="F182" s="16"/>
      <c r="G182" s="16"/>
      <c r="H182" s="16"/>
      <c r="I182" s="16">
        <f t="shared" si="7"/>
        <v>0</v>
      </c>
      <c r="J182" s="16">
        <f t="shared" si="8"/>
        <v>0</v>
      </c>
      <c r="K182" s="16"/>
    </row>
    <row r="183" spans="1:11" ht="17.25" customHeight="1">
      <c r="A183" s="16" t="s">
        <v>224</v>
      </c>
      <c r="B183" s="6">
        <v>181</v>
      </c>
      <c r="C183" s="16" t="s">
        <v>21</v>
      </c>
      <c r="D183" s="7" t="s">
        <v>49</v>
      </c>
      <c r="E183" s="16">
        <v>1</v>
      </c>
      <c r="F183" s="16"/>
      <c r="G183" s="16"/>
      <c r="H183" s="16"/>
      <c r="I183" s="16">
        <f t="shared" si="7"/>
        <v>0</v>
      </c>
      <c r="J183" s="16">
        <f t="shared" si="8"/>
        <v>0</v>
      </c>
      <c r="K183" s="16"/>
    </row>
    <row r="184" spans="1:11" ht="17.25" customHeight="1">
      <c r="A184" s="16" t="s">
        <v>224</v>
      </c>
      <c r="B184" s="6">
        <v>182</v>
      </c>
      <c r="C184" s="16" t="s">
        <v>21</v>
      </c>
      <c r="D184" s="7" t="s">
        <v>49</v>
      </c>
      <c r="E184" s="16">
        <v>1</v>
      </c>
      <c r="F184" s="16">
        <v>5</v>
      </c>
      <c r="G184" s="16"/>
      <c r="H184" s="16"/>
      <c r="I184" s="16" t="str">
        <f t="shared" si="7"/>
        <v>Кокки</v>
      </c>
      <c r="J184" s="16" t="str">
        <f t="shared" si="8"/>
        <v>Staphylococcus</v>
      </c>
      <c r="K184" s="16" t="s">
        <v>19</v>
      </c>
    </row>
    <row r="185" spans="1:11" ht="17.25" customHeight="1">
      <c r="A185" s="16" t="s">
        <v>224</v>
      </c>
      <c r="B185" s="6">
        <v>183</v>
      </c>
      <c r="C185" s="16" t="s">
        <v>25</v>
      </c>
      <c r="D185" s="7" t="s">
        <v>26</v>
      </c>
      <c r="E185" s="16"/>
      <c r="F185" s="16"/>
      <c r="G185" s="16"/>
      <c r="H185" s="16"/>
      <c r="I185" s="16">
        <f t="shared" si="7"/>
        <v>0</v>
      </c>
      <c r="J185" s="16">
        <f t="shared" si="8"/>
        <v>0</v>
      </c>
      <c r="K185" s="16"/>
    </row>
    <row r="186" spans="1:11" ht="17.25" customHeight="1">
      <c r="A186" s="16" t="s">
        <v>224</v>
      </c>
      <c r="B186" s="6">
        <v>184</v>
      </c>
      <c r="C186" s="16" t="s">
        <v>25</v>
      </c>
      <c r="D186" s="7" t="s">
        <v>211</v>
      </c>
      <c r="E186" s="16"/>
      <c r="F186" s="16"/>
      <c r="G186" s="16"/>
      <c r="H186" s="16"/>
      <c r="I186" s="16">
        <f t="shared" si="7"/>
        <v>0</v>
      </c>
      <c r="J186" s="16">
        <f t="shared" si="8"/>
        <v>0</v>
      </c>
      <c r="K186" s="16"/>
    </row>
    <row r="187" spans="1:11" ht="17.25" customHeight="1">
      <c r="A187" s="16" t="s">
        <v>224</v>
      </c>
      <c r="B187" s="6">
        <v>185</v>
      </c>
      <c r="C187" s="16" t="s">
        <v>25</v>
      </c>
      <c r="D187" s="7" t="s">
        <v>203</v>
      </c>
      <c r="E187" s="16"/>
      <c r="F187" s="16"/>
      <c r="G187" s="16"/>
      <c r="H187" s="16"/>
      <c r="I187" s="16">
        <f t="shared" si="7"/>
        <v>0</v>
      </c>
      <c r="J187" s="16">
        <f t="shared" si="8"/>
        <v>0</v>
      </c>
      <c r="K187" s="16"/>
    </row>
    <row r="188" spans="1:11" ht="17.25" customHeight="1">
      <c r="A188" s="16" t="s">
        <v>224</v>
      </c>
      <c r="B188" s="6">
        <v>186</v>
      </c>
      <c r="C188" s="16" t="s">
        <v>64</v>
      </c>
      <c r="D188" s="7" t="s">
        <v>54</v>
      </c>
      <c r="E188" s="16"/>
      <c r="F188" s="16"/>
      <c r="G188" s="16"/>
      <c r="H188" s="16"/>
      <c r="I188" s="16">
        <f t="shared" si="7"/>
        <v>0</v>
      </c>
      <c r="J188" s="16">
        <f t="shared" si="8"/>
        <v>0</v>
      </c>
      <c r="K188" s="16"/>
    </row>
    <row r="189" spans="1:11" ht="17.25" customHeight="1">
      <c r="A189" s="16" t="s">
        <v>224</v>
      </c>
      <c r="B189" s="6">
        <v>187</v>
      </c>
      <c r="C189" s="16" t="s">
        <v>21</v>
      </c>
      <c r="D189" s="7" t="s">
        <v>186</v>
      </c>
      <c r="E189" s="16">
        <v>1</v>
      </c>
      <c r="F189" s="16"/>
      <c r="G189" s="16"/>
      <c r="H189" s="16"/>
      <c r="I189" s="16">
        <f t="shared" si="7"/>
        <v>0</v>
      </c>
      <c r="J189" s="16">
        <f t="shared" si="8"/>
        <v>0</v>
      </c>
      <c r="K189" s="16"/>
    </row>
    <row r="190" spans="1:11" ht="17.25" customHeight="1">
      <c r="A190" s="16" t="s">
        <v>224</v>
      </c>
      <c r="B190" s="6">
        <v>188</v>
      </c>
      <c r="C190" s="16" t="s">
        <v>21</v>
      </c>
      <c r="D190" s="7" t="s">
        <v>186</v>
      </c>
      <c r="E190" s="16">
        <v>1</v>
      </c>
      <c r="F190" s="16"/>
      <c r="G190" s="16"/>
      <c r="H190" s="16"/>
      <c r="I190" s="16">
        <f t="shared" si="7"/>
        <v>0</v>
      </c>
      <c r="J190" s="16">
        <f t="shared" si="8"/>
        <v>0</v>
      </c>
      <c r="K190" s="16"/>
    </row>
    <row r="191" spans="1:11" ht="17.25" customHeight="1">
      <c r="A191" s="16" t="s">
        <v>224</v>
      </c>
      <c r="B191" s="6">
        <v>189</v>
      </c>
      <c r="C191" s="16" t="s">
        <v>21</v>
      </c>
      <c r="D191" s="7" t="s">
        <v>49</v>
      </c>
      <c r="E191" s="16">
        <v>1</v>
      </c>
      <c r="F191" s="16"/>
      <c r="G191" s="16"/>
      <c r="H191" s="16"/>
      <c r="I191" s="16">
        <f t="shared" si="7"/>
        <v>0</v>
      </c>
      <c r="J191" s="16">
        <f t="shared" si="8"/>
        <v>0</v>
      </c>
      <c r="K191" s="16"/>
    </row>
    <row r="192" spans="1:11" ht="17.25" customHeight="1">
      <c r="A192" s="16" t="s">
        <v>224</v>
      </c>
      <c r="B192" s="6">
        <v>190</v>
      </c>
      <c r="C192" s="16" t="s">
        <v>87</v>
      </c>
      <c r="D192" s="7" t="s">
        <v>47</v>
      </c>
      <c r="E192" s="16">
        <v>1</v>
      </c>
      <c r="F192" s="16"/>
      <c r="G192" s="16"/>
      <c r="H192" s="16"/>
      <c r="I192" s="16">
        <f t="shared" si="7"/>
        <v>0</v>
      </c>
      <c r="J192" s="16">
        <f t="shared" si="8"/>
        <v>0</v>
      </c>
      <c r="K192" s="16"/>
    </row>
    <row r="193" spans="1:11" ht="17.25" customHeight="1">
      <c r="A193" s="16" t="s">
        <v>224</v>
      </c>
      <c r="B193" s="6">
        <v>191</v>
      </c>
      <c r="C193" s="16" t="s">
        <v>21</v>
      </c>
      <c r="D193" s="7" t="s">
        <v>49</v>
      </c>
      <c r="E193" s="16"/>
      <c r="F193" s="16"/>
      <c r="G193" s="16"/>
      <c r="H193" s="16"/>
      <c r="I193" s="16">
        <f t="shared" si="7"/>
        <v>0</v>
      </c>
      <c r="J193" s="16">
        <f t="shared" si="8"/>
        <v>0</v>
      </c>
      <c r="K193" s="16"/>
    </row>
    <row r="194" spans="1:11" ht="17.25" customHeight="1">
      <c r="A194" s="16" t="s">
        <v>224</v>
      </c>
      <c r="B194" s="6">
        <v>192</v>
      </c>
      <c r="C194" s="16" t="s">
        <v>25</v>
      </c>
      <c r="D194" s="7" t="s">
        <v>187</v>
      </c>
      <c r="E194" s="16"/>
      <c r="F194" s="16"/>
      <c r="G194" s="16"/>
      <c r="H194" s="16"/>
      <c r="I194" s="16">
        <f t="shared" si="7"/>
        <v>0</v>
      </c>
      <c r="J194" s="16">
        <f t="shared" si="8"/>
        <v>0</v>
      </c>
      <c r="K194" s="16"/>
    </row>
    <row r="195" spans="1:11" ht="17.25" customHeight="1">
      <c r="A195" s="16" t="s">
        <v>224</v>
      </c>
      <c r="B195" s="6">
        <v>193</v>
      </c>
      <c r="C195" s="16" t="s">
        <v>25</v>
      </c>
      <c r="D195" s="7" t="s">
        <v>211</v>
      </c>
      <c r="E195" s="16"/>
      <c r="F195" s="16"/>
      <c r="G195" s="16"/>
      <c r="H195" s="16">
        <v>444</v>
      </c>
      <c r="I195" s="16">
        <f t="shared" si="7"/>
        <v>0</v>
      </c>
      <c r="J195" s="16">
        <f t="shared" si="8"/>
        <v>0</v>
      </c>
      <c r="K195" s="16"/>
    </row>
    <row r="196" spans="1:11" ht="17.25" customHeight="1">
      <c r="A196" s="16" t="s">
        <v>224</v>
      </c>
      <c r="B196" s="6">
        <v>194</v>
      </c>
      <c r="C196" s="16" t="s">
        <v>12</v>
      </c>
      <c r="D196" s="7" t="s">
        <v>42</v>
      </c>
      <c r="E196" s="16"/>
      <c r="F196" s="16"/>
      <c r="G196" s="16"/>
      <c r="H196" s="16"/>
      <c r="I196" s="16">
        <f t="shared" ref="I196:I259" si="9">IF(OR(J196=$J$344,J196=$J$351,J196=$J$334),$I$331,IF(OR(J196=$J$333,J196=$J$337,J196=$J$339,J196=$J$340,J196=$J$343,J196=$J$347,J196=$J$348,J196=$J$345),$I$336,IF(OR(J196=$J$332,J196=$J$336),$I$332,IF(OR(J196=$J$338,J196=$J$349,J196=$J$350),$I$333,IF(OR(J196=$J$331,J196=$J$346,J196=$J$352),$I$334,IF(OR(J196=$J$335,J196=$J$353,J196=$J$341,J196=$J$342),$I$335,0))))))</f>
        <v>0</v>
      </c>
      <c r="J196" s="16">
        <f t="shared" si="8"/>
        <v>0</v>
      </c>
      <c r="K196" s="16"/>
    </row>
    <row r="197" spans="1:11" ht="17.25" customHeight="1">
      <c r="A197" s="16" t="s">
        <v>224</v>
      </c>
      <c r="B197" s="6">
        <v>195</v>
      </c>
      <c r="C197" s="16" t="s">
        <v>12</v>
      </c>
      <c r="D197" s="7" t="s">
        <v>51</v>
      </c>
      <c r="E197" s="16"/>
      <c r="F197" s="16"/>
      <c r="G197" s="16"/>
      <c r="H197" s="16"/>
      <c r="I197" s="16">
        <f t="shared" si="9"/>
        <v>0</v>
      </c>
      <c r="J197" s="16">
        <f t="shared" ref="J197:J260" si="10">IF(OR(K197=$K$331,K197=$K$332,K197=$K$333),$J$331,IF(OR(K197=$K$336,K197=$K$337,K197=$K$338,K197=$K$339),$J$332,IF(OR(K197=$K$340),$J$333,IF(OR(K197=$K$341),$J$334,IF(OR(K197=$K$342),$J$335,IF(OR(K197=$K$343),$J$336,IF(OR(K197=$K$349,K197=$K$358,K197=$K$350),$J$337,IF(OR(K197=$K$345,K197=$K$346,K197=$K$347,K197=$K$348),$J$338,IF(OR(K197=$K$344,K197=$K$384,K197=$K$386,K197=$K$388),$J$339,IF(OR(K197=$K$351,K197=$K$352),$J$340,IF(OR(K197=$K$353),$J$341,IF(OR(K197=$K$354),$J$342,IF(OR(K197=$K$355),$J$343,IF(OR(K197=$K$359),$J$344,IF(OR(K197=$K$360),$J$345,IF(OR(K197=$K$361,K197=$K$362),$J$346,IF(OR(K197=$K$363,K197=$K$364),$J$347,IF(OR(K197=$K$365,K197=$K$366),$J$348,IF(OR(K197=$K$367,K197=$K$368,K197=$K$369,K197=$K$370,K197=$K$371,K197=$K$372,K197=$K$373,K197=$K$374),$J$349,IF(OR(K197=$K$378,K197=$K$379,K197=$K$380,K197=$K$381,K197=$K$377,K197=$K$376,K197=$K$385,K197=$K$387),$J$350,IF(OR(K197=$K$382,K197=$K$383),$J$351,IF(OR(K197=$K$334,K197=$K$335,K197=$K$356,K197=$K$357,K197=$K$375),$J$352,IF(OR(K197=$K$389),$J$353,0)))))))))))))))))))))))</f>
        <v>0</v>
      </c>
      <c r="K197" s="16"/>
    </row>
    <row r="198" spans="1:11" ht="17.25" customHeight="1">
      <c r="A198" s="16" t="s">
        <v>224</v>
      </c>
      <c r="B198" s="6">
        <v>196</v>
      </c>
      <c r="C198" s="16" t="s">
        <v>12</v>
      </c>
      <c r="D198" s="7" t="s">
        <v>49</v>
      </c>
      <c r="E198" s="16">
        <v>1</v>
      </c>
      <c r="F198" s="16"/>
      <c r="G198" s="16"/>
      <c r="H198" s="16"/>
      <c r="I198" s="16">
        <f t="shared" si="9"/>
        <v>0</v>
      </c>
      <c r="J198" s="16">
        <f t="shared" si="10"/>
        <v>0</v>
      </c>
      <c r="K198" s="16"/>
    </row>
    <row r="199" spans="1:11" ht="17.25" customHeight="1">
      <c r="A199" s="16" t="s">
        <v>224</v>
      </c>
      <c r="B199" s="6">
        <v>197</v>
      </c>
      <c r="C199" s="16" t="s">
        <v>12</v>
      </c>
      <c r="D199" s="7" t="s">
        <v>49</v>
      </c>
      <c r="E199" s="16">
        <v>1</v>
      </c>
      <c r="F199" s="16"/>
      <c r="G199" s="16"/>
      <c r="H199" s="16"/>
      <c r="I199" s="16">
        <f t="shared" si="9"/>
        <v>0</v>
      </c>
      <c r="J199" s="16">
        <f t="shared" si="10"/>
        <v>0</v>
      </c>
      <c r="K199" s="16"/>
    </row>
    <row r="200" spans="1:11" ht="17.25" customHeight="1">
      <c r="A200" s="16" t="s">
        <v>224</v>
      </c>
      <c r="B200" s="6">
        <v>198</v>
      </c>
      <c r="C200" s="16" t="s">
        <v>87</v>
      </c>
      <c r="D200" s="7" t="s">
        <v>47</v>
      </c>
      <c r="E200" s="16">
        <v>1</v>
      </c>
      <c r="F200" s="16"/>
      <c r="G200" s="16"/>
      <c r="H200" s="16"/>
      <c r="I200" s="16">
        <f t="shared" si="9"/>
        <v>0</v>
      </c>
      <c r="J200" s="16">
        <f t="shared" si="10"/>
        <v>0</v>
      </c>
      <c r="K200" s="16"/>
    </row>
    <row r="201" spans="1:11" ht="17.25" customHeight="1">
      <c r="A201" s="16" t="s">
        <v>224</v>
      </c>
      <c r="B201" s="6">
        <v>199</v>
      </c>
      <c r="C201" s="16" t="s">
        <v>37</v>
      </c>
      <c r="D201" s="7" t="s">
        <v>61</v>
      </c>
      <c r="E201" s="16">
        <v>1</v>
      </c>
      <c r="F201" s="16"/>
      <c r="G201" s="16"/>
      <c r="H201" s="16"/>
      <c r="I201" s="16">
        <f t="shared" si="9"/>
        <v>0</v>
      </c>
      <c r="J201" s="16">
        <f t="shared" si="10"/>
        <v>0</v>
      </c>
      <c r="K201" s="16"/>
    </row>
    <row r="202" spans="1:11" ht="17.25" customHeight="1">
      <c r="A202" s="16" t="s">
        <v>224</v>
      </c>
      <c r="B202" s="6">
        <v>200</v>
      </c>
      <c r="C202" s="16" t="s">
        <v>23</v>
      </c>
      <c r="D202" s="7" t="s">
        <v>24</v>
      </c>
      <c r="E202" s="16">
        <v>1</v>
      </c>
      <c r="F202" s="16"/>
      <c r="G202" s="16"/>
      <c r="H202" s="16"/>
      <c r="I202" s="16">
        <f t="shared" si="9"/>
        <v>0</v>
      </c>
      <c r="J202" s="16">
        <f t="shared" si="10"/>
        <v>0</v>
      </c>
      <c r="K202" s="16"/>
    </row>
    <row r="203" spans="1:11" ht="17.25" customHeight="1">
      <c r="A203" s="16" t="s">
        <v>224</v>
      </c>
      <c r="B203" s="6">
        <v>201</v>
      </c>
      <c r="C203" s="16" t="s">
        <v>23</v>
      </c>
      <c r="D203" s="7" t="s">
        <v>24</v>
      </c>
      <c r="E203" s="16">
        <v>1</v>
      </c>
      <c r="F203" s="16"/>
      <c r="G203" s="16"/>
      <c r="H203" s="16"/>
      <c r="I203" s="16">
        <f t="shared" si="9"/>
        <v>0</v>
      </c>
      <c r="J203" s="16">
        <f t="shared" si="10"/>
        <v>0</v>
      </c>
      <c r="K203" s="16"/>
    </row>
    <row r="204" spans="1:11" ht="17.25" customHeight="1">
      <c r="A204" s="16" t="s">
        <v>224</v>
      </c>
      <c r="B204" s="6">
        <v>202</v>
      </c>
      <c r="C204" s="16" t="s">
        <v>23</v>
      </c>
      <c r="D204" s="7" t="s">
        <v>24</v>
      </c>
      <c r="E204" s="16"/>
      <c r="F204" s="16"/>
      <c r="G204" s="16"/>
      <c r="H204" s="16"/>
      <c r="I204" s="16">
        <f t="shared" si="9"/>
        <v>0</v>
      </c>
      <c r="J204" s="16">
        <f t="shared" si="10"/>
        <v>0</v>
      </c>
      <c r="K204" s="16"/>
    </row>
    <row r="205" spans="1:11" ht="17.25" customHeight="1">
      <c r="A205" s="16" t="s">
        <v>224</v>
      </c>
      <c r="B205" s="6">
        <v>203</v>
      </c>
      <c r="C205" s="16" t="s">
        <v>23</v>
      </c>
      <c r="D205" s="7" t="s">
        <v>24</v>
      </c>
      <c r="E205" s="16"/>
      <c r="F205" s="16"/>
      <c r="G205" s="16"/>
      <c r="H205" s="16"/>
      <c r="I205" s="16">
        <f t="shared" si="9"/>
        <v>0</v>
      </c>
      <c r="J205" s="16">
        <f t="shared" si="10"/>
        <v>0</v>
      </c>
      <c r="K205" s="16"/>
    </row>
    <row r="206" spans="1:11" ht="17.25" customHeight="1">
      <c r="A206" s="16" t="s">
        <v>224</v>
      </c>
      <c r="B206" s="6">
        <v>204</v>
      </c>
      <c r="C206" s="16" t="s">
        <v>23</v>
      </c>
      <c r="D206" s="7" t="s">
        <v>24</v>
      </c>
      <c r="E206" s="16"/>
      <c r="F206" s="16"/>
      <c r="G206" s="16"/>
      <c r="H206" s="16"/>
      <c r="I206" s="16">
        <f t="shared" si="9"/>
        <v>0</v>
      </c>
      <c r="J206" s="16">
        <f t="shared" si="10"/>
        <v>0</v>
      </c>
      <c r="K206" s="16"/>
    </row>
    <row r="207" spans="1:11" ht="17.25" customHeight="1">
      <c r="A207" s="16" t="s">
        <v>224</v>
      </c>
      <c r="B207" s="6">
        <v>205</v>
      </c>
      <c r="C207" s="16" t="s">
        <v>12</v>
      </c>
      <c r="D207" s="7" t="s">
        <v>28</v>
      </c>
      <c r="E207" s="16"/>
      <c r="F207" s="16"/>
      <c r="G207" s="16"/>
      <c r="H207" s="16"/>
      <c r="I207" s="16">
        <f t="shared" si="9"/>
        <v>0</v>
      </c>
      <c r="J207" s="16">
        <f t="shared" si="10"/>
        <v>0</v>
      </c>
      <c r="K207" s="16"/>
    </row>
    <row r="208" spans="1:11" ht="17.25" customHeight="1">
      <c r="A208" s="16" t="s">
        <v>224</v>
      </c>
      <c r="B208" s="6">
        <v>206</v>
      </c>
      <c r="C208" s="16" t="s">
        <v>25</v>
      </c>
      <c r="D208" s="7" t="s">
        <v>203</v>
      </c>
      <c r="E208" s="16"/>
      <c r="F208" s="16"/>
      <c r="G208" s="16"/>
      <c r="H208" s="16"/>
      <c r="I208" s="16">
        <f t="shared" si="9"/>
        <v>0</v>
      </c>
      <c r="J208" s="16">
        <f t="shared" si="10"/>
        <v>0</v>
      </c>
      <c r="K208" s="16"/>
    </row>
    <row r="209" spans="1:11" ht="17.25" customHeight="1">
      <c r="A209" s="16" t="s">
        <v>224</v>
      </c>
      <c r="B209" s="6">
        <v>207</v>
      </c>
      <c r="C209" s="16" t="s">
        <v>12</v>
      </c>
      <c r="D209" s="7" t="s">
        <v>24</v>
      </c>
      <c r="E209" s="16"/>
      <c r="F209" s="16">
        <v>5</v>
      </c>
      <c r="G209" s="16"/>
      <c r="H209" s="16"/>
      <c r="I209" s="16" t="str">
        <f t="shared" si="9"/>
        <v>Энеробактерии</v>
      </c>
      <c r="J209" s="16" t="str">
        <f t="shared" si="10"/>
        <v>Klebsiella</v>
      </c>
      <c r="K209" s="16" t="s">
        <v>104</v>
      </c>
    </row>
    <row r="210" spans="1:11" ht="17.25" customHeight="1">
      <c r="A210" s="16" t="s">
        <v>224</v>
      </c>
      <c r="B210" s="6">
        <v>208</v>
      </c>
      <c r="C210" s="16" t="s">
        <v>64</v>
      </c>
      <c r="D210" s="7" t="s">
        <v>54</v>
      </c>
      <c r="E210" s="16"/>
      <c r="F210" s="16"/>
      <c r="G210" s="16"/>
      <c r="H210" s="16">
        <v>444</v>
      </c>
      <c r="I210" s="16">
        <f t="shared" si="9"/>
        <v>0</v>
      </c>
      <c r="J210" s="16">
        <f t="shared" si="10"/>
        <v>0</v>
      </c>
      <c r="K210" s="16"/>
    </row>
    <row r="211" spans="1:11" ht="17.25" customHeight="1">
      <c r="A211" s="16" t="s">
        <v>224</v>
      </c>
      <c r="B211" s="6">
        <v>209</v>
      </c>
      <c r="C211" s="16" t="s">
        <v>21</v>
      </c>
      <c r="D211" s="7" t="s">
        <v>49</v>
      </c>
      <c r="E211" s="16"/>
      <c r="F211" s="16"/>
      <c r="G211" s="16"/>
      <c r="H211" s="16"/>
      <c r="I211" s="16">
        <f t="shared" si="9"/>
        <v>0</v>
      </c>
      <c r="J211" s="16">
        <f t="shared" si="10"/>
        <v>0</v>
      </c>
      <c r="K211" s="16"/>
    </row>
    <row r="212" spans="1:11" ht="17.25" customHeight="1">
      <c r="A212" s="16" t="s">
        <v>224</v>
      </c>
      <c r="B212" s="6">
        <v>210</v>
      </c>
      <c r="C212" s="16" t="s">
        <v>87</v>
      </c>
      <c r="D212" s="7" t="s">
        <v>167</v>
      </c>
      <c r="E212" s="16">
        <v>3</v>
      </c>
      <c r="F212" s="16"/>
      <c r="G212" s="16"/>
      <c r="H212" s="16"/>
      <c r="I212" s="16">
        <f t="shared" si="9"/>
        <v>0</v>
      </c>
      <c r="J212" s="16">
        <f t="shared" si="10"/>
        <v>0</v>
      </c>
      <c r="K212" s="16"/>
    </row>
    <row r="213" spans="1:11" ht="17.25" customHeight="1">
      <c r="A213" s="16" t="s">
        <v>224</v>
      </c>
      <c r="B213" s="6">
        <v>211</v>
      </c>
      <c r="C213" s="16" t="s">
        <v>87</v>
      </c>
      <c r="D213" s="7" t="s">
        <v>42</v>
      </c>
      <c r="E213" s="16">
        <v>3</v>
      </c>
      <c r="F213" s="16"/>
      <c r="G213" s="16"/>
      <c r="H213" s="16"/>
      <c r="I213" s="16">
        <f t="shared" si="9"/>
        <v>0</v>
      </c>
      <c r="J213" s="16">
        <f t="shared" si="10"/>
        <v>0</v>
      </c>
      <c r="K213" s="16"/>
    </row>
    <row r="214" spans="1:11" ht="17.25" customHeight="1">
      <c r="A214" s="16" t="s">
        <v>224</v>
      </c>
      <c r="B214" s="6">
        <v>212</v>
      </c>
      <c r="C214" s="16" t="s">
        <v>37</v>
      </c>
      <c r="D214" s="7" t="s">
        <v>61</v>
      </c>
      <c r="E214" s="16">
        <v>3</v>
      </c>
      <c r="F214" s="16"/>
      <c r="G214" s="16"/>
      <c r="H214" s="16"/>
      <c r="I214" s="16">
        <f t="shared" si="9"/>
        <v>0</v>
      </c>
      <c r="J214" s="16">
        <f t="shared" si="10"/>
        <v>0</v>
      </c>
      <c r="K214" s="16"/>
    </row>
    <row r="215" spans="1:11" ht="17.25" customHeight="1">
      <c r="A215" s="16" t="s">
        <v>224</v>
      </c>
      <c r="B215" s="6">
        <v>213</v>
      </c>
      <c r="C215" s="16" t="s">
        <v>21</v>
      </c>
      <c r="D215" s="7" t="s">
        <v>49</v>
      </c>
      <c r="E215" s="16">
        <v>3</v>
      </c>
      <c r="F215" s="16"/>
      <c r="G215" s="16"/>
      <c r="H215" s="16"/>
      <c r="I215" s="16">
        <f t="shared" si="9"/>
        <v>0</v>
      </c>
      <c r="J215" s="16">
        <f t="shared" si="10"/>
        <v>0</v>
      </c>
      <c r="K215" s="16"/>
    </row>
    <row r="216" spans="1:11" ht="17.25" customHeight="1">
      <c r="A216" s="16" t="s">
        <v>224</v>
      </c>
      <c r="B216" s="6">
        <v>214</v>
      </c>
      <c r="C216" s="16" t="s">
        <v>37</v>
      </c>
      <c r="D216" s="7" t="s">
        <v>177</v>
      </c>
      <c r="E216" s="16">
        <v>2</v>
      </c>
      <c r="F216" s="16"/>
      <c r="G216" s="16"/>
      <c r="H216" s="16"/>
      <c r="I216" s="16">
        <f t="shared" si="9"/>
        <v>0</v>
      </c>
      <c r="J216" s="16">
        <f t="shared" si="10"/>
        <v>0</v>
      </c>
      <c r="K216" s="16"/>
    </row>
    <row r="217" spans="1:11" ht="17.25" customHeight="1">
      <c r="A217" s="16" t="s">
        <v>224</v>
      </c>
      <c r="B217" s="6">
        <v>215</v>
      </c>
      <c r="C217" s="16" t="s">
        <v>12</v>
      </c>
      <c r="D217" s="7" t="s">
        <v>28</v>
      </c>
      <c r="E217" s="16">
        <v>2</v>
      </c>
      <c r="F217" s="16"/>
      <c r="G217" s="16"/>
      <c r="H217" s="16"/>
      <c r="I217" s="16">
        <f t="shared" si="9"/>
        <v>0</v>
      </c>
      <c r="J217" s="16">
        <f t="shared" si="10"/>
        <v>0</v>
      </c>
      <c r="K217" s="16"/>
    </row>
    <row r="218" spans="1:11" ht="17.25" customHeight="1">
      <c r="A218" s="16" t="s">
        <v>224</v>
      </c>
      <c r="B218" s="6">
        <v>216</v>
      </c>
      <c r="C218" s="16" t="s">
        <v>87</v>
      </c>
      <c r="D218" s="7" t="s">
        <v>42</v>
      </c>
      <c r="E218" s="16">
        <v>2</v>
      </c>
      <c r="F218" s="16"/>
      <c r="G218" s="16"/>
      <c r="H218" s="16"/>
      <c r="I218" s="16">
        <f t="shared" si="9"/>
        <v>0</v>
      </c>
      <c r="J218" s="16">
        <f t="shared" si="10"/>
        <v>0</v>
      </c>
      <c r="K218" s="16"/>
    </row>
    <row r="219" spans="1:11" ht="17.25" customHeight="1">
      <c r="A219" s="16" t="s">
        <v>224</v>
      </c>
      <c r="B219" s="6">
        <v>217</v>
      </c>
      <c r="C219" s="16" t="s">
        <v>87</v>
      </c>
      <c r="D219" s="7" t="s">
        <v>182</v>
      </c>
      <c r="E219" s="16">
        <v>2</v>
      </c>
      <c r="F219" s="16"/>
      <c r="G219" s="16"/>
      <c r="H219" s="16"/>
      <c r="I219" s="16">
        <f t="shared" si="9"/>
        <v>0</v>
      </c>
      <c r="J219" s="16">
        <f t="shared" si="10"/>
        <v>0</v>
      </c>
      <c r="K219" s="16"/>
    </row>
    <row r="220" spans="1:11" ht="17.25" customHeight="1">
      <c r="A220" s="16" t="s">
        <v>224</v>
      </c>
      <c r="B220" s="6">
        <v>218</v>
      </c>
      <c r="C220" s="16" t="s">
        <v>25</v>
      </c>
      <c r="D220" s="7" t="s">
        <v>206</v>
      </c>
      <c r="E220" s="16">
        <v>1</v>
      </c>
      <c r="F220" s="16"/>
      <c r="G220" s="16"/>
      <c r="H220" s="16"/>
      <c r="I220" s="16">
        <f t="shared" si="9"/>
        <v>0</v>
      </c>
      <c r="J220" s="16">
        <f t="shared" si="10"/>
        <v>0</v>
      </c>
      <c r="K220" s="16"/>
    </row>
    <row r="221" spans="1:11" ht="17.25" customHeight="1">
      <c r="A221" s="16" t="s">
        <v>224</v>
      </c>
      <c r="B221" s="6">
        <v>219</v>
      </c>
      <c r="C221" s="16" t="s">
        <v>12</v>
      </c>
      <c r="D221" s="7" t="s">
        <v>61</v>
      </c>
      <c r="E221" s="16">
        <v>1</v>
      </c>
      <c r="F221" s="16"/>
      <c r="G221" s="16"/>
      <c r="H221" s="16"/>
      <c r="I221" s="16">
        <f t="shared" si="9"/>
        <v>0</v>
      </c>
      <c r="J221" s="16">
        <f t="shared" si="10"/>
        <v>0</v>
      </c>
      <c r="K221" s="16"/>
    </row>
    <row r="222" spans="1:11" ht="17.25" customHeight="1">
      <c r="A222" s="16" t="s">
        <v>224</v>
      </c>
      <c r="B222" s="6">
        <v>220</v>
      </c>
      <c r="C222" s="16" t="s">
        <v>21</v>
      </c>
      <c r="D222" s="7" t="s">
        <v>49</v>
      </c>
      <c r="E222" s="16">
        <v>1</v>
      </c>
      <c r="F222" s="16">
        <v>3</v>
      </c>
      <c r="G222" s="16"/>
      <c r="H222" s="16"/>
      <c r="I222" s="16" t="str">
        <f t="shared" si="9"/>
        <v>Кокки</v>
      </c>
      <c r="J222" s="16" t="str">
        <f t="shared" si="10"/>
        <v>Streptococcus</v>
      </c>
      <c r="K222" s="16" t="s">
        <v>89</v>
      </c>
    </row>
    <row r="223" spans="1:11" ht="17.25" customHeight="1">
      <c r="A223" s="16" t="s">
        <v>224</v>
      </c>
      <c r="B223" s="6">
        <v>221</v>
      </c>
      <c r="C223" s="16" t="s">
        <v>87</v>
      </c>
      <c r="D223" s="7" t="s">
        <v>42</v>
      </c>
      <c r="E223" s="16">
        <v>1</v>
      </c>
      <c r="F223" s="16"/>
      <c r="G223" s="16"/>
      <c r="H223" s="16"/>
      <c r="I223" s="16">
        <f t="shared" si="9"/>
        <v>0</v>
      </c>
      <c r="J223" s="16">
        <f t="shared" si="10"/>
        <v>0</v>
      </c>
      <c r="K223" s="16"/>
    </row>
    <row r="224" spans="1:11" ht="17.25" customHeight="1">
      <c r="A224" s="16" t="s">
        <v>224</v>
      </c>
      <c r="B224" s="6">
        <v>222</v>
      </c>
      <c r="C224" s="16" t="s">
        <v>87</v>
      </c>
      <c r="D224" s="7" t="s">
        <v>167</v>
      </c>
      <c r="E224" s="16">
        <v>1</v>
      </c>
      <c r="F224" s="16">
        <v>3</v>
      </c>
      <c r="G224" s="16"/>
      <c r="H224" s="16"/>
      <c r="I224" s="16" t="str">
        <f t="shared" si="9"/>
        <v>Кокки</v>
      </c>
      <c r="J224" s="16" t="str">
        <f t="shared" si="10"/>
        <v>Streptococcus</v>
      </c>
      <c r="K224" s="16" t="s">
        <v>89</v>
      </c>
    </row>
    <row r="225" spans="1:11" ht="17.25" customHeight="1">
      <c r="A225" s="16" t="s">
        <v>224</v>
      </c>
      <c r="B225" s="6">
        <v>223</v>
      </c>
      <c r="C225" s="16" t="s">
        <v>12</v>
      </c>
      <c r="D225" s="7" t="s">
        <v>212</v>
      </c>
      <c r="E225" s="16"/>
      <c r="F225" s="16"/>
      <c r="G225" s="16"/>
      <c r="H225" s="16"/>
      <c r="I225" s="16">
        <f t="shared" si="9"/>
        <v>0</v>
      </c>
      <c r="J225" s="16">
        <f t="shared" si="10"/>
        <v>0</v>
      </c>
      <c r="K225" s="16"/>
    </row>
    <row r="226" spans="1:11" ht="17.25" customHeight="1">
      <c r="A226" s="16" t="s">
        <v>224</v>
      </c>
      <c r="B226" s="6">
        <v>224</v>
      </c>
      <c r="C226" s="16" t="s">
        <v>12</v>
      </c>
      <c r="D226" s="7" t="s">
        <v>24</v>
      </c>
      <c r="E226" s="16"/>
      <c r="F226" s="16"/>
      <c r="G226" s="16"/>
      <c r="H226" s="16"/>
      <c r="I226" s="16">
        <f t="shared" si="9"/>
        <v>0</v>
      </c>
      <c r="J226" s="16">
        <f t="shared" si="10"/>
        <v>0</v>
      </c>
      <c r="K226" s="16"/>
    </row>
    <row r="227" spans="1:11" ht="17.25" customHeight="1">
      <c r="A227" s="16" t="s">
        <v>224</v>
      </c>
      <c r="B227" s="6">
        <v>225</v>
      </c>
      <c r="C227" s="16" t="s">
        <v>23</v>
      </c>
      <c r="D227" s="7" t="s">
        <v>199</v>
      </c>
      <c r="E227" s="16"/>
      <c r="F227" s="16"/>
      <c r="G227" s="16"/>
      <c r="H227" s="16"/>
      <c r="I227" s="16">
        <f t="shared" si="9"/>
        <v>0</v>
      </c>
      <c r="J227" s="16">
        <f t="shared" si="10"/>
        <v>0</v>
      </c>
      <c r="K227" s="16"/>
    </row>
    <row r="228" spans="1:11" ht="17.25" customHeight="1">
      <c r="A228" s="16" t="s">
        <v>224</v>
      </c>
      <c r="B228" s="6">
        <v>226</v>
      </c>
      <c r="C228" s="16" t="s">
        <v>25</v>
      </c>
      <c r="D228" s="7" t="s">
        <v>26</v>
      </c>
      <c r="E228" s="16"/>
      <c r="F228" s="16"/>
      <c r="G228" s="16"/>
      <c r="H228" s="16"/>
      <c r="I228" s="16">
        <f t="shared" si="9"/>
        <v>0</v>
      </c>
      <c r="J228" s="16">
        <f t="shared" si="10"/>
        <v>0</v>
      </c>
      <c r="K228" s="16"/>
    </row>
    <row r="229" spans="1:11" ht="17.25" customHeight="1">
      <c r="A229" s="16" t="s">
        <v>224</v>
      </c>
      <c r="B229" s="6">
        <v>227</v>
      </c>
      <c r="C229" s="16" t="s">
        <v>12</v>
      </c>
      <c r="D229" s="7" t="s">
        <v>39</v>
      </c>
      <c r="E229" s="16"/>
      <c r="F229" s="16"/>
      <c r="G229" s="16"/>
      <c r="H229" s="16"/>
      <c r="I229" s="16">
        <f t="shared" si="9"/>
        <v>0</v>
      </c>
      <c r="J229" s="16">
        <f t="shared" si="10"/>
        <v>0</v>
      </c>
      <c r="K229" s="16"/>
    </row>
    <row r="230" spans="1:11" ht="17.25" customHeight="1">
      <c r="A230" s="16" t="s">
        <v>224</v>
      </c>
      <c r="B230" s="6">
        <v>228</v>
      </c>
      <c r="C230" s="16" t="s">
        <v>12</v>
      </c>
      <c r="D230" s="7" t="s">
        <v>51</v>
      </c>
      <c r="E230" s="16"/>
      <c r="F230" s="16"/>
      <c r="G230" s="16"/>
      <c r="H230" s="16"/>
      <c r="I230" s="16">
        <f t="shared" si="9"/>
        <v>0</v>
      </c>
      <c r="J230" s="16">
        <f t="shared" si="10"/>
        <v>0</v>
      </c>
      <c r="K230" s="16"/>
    </row>
    <row r="231" spans="1:11" ht="17.25" customHeight="1">
      <c r="A231" s="16" t="s">
        <v>224</v>
      </c>
      <c r="B231" s="6">
        <v>229</v>
      </c>
      <c r="C231" s="16" t="s">
        <v>12</v>
      </c>
      <c r="D231" s="7" t="s">
        <v>110</v>
      </c>
      <c r="E231" s="16"/>
      <c r="F231" s="16">
        <v>3</v>
      </c>
      <c r="G231" s="16"/>
      <c r="H231" s="16"/>
      <c r="I231" s="16" t="str">
        <f t="shared" si="9"/>
        <v>Энеробактерии</v>
      </c>
      <c r="J231" s="16" t="str">
        <f t="shared" si="10"/>
        <v>Serratia</v>
      </c>
      <c r="K231" s="16" t="s">
        <v>148</v>
      </c>
    </row>
    <row r="232" spans="1:11" ht="17.25" customHeight="1">
      <c r="A232" s="16" t="s">
        <v>224</v>
      </c>
      <c r="B232" s="6">
        <v>230</v>
      </c>
      <c r="C232" s="16" t="s">
        <v>64</v>
      </c>
      <c r="D232" s="7" t="s">
        <v>54</v>
      </c>
      <c r="E232" s="16"/>
      <c r="F232" s="16"/>
      <c r="G232" s="16"/>
      <c r="H232" s="16"/>
      <c r="I232" s="16">
        <f t="shared" si="9"/>
        <v>0</v>
      </c>
      <c r="J232" s="16">
        <f t="shared" si="10"/>
        <v>0</v>
      </c>
      <c r="K232" s="16"/>
    </row>
    <row r="233" spans="1:11" ht="17.25" customHeight="1">
      <c r="A233" s="16" t="s">
        <v>224</v>
      </c>
      <c r="B233" s="6">
        <v>231</v>
      </c>
      <c r="C233" s="16" t="s">
        <v>12</v>
      </c>
      <c r="D233" s="7" t="s">
        <v>61</v>
      </c>
      <c r="E233" s="16">
        <v>1</v>
      </c>
      <c r="F233" s="16"/>
      <c r="G233" s="16"/>
      <c r="H233" s="16"/>
      <c r="I233" s="16">
        <f t="shared" si="9"/>
        <v>0</v>
      </c>
      <c r="J233" s="16">
        <f t="shared" si="10"/>
        <v>0</v>
      </c>
      <c r="K233" s="16"/>
    </row>
    <row r="234" spans="1:11" ht="17.25" customHeight="1">
      <c r="A234" s="16" t="s">
        <v>224</v>
      </c>
      <c r="B234" s="6">
        <v>232</v>
      </c>
      <c r="C234" s="16" t="s">
        <v>21</v>
      </c>
      <c r="D234" s="7" t="s">
        <v>49</v>
      </c>
      <c r="E234" s="16">
        <v>1</v>
      </c>
      <c r="F234" s="16"/>
      <c r="G234" s="16"/>
      <c r="H234" s="16"/>
      <c r="I234" s="16">
        <f t="shared" si="9"/>
        <v>0</v>
      </c>
      <c r="J234" s="16">
        <f t="shared" si="10"/>
        <v>0</v>
      </c>
      <c r="K234" s="16"/>
    </row>
    <row r="235" spans="1:11" ht="17.25" customHeight="1">
      <c r="A235" s="16" t="s">
        <v>224</v>
      </c>
      <c r="B235" s="6">
        <v>233</v>
      </c>
      <c r="C235" s="16" t="s">
        <v>23</v>
      </c>
      <c r="D235" s="7" t="s">
        <v>24</v>
      </c>
      <c r="E235" s="16"/>
      <c r="F235" s="16"/>
      <c r="G235" s="16"/>
      <c r="H235" s="16"/>
      <c r="I235" s="16">
        <f t="shared" si="9"/>
        <v>0</v>
      </c>
      <c r="J235" s="16">
        <f t="shared" si="10"/>
        <v>0</v>
      </c>
      <c r="K235" s="16"/>
    </row>
    <row r="236" spans="1:11" ht="17.25" customHeight="1">
      <c r="A236" s="16" t="s">
        <v>224</v>
      </c>
      <c r="B236" s="6">
        <v>234</v>
      </c>
      <c r="C236" s="16" t="s">
        <v>21</v>
      </c>
      <c r="D236" s="7" t="s">
        <v>38</v>
      </c>
      <c r="E236" s="16"/>
      <c r="F236" s="16"/>
      <c r="G236" s="16"/>
      <c r="H236" s="16"/>
      <c r="I236" s="16">
        <f t="shared" si="9"/>
        <v>0</v>
      </c>
      <c r="J236" s="16">
        <f t="shared" si="10"/>
        <v>0</v>
      </c>
      <c r="K236" s="16"/>
    </row>
    <row r="237" spans="1:11" ht="17.25" customHeight="1">
      <c r="A237" s="16" t="s">
        <v>224</v>
      </c>
      <c r="B237" s="6">
        <v>235</v>
      </c>
      <c r="C237" s="16" t="s">
        <v>12</v>
      </c>
      <c r="D237" s="7" t="s">
        <v>39</v>
      </c>
      <c r="E237" s="16"/>
      <c r="F237" s="16"/>
      <c r="G237" s="16"/>
      <c r="H237" s="16"/>
      <c r="I237" s="16">
        <f t="shared" si="9"/>
        <v>0</v>
      </c>
      <c r="J237" s="16">
        <f t="shared" si="10"/>
        <v>0</v>
      </c>
      <c r="K237" s="16"/>
    </row>
    <row r="238" spans="1:11" ht="17.25" customHeight="1">
      <c r="A238" s="16" t="s">
        <v>224</v>
      </c>
      <c r="B238" s="6">
        <v>236</v>
      </c>
      <c r="C238" s="16" t="s">
        <v>12</v>
      </c>
      <c r="D238" s="7" t="s">
        <v>110</v>
      </c>
      <c r="E238" s="16"/>
      <c r="F238" s="16"/>
      <c r="G238" s="16"/>
      <c r="H238" s="16"/>
      <c r="I238" s="16">
        <f t="shared" si="9"/>
        <v>0</v>
      </c>
      <c r="J238" s="16">
        <f t="shared" si="10"/>
        <v>0</v>
      </c>
      <c r="K238" s="16"/>
    </row>
    <row r="239" spans="1:11" ht="17.25" customHeight="1">
      <c r="A239" s="16" t="s">
        <v>224</v>
      </c>
      <c r="B239" s="6">
        <v>237</v>
      </c>
      <c r="C239" s="16" t="s">
        <v>12</v>
      </c>
      <c r="D239" s="7" t="s">
        <v>60</v>
      </c>
      <c r="E239" s="16"/>
      <c r="F239" s="16"/>
      <c r="G239" s="16"/>
      <c r="H239" s="16"/>
      <c r="I239" s="16">
        <f t="shared" si="9"/>
        <v>0</v>
      </c>
      <c r="J239" s="16">
        <f t="shared" si="10"/>
        <v>0</v>
      </c>
      <c r="K239" s="16"/>
    </row>
    <row r="240" spans="1:11" ht="17.25" customHeight="1">
      <c r="A240" s="16" t="s">
        <v>224</v>
      </c>
      <c r="B240" s="6">
        <v>238</v>
      </c>
      <c r="C240" s="16" t="s">
        <v>53</v>
      </c>
      <c r="D240" s="7" t="s">
        <v>52</v>
      </c>
      <c r="E240" s="16"/>
      <c r="F240" s="16"/>
      <c r="G240" s="16"/>
      <c r="H240" s="16"/>
      <c r="I240" s="16">
        <f t="shared" si="9"/>
        <v>0</v>
      </c>
      <c r="J240" s="16">
        <f t="shared" si="10"/>
        <v>0</v>
      </c>
      <c r="K240" s="16"/>
    </row>
    <row r="241" spans="1:11" ht="17.25" customHeight="1">
      <c r="A241" s="16" t="s">
        <v>224</v>
      </c>
      <c r="B241" s="6">
        <v>239</v>
      </c>
      <c r="C241" s="16" t="s">
        <v>53</v>
      </c>
      <c r="D241" s="7" t="s">
        <v>52</v>
      </c>
      <c r="E241" s="16"/>
      <c r="F241" s="16"/>
      <c r="G241" s="16"/>
      <c r="H241" s="16"/>
      <c r="I241" s="16">
        <f t="shared" si="9"/>
        <v>0</v>
      </c>
      <c r="J241" s="16">
        <f t="shared" si="10"/>
        <v>0</v>
      </c>
      <c r="K241" s="16"/>
    </row>
    <row r="242" spans="1:11" ht="17.25" customHeight="1">
      <c r="A242" s="16" t="s">
        <v>224</v>
      </c>
      <c r="B242" s="6">
        <v>240</v>
      </c>
      <c r="C242" s="16" t="s">
        <v>53</v>
      </c>
      <c r="D242" s="7" t="s">
        <v>52</v>
      </c>
      <c r="E242" s="16"/>
      <c r="F242" s="16"/>
      <c r="G242" s="16"/>
      <c r="H242" s="16"/>
      <c r="I242" s="16">
        <f t="shared" si="9"/>
        <v>0</v>
      </c>
      <c r="J242" s="16">
        <f t="shared" si="10"/>
        <v>0</v>
      </c>
      <c r="K242" s="16"/>
    </row>
    <row r="243" spans="1:11" ht="17.25" customHeight="1">
      <c r="A243" s="16" t="s">
        <v>224</v>
      </c>
      <c r="B243" s="6">
        <v>241</v>
      </c>
      <c r="C243" s="16" t="s">
        <v>12</v>
      </c>
      <c r="D243" s="7" t="s">
        <v>61</v>
      </c>
      <c r="E243" s="16">
        <v>1</v>
      </c>
      <c r="F243" s="16"/>
      <c r="G243" s="16"/>
      <c r="H243" s="16"/>
      <c r="I243" s="16">
        <f t="shared" si="9"/>
        <v>0</v>
      </c>
      <c r="J243" s="16">
        <f t="shared" si="10"/>
        <v>0</v>
      </c>
      <c r="K243" s="16"/>
    </row>
    <row r="244" spans="1:11" ht="17.25" customHeight="1">
      <c r="A244" s="16" t="s">
        <v>224</v>
      </c>
      <c r="B244" s="6">
        <v>242</v>
      </c>
      <c r="C244" s="16" t="s">
        <v>12</v>
      </c>
      <c r="D244" s="7" t="s">
        <v>61</v>
      </c>
      <c r="E244" s="16">
        <v>1</v>
      </c>
      <c r="F244" s="16"/>
      <c r="G244" s="16"/>
      <c r="H244" s="16"/>
      <c r="I244" s="16">
        <f t="shared" si="9"/>
        <v>0</v>
      </c>
      <c r="J244" s="16">
        <f t="shared" si="10"/>
        <v>0</v>
      </c>
      <c r="K244" s="16"/>
    </row>
    <row r="245" spans="1:11" ht="17.25" customHeight="1">
      <c r="A245" s="16" t="s">
        <v>224</v>
      </c>
      <c r="B245" s="6">
        <v>243</v>
      </c>
      <c r="C245" s="16" t="s">
        <v>12</v>
      </c>
      <c r="D245" s="7" t="s">
        <v>60</v>
      </c>
      <c r="E245" s="16">
        <v>1</v>
      </c>
      <c r="F245" s="16"/>
      <c r="G245" s="16"/>
      <c r="H245" s="16"/>
      <c r="I245" s="16">
        <f t="shared" si="9"/>
        <v>0</v>
      </c>
      <c r="J245" s="16">
        <f t="shared" si="10"/>
        <v>0</v>
      </c>
      <c r="K245" s="16"/>
    </row>
    <row r="246" spans="1:11" ht="17.25" customHeight="1">
      <c r="A246" s="16" t="s">
        <v>224</v>
      </c>
      <c r="B246" s="6">
        <v>244</v>
      </c>
      <c r="C246" s="16" t="s">
        <v>12</v>
      </c>
      <c r="D246" s="7" t="s">
        <v>60</v>
      </c>
      <c r="E246" s="16">
        <v>1</v>
      </c>
      <c r="F246" s="16"/>
      <c r="G246" s="16"/>
      <c r="H246" s="16"/>
      <c r="I246" s="16">
        <f t="shared" si="9"/>
        <v>0</v>
      </c>
      <c r="J246" s="16">
        <f t="shared" si="10"/>
        <v>0</v>
      </c>
      <c r="K246" s="16"/>
    </row>
    <row r="247" spans="1:11" ht="17.25" customHeight="1">
      <c r="A247" s="16" t="s">
        <v>224</v>
      </c>
      <c r="B247" s="6">
        <v>245</v>
      </c>
      <c r="C247" s="16" t="s">
        <v>53</v>
      </c>
      <c r="D247" s="7" t="s">
        <v>52</v>
      </c>
      <c r="E247" s="16">
        <v>1</v>
      </c>
      <c r="F247" s="16"/>
      <c r="G247" s="16"/>
      <c r="H247" s="16"/>
      <c r="I247" s="16">
        <f t="shared" si="9"/>
        <v>0</v>
      </c>
      <c r="J247" s="16">
        <f t="shared" si="10"/>
        <v>0</v>
      </c>
      <c r="K247" s="16"/>
    </row>
    <row r="248" spans="1:11" ht="17.25" customHeight="1">
      <c r="A248" s="16" t="s">
        <v>224</v>
      </c>
      <c r="B248" s="6">
        <v>246</v>
      </c>
      <c r="C248" s="16" t="s">
        <v>53</v>
      </c>
      <c r="D248" s="7" t="s">
        <v>52</v>
      </c>
      <c r="E248" s="16">
        <v>1</v>
      </c>
      <c r="F248" s="16"/>
      <c r="G248" s="16"/>
      <c r="H248" s="16"/>
      <c r="I248" s="16">
        <f t="shared" si="9"/>
        <v>0</v>
      </c>
      <c r="J248" s="16">
        <f t="shared" si="10"/>
        <v>0</v>
      </c>
      <c r="K248" s="16"/>
    </row>
    <row r="249" spans="1:11" ht="17.25" customHeight="1">
      <c r="A249" s="16" t="s">
        <v>224</v>
      </c>
      <c r="B249" s="6">
        <v>247</v>
      </c>
      <c r="C249" s="16" t="s">
        <v>53</v>
      </c>
      <c r="D249" s="7" t="s">
        <v>52</v>
      </c>
      <c r="E249" s="16">
        <v>1</v>
      </c>
      <c r="F249" s="16"/>
      <c r="G249" s="16"/>
      <c r="H249" s="16"/>
      <c r="I249" s="16">
        <f t="shared" si="9"/>
        <v>0</v>
      </c>
      <c r="J249" s="16">
        <f t="shared" si="10"/>
        <v>0</v>
      </c>
      <c r="K249" s="16"/>
    </row>
    <row r="250" spans="1:11" ht="17.25" customHeight="1">
      <c r="A250" s="16" t="s">
        <v>224</v>
      </c>
      <c r="B250" s="6">
        <v>248</v>
      </c>
      <c r="C250" s="16" t="s">
        <v>21</v>
      </c>
      <c r="D250" s="7" t="s">
        <v>38</v>
      </c>
      <c r="E250" s="16">
        <v>1</v>
      </c>
      <c r="F250" s="16"/>
      <c r="G250" s="16"/>
      <c r="H250" s="16"/>
      <c r="I250" s="16">
        <f t="shared" si="9"/>
        <v>0</v>
      </c>
      <c r="J250" s="16">
        <f t="shared" si="10"/>
        <v>0</v>
      </c>
      <c r="K250" s="16"/>
    </row>
    <row r="251" spans="1:11" ht="17.25" customHeight="1">
      <c r="A251" s="16" t="s">
        <v>224</v>
      </c>
      <c r="B251" s="6">
        <v>249</v>
      </c>
      <c r="C251" s="16" t="s">
        <v>87</v>
      </c>
      <c r="D251" s="7" t="s">
        <v>108</v>
      </c>
      <c r="E251" s="16">
        <v>1</v>
      </c>
      <c r="F251" s="16"/>
      <c r="G251" s="16"/>
      <c r="H251" s="16"/>
      <c r="I251" s="16">
        <f t="shared" si="9"/>
        <v>0</v>
      </c>
      <c r="J251" s="16">
        <f t="shared" si="10"/>
        <v>0</v>
      </c>
      <c r="K251" s="16"/>
    </row>
    <row r="252" spans="1:11" ht="17.25" customHeight="1">
      <c r="A252" s="16" t="s">
        <v>224</v>
      </c>
      <c r="B252" s="6">
        <v>250</v>
      </c>
      <c r="C252" s="16" t="s">
        <v>87</v>
      </c>
      <c r="D252" s="7" t="s">
        <v>42</v>
      </c>
      <c r="E252" s="16">
        <v>1</v>
      </c>
      <c r="F252" s="16"/>
      <c r="G252" s="16"/>
      <c r="H252" s="16"/>
      <c r="I252" s="16">
        <f t="shared" si="9"/>
        <v>0</v>
      </c>
      <c r="J252" s="16">
        <f t="shared" si="10"/>
        <v>0</v>
      </c>
      <c r="K252" s="16"/>
    </row>
    <row r="253" spans="1:11" ht="17.25" customHeight="1">
      <c r="A253" s="16" t="s">
        <v>224</v>
      </c>
      <c r="B253" s="6">
        <v>251</v>
      </c>
      <c r="C253" s="16" t="s">
        <v>64</v>
      </c>
      <c r="D253" s="7" t="s">
        <v>54</v>
      </c>
      <c r="E253" s="16"/>
      <c r="F253" s="16"/>
      <c r="G253" s="16"/>
      <c r="H253" s="16"/>
      <c r="I253" s="16">
        <f t="shared" si="9"/>
        <v>0</v>
      </c>
      <c r="J253" s="16">
        <f t="shared" si="10"/>
        <v>0</v>
      </c>
      <c r="K253" s="16"/>
    </row>
    <row r="254" spans="1:11" ht="17.25" customHeight="1">
      <c r="A254" s="16" t="s">
        <v>224</v>
      </c>
      <c r="B254" s="6">
        <v>252</v>
      </c>
      <c r="C254" s="16" t="s">
        <v>12</v>
      </c>
      <c r="D254" s="7" t="s">
        <v>39</v>
      </c>
      <c r="E254" s="16"/>
      <c r="F254" s="16"/>
      <c r="G254" s="16"/>
      <c r="H254" s="16"/>
      <c r="I254" s="16">
        <f t="shared" si="9"/>
        <v>0</v>
      </c>
      <c r="J254" s="16">
        <f t="shared" si="10"/>
        <v>0</v>
      </c>
      <c r="K254" s="16"/>
    </row>
    <row r="255" spans="1:11" ht="17.25" customHeight="1">
      <c r="A255" s="16" t="s">
        <v>224</v>
      </c>
      <c r="B255" s="6">
        <v>253</v>
      </c>
      <c r="C255" s="16" t="s">
        <v>78</v>
      </c>
      <c r="D255" s="7" t="s">
        <v>101</v>
      </c>
      <c r="E255" s="16"/>
      <c r="F255" s="16"/>
      <c r="G255" s="16"/>
      <c r="H255" s="16"/>
      <c r="I255" s="16">
        <f t="shared" si="9"/>
        <v>0</v>
      </c>
      <c r="J255" s="16">
        <f t="shared" si="10"/>
        <v>0</v>
      </c>
      <c r="K255" s="16"/>
    </row>
    <row r="256" spans="1:11" ht="17.25" customHeight="1">
      <c r="A256" s="16" t="s">
        <v>224</v>
      </c>
      <c r="B256" s="6">
        <v>254</v>
      </c>
      <c r="C256" s="16" t="s">
        <v>12</v>
      </c>
      <c r="D256" s="7" t="s">
        <v>20</v>
      </c>
      <c r="E256" s="16"/>
      <c r="F256" s="16"/>
      <c r="G256" s="16"/>
      <c r="H256" s="16"/>
      <c r="I256" s="16">
        <f t="shared" si="9"/>
        <v>0</v>
      </c>
      <c r="J256" s="16">
        <f t="shared" si="10"/>
        <v>0</v>
      </c>
      <c r="K256" s="16"/>
    </row>
    <row r="257" spans="1:11" ht="17.25" customHeight="1">
      <c r="A257" s="16" t="s">
        <v>224</v>
      </c>
      <c r="B257" s="6">
        <v>255</v>
      </c>
      <c r="C257" s="16" t="s">
        <v>87</v>
      </c>
      <c r="D257" s="7" t="s">
        <v>108</v>
      </c>
      <c r="E257" s="16">
        <v>1</v>
      </c>
      <c r="F257" s="16"/>
      <c r="G257" s="16"/>
      <c r="H257" s="16"/>
      <c r="I257" s="16">
        <f t="shared" si="9"/>
        <v>0</v>
      </c>
      <c r="J257" s="16">
        <f t="shared" si="10"/>
        <v>0</v>
      </c>
      <c r="K257" s="16"/>
    </row>
    <row r="258" spans="1:11" ht="17.25" customHeight="1">
      <c r="A258" s="16" t="s">
        <v>224</v>
      </c>
      <c r="B258" s="6">
        <v>256</v>
      </c>
      <c r="C258" s="16" t="s">
        <v>87</v>
      </c>
      <c r="D258" s="7" t="s">
        <v>42</v>
      </c>
      <c r="E258" s="16">
        <v>1</v>
      </c>
      <c r="F258" s="16"/>
      <c r="G258" s="16"/>
      <c r="H258" s="16"/>
      <c r="I258" s="16">
        <f t="shared" si="9"/>
        <v>0</v>
      </c>
      <c r="J258" s="16">
        <f t="shared" si="10"/>
        <v>0</v>
      </c>
      <c r="K258" s="16"/>
    </row>
    <row r="259" spans="1:11" ht="17.25" customHeight="1">
      <c r="A259" s="16" t="s">
        <v>224</v>
      </c>
      <c r="B259" s="6">
        <v>257</v>
      </c>
      <c r="C259" s="16" t="s">
        <v>23</v>
      </c>
      <c r="D259" s="7" t="s">
        <v>52</v>
      </c>
      <c r="E259" s="16"/>
      <c r="F259" s="16">
        <v>6</v>
      </c>
      <c r="G259" s="16"/>
      <c r="H259" s="16"/>
      <c r="I259" s="16" t="str">
        <f t="shared" si="9"/>
        <v>Кокки</v>
      </c>
      <c r="J259" s="16" t="str">
        <f t="shared" si="10"/>
        <v>Enterococcus</v>
      </c>
      <c r="K259" s="16" t="s">
        <v>70</v>
      </c>
    </row>
    <row r="260" spans="1:11" ht="17.25" customHeight="1">
      <c r="A260" s="16" t="s">
        <v>224</v>
      </c>
      <c r="B260" s="6">
        <v>258</v>
      </c>
      <c r="C260" s="16" t="s">
        <v>21</v>
      </c>
      <c r="D260" s="7" t="s">
        <v>186</v>
      </c>
      <c r="E260" s="16"/>
      <c r="F260" s="16">
        <v>6</v>
      </c>
      <c r="G260" s="16"/>
      <c r="H260" s="16"/>
      <c r="I260" s="16" t="str">
        <f t="shared" ref="I260:I268" si="11">IF(OR(J260=$J$344,J260=$J$351,J260=$J$334),$I$331,IF(OR(J260=$J$333,J260=$J$337,J260=$J$339,J260=$J$340,J260=$J$343,J260=$J$347,J260=$J$348,J260=$J$345),$I$336,IF(OR(J260=$J$332,J260=$J$336),$I$332,IF(OR(J260=$J$338,J260=$J$349,J260=$J$350),$I$333,IF(OR(J260=$J$331,J260=$J$346,J260=$J$352),$I$334,IF(OR(J260=$J$335,J260=$J$353,J260=$J$341,J260=$J$342),$I$335,0))))))</f>
        <v>Энеробактерии</v>
      </c>
      <c r="J260" s="16" t="str">
        <f t="shared" si="10"/>
        <v>Salmonella</v>
      </c>
      <c r="K260" s="16" t="s">
        <v>140</v>
      </c>
    </row>
    <row r="261" spans="1:11" ht="17.25" customHeight="1">
      <c r="A261" s="16" t="s">
        <v>224</v>
      </c>
      <c r="B261" s="6">
        <v>259</v>
      </c>
      <c r="C261" s="16" t="s">
        <v>78</v>
      </c>
      <c r="D261" s="7" t="s">
        <v>101</v>
      </c>
      <c r="E261" s="16"/>
      <c r="F261" s="16"/>
      <c r="G261" s="16"/>
      <c r="H261" s="16"/>
      <c r="I261" s="16">
        <f t="shared" si="11"/>
        <v>0</v>
      </c>
      <c r="J261" s="16">
        <f t="shared" ref="J261:J268" si="12">IF(OR(K261=$K$331,K261=$K$332,K261=$K$333),$J$331,IF(OR(K261=$K$336,K261=$K$337,K261=$K$338,K261=$K$339),$J$332,IF(OR(K261=$K$340),$J$333,IF(OR(K261=$K$341),$J$334,IF(OR(K261=$K$342),$J$335,IF(OR(K261=$K$343),$J$336,IF(OR(K261=$K$349,K261=$K$358,K261=$K$350),$J$337,IF(OR(K261=$K$345,K261=$K$346,K261=$K$347,K261=$K$348),$J$338,IF(OR(K261=$K$344,K261=$K$384,K261=$K$386,K261=$K$388),$J$339,IF(OR(K261=$K$351,K261=$K$352),$J$340,IF(OR(K261=$K$353),$J$341,IF(OR(K261=$K$354),$J$342,IF(OR(K261=$K$355),$J$343,IF(OR(K261=$K$359),$J$344,IF(OR(K261=$K$360),$J$345,IF(OR(K261=$K$361,K261=$K$362),$J$346,IF(OR(K261=$K$363,K261=$K$364),$J$347,IF(OR(K261=$K$365,K261=$K$366),$J$348,IF(OR(K261=$K$367,K261=$K$368,K261=$K$369,K261=$K$370,K261=$K$371,K261=$K$372,K261=$K$373,K261=$K$374),$J$349,IF(OR(K261=$K$378,K261=$K$379,K261=$K$380,K261=$K$381,K261=$K$377,K261=$K$376,K261=$K$385,K261=$K$387),$J$350,IF(OR(K261=$K$382,K261=$K$383),$J$351,IF(OR(K261=$K$334,K261=$K$335,K261=$K$356,K261=$K$357,K261=$K$375),$J$352,IF(OR(K261=$K$389),$J$353,0)))))))))))))))))))))))</f>
        <v>0</v>
      </c>
      <c r="K261" s="16"/>
    </row>
    <row r="262" spans="1:11" ht="17.25" customHeight="1">
      <c r="A262" s="16" t="s">
        <v>224</v>
      </c>
      <c r="B262" s="6">
        <v>260</v>
      </c>
      <c r="C262" s="16" t="s">
        <v>37</v>
      </c>
      <c r="D262" s="7" t="s">
        <v>174</v>
      </c>
      <c r="E262" s="16"/>
      <c r="F262" s="16"/>
      <c r="G262" s="16"/>
      <c r="H262" s="16"/>
      <c r="I262" s="16">
        <f t="shared" si="11"/>
        <v>0</v>
      </c>
      <c r="J262" s="16">
        <f t="shared" si="12"/>
        <v>0</v>
      </c>
      <c r="K262" s="16"/>
    </row>
    <row r="263" spans="1:11" ht="17.25" customHeight="1">
      <c r="A263" s="16" t="s">
        <v>224</v>
      </c>
      <c r="B263" s="6">
        <v>261</v>
      </c>
      <c r="C263" s="16" t="s">
        <v>12</v>
      </c>
      <c r="D263" s="7" t="s">
        <v>20</v>
      </c>
      <c r="E263" s="16"/>
      <c r="F263" s="16"/>
      <c r="G263" s="16"/>
      <c r="H263" s="16"/>
      <c r="I263" s="16">
        <f t="shared" si="11"/>
        <v>0</v>
      </c>
      <c r="J263" s="16">
        <f t="shared" si="12"/>
        <v>0</v>
      </c>
      <c r="K263" s="16"/>
    </row>
    <row r="264" spans="1:11" ht="17.25" customHeight="1">
      <c r="A264" s="16" t="s">
        <v>224</v>
      </c>
      <c r="B264" s="6">
        <v>262</v>
      </c>
      <c r="C264" s="16" t="s">
        <v>12</v>
      </c>
      <c r="D264" s="7" t="s">
        <v>51</v>
      </c>
      <c r="E264" s="16"/>
      <c r="F264" s="16"/>
      <c r="G264" s="16"/>
      <c r="H264" s="16"/>
      <c r="I264" s="16">
        <f t="shared" si="11"/>
        <v>0</v>
      </c>
      <c r="J264" s="16">
        <f t="shared" si="12"/>
        <v>0</v>
      </c>
      <c r="K264" s="16"/>
    </row>
    <row r="265" spans="1:11" ht="17.25" customHeight="1">
      <c r="A265" s="16" t="s">
        <v>224</v>
      </c>
      <c r="B265" s="6">
        <v>263</v>
      </c>
      <c r="C265" s="16" t="s">
        <v>64</v>
      </c>
      <c r="D265" s="7" t="s">
        <v>54</v>
      </c>
      <c r="E265" s="16"/>
      <c r="F265" s="16"/>
      <c r="G265" s="16"/>
      <c r="H265" s="16"/>
      <c r="I265" s="16">
        <f t="shared" si="11"/>
        <v>0</v>
      </c>
      <c r="J265" s="16">
        <f t="shared" si="12"/>
        <v>0</v>
      </c>
      <c r="K265" s="16"/>
    </row>
    <row r="266" spans="1:11" ht="17.25" customHeight="1">
      <c r="A266" s="16" t="s">
        <v>224</v>
      </c>
      <c r="B266" s="6">
        <v>264</v>
      </c>
      <c r="C266" s="16" t="s">
        <v>12</v>
      </c>
      <c r="D266" s="7" t="s">
        <v>20</v>
      </c>
      <c r="E266" s="16"/>
      <c r="F266" s="16"/>
      <c r="G266" s="16"/>
      <c r="H266" s="16"/>
      <c r="I266" s="16">
        <f t="shared" si="11"/>
        <v>0</v>
      </c>
      <c r="J266" s="16">
        <f t="shared" si="12"/>
        <v>0</v>
      </c>
      <c r="K266" s="16"/>
    </row>
    <row r="267" spans="1:11" ht="17.25" customHeight="1">
      <c r="A267" s="16" t="s">
        <v>224</v>
      </c>
      <c r="B267" s="6">
        <v>265</v>
      </c>
      <c r="C267" s="16" t="s">
        <v>25</v>
      </c>
      <c r="D267" s="7" t="s">
        <v>188</v>
      </c>
      <c r="E267" s="16"/>
      <c r="F267" s="16"/>
      <c r="G267" s="16"/>
      <c r="H267" s="16"/>
      <c r="I267" s="16">
        <f t="shared" si="11"/>
        <v>0</v>
      </c>
      <c r="J267" s="16">
        <f t="shared" si="12"/>
        <v>0</v>
      </c>
      <c r="K267" s="16"/>
    </row>
    <row r="268" spans="1:11" ht="17.25" customHeight="1">
      <c r="A268" s="16" t="s">
        <v>224</v>
      </c>
      <c r="B268" s="6">
        <v>266</v>
      </c>
      <c r="C268" s="16" t="s">
        <v>37</v>
      </c>
      <c r="D268" s="7" t="s">
        <v>174</v>
      </c>
      <c r="E268" s="16"/>
      <c r="F268" s="16"/>
      <c r="G268" s="16"/>
      <c r="H268" s="16"/>
      <c r="I268" s="16">
        <f t="shared" si="11"/>
        <v>0</v>
      </c>
      <c r="J268" s="16">
        <f t="shared" si="12"/>
        <v>0</v>
      </c>
      <c r="K268" s="16"/>
    </row>
    <row r="269" spans="1:11" ht="17.25" customHeight="1">
      <c r="A269" s="16" t="s">
        <v>224</v>
      </c>
      <c r="B269" s="6">
        <v>267</v>
      </c>
      <c r="C269" s="16" t="s">
        <v>12</v>
      </c>
      <c r="D269" s="7" t="s">
        <v>49</v>
      </c>
      <c r="E269" s="16">
        <v>1</v>
      </c>
      <c r="F269" s="16">
        <v>6</v>
      </c>
      <c r="G269" s="16"/>
      <c r="H269" s="16"/>
      <c r="I269" s="16" t="str">
        <f t="shared" ref="I269:I278" si="13">IF(OR(J269=$J$344,J269=$J$351,J269=$J$334),$I$331,IF(OR(J269=$J$333,J269=$J$337,J269=$J$339,J269=$J$340,J269=$J$343,J269=$J$347,J269=$J$348,J269=$J$345),$I$336,IF(OR(J269=$J$332,J269=$J$336),$I$332,IF(OR(J269=$J$338,J269=$J$349,J269=$J$350),$I$333,IF(OR(J269=$J$331,J269=$J$346,J269=$J$352),$I$334,IF(OR(J269=$J$335,J269=$J$353,J269=$J$341,J269=$J$342),$I$335,0))))))</f>
        <v>Кокки</v>
      </c>
      <c r="J269" s="16" t="str">
        <f>IF(OR(K269=$K$331,K269=$K$332,K269=$K$333),$J$331,IF(OR(K269=$K$336,K269=$K$337,K269=$K$338,K269=$K$339),$J$332,IF(OR(K269=$K$340),$J$333,IF(OR(K269=$K$341),$J$334,IF(OR(K269=$K$342),$J$335,IF(OR(K269=$K$343),$J$336,IF(OR(K269=$K$349,K269=$K$358,K269=$K$350),$J$337,IF(OR(K269=$K$345,K269=$K$346,K269=$K$347,K269=$K$348),$J$338,IF(OR(K269=$K$344,K269=$K$384,K269=$K$386,K269=$K$388),$J$339,IF(OR(K269=$K$351,K269=$K$352),$J$340,IF(OR(K269=$K$353),$J$341,IF(OR(K269=$K$354),$J$342,IF(OR(K269=$K$355),$J$343,IF(OR(K269=$K$359),$J$344,IF(OR(K269=$K$360),$J$345,IF(OR(K269=$K$361,K269=$K$362),$J$346,IF(OR(K269=$K$363,K269=$K$364),$J$347,IF(OR(K269=$K$365,K269=$K$366),$J$348,IF(OR(K269=$K$367,K269=$K$368,K269=$K$369,K269=$K$370,K269=$K$371,K269=$K$372,K269=$K$373,K269=$K$374),$J$349,IF(OR(K269=$K$378,K269=$K$379,K269=$K$380,K269=$K$381,K269=$K$377,K269=$K$376,K269=$K$385,K269=$K$387),$J$350,IF(OR(K269=$K$382,K269=$K$383),$J$351,IF(OR(K269=$K$334,K269=$K$335,K269=$K$356,K269=$K$357,K269=$K$375),$J$352,IF(OR(K269=$K$389),$J$353,0)))))))))))))))))))))))</f>
        <v>Streptococcus</v>
      </c>
      <c r="K269" s="16" t="s">
        <v>89</v>
      </c>
    </row>
    <row r="270" spans="1:11" ht="17.25" customHeight="1">
      <c r="A270" s="16" t="s">
        <v>224</v>
      </c>
      <c r="B270" s="6">
        <v>268</v>
      </c>
      <c r="C270" s="16" t="s">
        <v>37</v>
      </c>
      <c r="D270" s="7" t="s">
        <v>174</v>
      </c>
      <c r="E270" s="16">
        <v>1</v>
      </c>
      <c r="F270" s="16"/>
      <c r="G270" s="16"/>
      <c r="H270" s="16"/>
      <c r="I270" s="16">
        <f t="shared" si="13"/>
        <v>0</v>
      </c>
      <c r="J270" s="16">
        <f>IF(OR(K270=$K$331,K270=$K$332,K270=$K$333),$J$331,IF(OR(K270=$K$336,K270=$K$337,K270=$K$338,K270=$K$339),$J$332,IF(OR(K270=$K$340),$J$333,IF(OR(K270=$K$341),$J$334,IF(OR(K270=$K$342),$J$335,IF(OR(K270=$K$343),$J$336,IF(OR(K270=$K$349,K270=$K$358,K270=$K$350),$J$337,IF(OR(K270=$K$345,K270=$K$346,K270=$K$347,K270=$K$348),$J$338,IF(OR(K270=$K$344,K270=$K$384,K270=$K$386,K270=$K$388),$J$339,IF(OR(K270=$K$351,K270=$K$352),$J$340,IF(OR(K270=$K$353),$J$341,IF(OR(K270=$K$354),$J$342,IF(OR(K270=$K$355),$J$343,IF(OR(K270=$K$359),$J$344,IF(OR(K270=$K$360),$J$345,IF(OR(K270=$K$361,K270=$K$362),$J$346,IF(OR(K270=$K$363,K270=$K$364),$J$347,IF(OR(K270=$K$365,K270=$K$366),$J$348,IF(OR(K270=$K$367,K270=$K$368,K270=$K$369,K270=$K$370,K270=$K$371,K270=$K$372,K270=$K$373,K270=$K$374),$J$349,IF(OR(K270=$K$378,K270=$K$379,K270=$K$380,K270=$K$381,K270=$K$377,K270=$K$376,K270=$K$385,K270=$K$387),$J$350,IF(OR(K270=$K$382,K270=$K$383),$J$351,IF(OR(K270=$K$334,K270=$K$335,K270=$K$356,K270=$K$357,K270=$K$375),$J$352,IF(OR(K270=$K$389),$J$353,0)))))))))))))))))))))))</f>
        <v>0</v>
      </c>
      <c r="K270" s="16"/>
    </row>
    <row r="271" spans="1:11" ht="17.25" customHeight="1">
      <c r="A271" s="16" t="s">
        <v>224</v>
      </c>
      <c r="B271" s="6">
        <v>269</v>
      </c>
      <c r="C271" s="16" t="s">
        <v>87</v>
      </c>
      <c r="D271" s="7" t="s">
        <v>108</v>
      </c>
      <c r="E271" s="16">
        <v>1</v>
      </c>
      <c r="F271" s="16"/>
      <c r="G271" s="16"/>
      <c r="H271" s="16"/>
      <c r="I271" s="16">
        <f t="shared" si="13"/>
        <v>0</v>
      </c>
      <c r="J271" s="16">
        <f>IF(OR(K271=$K$331,K271=$K$332,K271=$K$333),$J$331,IF(OR(K271=$K$336,K271=$K$337,K271=$K$338,K271=$K$339),$J$332,IF(OR(K271=$K$340),$J$333,IF(OR(K271=$K$341),$J$334,IF(OR(K271=$K$342),$J$335,IF(OR(K271=$K$343),$J$336,IF(OR(K271=$K$349,K271=$K$358,K271=$K$350),$J$337,IF(OR(K271=$K$345,K271=$K$346,K271=$K$347,K271=$K$348),$J$338,IF(OR(K271=$K$344,K271=$K$384,K271=$K$386,K271=$K$388),$J$339,IF(OR(K271=$K$351,K271=$K$352),$J$340,IF(OR(K271=$K$353),$J$341,IF(OR(K271=$K$354),$J$342,IF(OR(K271=$K$355),$J$343,IF(OR(K271=$K$359),$J$344,IF(OR(K271=$K$360),$J$345,IF(OR(K271=$K$361,K271=$K$362),$J$346,IF(OR(K271=$K$363,K271=$K$364),$J$347,IF(OR(K271=$K$365,K271=$K$366),$J$348,IF(OR(K271=$K$367,K271=$K$368,K271=$K$369,K271=$K$370,K271=$K$371,K271=$K$372,K271=$K$373,K271=$K$374),$J$349,IF(OR(K271=$K$378,K271=$K$379,K271=$K$380,K271=$K$381,K271=$K$377,K271=$K$376,K271=$K$385,K271=$K$387),$J$350,IF(OR(K271=$K$382,K271=$K$383),$J$351,IF(OR(K271=$K$334,K271=$K$335,K271=$K$356,K271=$K$357,K271=$K$375),$J$352,IF(OR(K271=$K$389),$J$353,0)))))))))))))))))))))))</f>
        <v>0</v>
      </c>
      <c r="K271" s="16"/>
    </row>
    <row r="272" spans="1:11" ht="17.25" customHeight="1">
      <c r="A272" s="16" t="s">
        <v>224</v>
      </c>
      <c r="B272" s="6">
        <v>270</v>
      </c>
      <c r="C272" s="16" t="s">
        <v>87</v>
      </c>
      <c r="D272" s="7" t="s">
        <v>42</v>
      </c>
      <c r="E272" s="16">
        <v>1</v>
      </c>
      <c r="F272" s="16"/>
      <c r="G272" s="16"/>
      <c r="H272" s="16"/>
      <c r="I272" s="16">
        <f t="shared" si="13"/>
        <v>0</v>
      </c>
      <c r="J272" s="16">
        <f>IF(OR(K272=$K$331,K272=$K$332,K272=$K$333),$J$331,IF(OR(K272=$K$336,K272=$K$337,K272=$K$338,K272=$K$339),$J$332,IF(OR(K272=$K$340),$J$333,IF(OR(K272=$K$341),$J$334,IF(OR(K272=$K$342),$J$335,IF(OR(K272=$K$343),$J$336,IF(OR(K272=$K$349,K272=$K$358,K272=$K$350),$J$337,IF(OR(K272=$K$345,K272=$K$346,K272=$K$347,K272=$K$348),$J$338,IF(OR(K272=$K$344,K272=$K$384,K272=$K$386,K272=$K$388),$J$339,IF(OR(K272=$K$351,K272=$K$352),$J$340,IF(OR(K272=$K$353),$J$341,IF(OR(K272=$K$354),$J$342,IF(OR(K272=$K$355),$J$343,IF(OR(K272=$K$359),$J$344,IF(OR(K272=$K$360),$J$345,IF(OR(K272=$K$361,K272=$K$362),$J$346,IF(OR(K272=$K$363,K272=$K$364),$J$347,IF(OR(K272=$K$365,K272=$K$366),$J$348,IF(OR(K272=$K$367,K272=$K$368,K272=$K$369,K272=$K$370,K272=$K$371,K272=$K$372,K272=$K$373,K272=$K$374),$J$349,IF(OR(K272=$K$378,K272=$K$379,K272=$K$380,K272=$K$381,K272=$K$377,K272=$K$376,K272=$K$385,K272=$K$387),$J$350,IF(OR(K272=$K$382,K272=$K$383),$J$351,IF(OR(K272=$K$334,K272=$K$335,K272=$K$356,K272=$K$357,K272=$K$375),$J$352,IF(OR(K272=$K$389),$J$353,0)))))))))))))))))))))))</f>
        <v>0</v>
      </c>
      <c r="K272" s="16"/>
    </row>
    <row r="273" spans="1:11" ht="17.25" customHeight="1">
      <c r="A273" s="16" t="s">
        <v>224</v>
      </c>
      <c r="B273" s="6">
        <v>271</v>
      </c>
      <c r="C273" s="16" t="s">
        <v>23</v>
      </c>
      <c r="D273" s="7" t="s">
        <v>24</v>
      </c>
      <c r="E273" s="16">
        <v>1</v>
      </c>
      <c r="F273" s="16">
        <v>5</v>
      </c>
      <c r="G273" s="16"/>
      <c r="H273" s="16"/>
      <c r="I273" s="16" t="str">
        <f t="shared" si="13"/>
        <v>Кокки</v>
      </c>
      <c r="J273" s="16" t="str">
        <f>IF(OR(K273=$K$331,K273=$K$332,K273=$K$333),$J$331,IF(OR(K273=$K$336,K273=$K$337,K273=$K$338,K273=$K$339),$J$332,IF(OR(K273=$K$340),$J$333,IF(OR(K273=$K$341),$J$334,IF(OR(K273=$K$342),$J$335,IF(OR(K273=$K$343),$J$336,IF(OR(K273=$K$349,K273=$K$358,K273=$K$350),$J$337,IF(OR(K273=$K$345,K273=$K$346,K273=$K$347,K273=$K$348),$J$338,IF(OR(K273=$K$344,K273=$K$384,K273=$K$386,K273=$K$388),$J$339,IF(OR(K273=$K$351,K273=$K$352),$J$340,IF(OR(K273=$K$353),$J$341,IF(OR(K273=$K$354),$J$342,IF(OR(K273=$K$355),$J$343,IF(OR(K273=$K$359),$J$344,IF(OR(K273=$K$360),$J$345,IF(OR(K273=$K$361,K273=$K$362),$J$346,IF(OR(K273=$K$363,K273=$K$364),$J$347,IF(OR(K273=$K$365,K273=$K$366),$J$348,IF(OR(K273=$K$367,K273=$K$368,K273=$K$369,K273=$K$370,K273=$K$371,K273=$K$372,K273=$K$373,K273=$K$374),$J$349,IF(OR(K273=$K$378,K273=$K$379,K273=$K$380,K273=$K$381,K273=$K$377,K273=$K$376,K273=$K$385,K273=$K$387),$J$350,IF(OR(K273=$K$382,K273=$K$383),$J$351,IF(OR(K273=$K$334,K273=$K$335,K273=$K$356,K273=$K$357,K273=$K$375),$J$352,IF(OR(K273=$K$389),$J$353,0)))))))))))))))))))))))</f>
        <v>Enterococcus</v>
      </c>
      <c r="K273" s="16" t="s">
        <v>70</v>
      </c>
    </row>
    <row r="274" spans="1:11" ht="17.25" customHeight="1">
      <c r="A274" s="16" t="s">
        <v>224</v>
      </c>
      <c r="B274" s="6">
        <v>272</v>
      </c>
      <c r="C274" s="16" t="s">
        <v>23</v>
      </c>
      <c r="D274" s="7" t="s">
        <v>24</v>
      </c>
      <c r="E274" s="16"/>
      <c r="F274" s="16"/>
      <c r="G274" s="16"/>
      <c r="H274" s="16"/>
      <c r="I274" s="16">
        <f t="shared" si="13"/>
        <v>0</v>
      </c>
      <c r="J274" s="16">
        <f t="shared" ref="J274:J328" si="14">IF(OR(K274=$K$331,K274=$K$332,K274=$K$333),$J$331,IF(OR(K274=$K$336,K274=$K$337,K274=$K$338,K274=$K$339),$J$332,IF(OR(K274=$K$340),$J$333,IF(OR(K274=$K$341),$J$334,IF(OR(K274=$K$342),$J$335,IF(OR(K274=$K$343),$J$336,IF(OR(K274=$K$349,K274=$K$358,K274=$K$350),$J$337,IF(OR(K274=$K$345,K274=$K$346,K274=$K$347,K274=$K$348),$J$338,IF(OR(K274=$K$344,K274=$K$384,K274=$K$386,K274=$K$388),$J$339,IF(OR(K274=$K$351,K274=$K$352),$J$340,IF(OR(K274=$K$353),$J$341,IF(OR(K274=$K$354),$J$342,IF(OR(K274=$K$355),$J$343,IF(OR(K274=$K$359),$J$344,IF(OR(K274=$K$360),$J$345,IF(OR(K274=$K$361,K274=$K$362),$J$346,IF(OR(K274=$K$363,K274=$K$364),$J$347,IF(OR(K274=$K$365,K274=$K$366),$J$348,IF(OR(K274=$K$367,K274=$K$368,K274=$K$369,K274=$K$370,K274=$K$371,K274=$K$372,K274=$K$373,K274=$K$374),$J$349,IF(OR(K274=$K$378,K274=$K$379,K274=$K$380,K274=$K$381,K274=$K$377,K274=$K$376,K274=$K$385,K274=$K$387),$J$350,IF(OR(K274=$K$382,K274=$K$383),$J$351,IF(OR(K274=$K$334,K274=$K$335,K274=$K$356,K274=$K$357,K274=$K$375),$J$352,IF(OR(K274=$K$389),$J$353,0)))))))))))))))))))))))</f>
        <v>0</v>
      </c>
      <c r="K274" s="16"/>
    </row>
    <row r="275" spans="1:11" ht="17.25" customHeight="1">
      <c r="A275" s="16" t="s">
        <v>224</v>
      </c>
      <c r="B275" s="6">
        <v>273</v>
      </c>
      <c r="C275" s="16" t="s">
        <v>78</v>
      </c>
      <c r="D275" s="7" t="s">
        <v>101</v>
      </c>
      <c r="E275" s="16"/>
      <c r="F275" s="16"/>
      <c r="G275" s="16"/>
      <c r="H275" s="16"/>
      <c r="I275" s="16">
        <f t="shared" si="13"/>
        <v>0</v>
      </c>
      <c r="J275" s="16">
        <f t="shared" si="14"/>
        <v>0</v>
      </c>
      <c r="K275" s="16"/>
    </row>
    <row r="276" spans="1:11" ht="17.25" customHeight="1">
      <c r="A276" s="16" t="s">
        <v>224</v>
      </c>
      <c r="B276" s="6">
        <v>274</v>
      </c>
      <c r="C276" s="16" t="s">
        <v>12</v>
      </c>
      <c r="D276" s="7" t="s">
        <v>49</v>
      </c>
      <c r="E276" s="16"/>
      <c r="F276" s="16"/>
      <c r="G276" s="16"/>
      <c r="H276" s="16"/>
      <c r="I276" s="16">
        <f t="shared" si="13"/>
        <v>0</v>
      </c>
      <c r="J276" s="16">
        <f t="shared" si="14"/>
        <v>0</v>
      </c>
      <c r="K276" s="16"/>
    </row>
    <row r="277" spans="1:11" ht="17.25" customHeight="1">
      <c r="A277" s="16" t="s">
        <v>224</v>
      </c>
      <c r="B277" s="6">
        <v>275</v>
      </c>
      <c r="C277" s="16" t="s">
        <v>23</v>
      </c>
      <c r="D277" s="7" t="s">
        <v>92</v>
      </c>
      <c r="E277" s="16"/>
      <c r="F277" s="16"/>
      <c r="G277" s="16"/>
      <c r="H277" s="16"/>
      <c r="I277" s="16">
        <f t="shared" si="13"/>
        <v>0</v>
      </c>
      <c r="J277" s="16">
        <f t="shared" si="14"/>
        <v>0</v>
      </c>
      <c r="K277" s="16"/>
    </row>
    <row r="278" spans="1:11" ht="17.25" customHeight="1">
      <c r="A278" s="16" t="s">
        <v>224</v>
      </c>
      <c r="B278" s="6">
        <v>276</v>
      </c>
      <c r="C278" s="16" t="s">
        <v>64</v>
      </c>
      <c r="D278" s="7" t="s">
        <v>54</v>
      </c>
      <c r="E278" s="16"/>
      <c r="F278" s="16"/>
      <c r="G278" s="16"/>
      <c r="H278" s="16"/>
      <c r="I278" s="16">
        <f t="shared" si="13"/>
        <v>0</v>
      </c>
      <c r="J278" s="16">
        <f t="shared" si="14"/>
        <v>0</v>
      </c>
      <c r="K278" s="16"/>
    </row>
    <row r="279" spans="1:11" ht="17.25" customHeight="1">
      <c r="A279" s="16" t="s">
        <v>224</v>
      </c>
      <c r="B279" s="6">
        <v>277</v>
      </c>
      <c r="C279" s="16" t="s">
        <v>12</v>
      </c>
      <c r="D279" s="7" t="s">
        <v>110</v>
      </c>
      <c r="E279" s="16"/>
      <c r="F279" s="16"/>
      <c r="G279" s="16"/>
      <c r="H279" s="16"/>
      <c r="I279" s="16">
        <f t="shared" ref="I279:I326" si="15">IF(OR(J279=$J$344,J279=$J$351,J279=$J$334),$I$331,IF(OR(J279=$J$333,J279=$J$337,J279=$J$339,J279=$J$340,J279=$J$343,J279=$J$347,J279=$J$348,J279=$J$345),$I$336,IF(OR(J279=$J$332,J279=$J$336),$I$332,IF(OR(J279=$J$338,J279=$J$349,J279=$J$350),$I$333,IF(OR(J279=$J$331,J279=$J$346,J279=$J$352),$I$334,IF(OR(J279=$J$335,J279=$J$353,J279=$J$341,J279=$J$342),$I$335,0))))))</f>
        <v>0</v>
      </c>
      <c r="J279" s="16">
        <f t="shared" ref="J279:J326" si="16">IF(OR(K279=$K$331,K279=$K$332,K279=$K$333),$J$331,IF(OR(K279=$K$336,K279=$K$337,K279=$K$338,K279=$K$339),$J$332,IF(OR(K279=$K$340),$J$333,IF(OR(K279=$K$341),$J$334,IF(OR(K279=$K$342),$J$335,IF(OR(K279=$K$343),$J$336,IF(OR(K279=$K$349,K279=$K$358,K279=$K$350),$J$337,IF(OR(K279=$K$345,K279=$K$346,K279=$K$347,K279=$K$348),$J$338,IF(OR(K279=$K$344,K279=$K$384,K279=$K$386,K279=$K$388),$J$339,IF(OR(K279=$K$351,K279=$K$352),$J$340,IF(OR(K279=$K$353),$J$341,IF(OR(K279=$K$354),$J$342,IF(OR(K279=$K$355),$J$343,IF(OR(K279=$K$359),$J$344,IF(OR(K279=$K$360),$J$345,IF(OR(K279=$K$361,K279=$K$362),$J$346,IF(OR(K279=$K$363,K279=$K$364),$J$347,IF(OR(K279=$K$365,K279=$K$366),$J$348,IF(OR(K279=$K$367,K279=$K$368,K279=$K$369,K279=$K$370,K279=$K$371,K279=$K$372,K279=$K$373,K279=$K$374),$J$349,IF(OR(K279=$K$378,K279=$K$379,K279=$K$380,K279=$K$381,K279=$K$377,K279=$K$376,K279=$K$385,K279=$K$387),$J$350,IF(OR(K279=$K$382,K279=$K$383),$J$351,IF(OR(K279=$K$334,K279=$K$335,K279=$K$356,K279=$K$357,K279=$K$375),$J$352,IF(OR(K279=$K$389),$J$353,0)))))))))))))))))))))))</f>
        <v>0</v>
      </c>
      <c r="K279" s="16"/>
    </row>
    <row r="280" spans="1:11" ht="17.25" customHeight="1">
      <c r="A280" s="16" t="s">
        <v>224</v>
      </c>
      <c r="B280" s="6">
        <v>278</v>
      </c>
      <c r="C280" s="16" t="s">
        <v>23</v>
      </c>
      <c r="D280" s="7" t="s">
        <v>24</v>
      </c>
      <c r="E280" s="16">
        <v>2</v>
      </c>
      <c r="F280" s="16"/>
      <c r="G280" s="16"/>
      <c r="H280" s="16"/>
      <c r="I280" s="16">
        <f t="shared" si="15"/>
        <v>0</v>
      </c>
      <c r="J280" s="16">
        <f t="shared" si="16"/>
        <v>0</v>
      </c>
      <c r="K280" s="16"/>
    </row>
    <row r="281" spans="1:11" ht="17.25" customHeight="1">
      <c r="A281" s="16" t="s">
        <v>224</v>
      </c>
      <c r="B281" s="6">
        <v>279</v>
      </c>
      <c r="C281" s="16" t="s">
        <v>23</v>
      </c>
      <c r="D281" s="7" t="s">
        <v>24</v>
      </c>
      <c r="E281" s="16">
        <v>2</v>
      </c>
      <c r="F281" s="16"/>
      <c r="G281" s="16"/>
      <c r="H281" s="16"/>
      <c r="I281" s="16">
        <f t="shared" si="15"/>
        <v>0</v>
      </c>
      <c r="J281" s="16">
        <f t="shared" si="16"/>
        <v>0</v>
      </c>
      <c r="K281" s="16"/>
    </row>
    <row r="282" spans="1:11" ht="17.25" customHeight="1">
      <c r="A282" s="16" t="s">
        <v>224</v>
      </c>
      <c r="B282" s="6">
        <v>280</v>
      </c>
      <c r="C282" s="16" t="s">
        <v>12</v>
      </c>
      <c r="D282" s="7" t="s">
        <v>54</v>
      </c>
      <c r="E282" s="16">
        <v>2</v>
      </c>
      <c r="F282" s="16"/>
      <c r="G282" s="16"/>
      <c r="H282" s="16">
        <v>444</v>
      </c>
      <c r="I282" s="16">
        <f t="shared" si="15"/>
        <v>0</v>
      </c>
      <c r="J282" s="16">
        <f t="shared" si="16"/>
        <v>0</v>
      </c>
      <c r="K282" s="16"/>
    </row>
    <row r="283" spans="1:11" ht="17.25" customHeight="1">
      <c r="A283" s="16" t="s">
        <v>224</v>
      </c>
      <c r="B283" s="6">
        <v>281</v>
      </c>
      <c r="C283" s="16" t="s">
        <v>21</v>
      </c>
      <c r="D283" s="7" t="s">
        <v>49</v>
      </c>
      <c r="E283" s="16">
        <v>2</v>
      </c>
      <c r="F283" s="16"/>
      <c r="G283" s="16"/>
      <c r="H283" s="16"/>
      <c r="I283" s="16">
        <f t="shared" si="15"/>
        <v>0</v>
      </c>
      <c r="J283" s="16">
        <f t="shared" si="16"/>
        <v>0</v>
      </c>
      <c r="K283" s="16"/>
    </row>
    <row r="284" spans="1:11" ht="17.25" customHeight="1">
      <c r="A284" s="16" t="s">
        <v>224</v>
      </c>
      <c r="B284" s="6">
        <v>282</v>
      </c>
      <c r="C284" s="16" t="s">
        <v>21</v>
      </c>
      <c r="D284" s="7" t="s">
        <v>38</v>
      </c>
      <c r="E284" s="16">
        <v>2</v>
      </c>
      <c r="F284" s="16"/>
      <c r="G284" s="16"/>
      <c r="H284" s="16"/>
      <c r="I284" s="16">
        <f t="shared" si="15"/>
        <v>0</v>
      </c>
      <c r="J284" s="16">
        <f t="shared" si="16"/>
        <v>0</v>
      </c>
      <c r="K284" s="16"/>
    </row>
    <row r="285" spans="1:11" ht="17.25" customHeight="1">
      <c r="A285" s="16" t="s">
        <v>224</v>
      </c>
      <c r="B285" s="6">
        <v>283</v>
      </c>
      <c r="C285" s="16" t="s">
        <v>21</v>
      </c>
      <c r="D285" s="7" t="s">
        <v>212</v>
      </c>
      <c r="E285" s="16">
        <v>2</v>
      </c>
      <c r="F285" s="16"/>
      <c r="G285" s="16"/>
      <c r="H285" s="16"/>
      <c r="I285" s="16">
        <f t="shared" si="15"/>
        <v>0</v>
      </c>
      <c r="J285" s="16">
        <f t="shared" si="16"/>
        <v>0</v>
      </c>
      <c r="K285" s="16"/>
    </row>
    <row r="286" spans="1:11" ht="17.25" customHeight="1">
      <c r="A286" s="16" t="s">
        <v>224</v>
      </c>
      <c r="B286" s="6">
        <v>284</v>
      </c>
      <c r="C286" s="16" t="s">
        <v>21</v>
      </c>
      <c r="D286" s="7" t="s">
        <v>212</v>
      </c>
      <c r="E286" s="16">
        <v>2</v>
      </c>
      <c r="F286" s="16"/>
      <c r="G286" s="16"/>
      <c r="H286" s="16"/>
      <c r="I286" s="16">
        <f t="shared" si="15"/>
        <v>0</v>
      </c>
      <c r="J286" s="16">
        <f t="shared" si="16"/>
        <v>0</v>
      </c>
      <c r="K286" s="16"/>
    </row>
    <row r="287" spans="1:11" ht="17.25" customHeight="1">
      <c r="A287" s="16" t="s">
        <v>224</v>
      </c>
      <c r="B287" s="6">
        <v>285</v>
      </c>
      <c r="C287" s="16" t="s">
        <v>21</v>
      </c>
      <c r="D287" s="7" t="s">
        <v>212</v>
      </c>
      <c r="E287" s="16">
        <v>3</v>
      </c>
      <c r="F287" s="16">
        <v>3</v>
      </c>
      <c r="G287" s="16"/>
      <c r="H287" s="16"/>
      <c r="I287" s="16" t="str">
        <f t="shared" si="15"/>
        <v>Кокки</v>
      </c>
      <c r="J287" s="16" t="str">
        <f t="shared" si="16"/>
        <v>Streptococcus</v>
      </c>
      <c r="K287" s="16" t="s">
        <v>89</v>
      </c>
    </row>
    <row r="288" spans="1:11" ht="17.25" customHeight="1">
      <c r="A288" s="16" t="s">
        <v>224</v>
      </c>
      <c r="B288" s="6">
        <v>286</v>
      </c>
      <c r="C288" s="16" t="s">
        <v>23</v>
      </c>
      <c r="D288" s="7" t="s">
        <v>24</v>
      </c>
      <c r="E288" s="16">
        <v>1</v>
      </c>
      <c r="F288" s="16">
        <v>3</v>
      </c>
      <c r="G288" s="16"/>
      <c r="H288" s="16"/>
      <c r="I288" s="16" t="str">
        <f t="shared" si="15"/>
        <v>НГОБ</v>
      </c>
      <c r="J288" s="16" t="str">
        <f t="shared" si="16"/>
        <v>Acinetobacter</v>
      </c>
      <c r="K288" s="16" t="s">
        <v>112</v>
      </c>
    </row>
    <row r="289" spans="1:11" ht="17.25" customHeight="1">
      <c r="A289" s="16" t="s">
        <v>224</v>
      </c>
      <c r="B289" s="6">
        <v>287</v>
      </c>
      <c r="C289" s="16" t="s">
        <v>23</v>
      </c>
      <c r="D289" s="7" t="s">
        <v>24</v>
      </c>
      <c r="E289" s="16">
        <v>1</v>
      </c>
      <c r="F289" s="16"/>
      <c r="G289" s="16"/>
      <c r="H289" s="16"/>
      <c r="I289" s="16">
        <f t="shared" si="15"/>
        <v>0</v>
      </c>
      <c r="J289" s="16">
        <f t="shared" si="16"/>
        <v>0</v>
      </c>
      <c r="K289" s="16"/>
    </row>
    <row r="290" spans="1:11" ht="17.25" customHeight="1">
      <c r="A290" s="16" t="s">
        <v>224</v>
      </c>
      <c r="B290" s="6">
        <v>288</v>
      </c>
      <c r="C290" s="16" t="s">
        <v>12</v>
      </c>
      <c r="D290" s="7" t="s">
        <v>20</v>
      </c>
      <c r="E290" s="16"/>
      <c r="F290" s="16"/>
      <c r="G290" s="16"/>
      <c r="H290" s="16"/>
      <c r="I290" s="16">
        <f t="shared" si="15"/>
        <v>0</v>
      </c>
      <c r="J290" s="16">
        <f t="shared" si="16"/>
        <v>0</v>
      </c>
      <c r="K290" s="16"/>
    </row>
    <row r="291" spans="1:11" ht="17.25" customHeight="1">
      <c r="A291" s="16" t="s">
        <v>224</v>
      </c>
      <c r="B291" s="6">
        <v>289</v>
      </c>
      <c r="C291" s="16" t="s">
        <v>23</v>
      </c>
      <c r="D291" s="7" t="s">
        <v>24</v>
      </c>
      <c r="E291" s="16"/>
      <c r="F291" s="16"/>
      <c r="G291" s="16"/>
      <c r="H291" s="16"/>
      <c r="I291" s="16">
        <f t="shared" si="15"/>
        <v>0</v>
      </c>
      <c r="J291" s="16">
        <f t="shared" si="16"/>
        <v>0</v>
      </c>
      <c r="K291" s="16"/>
    </row>
    <row r="292" spans="1:11" ht="17.25" customHeight="1">
      <c r="A292" s="16" t="s">
        <v>224</v>
      </c>
      <c r="B292" s="6">
        <v>290</v>
      </c>
      <c r="C292" s="16" t="s">
        <v>23</v>
      </c>
      <c r="D292" s="7" t="s">
        <v>52</v>
      </c>
      <c r="E292" s="16"/>
      <c r="F292" s="16"/>
      <c r="G292" s="16"/>
      <c r="H292" s="16"/>
      <c r="I292" s="16">
        <f t="shared" si="15"/>
        <v>0</v>
      </c>
      <c r="J292" s="16">
        <f t="shared" si="16"/>
        <v>0</v>
      </c>
      <c r="K292" s="16"/>
    </row>
    <row r="293" spans="1:11" ht="17.25" customHeight="1">
      <c r="A293" s="16" t="s">
        <v>224</v>
      </c>
      <c r="B293" s="6">
        <v>291</v>
      </c>
      <c r="C293" s="16" t="s">
        <v>64</v>
      </c>
      <c r="D293" s="7" t="s">
        <v>54</v>
      </c>
      <c r="E293" s="16"/>
      <c r="F293" s="16"/>
      <c r="G293" s="16"/>
      <c r="H293" s="16"/>
      <c r="I293" s="16">
        <f t="shared" si="15"/>
        <v>0</v>
      </c>
      <c r="J293" s="16">
        <f t="shared" si="16"/>
        <v>0</v>
      </c>
      <c r="K293" s="16"/>
    </row>
    <row r="294" spans="1:11" ht="17.25" customHeight="1">
      <c r="A294" s="16" t="s">
        <v>224</v>
      </c>
      <c r="B294" s="6">
        <v>292</v>
      </c>
      <c r="C294" s="16" t="s">
        <v>21</v>
      </c>
      <c r="D294" s="7" t="s">
        <v>49</v>
      </c>
      <c r="E294" s="16"/>
      <c r="F294" s="16"/>
      <c r="G294" s="16"/>
      <c r="H294" s="16"/>
      <c r="I294" s="16">
        <f t="shared" si="15"/>
        <v>0</v>
      </c>
      <c r="J294" s="16">
        <f t="shared" si="16"/>
        <v>0</v>
      </c>
      <c r="K294" s="16"/>
    </row>
    <row r="295" spans="1:11" ht="17.25" customHeight="1">
      <c r="A295" s="16" t="s">
        <v>224</v>
      </c>
      <c r="B295" s="6">
        <v>293</v>
      </c>
      <c r="C295" s="16" t="s">
        <v>21</v>
      </c>
      <c r="D295" s="7" t="s">
        <v>49</v>
      </c>
      <c r="E295" s="16"/>
      <c r="F295" s="16"/>
      <c r="G295" s="16"/>
      <c r="H295" s="16"/>
      <c r="I295" s="16">
        <f t="shared" si="15"/>
        <v>0</v>
      </c>
      <c r="J295" s="16">
        <f t="shared" si="16"/>
        <v>0</v>
      </c>
      <c r="K295" s="16"/>
    </row>
    <row r="296" spans="1:11" ht="17.25" customHeight="1">
      <c r="A296" s="16" t="s">
        <v>224</v>
      </c>
      <c r="B296" s="6">
        <v>294</v>
      </c>
      <c r="C296" s="16" t="s">
        <v>23</v>
      </c>
      <c r="D296" s="7" t="s">
        <v>92</v>
      </c>
      <c r="E296" s="16"/>
      <c r="F296" s="16"/>
      <c r="G296" s="16"/>
      <c r="H296" s="16"/>
      <c r="I296" s="16">
        <f t="shared" si="15"/>
        <v>0</v>
      </c>
      <c r="J296" s="16">
        <f t="shared" si="16"/>
        <v>0</v>
      </c>
      <c r="K296" s="16"/>
    </row>
    <row r="297" spans="1:11" ht="17.25" customHeight="1">
      <c r="A297" s="16" t="s">
        <v>224</v>
      </c>
      <c r="B297" s="6">
        <v>295</v>
      </c>
      <c r="C297" s="16" t="s">
        <v>12</v>
      </c>
      <c r="D297" s="7" t="s">
        <v>13</v>
      </c>
      <c r="E297" s="16"/>
      <c r="F297" s="16"/>
      <c r="G297" s="16"/>
      <c r="H297" s="16"/>
      <c r="I297" s="16">
        <f t="shared" si="15"/>
        <v>0</v>
      </c>
      <c r="J297" s="16">
        <f t="shared" si="16"/>
        <v>0</v>
      </c>
      <c r="K297" s="16"/>
    </row>
    <row r="298" spans="1:11" ht="17.25" customHeight="1">
      <c r="A298" s="16" t="s">
        <v>224</v>
      </c>
      <c r="B298" s="6">
        <v>296</v>
      </c>
      <c r="C298" s="16" t="s">
        <v>53</v>
      </c>
      <c r="D298" s="7" t="s">
        <v>52</v>
      </c>
      <c r="E298" s="16"/>
      <c r="F298" s="16"/>
      <c r="G298" s="16"/>
      <c r="H298" s="16"/>
      <c r="I298" s="16">
        <f t="shared" si="15"/>
        <v>0</v>
      </c>
      <c r="J298" s="16">
        <f t="shared" si="16"/>
        <v>0</v>
      </c>
      <c r="K298" s="16"/>
    </row>
    <row r="299" spans="1:11" ht="17.25" customHeight="1">
      <c r="A299" s="16" t="s">
        <v>224</v>
      </c>
      <c r="B299" s="6">
        <v>297</v>
      </c>
      <c r="C299" s="16" t="s">
        <v>12</v>
      </c>
      <c r="D299" s="7" t="s">
        <v>202</v>
      </c>
      <c r="E299" s="16"/>
      <c r="F299" s="16"/>
      <c r="G299" s="16"/>
      <c r="H299" s="16"/>
      <c r="I299" s="16">
        <f t="shared" si="15"/>
        <v>0</v>
      </c>
      <c r="J299" s="16">
        <f t="shared" si="16"/>
        <v>0</v>
      </c>
      <c r="K299" s="16"/>
    </row>
    <row r="300" spans="1:11" ht="17.25" customHeight="1">
      <c r="A300" s="16" t="s">
        <v>224</v>
      </c>
      <c r="B300" s="6">
        <v>298</v>
      </c>
      <c r="C300" s="16" t="s">
        <v>12</v>
      </c>
      <c r="D300" s="7" t="s">
        <v>60</v>
      </c>
      <c r="E300" s="16"/>
      <c r="F300" s="16"/>
      <c r="G300" s="16"/>
      <c r="H300" s="16"/>
      <c r="I300" s="16">
        <f t="shared" si="15"/>
        <v>0</v>
      </c>
      <c r="J300" s="16">
        <f t="shared" si="16"/>
        <v>0</v>
      </c>
      <c r="K300" s="16"/>
    </row>
    <row r="301" spans="1:11" ht="17.25" customHeight="1">
      <c r="A301" s="16" t="s">
        <v>224</v>
      </c>
      <c r="B301" s="6">
        <v>299</v>
      </c>
      <c r="C301" s="16" t="s">
        <v>12</v>
      </c>
      <c r="D301" s="7" t="s">
        <v>60</v>
      </c>
      <c r="E301" s="16"/>
      <c r="F301" s="16"/>
      <c r="G301" s="16"/>
      <c r="H301" s="16"/>
      <c r="I301" s="16">
        <f t="shared" si="15"/>
        <v>0</v>
      </c>
      <c r="J301" s="16">
        <f t="shared" si="16"/>
        <v>0</v>
      </c>
      <c r="K301" s="16"/>
    </row>
    <row r="302" spans="1:11" ht="17.25" customHeight="1">
      <c r="A302" s="16" t="s">
        <v>224</v>
      </c>
      <c r="B302" s="6">
        <v>300</v>
      </c>
      <c r="C302" s="16" t="s">
        <v>12</v>
      </c>
      <c r="D302" s="7" t="s">
        <v>40</v>
      </c>
      <c r="E302" s="16"/>
      <c r="F302" s="16"/>
      <c r="G302" s="16"/>
      <c r="H302" s="16"/>
      <c r="I302" s="16">
        <f t="shared" si="15"/>
        <v>0</v>
      </c>
      <c r="J302" s="16">
        <f t="shared" si="16"/>
        <v>0</v>
      </c>
      <c r="K302" s="16"/>
    </row>
    <row r="303" spans="1:11" ht="17.25" customHeight="1">
      <c r="A303" s="16" t="s">
        <v>224</v>
      </c>
      <c r="B303" s="6">
        <v>301</v>
      </c>
      <c r="C303" s="16" t="s">
        <v>12</v>
      </c>
      <c r="D303" s="7" t="s">
        <v>26</v>
      </c>
      <c r="E303" s="16"/>
      <c r="F303" s="16"/>
      <c r="G303" s="16"/>
      <c r="H303" s="16">
        <v>444</v>
      </c>
      <c r="I303" s="16">
        <f t="shared" si="15"/>
        <v>0</v>
      </c>
      <c r="J303" s="16">
        <f t="shared" si="16"/>
        <v>0</v>
      </c>
      <c r="K303" s="16"/>
    </row>
    <row r="304" spans="1:11" ht="17.25" customHeight="1">
      <c r="A304" s="16" t="s">
        <v>224</v>
      </c>
      <c r="B304" s="6">
        <v>302</v>
      </c>
      <c r="C304" s="16" t="s">
        <v>12</v>
      </c>
      <c r="D304" s="7" t="s">
        <v>61</v>
      </c>
      <c r="E304" s="16">
        <v>1</v>
      </c>
      <c r="F304" s="16"/>
      <c r="G304" s="16"/>
      <c r="H304" s="16"/>
      <c r="I304" s="16">
        <f t="shared" si="15"/>
        <v>0</v>
      </c>
      <c r="J304" s="16">
        <f t="shared" si="16"/>
        <v>0</v>
      </c>
      <c r="K304" s="16"/>
    </row>
    <row r="305" spans="1:11" ht="17.25" customHeight="1">
      <c r="A305" s="16" t="s">
        <v>224</v>
      </c>
      <c r="B305" s="6">
        <v>303</v>
      </c>
      <c r="C305" s="16" t="s">
        <v>12</v>
      </c>
      <c r="D305" s="7" t="s">
        <v>61</v>
      </c>
      <c r="E305" s="16">
        <v>1</v>
      </c>
      <c r="F305" s="16"/>
      <c r="G305" s="16"/>
      <c r="H305" s="16"/>
      <c r="I305" s="16">
        <f t="shared" si="15"/>
        <v>0</v>
      </c>
      <c r="J305" s="16">
        <f t="shared" si="16"/>
        <v>0</v>
      </c>
      <c r="K305" s="16"/>
    </row>
    <row r="306" spans="1:11" ht="17.25" customHeight="1">
      <c r="A306" s="16" t="s">
        <v>224</v>
      </c>
      <c r="B306" s="6">
        <v>304</v>
      </c>
      <c r="C306" s="16" t="s">
        <v>12</v>
      </c>
      <c r="D306" s="7" t="s">
        <v>61</v>
      </c>
      <c r="E306" s="16">
        <v>1</v>
      </c>
      <c r="F306" s="16"/>
      <c r="G306" s="16"/>
      <c r="H306" s="16"/>
      <c r="I306" s="16">
        <f t="shared" si="15"/>
        <v>0</v>
      </c>
      <c r="J306" s="16">
        <f t="shared" si="16"/>
        <v>0</v>
      </c>
      <c r="K306" s="16"/>
    </row>
    <row r="307" spans="1:11" ht="17.25" customHeight="1">
      <c r="A307" s="16" t="s">
        <v>224</v>
      </c>
      <c r="B307" s="6">
        <v>305</v>
      </c>
      <c r="C307" s="16" t="s">
        <v>23</v>
      </c>
      <c r="D307" s="7" t="s">
        <v>24</v>
      </c>
      <c r="E307" s="16"/>
      <c r="F307" s="16"/>
      <c r="G307" s="16"/>
      <c r="H307" s="16"/>
      <c r="I307" s="16">
        <f t="shared" si="15"/>
        <v>0</v>
      </c>
      <c r="J307" s="16">
        <f t="shared" si="16"/>
        <v>0</v>
      </c>
      <c r="K307" s="16"/>
    </row>
    <row r="308" spans="1:11" ht="17.25" customHeight="1">
      <c r="A308" s="16" t="s">
        <v>224</v>
      </c>
      <c r="B308" s="6">
        <v>306</v>
      </c>
      <c r="C308" s="16" t="s">
        <v>23</v>
      </c>
      <c r="D308" s="7" t="s">
        <v>24</v>
      </c>
      <c r="E308" s="16"/>
      <c r="F308" s="16"/>
      <c r="G308" s="16"/>
      <c r="H308" s="16"/>
      <c r="I308" s="16">
        <f t="shared" si="15"/>
        <v>0</v>
      </c>
      <c r="J308" s="16">
        <f t="shared" si="16"/>
        <v>0</v>
      </c>
      <c r="K308" s="16"/>
    </row>
    <row r="309" spans="1:11" ht="17.25" customHeight="1">
      <c r="A309" s="16" t="s">
        <v>224</v>
      </c>
      <c r="B309" s="6">
        <v>307</v>
      </c>
      <c r="C309" s="16" t="s">
        <v>12</v>
      </c>
      <c r="D309" s="7" t="s">
        <v>49</v>
      </c>
      <c r="E309" s="16"/>
      <c r="F309" s="16"/>
      <c r="G309" s="16"/>
      <c r="H309" s="16"/>
      <c r="I309" s="16">
        <f t="shared" si="15"/>
        <v>0</v>
      </c>
      <c r="J309" s="16">
        <f t="shared" si="16"/>
        <v>0</v>
      </c>
      <c r="K309" s="16"/>
    </row>
    <row r="310" spans="1:11" ht="17.25" customHeight="1">
      <c r="A310" s="16" t="s">
        <v>224</v>
      </c>
      <c r="B310" s="6">
        <v>308</v>
      </c>
      <c r="C310" s="16" t="s">
        <v>23</v>
      </c>
      <c r="D310" s="7" t="s">
        <v>92</v>
      </c>
      <c r="E310" s="16"/>
      <c r="F310" s="16"/>
      <c r="G310" s="16"/>
      <c r="H310" s="16"/>
      <c r="I310" s="16">
        <f t="shared" si="15"/>
        <v>0</v>
      </c>
      <c r="J310" s="16">
        <f t="shared" ref="J310:J323" si="17">IF(OR(K310=$K$331,K310=$K$332,K310=$K$333),$J$331,IF(OR(K310=$K$336,K310=$K$337,K310=$K$338,K310=$K$339),$J$332,IF(OR(K310=$K$340),$J$333,IF(OR(K310=$K$341),$J$334,IF(OR(K310=$K$342),$J$335,IF(OR(K310=$K$343),$J$336,IF(OR(K310=$K$349,K310=$K$358,K310=$K$350),$J$337,IF(OR(K310=$K$345,K310=$K$346,K310=$K$347,K310=$K$348),$J$338,IF(OR(K310=$K$344,K310=$K$384,K310=$K$386,K310=$K$388),$J$339,IF(OR(K310=$K$351,K310=$K$352),$J$340,IF(OR(K310=$K$353),$J$341,IF(OR(K310=$K$354),$J$342,IF(OR(K310=$K$355),$J$343,IF(OR(K310=$K$359),$J$344,IF(OR(K310=$K$360),$J$345,IF(OR(K310=$K$361,K310=$K$362),$J$346,IF(OR(K310=$K$363,K310=$K$364),$J$347,IF(OR(K310=$K$365,K310=$K$366),$J$348,IF(OR(K310=$K$367,K310=$K$368,K310=$K$369,K310=$K$370,K310=$K$371,K310=$K$372,K310=$K$373,K310=$K$374),$J$349,IF(OR(K310=$K$378,K310=$K$379,K310=$K$380,K310=$K$381,K310=$K$377,K310=$K$376,K310=$K$385,K310=$K$387),$J$350,IF(OR(K310=$K$382,K310=$K$383),$J$351,IF(OR(K310=$K$334,K310=$K$335,K310=$K$356,K310=$K$357,K310=$K$375),$J$352,IF(OR(K310=$K$389),$J$353,0)))))))))))))))))))))))</f>
        <v>0</v>
      </c>
      <c r="K310" s="16"/>
    </row>
    <row r="311" spans="1:11" ht="17.25" customHeight="1">
      <c r="A311" s="16" t="s">
        <v>224</v>
      </c>
      <c r="B311" s="6">
        <v>309</v>
      </c>
      <c r="C311" s="16" t="s">
        <v>21</v>
      </c>
      <c r="D311" s="7" t="s">
        <v>49</v>
      </c>
      <c r="E311" s="16"/>
      <c r="F311" s="16"/>
      <c r="G311" s="16"/>
      <c r="H311" s="16"/>
      <c r="I311" s="16">
        <f t="shared" si="15"/>
        <v>0</v>
      </c>
      <c r="J311" s="16">
        <f t="shared" si="17"/>
        <v>0</v>
      </c>
      <c r="K311" s="16"/>
    </row>
    <row r="312" spans="1:11" ht="17.25" customHeight="1">
      <c r="A312" s="16" t="s">
        <v>224</v>
      </c>
      <c r="B312" s="6">
        <v>310</v>
      </c>
      <c r="C312" s="16" t="s">
        <v>25</v>
      </c>
      <c r="D312" s="7" t="s">
        <v>26</v>
      </c>
      <c r="E312" s="16"/>
      <c r="F312" s="16"/>
      <c r="G312" s="16"/>
      <c r="H312" s="16"/>
      <c r="I312" s="16">
        <f t="shared" si="15"/>
        <v>0</v>
      </c>
      <c r="J312" s="16">
        <f t="shared" si="17"/>
        <v>0</v>
      </c>
      <c r="K312" s="16"/>
    </row>
    <row r="313" spans="1:11" ht="17.25" customHeight="1">
      <c r="A313" s="16" t="s">
        <v>224</v>
      </c>
      <c r="B313" s="6">
        <v>311</v>
      </c>
      <c r="C313" s="16" t="s">
        <v>12</v>
      </c>
      <c r="D313" s="7" t="s">
        <v>169</v>
      </c>
      <c r="E313" s="16">
        <v>1</v>
      </c>
      <c r="F313" s="16"/>
      <c r="G313" s="16"/>
      <c r="H313" s="16"/>
      <c r="I313" s="16">
        <f t="shared" si="15"/>
        <v>0</v>
      </c>
      <c r="J313" s="16">
        <f t="shared" si="17"/>
        <v>0</v>
      </c>
      <c r="K313" s="16"/>
    </row>
    <row r="314" spans="1:11" ht="17.25" customHeight="1">
      <c r="A314" s="16" t="s">
        <v>224</v>
      </c>
      <c r="B314" s="6">
        <v>312</v>
      </c>
      <c r="C314" s="16" t="s">
        <v>40</v>
      </c>
      <c r="D314" s="7" t="s">
        <v>40</v>
      </c>
      <c r="E314" s="16"/>
      <c r="F314" s="16"/>
      <c r="G314" s="16"/>
      <c r="H314" s="16"/>
      <c r="I314" s="16">
        <f t="shared" si="15"/>
        <v>0</v>
      </c>
      <c r="J314" s="16">
        <f t="shared" si="17"/>
        <v>0</v>
      </c>
      <c r="K314" s="16"/>
    </row>
    <row r="315" spans="1:11" ht="17.25" customHeight="1">
      <c r="A315" s="16" t="s">
        <v>224</v>
      </c>
      <c r="B315" s="6">
        <v>313</v>
      </c>
      <c r="C315" s="16" t="s">
        <v>100</v>
      </c>
      <c r="D315" s="7" t="s">
        <v>28</v>
      </c>
      <c r="E315" s="16"/>
      <c r="F315" s="16"/>
      <c r="G315" s="16"/>
      <c r="H315" s="16"/>
      <c r="I315" s="16">
        <f t="shared" si="15"/>
        <v>0</v>
      </c>
      <c r="J315" s="16">
        <f t="shared" si="17"/>
        <v>0</v>
      </c>
      <c r="K315" s="16"/>
    </row>
    <row r="316" spans="1:11" ht="17.25" customHeight="1">
      <c r="A316" s="16" t="s">
        <v>224</v>
      </c>
      <c r="B316" s="6">
        <v>314</v>
      </c>
      <c r="C316" s="16" t="s">
        <v>23</v>
      </c>
      <c r="D316" s="7" t="s">
        <v>201</v>
      </c>
      <c r="E316" s="16"/>
      <c r="F316" s="16"/>
      <c r="G316" s="16"/>
      <c r="H316" s="16"/>
      <c r="I316" s="16">
        <f t="shared" si="15"/>
        <v>0</v>
      </c>
      <c r="J316" s="16">
        <f t="shared" si="17"/>
        <v>0</v>
      </c>
      <c r="K316" s="16"/>
    </row>
    <row r="317" spans="1:11" ht="17.25" customHeight="1">
      <c r="A317" s="16" t="s">
        <v>224</v>
      </c>
      <c r="B317" s="6">
        <v>315</v>
      </c>
      <c r="C317" s="16" t="s">
        <v>23</v>
      </c>
      <c r="D317" s="7" t="s">
        <v>51</v>
      </c>
      <c r="E317" s="16"/>
      <c r="F317" s="16"/>
      <c r="G317" s="16"/>
      <c r="H317" s="16"/>
      <c r="I317" s="16">
        <f t="shared" si="15"/>
        <v>0</v>
      </c>
      <c r="J317" s="16">
        <f t="shared" si="17"/>
        <v>0</v>
      </c>
      <c r="K317" s="16"/>
    </row>
    <row r="318" spans="1:11" ht="17.25" customHeight="1">
      <c r="A318" s="16" t="s">
        <v>224</v>
      </c>
      <c r="B318" s="6">
        <v>316</v>
      </c>
      <c r="C318" s="16" t="s">
        <v>23</v>
      </c>
      <c r="D318" s="7" t="s">
        <v>24</v>
      </c>
      <c r="E318" s="16"/>
      <c r="F318" s="16"/>
      <c r="G318" s="16"/>
      <c r="H318" s="16"/>
      <c r="I318" s="16">
        <f t="shared" si="15"/>
        <v>0</v>
      </c>
      <c r="J318" s="16">
        <f t="shared" si="17"/>
        <v>0</v>
      </c>
      <c r="K318" s="16"/>
    </row>
    <row r="319" spans="1:11" ht="17.25" customHeight="1">
      <c r="A319" s="16" t="s">
        <v>224</v>
      </c>
      <c r="B319" s="6">
        <v>317</v>
      </c>
      <c r="C319" s="16" t="s">
        <v>53</v>
      </c>
      <c r="D319" s="7" t="s">
        <v>50</v>
      </c>
      <c r="E319" s="16"/>
      <c r="F319" s="16"/>
      <c r="G319" s="16"/>
      <c r="H319" s="16"/>
      <c r="I319" s="16">
        <f t="shared" si="15"/>
        <v>0</v>
      </c>
      <c r="J319" s="16">
        <f t="shared" si="17"/>
        <v>0</v>
      </c>
      <c r="K319" s="16"/>
    </row>
    <row r="320" spans="1:11" ht="17.25" customHeight="1">
      <c r="A320" s="16" t="s">
        <v>224</v>
      </c>
      <c r="B320" s="6">
        <v>318</v>
      </c>
      <c r="C320" s="16" t="s">
        <v>12</v>
      </c>
      <c r="D320" s="7" t="s">
        <v>205</v>
      </c>
      <c r="E320" s="16"/>
      <c r="F320" s="16"/>
      <c r="G320" s="16"/>
      <c r="H320" s="16"/>
      <c r="I320" s="16">
        <f t="shared" si="15"/>
        <v>0</v>
      </c>
      <c r="J320" s="16">
        <f t="shared" si="17"/>
        <v>0</v>
      </c>
      <c r="K320" s="16"/>
    </row>
    <row r="321" spans="1:11" ht="17.25" customHeight="1">
      <c r="A321" s="16" t="s">
        <v>224</v>
      </c>
      <c r="B321" s="6">
        <v>319</v>
      </c>
      <c r="C321" s="16" t="s">
        <v>53</v>
      </c>
      <c r="D321" s="7" t="s">
        <v>52</v>
      </c>
      <c r="E321" s="16"/>
      <c r="F321" s="16"/>
      <c r="G321" s="16"/>
      <c r="H321" s="16"/>
      <c r="I321" s="16">
        <f t="shared" si="15"/>
        <v>0</v>
      </c>
      <c r="J321" s="16">
        <f t="shared" si="17"/>
        <v>0</v>
      </c>
      <c r="K321" s="16"/>
    </row>
    <row r="322" spans="1:11" ht="17.25" customHeight="1">
      <c r="A322" s="16" t="s">
        <v>224</v>
      </c>
      <c r="B322" s="6">
        <v>320</v>
      </c>
      <c r="C322" s="16" t="s">
        <v>53</v>
      </c>
      <c r="D322" s="7" t="s">
        <v>52</v>
      </c>
      <c r="E322" s="16"/>
      <c r="F322" s="16">
        <v>6</v>
      </c>
      <c r="G322" s="16"/>
      <c r="H322" s="16"/>
      <c r="I322" s="16" t="str">
        <f t="shared" si="15"/>
        <v>Кокки</v>
      </c>
      <c r="J322" s="16" t="str">
        <f t="shared" si="17"/>
        <v>Staphylococcus</v>
      </c>
      <c r="K322" s="16" t="s">
        <v>19</v>
      </c>
    </row>
    <row r="323" spans="1:11" ht="17.25" customHeight="1">
      <c r="A323" s="16" t="s">
        <v>224</v>
      </c>
      <c r="B323" s="6">
        <v>321</v>
      </c>
      <c r="C323" s="16" t="s">
        <v>53</v>
      </c>
      <c r="D323" s="7" t="s">
        <v>52</v>
      </c>
      <c r="E323" s="16"/>
      <c r="F323" s="16"/>
      <c r="G323" s="16"/>
      <c r="H323" s="16"/>
      <c r="I323" s="16">
        <f t="shared" si="15"/>
        <v>0</v>
      </c>
      <c r="J323" s="16">
        <f t="shared" si="17"/>
        <v>0</v>
      </c>
      <c r="K323" s="16"/>
    </row>
    <row r="324" spans="1:11" ht="17.25" customHeight="1">
      <c r="A324" s="16"/>
      <c r="C324" s="16"/>
      <c r="E324" s="16"/>
      <c r="F324" s="16"/>
      <c r="G324" s="16"/>
      <c r="H324" s="16"/>
      <c r="I324" s="16">
        <f t="shared" si="15"/>
        <v>0</v>
      </c>
      <c r="J324" s="16">
        <f t="shared" ref="J324:J325" si="18">IF(OR(K324=$K$331,K324=$K$332,K324=$K$333),$J$331,IF(OR(K324=$K$336,K324=$K$337,K324=$K$338,K324=$K$339),$J$332,IF(OR(K324=$K$340),$J$333,IF(OR(K324=$K$341),$J$334,IF(OR(K324=$K$342),$J$335,IF(OR(K324=$K$343),$J$336,IF(OR(K324=$K$349,K324=$K$358,K324=$K$350),$J$337,IF(OR(K324=$K$345,K324=$K$346,K324=$K$347,K324=$K$348),$J$338,IF(OR(K324=$K$344,K324=$K$384,K324=$K$386,K324=$K$388),$J$339,IF(OR(K324=$K$351,K324=$K$352),$J$340,IF(OR(K324=$K$353),$J$341,IF(OR(K324=$K$354),$J$342,IF(OR(K324=$K$355),$J$343,IF(OR(K324=$K$359),$J$344,IF(OR(K324=$K$360),$J$345,IF(OR(K324=$K$361,K324=$K$362),$J$346,IF(OR(K324=$K$363,K324=$K$364),$J$347,IF(OR(K324=$K$365,K324=$K$366),$J$348,IF(OR(K324=$K$367,K324=$K$368,K324=$K$369,K324=$K$370,K324=$K$371,K324=$K$372,K324=$K$373,K324=$K$374),$J$349,IF(OR(K324=$K$378,K324=$K$379,K324=$K$380,K324=$K$381,K324=$K$377,K324=$K$376,K324=$K$385,K324=$K$387),$J$350,IF(OR(K324=$K$382,K324=$K$383),$J$351,IF(OR(K324=$K$334,K324=$K$335,K324=$K$356,K324=$K$357,K324=$K$375),$J$352,IF(OR(K324=$K$389),$J$353,0)))))))))))))))))))))))</f>
        <v>0</v>
      </c>
      <c r="K324" s="16"/>
    </row>
    <row r="325" spans="1:11" ht="17.25" customHeight="1">
      <c r="A325" s="16"/>
      <c r="C325" s="16"/>
      <c r="E325" s="16"/>
      <c r="F325" s="16"/>
      <c r="G325" s="16"/>
      <c r="H325" s="16"/>
      <c r="I325" s="16">
        <f t="shared" si="15"/>
        <v>0</v>
      </c>
      <c r="J325" s="16">
        <f t="shared" si="18"/>
        <v>0</v>
      </c>
      <c r="K325" s="16"/>
    </row>
    <row r="326" spans="1:11" ht="17.25" customHeight="1">
      <c r="A326" s="16"/>
      <c r="C326" s="16"/>
      <c r="E326" s="16"/>
      <c r="F326" s="16"/>
      <c r="G326" s="16"/>
      <c r="H326" s="16"/>
      <c r="I326" s="16">
        <f t="shared" si="15"/>
        <v>0</v>
      </c>
      <c r="J326" s="16">
        <f t="shared" si="16"/>
        <v>0</v>
      </c>
      <c r="K326" s="16"/>
    </row>
    <row r="327" spans="1:11" ht="17.25" customHeight="1">
      <c r="A327" s="16"/>
      <c r="C327" s="16"/>
      <c r="E327" s="16"/>
      <c r="F327" s="16"/>
      <c r="G327" s="16"/>
      <c r="H327" s="16"/>
      <c r="I327" s="16">
        <f>IF(OR(J327=$J$344,J327=$J$351,J327=$J$334),$I$331,IF(OR(J327=$J$333,J327=$J$337,J327=$J$339,J327=$J$340,J327=$J$343,J327=$J$347,J327=$J$348,J327=$J$345),$I$336,IF(OR(J327=$J$332,J327=$J$336),$I$332,IF(OR(J327=$J$338,J327=$J$349,J327=$J$350),$I$333,IF(OR(J327=$J$331,J327=$J$346,J327=$J$352),$I$334,IF(OR(J327=$J$335,J327=$J$353,J327=$J$341,J327=$J$342),$I$335,0))))))</f>
        <v>0</v>
      </c>
      <c r="J327" s="16">
        <f t="shared" si="14"/>
        <v>0</v>
      </c>
      <c r="K327" s="16"/>
    </row>
    <row r="328" spans="1:11" ht="17.25" customHeight="1">
      <c r="A328" s="16"/>
      <c r="C328" s="16"/>
      <c r="E328" s="16">
        <f>SUM(E2:E327)</f>
        <v>157</v>
      </c>
      <c r="F328" s="16">
        <f>SUM(F2:F327)</f>
        <v>125</v>
      </c>
      <c r="G328" s="16"/>
      <c r="H328" s="16"/>
      <c r="I328" s="16">
        <f>IF(OR(J328=$J$344,J328=$J$351,J328=$J$334),$I$331,IF(OR(J328=$J$333,J328=$J$337,J328=$J$339,J328=$J$340,J328=$J$343,J328=$J$347,J328=$J$348,J328=$J$345),$I$336,IF(OR(J328=$J$332,J328=$J$336),$I$332,IF(OR(J328=$J$338,J328=$J$349,J328=$J$350),$I$333,IF(OR(J328=$J$331,J328=$J$346,J328=$J$352),$I$334,IF(OR(J328=$J$335,J328=$J$353,J328=$J$341,J328=$J$342),$I$335,0))))))</f>
        <v>0</v>
      </c>
      <c r="J328" s="16">
        <f t="shared" si="14"/>
        <v>0</v>
      </c>
      <c r="K328" s="16"/>
    </row>
    <row r="329" spans="1:11" ht="17.25" customHeight="1">
      <c r="A329" s="16"/>
      <c r="C329" s="16"/>
      <c r="E329" s="16">
        <f>E328/B323</f>
        <v>0.48909657320872274</v>
      </c>
      <c r="F329" s="16">
        <f>F328/B323</f>
        <v>0.38940809968847351</v>
      </c>
      <c r="G329" s="16"/>
      <c r="H329" s="16"/>
      <c r="I329" s="16" t="str">
        <f>IF(OR(J329=$J$344,J329=$J$351,J329=$J$334),$I$331,IF(OR(J329=$J$333,J329=$J$337,J329=$J$339,J329=$J$340,J329=$J$343,J329=$J$347,J329=$J$348,J329=$J$345),$I$336,IF(OR(J329=$J$332,J329=$J$336),$I$332,IF(OR(J329=$J$338,J329=$J$349,J329=$J$350),$I$333,IF(OR(J329=$J$331,J329=$J$346,J329=$J$352),$I$334,IF(OR(J329=$J$335,J329=$J$353,J329=$J$341,J329=$J$342),$I$335,0))))))</f>
        <v>Грибы</v>
      </c>
      <c r="J329" s="16" t="str">
        <f>IF(OR(K329=$K$331,K329=$K$332,K329=$K$333),$J$331,IF(OR(K329=$K$336,K329=$K$337,K329=$K$338,K329=$K$339),$J$332,IF(OR(K329=$K$340),$J$333,IF(OR(K329=$K$341),$J$334,IF(OR(K329=$K$342),$J$335,IF(OR(K329=$K$343),$J$336,IF(OR(K329=$K$349,K329=$K$358,K329=$K$350),$J$337,IF(OR(K329=$K$345,K329=$K$346,K329=$K$347,K329=$K$348),$J$338,IF(OR(K329=$K$344,K329=$K$384,K329=$K$386,K329=$K$388),$J$339,IF(OR(K329=$K$351,K329=$K$352),$J$340,IF(OR(K329=$K$353),$J$341,IF(OR(K329=$K$354),$J$342,IF(OR(K329=$K$355),$J$343,IF(OR(K329=$K$359),$J$344,IF(OR(K329=$K$360),$J$345,IF(OR(K329=$K$361,K329=$K$362),$J$346,IF(OR(K329=$K$363,K329=$K$364),$J$347,IF(OR(K329=$K$365,K329=$K$366),$J$348,IF(OR(K329=$K$367,K329=$K$368,K329=$K$369,K329=$K$370,K329=$K$371,K329=$K$372,K329=$K$373,K329=$K$374),$J$349,IF(OR(K329=$K$378,K329=$K$379,K329=$K$380,K329=$K$381,K329=$K$377,K329=$K$376,K329=$K$385,K329=$K$387),$J$350,IF(OR(K329=$K$382,K329=$K$383),$J$351,IF(OR(K329=$K$334,K329=$K$335,K329=$K$356,K329=$K$357,K329=$K$375),$J$352,IF(OR(K329=$K$389),$J$353,0)))))))))))))))))))))))</f>
        <v>Candida</v>
      </c>
      <c r="K329" s="16" t="s">
        <v>121</v>
      </c>
    </row>
    <row r="330" spans="1:11" ht="17.25" customHeight="1">
      <c r="A330" s="16"/>
      <c r="C330" s="16"/>
      <c r="E330" s="17">
        <f>(E328+F328)/B254</f>
        <v>1.1190476190476191</v>
      </c>
      <c r="F330" s="17"/>
      <c r="G330" s="16"/>
      <c r="H330" s="16"/>
      <c r="I330" s="16"/>
      <c r="J330" s="16"/>
      <c r="K330" s="16"/>
    </row>
    <row r="331" spans="1:11" ht="17.25" customHeight="1">
      <c r="A331" s="16"/>
      <c r="C331" s="16" t="s">
        <v>12</v>
      </c>
      <c r="D331" s="7" t="s">
        <v>47</v>
      </c>
      <c r="E331" s="16"/>
      <c r="F331" s="16"/>
      <c r="G331" s="16"/>
      <c r="H331" s="16"/>
      <c r="I331" s="16" t="s">
        <v>83</v>
      </c>
      <c r="J331" s="16" t="s">
        <v>120</v>
      </c>
      <c r="K331" s="16" t="s">
        <v>112</v>
      </c>
    </row>
    <row r="332" spans="1:11" ht="17.25" customHeight="1">
      <c r="A332" s="16"/>
      <c r="C332" s="16" t="s">
        <v>25</v>
      </c>
      <c r="D332" s="7" t="s">
        <v>60</v>
      </c>
      <c r="E332" s="16"/>
      <c r="F332" s="16"/>
      <c r="G332" s="16"/>
      <c r="H332" s="16"/>
      <c r="I332" s="16" t="s">
        <v>113</v>
      </c>
      <c r="J332" s="16" t="s">
        <v>122</v>
      </c>
      <c r="K332" s="16" t="s">
        <v>114</v>
      </c>
    </row>
    <row r="333" spans="1:11" ht="17.25" customHeight="1">
      <c r="A333" s="16"/>
      <c r="C333" s="16" t="s">
        <v>190</v>
      </c>
      <c r="D333" s="7" t="s">
        <v>197</v>
      </c>
      <c r="E333" s="16"/>
      <c r="F333" s="16"/>
      <c r="G333" s="16"/>
      <c r="H333" s="16"/>
      <c r="I333" s="16" t="s">
        <v>17</v>
      </c>
      <c r="J333" s="16" t="s">
        <v>124</v>
      </c>
      <c r="K333" s="16" t="s">
        <v>115</v>
      </c>
    </row>
    <row r="334" spans="1:11" ht="17.25" customHeight="1">
      <c r="A334" s="16"/>
      <c r="C334" s="16" t="s">
        <v>53</v>
      </c>
      <c r="D334" s="7" t="s">
        <v>198</v>
      </c>
      <c r="E334" s="16"/>
      <c r="F334" s="16"/>
      <c r="G334" s="16"/>
      <c r="H334" s="16"/>
      <c r="I334" s="8" t="s">
        <v>72</v>
      </c>
      <c r="J334" s="16" t="s">
        <v>126</v>
      </c>
      <c r="K334" s="8" t="s">
        <v>116</v>
      </c>
    </row>
    <row r="335" spans="1:11" ht="17.25" customHeight="1">
      <c r="A335" s="16"/>
      <c r="C335" s="16" t="s">
        <v>226</v>
      </c>
      <c r="D335" s="1" t="s">
        <v>199</v>
      </c>
      <c r="E335" s="16"/>
      <c r="F335" s="16"/>
      <c r="G335" s="16"/>
      <c r="H335" s="16"/>
      <c r="I335" s="16" t="s">
        <v>117</v>
      </c>
      <c r="J335" s="16" t="s">
        <v>127</v>
      </c>
      <c r="K335" s="9" t="s">
        <v>118</v>
      </c>
    </row>
    <row r="336" spans="1:11" ht="17.25" customHeight="1">
      <c r="A336" s="16"/>
      <c r="C336" s="16" t="s">
        <v>64</v>
      </c>
      <c r="D336" s="1" t="s">
        <v>200</v>
      </c>
      <c r="E336" s="16"/>
      <c r="F336" s="16"/>
      <c r="G336" s="16"/>
      <c r="H336" s="16"/>
      <c r="I336" s="16" t="s">
        <v>14</v>
      </c>
      <c r="J336" s="16" t="s">
        <v>128</v>
      </c>
      <c r="K336" s="16" t="s">
        <v>119</v>
      </c>
    </row>
    <row r="337" spans="1:11" ht="17.25" customHeight="1">
      <c r="A337" s="16"/>
      <c r="C337" s="16" t="s">
        <v>100</v>
      </c>
      <c r="D337" s="7" t="s">
        <v>186</v>
      </c>
      <c r="E337" s="16"/>
      <c r="F337" s="16"/>
      <c r="G337" s="16"/>
      <c r="H337" s="16"/>
      <c r="I337" s="16"/>
      <c r="J337" s="16" t="s">
        <v>63</v>
      </c>
      <c r="K337" s="16" t="s">
        <v>121</v>
      </c>
    </row>
    <row r="338" spans="1:11" ht="17.25" customHeight="1">
      <c r="A338" s="16"/>
      <c r="C338" s="16" t="s">
        <v>40</v>
      </c>
      <c r="D338" s="16" t="s">
        <v>201</v>
      </c>
      <c r="E338" s="16"/>
      <c r="F338" s="16"/>
      <c r="G338" s="16"/>
      <c r="H338" s="16"/>
      <c r="I338" s="16"/>
      <c r="J338" s="16" t="s">
        <v>69</v>
      </c>
      <c r="K338" s="16" t="s">
        <v>123</v>
      </c>
    </row>
    <row r="339" spans="1:11" ht="17.25" customHeight="1">
      <c r="A339" s="16"/>
      <c r="C339" s="16" t="s">
        <v>45</v>
      </c>
      <c r="D339" s="7" t="s">
        <v>52</v>
      </c>
      <c r="E339" s="16"/>
      <c r="F339" s="16"/>
      <c r="G339" s="16"/>
      <c r="H339" s="16"/>
      <c r="I339" s="16"/>
      <c r="J339" s="16" t="s">
        <v>130</v>
      </c>
      <c r="K339" s="16" t="s">
        <v>125</v>
      </c>
    </row>
    <row r="340" spans="1:11" ht="17.25" customHeight="1">
      <c r="A340" s="16"/>
      <c r="C340" s="16" t="s">
        <v>21</v>
      </c>
      <c r="D340" s="7" t="s">
        <v>51</v>
      </c>
      <c r="E340" s="16"/>
      <c r="F340" s="16"/>
      <c r="G340" s="16"/>
      <c r="H340" s="16"/>
      <c r="I340" s="16"/>
      <c r="J340" s="16" t="s">
        <v>104</v>
      </c>
      <c r="K340" s="16" t="s">
        <v>124</v>
      </c>
    </row>
    <row r="341" spans="1:11" ht="17.25" customHeight="1">
      <c r="A341" s="16"/>
      <c r="C341" s="16" t="s">
        <v>78</v>
      </c>
      <c r="D341" s="7" t="s">
        <v>202</v>
      </c>
      <c r="E341" s="16"/>
      <c r="F341" s="16"/>
      <c r="G341" s="16"/>
      <c r="H341" s="16"/>
      <c r="I341" s="16"/>
      <c r="J341" s="16" t="s">
        <v>132</v>
      </c>
      <c r="K341" s="16" t="s">
        <v>126</v>
      </c>
    </row>
    <row r="342" spans="1:11" ht="17.25" customHeight="1">
      <c r="A342" s="16"/>
      <c r="C342" s="16" t="s">
        <v>23</v>
      </c>
      <c r="D342" s="1" t="s">
        <v>203</v>
      </c>
      <c r="E342" s="16"/>
      <c r="F342" s="16"/>
      <c r="G342" s="16"/>
      <c r="H342" s="16"/>
      <c r="I342" s="16"/>
      <c r="J342" s="16" t="s">
        <v>134</v>
      </c>
      <c r="K342" s="16" t="s">
        <v>127</v>
      </c>
    </row>
    <row r="343" spans="1:11" ht="17.25" customHeight="1">
      <c r="A343" s="16"/>
      <c r="C343" s="16" t="s">
        <v>87</v>
      </c>
      <c r="D343" s="7" t="s">
        <v>181</v>
      </c>
      <c r="E343" s="16"/>
      <c r="F343" s="16"/>
      <c r="G343" s="16"/>
      <c r="H343" s="16"/>
      <c r="I343" s="16"/>
      <c r="J343" s="16" t="s">
        <v>136</v>
      </c>
      <c r="K343" s="16" t="s">
        <v>128</v>
      </c>
    </row>
    <row r="344" spans="1:11" ht="17.25" customHeight="1">
      <c r="A344" s="16"/>
      <c r="C344" s="16" t="s">
        <v>37</v>
      </c>
      <c r="D344" s="7" t="s">
        <v>80</v>
      </c>
      <c r="E344" s="16"/>
      <c r="F344" s="16"/>
      <c r="G344" s="16"/>
      <c r="H344" s="16"/>
      <c r="I344" s="16"/>
      <c r="J344" s="16" t="s">
        <v>137</v>
      </c>
      <c r="K344" s="16" t="s">
        <v>129</v>
      </c>
    </row>
    <row r="345" spans="1:11" ht="17.25" customHeight="1">
      <c r="A345" s="16"/>
      <c r="C345" s="16" t="s">
        <v>76</v>
      </c>
      <c r="D345" s="7" t="s">
        <v>108</v>
      </c>
      <c r="E345" s="16"/>
      <c r="F345" s="16"/>
      <c r="G345" s="16"/>
      <c r="H345" s="16"/>
      <c r="I345" s="16"/>
      <c r="J345" s="16" t="s">
        <v>15</v>
      </c>
      <c r="K345" s="16" t="s">
        <v>131</v>
      </c>
    </row>
    <row r="346" spans="1:11" ht="17.25" customHeight="1">
      <c r="A346" s="16"/>
      <c r="C346" s="16"/>
      <c r="D346" s="7" t="s">
        <v>180</v>
      </c>
      <c r="E346" s="16"/>
      <c r="F346" s="16"/>
      <c r="G346" s="16"/>
      <c r="H346" s="16"/>
      <c r="I346" s="16"/>
      <c r="J346" s="16" t="s">
        <v>73</v>
      </c>
      <c r="K346" s="16" t="s">
        <v>70</v>
      </c>
    </row>
    <row r="347" spans="1:11" ht="17.25" customHeight="1">
      <c r="A347" s="16"/>
      <c r="C347" s="16"/>
      <c r="D347" s="7" t="s">
        <v>102</v>
      </c>
      <c r="E347" s="16"/>
      <c r="F347" s="16"/>
      <c r="G347" s="16"/>
      <c r="H347" s="16"/>
      <c r="I347" s="16"/>
      <c r="J347" s="16" t="s">
        <v>140</v>
      </c>
      <c r="K347" s="16" t="s">
        <v>133</v>
      </c>
    </row>
    <row r="348" spans="1:11" ht="17.25" customHeight="1">
      <c r="A348" s="16"/>
      <c r="C348" s="16"/>
      <c r="D348" s="7" t="s">
        <v>172</v>
      </c>
      <c r="E348" s="16"/>
      <c r="F348" s="16"/>
      <c r="G348" s="16"/>
      <c r="H348" s="16"/>
      <c r="I348" s="16"/>
      <c r="J348" s="16" t="s">
        <v>141</v>
      </c>
      <c r="K348" s="16" t="s">
        <v>135</v>
      </c>
    </row>
    <row r="349" spans="1:11" ht="17.25" customHeight="1">
      <c r="A349" s="16"/>
      <c r="C349" s="16"/>
      <c r="D349" s="1" t="s">
        <v>204</v>
      </c>
      <c r="E349" s="16"/>
      <c r="F349" s="16"/>
      <c r="G349" s="16"/>
      <c r="H349" s="16"/>
      <c r="I349" s="16"/>
      <c r="J349" s="16" t="s">
        <v>18</v>
      </c>
      <c r="K349" s="16" t="s">
        <v>63</v>
      </c>
    </row>
    <row r="350" spans="1:11" ht="17.25" customHeight="1">
      <c r="A350" s="16"/>
      <c r="C350" s="16"/>
      <c r="D350" s="7" t="s">
        <v>168</v>
      </c>
      <c r="E350" s="16"/>
      <c r="F350" s="16"/>
      <c r="G350" s="16"/>
      <c r="H350" s="16"/>
      <c r="I350" s="16"/>
      <c r="J350" s="16" t="s">
        <v>66</v>
      </c>
      <c r="K350" s="16" t="s">
        <v>138</v>
      </c>
    </row>
    <row r="351" spans="1:11" ht="17.25" customHeight="1">
      <c r="A351" s="16"/>
      <c r="C351" s="16"/>
      <c r="D351" s="7" t="s">
        <v>189</v>
      </c>
      <c r="E351" s="16"/>
      <c r="F351" s="16"/>
      <c r="G351" s="16"/>
      <c r="H351" s="16"/>
      <c r="I351" s="16"/>
      <c r="J351" s="16" t="s">
        <v>84</v>
      </c>
      <c r="K351" s="16" t="s">
        <v>139</v>
      </c>
    </row>
    <row r="352" spans="1:11" ht="17.25" customHeight="1">
      <c r="A352" s="16"/>
      <c r="C352" s="10"/>
      <c r="D352" s="7" t="s">
        <v>110</v>
      </c>
      <c r="E352" s="16"/>
      <c r="F352" s="16"/>
      <c r="G352" s="16"/>
      <c r="H352" s="16"/>
      <c r="I352" s="16"/>
      <c r="J352" s="8" t="s">
        <v>72</v>
      </c>
      <c r="K352" s="16" t="s">
        <v>104</v>
      </c>
    </row>
    <row r="353" spans="1:11" ht="17.25" customHeight="1">
      <c r="A353" s="16"/>
      <c r="C353" s="10"/>
      <c r="D353" s="7" t="s">
        <v>62</v>
      </c>
      <c r="E353" s="16"/>
      <c r="F353" s="16"/>
      <c r="G353" s="16"/>
      <c r="H353" s="16"/>
      <c r="I353" s="16"/>
      <c r="J353" s="16" t="s">
        <v>145</v>
      </c>
      <c r="K353" s="16" t="s">
        <v>132</v>
      </c>
    </row>
    <row r="354" spans="1:11" ht="17.25" customHeight="1">
      <c r="A354" s="16"/>
      <c r="C354" s="10"/>
      <c r="D354" s="7" t="s">
        <v>81</v>
      </c>
      <c r="E354" s="16"/>
      <c r="F354" s="16"/>
      <c r="G354" s="16"/>
      <c r="H354" s="16"/>
      <c r="I354" s="16"/>
      <c r="J354" s="16"/>
      <c r="K354" s="16" t="s">
        <v>134</v>
      </c>
    </row>
    <row r="355" spans="1:11" ht="17.25" customHeight="1">
      <c r="A355" s="16"/>
      <c r="C355" s="10"/>
      <c r="D355" s="7" t="s">
        <v>171</v>
      </c>
      <c r="E355" s="16"/>
      <c r="F355" s="16"/>
      <c r="G355" s="16"/>
      <c r="H355" s="16"/>
      <c r="I355" s="16"/>
      <c r="J355" s="16"/>
      <c r="K355" s="16" t="s">
        <v>142</v>
      </c>
    </row>
    <row r="356" spans="1:11" ht="17.25" customHeight="1">
      <c r="A356" s="16"/>
      <c r="C356" s="10"/>
      <c r="D356" s="7" t="s">
        <v>30</v>
      </c>
      <c r="E356" s="16"/>
      <c r="F356" s="16"/>
      <c r="G356" s="16"/>
      <c r="H356" s="16"/>
      <c r="I356" s="16"/>
      <c r="J356" s="16"/>
      <c r="K356" s="16" t="s">
        <v>143</v>
      </c>
    </row>
    <row r="357" spans="1:11" ht="17.25" customHeight="1">
      <c r="A357" s="16"/>
      <c r="C357" s="10"/>
      <c r="D357" s="7" t="s">
        <v>205</v>
      </c>
      <c r="E357" s="16"/>
      <c r="F357" s="16"/>
      <c r="G357" s="16"/>
      <c r="H357" s="16"/>
      <c r="I357" s="16"/>
      <c r="J357" s="16"/>
      <c r="K357" s="16" t="s">
        <v>144</v>
      </c>
    </row>
    <row r="358" spans="1:11" ht="17.25" customHeight="1">
      <c r="A358" s="16"/>
      <c r="C358" s="10"/>
      <c r="D358" s="7" t="s">
        <v>176</v>
      </c>
      <c r="E358" s="16"/>
      <c r="F358" s="16"/>
      <c r="G358" s="16"/>
      <c r="H358" s="16"/>
      <c r="I358" s="16"/>
      <c r="J358" s="16"/>
      <c r="K358" s="16" t="s">
        <v>194</v>
      </c>
    </row>
    <row r="359" spans="1:11" ht="17.25" customHeight="1">
      <c r="A359" s="16"/>
      <c r="C359" s="10"/>
      <c r="D359" s="7" t="s">
        <v>13</v>
      </c>
      <c r="E359" s="16"/>
      <c r="F359" s="16"/>
      <c r="G359" s="16"/>
      <c r="H359" s="16"/>
      <c r="I359" s="16"/>
      <c r="J359" s="16"/>
      <c r="K359" s="16" t="s">
        <v>137</v>
      </c>
    </row>
    <row r="360" spans="1:11" ht="17.25" customHeight="1">
      <c r="A360" s="16"/>
      <c r="C360" s="10"/>
      <c r="D360" s="7" t="s">
        <v>191</v>
      </c>
      <c r="E360" s="16"/>
      <c r="F360" s="16"/>
      <c r="G360" s="16"/>
      <c r="H360" s="16"/>
      <c r="I360" s="16"/>
      <c r="J360" s="16"/>
      <c r="K360" s="16" t="s">
        <v>16</v>
      </c>
    </row>
    <row r="361" spans="1:11" ht="17.25" customHeight="1">
      <c r="A361" s="16"/>
      <c r="C361" s="10"/>
      <c r="D361" s="7" t="s">
        <v>206</v>
      </c>
      <c r="E361" s="16"/>
      <c r="F361" s="16"/>
      <c r="G361" s="16"/>
      <c r="H361" s="16"/>
      <c r="I361" s="16"/>
      <c r="J361" s="16"/>
      <c r="K361" s="16" t="s">
        <v>74</v>
      </c>
    </row>
    <row r="362" spans="1:11" ht="17.25" customHeight="1">
      <c r="A362" s="16"/>
      <c r="C362" s="10"/>
      <c r="D362" s="7" t="s">
        <v>174</v>
      </c>
      <c r="E362" s="16"/>
      <c r="F362" s="16"/>
      <c r="G362" s="16"/>
      <c r="H362" s="16"/>
      <c r="I362" s="16"/>
      <c r="J362" s="16"/>
      <c r="K362" s="16" t="s">
        <v>146</v>
      </c>
    </row>
    <row r="363" spans="1:11" ht="17.25" customHeight="1">
      <c r="A363" s="16"/>
      <c r="C363" s="10"/>
      <c r="D363" s="16" t="s">
        <v>207</v>
      </c>
      <c r="E363" s="16"/>
      <c r="F363" s="16"/>
      <c r="G363" s="16"/>
      <c r="H363" s="16"/>
      <c r="I363" s="16"/>
      <c r="J363" s="16"/>
      <c r="K363" s="16" t="s">
        <v>147</v>
      </c>
    </row>
    <row r="364" spans="1:11" ht="17.25" customHeight="1">
      <c r="A364" s="16"/>
      <c r="C364" s="10"/>
      <c r="D364" s="7" t="s">
        <v>24</v>
      </c>
      <c r="E364" s="16"/>
      <c r="F364" s="16"/>
      <c r="G364" s="16"/>
      <c r="H364" s="16"/>
      <c r="I364" s="16"/>
      <c r="J364" s="16"/>
      <c r="K364" s="16" t="s">
        <v>140</v>
      </c>
    </row>
    <row r="365" spans="1:11" ht="17.25" customHeight="1">
      <c r="A365" s="16"/>
      <c r="C365" s="10"/>
      <c r="D365" s="7" t="s">
        <v>50</v>
      </c>
      <c r="E365" s="16"/>
      <c r="F365" s="16"/>
      <c r="G365" s="16"/>
      <c r="H365" s="16"/>
      <c r="I365" s="16"/>
      <c r="J365" s="16"/>
      <c r="K365" s="16" t="s">
        <v>148</v>
      </c>
    </row>
    <row r="366" spans="1:11" ht="17.25" customHeight="1">
      <c r="A366" s="16"/>
      <c r="C366" s="10"/>
      <c r="D366" s="7" t="s">
        <v>71</v>
      </c>
      <c r="E366" s="16"/>
      <c r="F366" s="16"/>
      <c r="G366" s="16"/>
      <c r="H366" s="16"/>
      <c r="I366" s="16"/>
      <c r="J366" s="16"/>
      <c r="K366" s="16" t="s">
        <v>149</v>
      </c>
    </row>
    <row r="367" spans="1:11" ht="17.25" customHeight="1">
      <c r="A367" s="16"/>
      <c r="C367" s="10"/>
      <c r="D367" s="1" t="s">
        <v>208</v>
      </c>
      <c r="E367" s="16"/>
      <c r="F367" s="16"/>
      <c r="G367" s="16"/>
      <c r="H367" s="16"/>
      <c r="I367" s="16"/>
      <c r="J367" s="16"/>
      <c r="K367" s="16" t="s">
        <v>44</v>
      </c>
    </row>
    <row r="368" spans="1:11" ht="17.25" customHeight="1">
      <c r="A368" s="16"/>
      <c r="C368" s="10"/>
      <c r="D368" s="7" t="s">
        <v>182</v>
      </c>
      <c r="E368" s="16"/>
      <c r="F368" s="16"/>
      <c r="G368" s="16"/>
      <c r="H368" s="16"/>
      <c r="I368" s="16"/>
      <c r="J368" s="16"/>
      <c r="K368" s="16" t="s">
        <v>48</v>
      </c>
    </row>
    <row r="369" spans="1:11" ht="17.25" customHeight="1">
      <c r="A369" s="16"/>
      <c r="C369" s="10"/>
      <c r="D369" s="7" t="s">
        <v>64</v>
      </c>
      <c r="E369" s="16"/>
      <c r="F369" s="16"/>
      <c r="G369" s="16"/>
      <c r="H369" s="16"/>
      <c r="I369" s="16"/>
      <c r="J369" s="16"/>
      <c r="K369" s="16" t="s">
        <v>19</v>
      </c>
    </row>
    <row r="370" spans="1:11" ht="17.25" customHeight="1">
      <c r="A370" s="16"/>
      <c r="C370" s="10"/>
      <c r="D370" s="7" t="s">
        <v>173</v>
      </c>
      <c r="E370" s="16"/>
      <c r="F370" s="16"/>
      <c r="G370" s="16"/>
      <c r="H370" s="16"/>
      <c r="I370" s="16"/>
      <c r="J370" s="16"/>
      <c r="K370" s="16" t="s">
        <v>225</v>
      </c>
    </row>
    <row r="371" spans="1:11" ht="17.25" customHeight="1">
      <c r="A371" s="16"/>
      <c r="C371" s="10"/>
      <c r="D371" s="7" t="s">
        <v>33</v>
      </c>
      <c r="E371" s="16"/>
      <c r="F371" s="16"/>
      <c r="G371" s="16"/>
      <c r="H371" s="16"/>
      <c r="I371" s="16"/>
      <c r="J371" s="16"/>
      <c r="K371" s="16" t="s">
        <v>151</v>
      </c>
    </row>
    <row r="372" spans="1:11" ht="17.25" customHeight="1">
      <c r="A372" s="16"/>
      <c r="C372" s="10"/>
      <c r="D372" s="16" t="s">
        <v>187</v>
      </c>
      <c r="E372" s="16"/>
      <c r="F372" s="16"/>
      <c r="G372" s="16"/>
      <c r="H372" s="16"/>
      <c r="I372" s="16"/>
      <c r="J372" s="16"/>
      <c r="K372" s="16" t="s">
        <v>192</v>
      </c>
    </row>
    <row r="373" spans="1:11" ht="17.25" customHeight="1">
      <c r="A373" s="16"/>
      <c r="C373" s="10"/>
      <c r="D373" s="7" t="s">
        <v>40</v>
      </c>
      <c r="E373" s="16"/>
      <c r="F373" s="16"/>
      <c r="G373" s="16"/>
      <c r="H373" s="16"/>
      <c r="I373" s="16"/>
      <c r="J373" s="16"/>
      <c r="K373" s="16" t="s">
        <v>27</v>
      </c>
    </row>
    <row r="374" spans="1:11" ht="17.25" customHeight="1">
      <c r="A374" s="16"/>
      <c r="C374" s="10"/>
      <c r="D374" s="7" t="s">
        <v>39</v>
      </c>
      <c r="E374" s="16"/>
      <c r="F374" s="16"/>
      <c r="G374" s="16"/>
      <c r="H374" s="16"/>
      <c r="I374" s="16"/>
      <c r="J374" s="16"/>
      <c r="K374" s="16" t="s">
        <v>152</v>
      </c>
    </row>
    <row r="375" spans="1:11" ht="17.25" customHeight="1">
      <c r="A375" s="16"/>
      <c r="C375" s="10"/>
      <c r="D375" s="16" t="s">
        <v>209</v>
      </c>
      <c r="E375" s="16"/>
      <c r="F375" s="16"/>
      <c r="G375" s="16"/>
      <c r="H375" s="16"/>
      <c r="I375" s="16"/>
      <c r="J375" s="16"/>
      <c r="K375" s="16" t="s">
        <v>153</v>
      </c>
    </row>
    <row r="376" spans="1:11" ht="17.25" customHeight="1">
      <c r="A376" s="16"/>
      <c r="C376" s="10"/>
      <c r="D376" s="7" t="s">
        <v>54</v>
      </c>
      <c r="E376" s="16"/>
      <c r="F376" s="16"/>
      <c r="G376" s="16"/>
      <c r="H376" s="16"/>
      <c r="I376" s="16"/>
      <c r="J376" s="16"/>
      <c r="K376" s="16" t="s">
        <v>154</v>
      </c>
    </row>
    <row r="377" spans="1:11" ht="17.25" customHeight="1">
      <c r="A377" s="16"/>
      <c r="C377" s="10"/>
      <c r="D377" s="7" t="s">
        <v>20</v>
      </c>
      <c r="E377" s="16"/>
      <c r="F377" s="16"/>
      <c r="G377" s="16"/>
      <c r="H377" s="16"/>
      <c r="I377" s="16"/>
      <c r="J377" s="16"/>
      <c r="K377" s="16" t="s">
        <v>155</v>
      </c>
    </row>
    <row r="378" spans="1:11" ht="17.25" customHeight="1">
      <c r="A378" s="16"/>
      <c r="C378" s="10"/>
      <c r="D378" s="7" t="s">
        <v>196</v>
      </c>
      <c r="E378" s="16"/>
      <c r="F378" s="16"/>
      <c r="G378" s="16"/>
      <c r="H378" s="16"/>
      <c r="I378" s="16"/>
      <c r="J378" s="16"/>
      <c r="K378" s="16" t="s">
        <v>67</v>
      </c>
    </row>
    <row r="379" spans="1:11" ht="17.25" customHeight="1">
      <c r="A379" s="16"/>
      <c r="C379" s="10"/>
      <c r="D379" s="16" t="s">
        <v>210</v>
      </c>
      <c r="E379" s="16"/>
      <c r="F379" s="16"/>
      <c r="G379" s="16"/>
      <c r="H379" s="16"/>
      <c r="I379" s="16"/>
      <c r="J379" s="16"/>
      <c r="K379" s="16" t="s">
        <v>156</v>
      </c>
    </row>
    <row r="380" spans="1:11" ht="17.25" customHeight="1">
      <c r="A380" s="16"/>
      <c r="C380" s="10"/>
      <c r="D380" s="7" t="s">
        <v>179</v>
      </c>
      <c r="E380" s="16"/>
      <c r="F380" s="16"/>
      <c r="G380" s="16"/>
      <c r="H380" s="16"/>
      <c r="I380" s="16"/>
      <c r="J380" s="16"/>
      <c r="K380" s="16" t="s">
        <v>157</v>
      </c>
    </row>
    <row r="381" spans="1:11" ht="17.25" customHeight="1">
      <c r="A381" s="16"/>
      <c r="C381" s="10"/>
      <c r="D381" s="7" t="s">
        <v>109</v>
      </c>
      <c r="E381" s="16"/>
      <c r="F381" s="16"/>
      <c r="G381" s="16"/>
      <c r="H381" s="16"/>
      <c r="I381" s="16"/>
      <c r="J381" s="16"/>
      <c r="K381" s="16" t="s">
        <v>89</v>
      </c>
    </row>
    <row r="382" spans="1:11" ht="17.25" customHeight="1">
      <c r="A382" s="16"/>
      <c r="C382" s="10"/>
      <c r="D382" s="7" t="s">
        <v>94</v>
      </c>
      <c r="E382" s="16"/>
      <c r="F382" s="16"/>
      <c r="G382" s="16"/>
      <c r="H382" s="16"/>
      <c r="I382" s="16"/>
      <c r="J382" s="16"/>
      <c r="K382" s="16" t="s">
        <v>158</v>
      </c>
    </row>
    <row r="383" spans="1:11" ht="17.25" customHeight="1">
      <c r="A383" s="16"/>
      <c r="C383" s="10"/>
      <c r="D383" s="7" t="s">
        <v>167</v>
      </c>
      <c r="E383" s="16"/>
      <c r="F383" s="16"/>
      <c r="G383" s="16"/>
      <c r="H383" s="16"/>
      <c r="I383" s="16"/>
      <c r="J383" s="16"/>
      <c r="K383" s="16" t="s">
        <v>85</v>
      </c>
    </row>
    <row r="384" spans="1:11" ht="17.25" customHeight="1">
      <c r="A384" s="16"/>
      <c r="C384" s="10"/>
      <c r="D384" s="7" t="s">
        <v>26</v>
      </c>
      <c r="E384" s="16"/>
      <c r="F384" s="16"/>
      <c r="G384" s="16"/>
      <c r="H384" s="16"/>
      <c r="I384" s="16"/>
      <c r="J384" s="16"/>
      <c r="K384" s="16" t="s">
        <v>159</v>
      </c>
    </row>
    <row r="385" spans="1:11" ht="17.25" customHeight="1">
      <c r="A385" s="16"/>
      <c r="C385" s="10"/>
      <c r="D385" s="7" t="s">
        <v>82</v>
      </c>
      <c r="E385" s="16"/>
      <c r="F385" s="16"/>
      <c r="G385" s="16"/>
      <c r="H385" s="16"/>
      <c r="I385" s="16"/>
      <c r="J385" s="16"/>
      <c r="K385" s="16" t="s">
        <v>160</v>
      </c>
    </row>
    <row r="386" spans="1:11" ht="17.25" customHeight="1">
      <c r="A386" s="16"/>
      <c r="C386" s="10"/>
      <c r="D386" s="7" t="s">
        <v>56</v>
      </c>
      <c r="E386" s="16"/>
      <c r="F386" s="16"/>
      <c r="G386" s="16"/>
      <c r="H386" s="16"/>
      <c r="I386" s="16"/>
      <c r="J386" s="16"/>
      <c r="K386" s="16" t="s">
        <v>161</v>
      </c>
    </row>
    <row r="387" spans="1:11" ht="17.25" customHeight="1">
      <c r="A387" s="16"/>
      <c r="C387" s="10"/>
      <c r="D387" s="7" t="s">
        <v>29</v>
      </c>
      <c r="E387" s="16"/>
      <c r="F387" s="16"/>
      <c r="G387" s="16"/>
      <c r="H387" s="16"/>
      <c r="I387" s="16"/>
      <c r="J387" s="16"/>
      <c r="K387" s="16" t="s">
        <v>162</v>
      </c>
    </row>
    <row r="388" spans="1:11" ht="17.25" customHeight="1">
      <c r="A388" s="16"/>
      <c r="C388" s="10"/>
      <c r="D388" s="1" t="s">
        <v>211</v>
      </c>
      <c r="E388" s="16"/>
      <c r="F388" s="16"/>
      <c r="G388" s="16"/>
      <c r="H388" s="16"/>
      <c r="I388" s="16"/>
      <c r="J388" s="16"/>
      <c r="K388" s="16" t="s">
        <v>163</v>
      </c>
    </row>
    <row r="389" spans="1:11" ht="17.25" customHeight="1">
      <c r="A389" s="16"/>
      <c r="C389" s="10"/>
      <c r="D389" s="7" t="s">
        <v>42</v>
      </c>
      <c r="E389" s="16"/>
      <c r="F389" s="16"/>
      <c r="G389" s="16"/>
      <c r="H389" s="16"/>
      <c r="I389" s="16"/>
      <c r="J389" s="16"/>
      <c r="K389" s="16" t="s">
        <v>145</v>
      </c>
    </row>
    <row r="390" spans="1:11" ht="17.25" customHeight="1">
      <c r="A390" s="16"/>
      <c r="C390" s="10"/>
      <c r="D390" s="1" t="s">
        <v>212</v>
      </c>
      <c r="E390" s="16"/>
      <c r="F390" s="16"/>
      <c r="G390" s="16"/>
      <c r="H390" s="16"/>
      <c r="I390" s="16"/>
      <c r="J390" s="16"/>
      <c r="K390" s="16"/>
    </row>
    <row r="391" spans="1:11" ht="17.25" customHeight="1">
      <c r="A391" s="16"/>
      <c r="C391" s="10"/>
      <c r="D391" s="7" t="s">
        <v>49</v>
      </c>
      <c r="E391" s="16"/>
      <c r="F391" s="16"/>
      <c r="G391" s="16"/>
      <c r="H391" s="16"/>
      <c r="I391" s="16"/>
      <c r="J391" s="16"/>
      <c r="K391" s="16"/>
    </row>
    <row r="392" spans="1:11" ht="17.25" customHeight="1">
      <c r="A392" s="16"/>
      <c r="C392" s="10"/>
      <c r="D392" s="7" t="s">
        <v>103</v>
      </c>
      <c r="E392" s="16"/>
      <c r="F392" s="16"/>
      <c r="G392" s="16"/>
      <c r="H392" s="16"/>
      <c r="I392" s="16"/>
      <c r="J392" s="16"/>
      <c r="K392" s="16"/>
    </row>
    <row r="393" spans="1:11" ht="17.25" customHeight="1">
      <c r="A393" s="16"/>
      <c r="C393" s="10"/>
      <c r="D393" s="16" t="s">
        <v>213</v>
      </c>
      <c r="E393" s="16"/>
      <c r="F393" s="16"/>
      <c r="G393" s="16"/>
      <c r="H393" s="16"/>
      <c r="I393" s="16"/>
      <c r="J393" s="16"/>
      <c r="K393" s="16"/>
    </row>
    <row r="394" spans="1:11" ht="17.25" customHeight="1">
      <c r="A394" s="16"/>
      <c r="C394" s="10"/>
      <c r="D394" s="7" t="s">
        <v>214</v>
      </c>
      <c r="E394" s="16"/>
      <c r="F394" s="16"/>
      <c r="G394" s="16"/>
      <c r="H394" s="16"/>
      <c r="I394" s="16"/>
      <c r="J394" s="16"/>
      <c r="K394" s="16"/>
    </row>
    <row r="395" spans="1:11" ht="17.25" customHeight="1">
      <c r="A395" s="16"/>
      <c r="C395" s="10"/>
      <c r="D395" s="16" t="s">
        <v>195</v>
      </c>
      <c r="E395" s="16"/>
      <c r="F395" s="16"/>
      <c r="G395" s="16"/>
      <c r="H395" s="16"/>
      <c r="I395" s="16"/>
      <c r="J395" s="16"/>
      <c r="K395" s="16"/>
    </row>
    <row r="396" spans="1:11" ht="17.25" customHeight="1">
      <c r="A396" s="16"/>
      <c r="C396" s="10"/>
      <c r="D396" s="7" t="s">
        <v>175</v>
      </c>
      <c r="E396" s="16"/>
      <c r="F396" s="16"/>
      <c r="G396" s="16"/>
      <c r="H396" s="16"/>
      <c r="I396" s="16"/>
      <c r="J396" s="16"/>
      <c r="K396" s="16"/>
    </row>
    <row r="397" spans="1:11" ht="17.25" customHeight="1">
      <c r="A397" s="16"/>
      <c r="C397" s="10"/>
      <c r="D397" s="7" t="s">
        <v>97</v>
      </c>
      <c r="E397" s="16"/>
      <c r="F397" s="16"/>
      <c r="G397" s="16"/>
      <c r="H397" s="16"/>
      <c r="I397" s="16"/>
      <c r="J397" s="16"/>
      <c r="K397" s="16"/>
    </row>
    <row r="398" spans="1:11" ht="17.25" customHeight="1">
      <c r="A398" s="16"/>
      <c r="C398" s="10"/>
      <c r="D398" s="7" t="s">
        <v>58</v>
      </c>
      <c r="E398" s="16"/>
      <c r="F398" s="16"/>
      <c r="G398" s="16"/>
      <c r="H398" s="16"/>
      <c r="I398" s="16"/>
      <c r="J398" s="16"/>
      <c r="K398" s="16"/>
    </row>
    <row r="399" spans="1:11" ht="17.25" customHeight="1">
      <c r="A399" s="16"/>
      <c r="C399" s="10"/>
      <c r="D399" s="7" t="s">
        <v>177</v>
      </c>
      <c r="E399" s="16"/>
      <c r="F399" s="16"/>
      <c r="G399" s="16"/>
      <c r="H399" s="16"/>
      <c r="I399" s="16"/>
      <c r="J399" s="16"/>
      <c r="K399" s="16"/>
    </row>
    <row r="400" spans="1:11" ht="17.25" customHeight="1">
      <c r="A400" s="16"/>
      <c r="C400" s="10"/>
      <c r="D400" s="16" t="s">
        <v>188</v>
      </c>
      <c r="E400" s="16"/>
      <c r="F400" s="16"/>
      <c r="G400" s="16"/>
      <c r="H400" s="16"/>
      <c r="I400" s="16"/>
      <c r="J400" s="16"/>
      <c r="K400" s="16"/>
    </row>
    <row r="401" spans="1:11" ht="17.25" customHeight="1">
      <c r="A401" s="16"/>
      <c r="C401" s="10"/>
      <c r="D401" s="7" t="s">
        <v>43</v>
      </c>
      <c r="E401" s="16"/>
      <c r="F401" s="16"/>
      <c r="G401" s="16"/>
      <c r="H401" s="16"/>
      <c r="I401" s="16"/>
      <c r="J401" s="16"/>
      <c r="K401" s="16"/>
    </row>
    <row r="402" spans="1:11" ht="17.25" customHeight="1">
      <c r="A402" s="16"/>
      <c r="C402" s="10"/>
      <c r="D402" s="7" t="s">
        <v>215</v>
      </c>
      <c r="E402" s="16"/>
      <c r="F402" s="16"/>
      <c r="G402" s="16"/>
      <c r="H402" s="16"/>
      <c r="I402" s="16"/>
      <c r="J402" s="16"/>
      <c r="K402" s="16"/>
    </row>
    <row r="403" spans="1:11" ht="17.25" customHeight="1">
      <c r="A403" s="16"/>
      <c r="C403" s="10"/>
      <c r="D403" s="7" t="s">
        <v>61</v>
      </c>
      <c r="E403" s="16"/>
      <c r="F403" s="16"/>
      <c r="G403" s="16"/>
      <c r="H403" s="16"/>
      <c r="I403" s="16"/>
      <c r="J403" s="16"/>
      <c r="K403" s="16"/>
    </row>
    <row r="404" spans="1:11" ht="17.25" customHeight="1">
      <c r="A404" s="16"/>
      <c r="C404" s="10"/>
      <c r="D404" s="1" t="s">
        <v>216</v>
      </c>
      <c r="E404" s="16"/>
      <c r="F404" s="16"/>
      <c r="G404" s="16"/>
      <c r="H404" s="16"/>
      <c r="I404" s="16"/>
      <c r="J404" s="16"/>
      <c r="K404" s="16"/>
    </row>
    <row r="405" spans="1:11" ht="17.25" customHeight="1">
      <c r="A405" s="16"/>
      <c r="C405" s="10"/>
      <c r="D405" s="7" t="s">
        <v>101</v>
      </c>
      <c r="E405" s="16"/>
      <c r="F405" s="16"/>
      <c r="G405" s="16"/>
      <c r="H405" s="16"/>
      <c r="I405" s="16"/>
      <c r="J405" s="16"/>
      <c r="K405" s="16"/>
    </row>
    <row r="406" spans="1:11" ht="17.25" customHeight="1">
      <c r="A406" s="16"/>
      <c r="C406" s="10"/>
      <c r="D406" s="7" t="s">
        <v>46</v>
      </c>
      <c r="E406" s="16"/>
      <c r="F406" s="16"/>
      <c r="G406" s="16"/>
      <c r="H406" s="16"/>
      <c r="I406" s="16"/>
      <c r="J406" s="16"/>
      <c r="K406" s="16"/>
    </row>
    <row r="407" spans="1:11" ht="17.25" customHeight="1">
      <c r="A407" s="16"/>
      <c r="C407" s="10"/>
      <c r="D407" s="7" t="s">
        <v>75</v>
      </c>
      <c r="E407" s="16"/>
      <c r="F407" s="16"/>
      <c r="G407" s="16"/>
      <c r="H407" s="16"/>
      <c r="I407" s="16"/>
      <c r="J407" s="16"/>
      <c r="K407" s="16"/>
    </row>
    <row r="408" spans="1:11" ht="17.25" customHeight="1">
      <c r="A408" s="16"/>
      <c r="C408" s="10"/>
      <c r="D408" s="7" t="s">
        <v>217</v>
      </c>
      <c r="E408" s="16"/>
      <c r="F408" s="16"/>
      <c r="G408" s="16"/>
      <c r="H408" s="16"/>
      <c r="I408" s="16"/>
      <c r="J408" s="16"/>
      <c r="K408" s="16"/>
    </row>
    <row r="409" spans="1:11" ht="17.25" customHeight="1">
      <c r="A409" s="16"/>
      <c r="C409" s="10"/>
      <c r="D409" s="16" t="s">
        <v>218</v>
      </c>
      <c r="E409" s="16"/>
      <c r="F409" s="16"/>
      <c r="G409" s="16"/>
      <c r="H409" s="16"/>
      <c r="I409" s="16"/>
      <c r="J409" s="16"/>
      <c r="K409" s="16"/>
    </row>
    <row r="410" spans="1:11" ht="17.25" customHeight="1">
      <c r="A410" s="16"/>
      <c r="C410" s="16"/>
      <c r="D410" s="7" t="s">
        <v>169</v>
      </c>
      <c r="E410" s="16"/>
      <c r="F410" s="16"/>
      <c r="G410" s="16"/>
      <c r="H410" s="16"/>
      <c r="I410" s="16"/>
      <c r="J410" s="16"/>
      <c r="K410" s="16"/>
    </row>
    <row r="411" spans="1:11" ht="17.25" customHeight="1">
      <c r="A411" s="16"/>
      <c r="C411" s="16"/>
      <c r="D411" s="7" t="s">
        <v>219</v>
      </c>
      <c r="E411" s="16"/>
      <c r="F411" s="16"/>
      <c r="G411" s="16"/>
      <c r="H411" s="16"/>
      <c r="I411" s="16"/>
      <c r="J411" s="16"/>
      <c r="K411" s="16"/>
    </row>
    <row r="412" spans="1:11" ht="17.25" customHeight="1">
      <c r="A412" s="16"/>
      <c r="C412" s="16"/>
      <c r="D412" s="16" t="s">
        <v>220</v>
      </c>
      <c r="E412" s="16"/>
      <c r="F412" s="16"/>
      <c r="G412" s="16"/>
      <c r="H412" s="16"/>
      <c r="I412" s="16"/>
      <c r="J412" s="16"/>
      <c r="K412" s="16"/>
    </row>
    <row r="413" spans="1:11" ht="17.25" customHeight="1">
      <c r="A413" s="16"/>
      <c r="C413" s="16"/>
      <c r="D413" s="7" t="s">
        <v>31</v>
      </c>
      <c r="E413" s="16"/>
      <c r="F413" s="16"/>
      <c r="G413" s="16"/>
      <c r="H413" s="16"/>
      <c r="I413" s="16"/>
      <c r="J413" s="16"/>
      <c r="K413" s="16"/>
    </row>
    <row r="414" spans="1:11" ht="17.25" customHeight="1">
      <c r="A414" s="16"/>
      <c r="C414" s="16"/>
      <c r="D414" s="7" t="s">
        <v>221</v>
      </c>
      <c r="E414" s="16"/>
      <c r="F414" s="16"/>
      <c r="G414" s="16"/>
      <c r="H414" s="16"/>
      <c r="I414" s="16"/>
      <c r="J414" s="16"/>
      <c r="K414" s="16"/>
    </row>
    <row r="415" spans="1:11" ht="17.25" customHeight="1">
      <c r="A415" s="16"/>
      <c r="C415" s="16"/>
      <c r="D415" s="7" t="s">
        <v>68</v>
      </c>
      <c r="E415" s="16"/>
      <c r="F415" s="16"/>
      <c r="G415" s="16"/>
      <c r="H415" s="16"/>
      <c r="I415" s="16"/>
      <c r="J415" s="16"/>
      <c r="K415" s="16"/>
    </row>
    <row r="416" spans="1:11" ht="17.25" customHeight="1">
      <c r="A416" s="16"/>
      <c r="C416" s="16"/>
      <c r="D416" s="7" t="s">
        <v>38</v>
      </c>
      <c r="E416" s="16"/>
      <c r="F416" s="16"/>
      <c r="G416" s="16"/>
      <c r="H416" s="16"/>
      <c r="I416" s="16"/>
      <c r="J416" s="16"/>
      <c r="K416" s="16"/>
    </row>
    <row r="417" spans="1:11" ht="17.25" customHeight="1">
      <c r="A417" s="16"/>
      <c r="C417" s="16"/>
      <c r="D417" s="7" t="s">
        <v>59</v>
      </c>
      <c r="E417" s="16"/>
      <c r="F417" s="16"/>
      <c r="G417" s="16"/>
      <c r="H417" s="16"/>
      <c r="I417" s="16"/>
      <c r="J417" s="16"/>
      <c r="K417" s="16"/>
    </row>
    <row r="418" spans="1:11" ht="17.25" customHeight="1">
      <c r="A418" s="16"/>
      <c r="C418" s="16"/>
      <c r="D418" s="7" t="s">
        <v>28</v>
      </c>
      <c r="E418" s="16"/>
      <c r="F418" s="16"/>
      <c r="G418" s="16"/>
      <c r="H418" s="16"/>
      <c r="I418" s="16"/>
      <c r="J418" s="16"/>
      <c r="K418" s="16"/>
    </row>
    <row r="419" spans="1:11" ht="17.25" customHeight="1">
      <c r="A419" s="16"/>
      <c r="C419" s="16"/>
      <c r="D419" s="7" t="s">
        <v>98</v>
      </c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6"/>
      <c r="D420" s="7" t="s">
        <v>86</v>
      </c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6"/>
      <c r="D421" s="7" t="s">
        <v>92</v>
      </c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6"/>
      <c r="D422" s="7" t="s">
        <v>90</v>
      </c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6"/>
      <c r="D423" s="16" t="s">
        <v>222</v>
      </c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6"/>
      <c r="D424" s="16" t="s">
        <v>223</v>
      </c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6"/>
      <c r="D425" s="7" t="s">
        <v>193</v>
      </c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6"/>
      <c r="D426" s="7" t="s">
        <v>99</v>
      </c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6"/>
      <c r="D427" s="7" t="s">
        <v>93</v>
      </c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6"/>
      <c r="D428" s="7" t="s">
        <v>79</v>
      </c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6"/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6"/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6"/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6"/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6"/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6"/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6"/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6"/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6"/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6"/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6"/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6"/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6"/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6"/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6"/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6"/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6"/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6"/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6"/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6"/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6"/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6"/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6"/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6"/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6"/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6"/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6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6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6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6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6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6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6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6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6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6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6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6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0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0"/>
      <c r="D468" s="10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0"/>
      <c r="D469" s="10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0"/>
      <c r="D470" s="10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0"/>
      <c r="D471" s="10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0"/>
      <c r="D472" s="10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0"/>
      <c r="D473" s="10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0"/>
      <c r="D474" s="10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0"/>
      <c r="D475" s="10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0"/>
      <c r="D476" s="10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0"/>
      <c r="D477" s="10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0"/>
      <c r="D478" s="10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0"/>
      <c r="D479" s="10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0"/>
      <c r="D480" s="10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0"/>
      <c r="D481" s="10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0"/>
      <c r="D482" s="10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0"/>
      <c r="D483" s="10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0"/>
      <c r="D484" s="10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0"/>
      <c r="D485" s="10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0"/>
      <c r="D486" s="10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0"/>
      <c r="D487" s="10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0"/>
      <c r="D488" s="10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0"/>
      <c r="D489" s="10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0"/>
      <c r="D490" s="10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D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0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0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0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0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0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0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0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0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0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0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0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0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0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0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0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0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0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0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0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0"/>
      <c r="D627" s="10"/>
      <c r="E627" s="16"/>
      <c r="F627" s="16"/>
      <c r="G627" s="16"/>
      <c r="H627" s="16"/>
      <c r="I627" s="16"/>
      <c r="J627" s="16"/>
      <c r="K627" s="16"/>
    </row>
    <row r="628" spans="1:11" ht="17.25" customHeight="1">
      <c r="A628" s="16"/>
      <c r="C628" s="10"/>
      <c r="D628" s="10"/>
      <c r="E628" s="16"/>
      <c r="F628" s="16"/>
      <c r="G628" s="16"/>
      <c r="H628" s="16"/>
      <c r="I628" s="16"/>
      <c r="J628" s="16"/>
      <c r="K628" s="16"/>
    </row>
    <row r="629" spans="1:11" ht="17.25" customHeight="1">
      <c r="A629" s="16"/>
      <c r="C629" s="10"/>
      <c r="D629" s="10"/>
      <c r="E629" s="16"/>
      <c r="F629" s="16"/>
      <c r="G629" s="16"/>
      <c r="H629" s="16"/>
      <c r="I629" s="16"/>
      <c r="J629" s="16"/>
      <c r="K629" s="16"/>
    </row>
    <row r="630" spans="1:11" ht="17.25" customHeight="1">
      <c r="A630" s="16"/>
      <c r="C630" s="10"/>
      <c r="D630" s="10"/>
      <c r="E630" s="16"/>
      <c r="F630" s="16"/>
      <c r="G630" s="16"/>
      <c r="H630" s="16"/>
      <c r="I630" s="16"/>
      <c r="J630" s="16"/>
      <c r="K630" s="16"/>
    </row>
    <row r="631" spans="1:11" ht="17.25" customHeight="1">
      <c r="A631" s="16"/>
      <c r="C631" s="10"/>
      <c r="D631" s="10"/>
      <c r="E631" s="16"/>
      <c r="F631" s="16"/>
      <c r="G631" s="16"/>
      <c r="H631" s="16"/>
      <c r="I631" s="16"/>
      <c r="J631" s="16"/>
      <c r="K631" s="16"/>
    </row>
    <row r="632" spans="1:11" ht="17.25" customHeight="1">
      <c r="A632" s="16"/>
      <c r="C632" s="10"/>
      <c r="D632" s="10"/>
      <c r="E632" s="16"/>
      <c r="F632" s="16"/>
      <c r="G632" s="16"/>
      <c r="H632" s="16"/>
      <c r="I632" s="16"/>
      <c r="J632" s="16"/>
      <c r="K632" s="16"/>
    </row>
    <row r="633" spans="1:11" ht="17.25" customHeight="1">
      <c r="A633" s="16"/>
      <c r="C633" s="10"/>
      <c r="D633" s="10"/>
      <c r="E633" s="16"/>
      <c r="F633" s="16"/>
      <c r="G633" s="16"/>
      <c r="H633" s="16"/>
      <c r="I633" s="16"/>
      <c r="J633" s="16"/>
      <c r="K633" s="16"/>
    </row>
    <row r="634" spans="1:11" ht="17.25" customHeight="1">
      <c r="A634" s="16"/>
      <c r="C634" s="10"/>
      <c r="D634" s="10"/>
      <c r="E634" s="16"/>
      <c r="F634" s="16"/>
      <c r="G634" s="16"/>
      <c r="H634" s="16"/>
      <c r="I634" s="16"/>
      <c r="J634" s="16"/>
      <c r="K634" s="16"/>
    </row>
    <row r="635" spans="1:11" ht="17.25" customHeight="1">
      <c r="A635" s="16"/>
      <c r="C635" s="10"/>
      <c r="D635" s="10"/>
      <c r="E635" s="16"/>
      <c r="F635" s="16"/>
      <c r="G635" s="16"/>
      <c r="H635" s="16"/>
      <c r="I635" s="16"/>
      <c r="J635" s="16"/>
      <c r="K635" s="16"/>
    </row>
    <row r="636" spans="1:11" ht="17.25" customHeight="1">
      <c r="A636" s="16"/>
      <c r="C636" s="10"/>
      <c r="D636" s="10"/>
      <c r="E636" s="16"/>
      <c r="F636" s="16"/>
      <c r="G636" s="16"/>
      <c r="H636" s="16"/>
      <c r="I636" s="16"/>
      <c r="J636" s="16"/>
      <c r="K636" s="16"/>
    </row>
    <row r="637" spans="1:11" ht="17.25" customHeight="1">
      <c r="A637" s="16"/>
      <c r="C637" s="10"/>
      <c r="D637" s="10"/>
      <c r="E637" s="16"/>
      <c r="F637" s="16"/>
      <c r="G637" s="16"/>
      <c r="H637" s="16"/>
      <c r="I637" s="16"/>
      <c r="J637" s="16"/>
      <c r="K637" s="16"/>
    </row>
    <row r="638" spans="1:11" ht="17.25" customHeight="1">
      <c r="A638" s="16"/>
      <c r="C638" s="10"/>
      <c r="D638" s="10"/>
      <c r="E638" s="16"/>
      <c r="F638" s="16"/>
      <c r="G638" s="16"/>
      <c r="H638" s="16"/>
      <c r="I638" s="16"/>
      <c r="J638" s="16"/>
      <c r="K638" s="16"/>
    </row>
    <row r="639" spans="1:11" ht="17.25" customHeight="1">
      <c r="A639" s="16"/>
      <c r="C639" s="10"/>
      <c r="D639" s="10"/>
      <c r="E639" s="16"/>
      <c r="F639" s="16"/>
      <c r="G639" s="16"/>
      <c r="H639" s="16"/>
      <c r="I639" s="16"/>
      <c r="J639" s="16"/>
      <c r="K639" s="16"/>
    </row>
    <row r="640" spans="1:11" ht="17.25" customHeight="1">
      <c r="A640" s="16"/>
      <c r="C640" s="10"/>
      <c r="D640" s="10"/>
      <c r="E640" s="16"/>
      <c r="F640" s="16"/>
      <c r="G640" s="16"/>
      <c r="H640" s="16"/>
      <c r="I640" s="16"/>
      <c r="J640" s="16"/>
      <c r="K640" s="16"/>
    </row>
    <row r="641" spans="1:11" ht="17.25" customHeight="1">
      <c r="A641" s="16"/>
      <c r="C641" s="10"/>
      <c r="D641" s="10"/>
      <c r="E641" s="16"/>
      <c r="F641" s="16"/>
      <c r="G641" s="16"/>
      <c r="H641" s="16"/>
      <c r="I641" s="16"/>
      <c r="J641" s="16"/>
      <c r="K641" s="16"/>
    </row>
    <row r="642" spans="1:11" ht="17.25" customHeight="1">
      <c r="A642" s="16"/>
      <c r="C642" s="10"/>
      <c r="D642" s="10"/>
      <c r="E642" s="16"/>
      <c r="F642" s="16"/>
      <c r="G642" s="16"/>
      <c r="H642" s="16"/>
      <c r="I642" s="16"/>
      <c r="J642" s="16"/>
      <c r="K642" s="16"/>
    </row>
    <row r="643" spans="1:11" ht="17.25" customHeight="1">
      <c r="A643" s="16"/>
      <c r="C643" s="10"/>
      <c r="D643" s="10"/>
      <c r="E643" s="16"/>
      <c r="F643" s="16"/>
      <c r="G643" s="16"/>
      <c r="H643" s="16"/>
      <c r="I643" s="16"/>
      <c r="J643" s="16"/>
      <c r="K643" s="16"/>
    </row>
    <row r="644" spans="1:11" ht="17.25" customHeight="1">
      <c r="A644" s="16"/>
      <c r="C644" s="10"/>
      <c r="D644" s="10"/>
      <c r="E644" s="16"/>
      <c r="F644" s="16"/>
      <c r="G644" s="16"/>
      <c r="H644" s="16"/>
      <c r="I644" s="16"/>
      <c r="J644" s="16"/>
      <c r="K644" s="16"/>
    </row>
    <row r="645" spans="1:11" ht="17.25" customHeight="1">
      <c r="A645" s="16"/>
      <c r="C645" s="10"/>
      <c r="D645" s="10"/>
      <c r="E645" s="16"/>
      <c r="F645" s="16"/>
      <c r="G645" s="16"/>
      <c r="H645" s="16"/>
      <c r="I645" s="16"/>
      <c r="J645" s="16"/>
      <c r="K645" s="16"/>
    </row>
    <row r="646" spans="1:11" ht="17.25" customHeight="1">
      <c r="A646" s="16"/>
      <c r="C646" s="10"/>
      <c r="D646" s="10"/>
      <c r="E646" s="16"/>
      <c r="F646" s="16"/>
      <c r="G646" s="16"/>
      <c r="H646" s="16"/>
      <c r="I646" s="16"/>
      <c r="J646" s="16"/>
      <c r="K646" s="16"/>
    </row>
    <row r="647" spans="1:11" ht="17.25" customHeight="1">
      <c r="A647" s="16"/>
      <c r="C647" s="10"/>
      <c r="D647" s="10"/>
      <c r="E647" s="16"/>
      <c r="F647" s="16"/>
      <c r="G647" s="16"/>
      <c r="H647" s="16"/>
      <c r="I647" s="16"/>
      <c r="J647" s="16"/>
      <c r="K647" s="16"/>
    </row>
    <row r="648" spans="1:11" ht="17.25" customHeight="1">
      <c r="A648" s="16"/>
      <c r="C648" s="10"/>
      <c r="D648" s="10"/>
      <c r="E648" s="16"/>
      <c r="F648" s="16"/>
      <c r="G648" s="16"/>
      <c r="H648" s="16"/>
      <c r="I648" s="16"/>
      <c r="J648" s="16"/>
      <c r="K648" s="16"/>
    </row>
    <row r="649" spans="1:11" ht="17.25" customHeight="1">
      <c r="A649" s="16"/>
      <c r="C649" s="10"/>
      <c r="D649" s="10"/>
      <c r="E649" s="16"/>
      <c r="F649" s="16"/>
      <c r="G649" s="16"/>
      <c r="H649" s="16"/>
      <c r="I649" s="16"/>
      <c r="J649" s="16"/>
      <c r="K649" s="16"/>
    </row>
    <row r="650" spans="1:11" ht="17.25" customHeight="1">
      <c r="A650" s="16"/>
      <c r="C650" s="10"/>
      <c r="D650" s="10"/>
      <c r="E650" s="16"/>
      <c r="F650" s="16"/>
      <c r="G650" s="16"/>
      <c r="H650" s="16"/>
      <c r="I650" s="16"/>
      <c r="J650" s="16"/>
      <c r="K650" s="16"/>
    </row>
    <row r="651" spans="1:11" ht="17.25" customHeight="1">
      <c r="A651" s="16"/>
      <c r="C651" s="10"/>
      <c r="D651" s="10"/>
      <c r="E651" s="16"/>
      <c r="F651" s="16"/>
      <c r="G651" s="16"/>
      <c r="H651" s="16"/>
      <c r="I651" s="16"/>
      <c r="J651" s="16"/>
      <c r="K651" s="16"/>
    </row>
    <row r="652" spans="1:11" ht="17.25" customHeight="1">
      <c r="A652" s="16"/>
      <c r="C652" s="10"/>
      <c r="D652" s="10"/>
      <c r="E652" s="16"/>
      <c r="F652" s="16"/>
      <c r="G652" s="16"/>
      <c r="H652" s="16"/>
      <c r="I652" s="16"/>
      <c r="J652" s="16"/>
      <c r="K652" s="16"/>
    </row>
    <row r="653" spans="1:11" ht="17.25" customHeight="1">
      <c r="A653" s="16"/>
      <c r="C653" s="10"/>
      <c r="D653" s="10"/>
      <c r="E653" s="16"/>
      <c r="F653" s="16"/>
      <c r="G653" s="16"/>
      <c r="H653" s="16"/>
      <c r="I653" s="16"/>
      <c r="J653" s="16"/>
      <c r="K653" s="16"/>
    </row>
    <row r="654" spans="1:11" ht="17.25" customHeight="1">
      <c r="A654" s="16"/>
      <c r="C654" s="10"/>
      <c r="D654" s="10"/>
      <c r="E654" s="16"/>
      <c r="F654" s="16"/>
      <c r="G654" s="16"/>
      <c r="H654" s="16"/>
      <c r="I654" s="16"/>
      <c r="J654" s="16"/>
      <c r="K654" s="16"/>
    </row>
    <row r="655" spans="1:11" ht="17.25" customHeight="1">
      <c r="A655" s="16"/>
      <c r="C655" s="10"/>
      <c r="D655" s="10"/>
      <c r="E655" s="16"/>
      <c r="F655" s="16"/>
      <c r="G655" s="16"/>
      <c r="H655" s="16"/>
      <c r="I655" s="16"/>
      <c r="J655" s="16"/>
      <c r="K655" s="16"/>
    </row>
    <row r="656" spans="1:11" ht="17.25" customHeight="1">
      <c r="A656" s="16"/>
      <c r="C656" s="10"/>
      <c r="D656" s="10"/>
      <c r="E656" s="16"/>
      <c r="F656" s="16"/>
      <c r="G656" s="16"/>
      <c r="H656" s="16"/>
      <c r="I656" s="16"/>
      <c r="J656" s="16"/>
      <c r="K656" s="16"/>
    </row>
    <row r="657" spans="1:11" ht="17.25" customHeight="1">
      <c r="A657" s="16"/>
      <c r="C657" s="16"/>
      <c r="D657" s="10"/>
      <c r="E657" s="16"/>
      <c r="F657" s="16"/>
      <c r="G657" s="16"/>
      <c r="H657" s="16"/>
      <c r="I657" s="16"/>
      <c r="J657" s="16"/>
      <c r="K657" s="16"/>
    </row>
    <row r="658" spans="1:11" ht="17.25" customHeight="1">
      <c r="A658" s="16"/>
      <c r="C658" s="16"/>
      <c r="D658" s="10"/>
      <c r="E658" s="16"/>
      <c r="F658" s="16"/>
      <c r="G658" s="16"/>
      <c r="H658" s="16"/>
      <c r="I658" s="16"/>
      <c r="J658" s="16"/>
      <c r="K658" s="16"/>
    </row>
    <row r="659" spans="1:11" ht="17.25" customHeight="1">
      <c r="A659" s="16"/>
      <c r="C659" s="16"/>
      <c r="D659" s="10"/>
      <c r="E659" s="16"/>
      <c r="F659" s="16"/>
      <c r="G659" s="16"/>
      <c r="H659" s="16"/>
      <c r="I659" s="16"/>
      <c r="J659" s="16"/>
      <c r="K659" s="16"/>
    </row>
    <row r="660" spans="1:11" ht="17.25" customHeight="1">
      <c r="A660" s="16"/>
      <c r="C660" s="16"/>
      <c r="D660" s="10"/>
      <c r="E660" s="16"/>
      <c r="F660" s="16"/>
      <c r="G660" s="16"/>
      <c r="H660" s="16"/>
      <c r="I660" s="16"/>
      <c r="J660" s="16"/>
      <c r="K660" s="16"/>
    </row>
    <row r="661" spans="1:11" ht="17.25" customHeight="1">
      <c r="A661" s="16"/>
      <c r="C661" s="16"/>
      <c r="D661" s="10"/>
      <c r="E661" s="16"/>
      <c r="F661" s="16"/>
      <c r="G661" s="16"/>
      <c r="H661" s="16"/>
      <c r="I661" s="16"/>
      <c r="J661" s="16"/>
      <c r="K661" s="16"/>
    </row>
    <row r="662" spans="1:11" ht="17.25" customHeight="1">
      <c r="A662" s="16"/>
      <c r="C662" s="16"/>
      <c r="D662" s="10"/>
      <c r="E662" s="16"/>
      <c r="F662" s="16"/>
      <c r="G662" s="16"/>
      <c r="H662" s="16"/>
      <c r="I662" s="16"/>
      <c r="J662" s="16"/>
      <c r="K662" s="16"/>
    </row>
    <row r="663" spans="1:11" ht="17.25" customHeight="1">
      <c r="A663" s="16"/>
      <c r="C663" s="16"/>
      <c r="D663" s="10"/>
      <c r="E663" s="16"/>
      <c r="F663" s="16"/>
      <c r="G663" s="16"/>
      <c r="H663" s="16"/>
      <c r="I663" s="16"/>
      <c r="J663" s="16"/>
      <c r="K663" s="16"/>
    </row>
    <row r="664" spans="1:11" ht="17.25" customHeight="1">
      <c r="A664" s="16"/>
      <c r="C664" s="16"/>
      <c r="D664" s="10"/>
      <c r="E664" s="16"/>
      <c r="F664" s="16"/>
      <c r="G664" s="16"/>
      <c r="H664" s="16"/>
      <c r="I664" s="16"/>
      <c r="J664" s="16"/>
      <c r="K664" s="16"/>
    </row>
    <row r="665" spans="1:11" ht="17.25" customHeight="1">
      <c r="A665" s="16"/>
      <c r="C665" s="16"/>
      <c r="D665" s="10"/>
      <c r="E665" s="16"/>
      <c r="F665" s="16"/>
      <c r="G665" s="16"/>
      <c r="H665" s="16"/>
      <c r="I665" s="16"/>
      <c r="J665" s="16"/>
      <c r="K665" s="16"/>
    </row>
    <row r="666" spans="1:11" ht="17.25" customHeight="1">
      <c r="A666" s="16"/>
      <c r="C666" s="16"/>
      <c r="D666" s="10"/>
      <c r="E666" s="16"/>
      <c r="F666" s="16"/>
      <c r="G666" s="16"/>
      <c r="H666" s="16"/>
      <c r="I666" s="16"/>
      <c r="J666" s="16"/>
      <c r="K666" s="16"/>
    </row>
    <row r="667" spans="1:11" ht="17.25" customHeight="1">
      <c r="A667" s="16"/>
      <c r="C667" s="16"/>
      <c r="D667" s="10"/>
      <c r="E667" s="16"/>
      <c r="F667" s="16"/>
      <c r="G667" s="16"/>
      <c r="H667" s="16"/>
      <c r="I667" s="16"/>
      <c r="J667" s="16"/>
      <c r="K667" s="16"/>
    </row>
    <row r="668" spans="1:11" ht="17.25" customHeight="1">
      <c r="A668" s="16"/>
      <c r="C668" s="16"/>
      <c r="D668" s="10"/>
      <c r="E668" s="16"/>
      <c r="F668" s="16"/>
      <c r="G668" s="16"/>
      <c r="H668" s="16"/>
      <c r="I668" s="16"/>
      <c r="J668" s="16"/>
      <c r="K668" s="16"/>
    </row>
    <row r="669" spans="1:11" ht="17.25" customHeight="1">
      <c r="A669" s="16"/>
      <c r="C669" s="16"/>
      <c r="D669" s="10"/>
      <c r="E669" s="16"/>
      <c r="F669" s="16"/>
      <c r="G669" s="16"/>
      <c r="H669" s="16"/>
      <c r="I669" s="16"/>
      <c r="J669" s="16"/>
      <c r="K669" s="16"/>
    </row>
    <row r="670" spans="1:11" ht="17.25" customHeight="1">
      <c r="A670" s="16"/>
      <c r="C670" s="16"/>
      <c r="D670" s="10"/>
      <c r="E670" s="16"/>
      <c r="F670" s="16"/>
      <c r="G670" s="16"/>
      <c r="H670" s="16"/>
      <c r="I670" s="16"/>
      <c r="J670" s="16"/>
      <c r="K670" s="16"/>
    </row>
    <row r="671" spans="1:11" ht="17.25" customHeight="1">
      <c r="A671" s="16"/>
      <c r="C671" s="16"/>
      <c r="D671" s="10"/>
      <c r="E671" s="16"/>
      <c r="F671" s="16"/>
      <c r="G671" s="16"/>
      <c r="H671" s="16"/>
      <c r="I671" s="16"/>
      <c r="J671" s="16"/>
      <c r="K671" s="16"/>
    </row>
    <row r="672" spans="1:11" ht="17.25" customHeight="1">
      <c r="A672" s="16"/>
      <c r="C672" s="16"/>
      <c r="D672" s="10"/>
      <c r="E672" s="16"/>
      <c r="F672" s="16"/>
      <c r="G672" s="16"/>
      <c r="H672" s="16"/>
      <c r="I672" s="16"/>
      <c r="J672" s="16"/>
      <c r="K672" s="16"/>
    </row>
    <row r="673" spans="1:11" ht="17.25" customHeight="1">
      <c r="A673" s="16"/>
      <c r="C673" s="16"/>
      <c r="D673" s="10"/>
      <c r="E673" s="16"/>
      <c r="F673" s="16"/>
      <c r="G673" s="16"/>
      <c r="H673" s="16"/>
      <c r="I673" s="16"/>
      <c r="J673" s="16"/>
      <c r="K673" s="16"/>
    </row>
    <row r="674" spans="1:11" ht="17.25" customHeight="1">
      <c r="A674" s="16"/>
      <c r="C674" s="16"/>
      <c r="D674" s="10"/>
      <c r="E674" s="16"/>
      <c r="F674" s="16"/>
      <c r="G674" s="16"/>
      <c r="H674" s="16"/>
      <c r="I674" s="16"/>
      <c r="J674" s="16"/>
      <c r="K674" s="16"/>
    </row>
    <row r="675" spans="1:11" ht="17.25" customHeight="1">
      <c r="A675" s="16"/>
      <c r="C675" s="16"/>
      <c r="D675" s="10"/>
      <c r="E675" s="16"/>
      <c r="F675" s="16"/>
      <c r="G675" s="16"/>
      <c r="H675" s="16"/>
      <c r="I675" s="16"/>
      <c r="J675" s="16"/>
      <c r="K675" s="16"/>
    </row>
    <row r="676" spans="1:11" ht="17.25" customHeight="1">
      <c r="A676" s="16"/>
      <c r="C676" s="16"/>
      <c r="D676" s="10"/>
      <c r="E676" s="16"/>
      <c r="F676" s="16"/>
      <c r="G676" s="16"/>
      <c r="H676" s="16"/>
      <c r="I676" s="16"/>
      <c r="J676" s="16"/>
      <c r="K676" s="16"/>
    </row>
  </sheetData>
  <mergeCells count="1">
    <mergeCell ref="E330:F330"/>
  </mergeCells>
  <dataValidations count="6">
    <dataValidation type="list" allowBlank="1" showInputMessage="1" showErrorMessage="1" sqref="K329 K2:K327" xr:uid="{00000000-0002-0000-0300-000000000000}">
      <formula1>$K$331:$K$389</formula1>
    </dataValidation>
    <dataValidation type="list" allowBlank="1" showInputMessage="1" showErrorMessage="1" sqref="C2:C30" xr:uid="{00000000-0002-0000-0300-000001000000}">
      <formula1>$C$331:$C$347</formula1>
    </dataValidation>
    <dataValidation type="list" allowBlank="1" showInputMessage="1" showErrorMessage="1" sqref="D2:D21" xr:uid="{00000000-0002-0000-0300-000002000000}">
      <formula1>$D$331:$D$404</formula1>
    </dataValidation>
    <dataValidation type="list" allowBlank="1" showInputMessage="1" showErrorMessage="1" sqref="D22:D30" xr:uid="{6108BA42-1F10-4420-8A97-E4DF76BA3938}">
      <formula1>$D$331:$D$438</formula1>
    </dataValidation>
    <dataValidation type="list" allowBlank="1" showInputMessage="1" showErrorMessage="1" sqref="C31:C329" xr:uid="{46AD4CEF-D8B9-4FCD-A427-6BF06CEFA665}">
      <formula1>$C$331:$C$345</formula1>
    </dataValidation>
    <dataValidation type="list" allowBlank="1" showInputMessage="1" showErrorMessage="1" sqref="D31:D329" xr:uid="{C559E603-EE4E-4F58-B3D2-6C024A614130}">
      <formula1>$D$331:$D$428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9"/>
  <sheetViews>
    <sheetView topLeftCell="A198" workbookViewId="0">
      <selection activeCell="D208" sqref="D208"/>
    </sheetView>
  </sheetViews>
  <sheetFormatPr defaultRowHeight="20.25"/>
  <cols>
    <col min="1" max="1" width="8.5703125" style="12" customWidth="1"/>
    <col min="2" max="2" width="7.140625" style="6" customWidth="1"/>
    <col min="3" max="3" width="7" style="12" customWidth="1"/>
    <col min="4" max="4" width="8.42578125" style="7" customWidth="1"/>
    <col min="5" max="5" width="5.85546875" style="12" customWidth="1"/>
    <col min="6" max="6" width="6.7109375" style="12" customWidth="1"/>
    <col min="7" max="7" width="7.28515625" style="12" customWidth="1"/>
    <col min="8" max="8" width="6.5703125" style="12" customWidth="1"/>
    <col min="9" max="9" width="11.85546875" style="12" customWidth="1"/>
    <col min="10" max="10" width="15.7109375" style="12" customWidth="1"/>
    <col min="11" max="11" width="12.140625" style="12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227</v>
      </c>
      <c r="B2" s="6">
        <v>1</v>
      </c>
      <c r="C2" s="16" t="s">
        <v>55</v>
      </c>
      <c r="D2" s="7" t="s">
        <v>61</v>
      </c>
      <c r="E2" s="16">
        <v>1</v>
      </c>
      <c r="F2" s="16"/>
      <c r="G2" s="16"/>
      <c r="H2" s="16"/>
      <c r="I2" s="16">
        <f t="shared" ref="I2:I3" si="0">IF(OR(J2=$J$347,J2=$J$354,J2=$J$337),$I$334,IF(OR(J2=$J$336,J2=$J$340,J2=$J$342,J2=$J$343,J2=$J$346,J2=$J$350,J2=$J$351,J2=$J$348),$I$339,IF(OR(J2=$J$335,J2=$J$339),$I$335,IF(OR(J2=$J$341,J2=$J$352,J2=$J$353),$I$336,IF(OR(J2=$J$334,J2=$J$349,J2=$J$355),$I$337,IF(OR(J2=$J$338,J2=$J$356,J2=$J$344,J2=$J$345),$I$338,0))))))</f>
        <v>0</v>
      </c>
      <c r="J2" s="16">
        <f t="shared" ref="J2:J33" si="1">IF(OR(K2=$K$334,K2=$K$335,K2=$K$336),$J$334,IF(OR(K2=$K$339,K2=$K$340,K2=$K$341,K2=$K$342),$J$335,IF(OR(K2=$K$343),$J$336,IF(OR(K2=$K$344),$J$337,IF(OR(K2=$K$345),$J$338,IF(OR(K2=$K$346),$J$339,IF(OR(K2=$K$352,K2=$K$361,K2=$K$353),$J$340,IF(OR(K2=$K$348,K2=$K$349,K2=$K$350,K2=$K$351),$J$341,IF(OR(K2=$K$347,K2=$K$387,K2=$K$389,K2=$K$391),$J$342,IF(OR(K2=$K$354,K2=$K$355),$J$343,IF(OR(K2=$K$356),$J$344,IF(OR(K2=$K$357),$J$345,IF(OR(K2=$K$358),$J$346,IF(OR(K2=$K$362),$J$347,IF(OR(K2=$K$363),$J$348,IF(OR(K2=$K$364,K2=$K$365),$J$349,IF(OR(K2=$K$366,K2=$K$367),$J$350,IF(OR(K2=$K$368,K2=$K$369),$J$351,IF(OR(K2=$K$370,K2=$K$371,K2=$K$372,K2=$K$373,K2=$K$374,K2=$K$375,K2=$K$376,K2=$K$377),$J$352,IF(OR(K2=$K$381,K2=$K$382,K2=$K$383,K2=$K$384,K2=$K$380,K2=$K$379,K2=$K$388,K2=$K$390),$J$353,IF(OR(K2=$K$385,K2=$K$386),$J$354,IF(OR(K2=$K$337,K2=$K$338,K2=$K$359,K2=$K$360,K2=$K$378),$J$355,IF(OR(K2=$K$392),$J$356,0)))))))))))))))))))))))</f>
        <v>0</v>
      </c>
      <c r="K2" s="16"/>
    </row>
    <row r="3" spans="1:11" ht="17.25" customHeight="1">
      <c r="A3" s="16" t="s">
        <v>227</v>
      </c>
      <c r="B3" s="6">
        <v>2</v>
      </c>
      <c r="C3" s="16" t="s">
        <v>12</v>
      </c>
      <c r="D3" s="7" t="s">
        <v>201</v>
      </c>
      <c r="E3" s="16">
        <v>1</v>
      </c>
      <c r="F3" s="16"/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227</v>
      </c>
      <c r="B4" s="6">
        <v>3</v>
      </c>
      <c r="C4" s="16" t="s">
        <v>23</v>
      </c>
      <c r="D4" s="7" t="s">
        <v>24</v>
      </c>
      <c r="E4" s="16">
        <v>1</v>
      </c>
      <c r="F4" s="16"/>
      <c r="G4" s="16"/>
      <c r="H4" s="16"/>
      <c r="I4" s="16">
        <f t="shared" ref="I4:I35" si="2">IF(OR(J4=$J$347,J4=$J$354,J4=$J$337),$I$334,IF(OR(J4=$J$336,J4=$J$340,J4=$J$342,J4=$J$343,J4=$J$346,J4=$J$350,J4=$J$351,J4=$J$348),$I$339,IF(OR(J4=$J$335,J4=$J$339),$I$335,IF(OR(J4=$J$341,J4=$J$352,J4=$J$353),$I$336,IF(OR(J4=$J$334,J4=$J$349,J4=$J$355),$I$337,IF(OR(J4=$J$338,J4=$J$356,J4=$J$344,J4=$J$345),$I$338,0))))))</f>
        <v>0</v>
      </c>
      <c r="J4" s="16">
        <f t="shared" si="1"/>
        <v>0</v>
      </c>
      <c r="K4" s="16"/>
    </row>
    <row r="5" spans="1:11" ht="17.25" customHeight="1">
      <c r="A5" s="16" t="s">
        <v>227</v>
      </c>
      <c r="B5" s="6">
        <v>4</v>
      </c>
      <c r="C5" s="16" t="s">
        <v>23</v>
      </c>
      <c r="D5" s="7" t="s">
        <v>24</v>
      </c>
      <c r="E5" s="16">
        <v>1</v>
      </c>
      <c r="F5" s="16"/>
      <c r="G5" s="16"/>
      <c r="H5" s="16"/>
      <c r="I5" s="16">
        <f t="shared" si="2"/>
        <v>0</v>
      </c>
      <c r="J5" s="16">
        <f t="shared" si="1"/>
        <v>0</v>
      </c>
      <c r="K5" s="16"/>
    </row>
    <row r="6" spans="1:11" ht="17.25" customHeight="1">
      <c r="A6" s="16" t="s">
        <v>227</v>
      </c>
      <c r="B6" s="6">
        <v>5</v>
      </c>
      <c r="C6" s="16" t="s">
        <v>23</v>
      </c>
      <c r="D6" s="7" t="s">
        <v>24</v>
      </c>
      <c r="E6" s="16">
        <v>1</v>
      </c>
      <c r="F6" s="16"/>
      <c r="G6" s="16"/>
      <c r="H6" s="16"/>
      <c r="I6" s="16">
        <f t="shared" si="2"/>
        <v>0</v>
      </c>
      <c r="J6" s="16">
        <f t="shared" si="1"/>
        <v>0</v>
      </c>
      <c r="K6" s="16"/>
    </row>
    <row r="7" spans="1:11" ht="17.25" customHeight="1">
      <c r="A7" s="16" t="s">
        <v>227</v>
      </c>
      <c r="B7" s="6">
        <v>6</v>
      </c>
      <c r="C7" s="16" t="s">
        <v>87</v>
      </c>
      <c r="D7" s="7" t="s">
        <v>42</v>
      </c>
      <c r="E7" s="16"/>
      <c r="F7" s="16"/>
      <c r="G7" s="16"/>
      <c r="H7" s="16"/>
      <c r="I7" s="16">
        <f t="shared" si="2"/>
        <v>0</v>
      </c>
      <c r="J7" s="16">
        <f t="shared" si="1"/>
        <v>0</v>
      </c>
      <c r="K7" s="16"/>
    </row>
    <row r="8" spans="1:11" ht="17.25" customHeight="1">
      <c r="A8" s="16" t="s">
        <v>227</v>
      </c>
      <c r="B8" s="6">
        <v>7</v>
      </c>
      <c r="C8" s="16" t="s">
        <v>12</v>
      </c>
      <c r="D8" s="7" t="s">
        <v>82</v>
      </c>
      <c r="E8" s="16"/>
      <c r="F8" s="16"/>
      <c r="G8" s="16"/>
      <c r="H8" s="16"/>
      <c r="I8" s="16">
        <f t="shared" si="2"/>
        <v>0</v>
      </c>
      <c r="J8" s="16">
        <f t="shared" si="1"/>
        <v>0</v>
      </c>
      <c r="K8" s="16"/>
    </row>
    <row r="9" spans="1:11" ht="17.25" customHeight="1">
      <c r="A9" s="16" t="s">
        <v>227</v>
      </c>
      <c r="B9" s="6">
        <v>8</v>
      </c>
      <c r="C9" s="16" t="s">
        <v>64</v>
      </c>
      <c r="D9" s="7" t="s">
        <v>54</v>
      </c>
      <c r="E9" s="16"/>
      <c r="F9" s="16"/>
      <c r="G9" s="16"/>
      <c r="H9" s="16">
        <v>444</v>
      </c>
      <c r="I9" s="16">
        <f t="shared" si="2"/>
        <v>0</v>
      </c>
      <c r="J9" s="16">
        <f t="shared" si="1"/>
        <v>0</v>
      </c>
      <c r="K9" s="16"/>
    </row>
    <row r="10" spans="1:11" ht="17.25" customHeight="1">
      <c r="A10" s="16" t="s">
        <v>227</v>
      </c>
      <c r="B10" s="6">
        <v>9</v>
      </c>
      <c r="C10" s="16" t="s">
        <v>21</v>
      </c>
      <c r="D10" s="7" t="s">
        <v>186</v>
      </c>
      <c r="E10" s="16"/>
      <c r="F10" s="16"/>
      <c r="G10" s="16"/>
      <c r="H10" s="16"/>
      <c r="I10" s="16">
        <f t="shared" si="2"/>
        <v>0</v>
      </c>
      <c r="J10" s="16">
        <f t="shared" si="1"/>
        <v>0</v>
      </c>
      <c r="K10" s="16"/>
    </row>
    <row r="11" spans="1:11" ht="17.25" customHeight="1">
      <c r="A11" s="16" t="s">
        <v>227</v>
      </c>
      <c r="B11" s="6">
        <v>10</v>
      </c>
      <c r="C11" s="16" t="s">
        <v>21</v>
      </c>
      <c r="D11" s="7" t="s">
        <v>38</v>
      </c>
      <c r="E11" s="16"/>
      <c r="F11" s="16"/>
      <c r="G11" s="16"/>
      <c r="H11" s="16"/>
      <c r="I11" s="16">
        <f t="shared" si="2"/>
        <v>0</v>
      </c>
      <c r="J11" s="16">
        <f t="shared" si="1"/>
        <v>0</v>
      </c>
      <c r="K11" s="16"/>
    </row>
    <row r="12" spans="1:11" ht="17.25" customHeight="1">
      <c r="A12" s="16" t="s">
        <v>227</v>
      </c>
      <c r="B12" s="6">
        <v>11</v>
      </c>
      <c r="C12" s="16" t="s">
        <v>100</v>
      </c>
      <c r="D12" s="7" t="s">
        <v>20</v>
      </c>
      <c r="E12" s="16"/>
      <c r="F12" s="16"/>
      <c r="G12" s="16"/>
      <c r="H12" s="16"/>
      <c r="I12" s="16">
        <f t="shared" si="2"/>
        <v>0</v>
      </c>
      <c r="J12" s="16">
        <f t="shared" si="1"/>
        <v>0</v>
      </c>
      <c r="K12" s="16"/>
    </row>
    <row r="13" spans="1:11" ht="17.25" customHeight="1">
      <c r="A13" s="16" t="s">
        <v>227</v>
      </c>
      <c r="B13" s="6">
        <v>12</v>
      </c>
      <c r="C13" s="16" t="s">
        <v>45</v>
      </c>
      <c r="D13" s="7" t="s">
        <v>187</v>
      </c>
      <c r="E13" s="16"/>
      <c r="F13" s="16"/>
      <c r="G13" s="16"/>
      <c r="H13" s="16"/>
      <c r="I13" s="16">
        <f t="shared" si="2"/>
        <v>0</v>
      </c>
      <c r="J13" s="16">
        <f t="shared" si="1"/>
        <v>0</v>
      </c>
      <c r="K13" s="16"/>
    </row>
    <row r="14" spans="1:11" ht="17.25" customHeight="1">
      <c r="A14" s="16" t="s">
        <v>227</v>
      </c>
      <c r="B14" s="6">
        <v>13</v>
      </c>
      <c r="C14" s="16" t="s">
        <v>87</v>
      </c>
      <c r="D14" s="7" t="s">
        <v>182</v>
      </c>
      <c r="E14" s="16">
        <v>1</v>
      </c>
      <c r="F14" s="16"/>
      <c r="G14" s="16"/>
      <c r="H14" s="16"/>
      <c r="I14" s="16">
        <f t="shared" si="2"/>
        <v>0</v>
      </c>
      <c r="J14" s="16">
        <f t="shared" si="1"/>
        <v>0</v>
      </c>
      <c r="K14" s="16"/>
    </row>
    <row r="15" spans="1:11" ht="17.25" customHeight="1">
      <c r="A15" s="16" t="s">
        <v>227</v>
      </c>
      <c r="B15" s="6">
        <v>14</v>
      </c>
      <c r="C15" s="16" t="s">
        <v>87</v>
      </c>
      <c r="D15" s="7" t="s">
        <v>182</v>
      </c>
      <c r="E15" s="16">
        <v>1</v>
      </c>
      <c r="F15" s="16"/>
      <c r="G15" s="16"/>
      <c r="H15" s="16"/>
      <c r="I15" s="16">
        <f t="shared" si="2"/>
        <v>0</v>
      </c>
      <c r="J15" s="16">
        <f t="shared" si="1"/>
        <v>0</v>
      </c>
      <c r="K15" s="16"/>
    </row>
    <row r="16" spans="1:11" ht="17.25" customHeight="1">
      <c r="A16" s="16" t="s">
        <v>227</v>
      </c>
      <c r="B16" s="6">
        <v>15</v>
      </c>
      <c r="C16" s="16" t="s">
        <v>55</v>
      </c>
      <c r="D16" s="7" t="s">
        <v>56</v>
      </c>
      <c r="E16" s="16">
        <v>1</v>
      </c>
      <c r="F16" s="16"/>
      <c r="G16" s="16"/>
      <c r="H16" s="16">
        <v>444</v>
      </c>
      <c r="I16" s="16">
        <f t="shared" si="2"/>
        <v>0</v>
      </c>
      <c r="J16" s="16">
        <f t="shared" si="1"/>
        <v>0</v>
      </c>
      <c r="K16" s="16"/>
    </row>
    <row r="17" spans="1:11" ht="17.25" customHeight="1">
      <c r="A17" s="16" t="s">
        <v>227</v>
      </c>
      <c r="B17" s="6">
        <v>16</v>
      </c>
      <c r="C17" s="16" t="s">
        <v>12</v>
      </c>
      <c r="D17" s="7" t="s">
        <v>59</v>
      </c>
      <c r="E17" s="16">
        <v>1</v>
      </c>
      <c r="F17" s="16"/>
      <c r="G17" s="16"/>
      <c r="H17" s="16">
        <v>444</v>
      </c>
      <c r="I17" s="16">
        <f t="shared" si="2"/>
        <v>0</v>
      </c>
      <c r="J17" s="16">
        <f t="shared" si="1"/>
        <v>0</v>
      </c>
      <c r="K17" s="16"/>
    </row>
    <row r="18" spans="1:11" ht="17.25" customHeight="1">
      <c r="A18" s="16" t="s">
        <v>227</v>
      </c>
      <c r="B18" s="6">
        <v>17</v>
      </c>
      <c r="C18" s="16" t="s">
        <v>23</v>
      </c>
      <c r="D18" s="7" t="s">
        <v>62</v>
      </c>
      <c r="E18" s="16"/>
      <c r="F18" s="16">
        <v>7</v>
      </c>
      <c r="G18" s="16"/>
      <c r="H18" s="16"/>
      <c r="I18" s="16" t="str">
        <f t="shared" si="2"/>
        <v>Прочее</v>
      </c>
      <c r="J18" s="16" t="str">
        <f t="shared" si="1"/>
        <v>Corynebacterium</v>
      </c>
      <c r="K18" s="16" t="s">
        <v>127</v>
      </c>
    </row>
    <row r="19" spans="1:11" ht="17.25" customHeight="1">
      <c r="A19" s="16" t="s">
        <v>227</v>
      </c>
      <c r="B19" s="6">
        <v>18</v>
      </c>
      <c r="C19" s="16" t="s">
        <v>23</v>
      </c>
      <c r="D19" s="7" t="s">
        <v>97</v>
      </c>
      <c r="E19" s="16"/>
      <c r="F19" s="16"/>
      <c r="G19" s="16"/>
      <c r="H19" s="16">
        <v>444</v>
      </c>
      <c r="I19" s="16">
        <f t="shared" si="2"/>
        <v>0</v>
      </c>
      <c r="J19" s="16">
        <f t="shared" si="1"/>
        <v>0</v>
      </c>
      <c r="K19" s="16"/>
    </row>
    <row r="20" spans="1:11" ht="17.25" customHeight="1">
      <c r="A20" s="16" t="s">
        <v>227</v>
      </c>
      <c r="B20" s="6">
        <v>19</v>
      </c>
      <c r="C20" s="16" t="s">
        <v>23</v>
      </c>
      <c r="D20" s="7" t="s">
        <v>24</v>
      </c>
      <c r="E20" s="16"/>
      <c r="F20" s="16"/>
      <c r="G20" s="16"/>
      <c r="H20" s="16"/>
      <c r="I20" s="16">
        <f t="shared" si="2"/>
        <v>0</v>
      </c>
      <c r="J20" s="16">
        <f t="shared" si="1"/>
        <v>0</v>
      </c>
      <c r="K20" s="16"/>
    </row>
    <row r="21" spans="1:11" ht="17.25" customHeight="1">
      <c r="A21" s="16" t="s">
        <v>227</v>
      </c>
      <c r="B21" s="6">
        <v>20</v>
      </c>
      <c r="C21" s="16" t="s">
        <v>23</v>
      </c>
      <c r="D21" s="7" t="s">
        <v>52</v>
      </c>
      <c r="E21" s="16"/>
      <c r="F21" s="16">
        <v>6</v>
      </c>
      <c r="G21" s="16"/>
      <c r="H21" s="16"/>
      <c r="I21" s="16" t="str">
        <f t="shared" si="2"/>
        <v>Кокки</v>
      </c>
      <c r="J21" s="16" t="str">
        <f t="shared" si="1"/>
        <v>Staphylococcus</v>
      </c>
      <c r="K21" s="16" t="s">
        <v>44</v>
      </c>
    </row>
    <row r="22" spans="1:11" ht="17.25" customHeight="1">
      <c r="A22" s="16" t="s">
        <v>227</v>
      </c>
      <c r="B22" s="6">
        <v>21</v>
      </c>
      <c r="C22" s="16" t="s">
        <v>21</v>
      </c>
      <c r="D22" s="7" t="s">
        <v>49</v>
      </c>
      <c r="E22" s="16"/>
      <c r="F22" s="16"/>
      <c r="G22" s="16"/>
      <c r="H22" s="16"/>
      <c r="I22" s="16">
        <f t="shared" si="2"/>
        <v>0</v>
      </c>
      <c r="J22" s="16">
        <f t="shared" si="1"/>
        <v>0</v>
      </c>
      <c r="K22" s="16"/>
    </row>
    <row r="23" spans="1:11" ht="17.25" customHeight="1">
      <c r="A23" s="16" t="s">
        <v>227</v>
      </c>
      <c r="B23" s="6">
        <v>22</v>
      </c>
      <c r="C23" s="16" t="s">
        <v>12</v>
      </c>
      <c r="D23" s="7" t="s">
        <v>51</v>
      </c>
      <c r="E23" s="16"/>
      <c r="F23" s="16"/>
      <c r="G23" s="16"/>
      <c r="H23" s="16"/>
      <c r="I23" s="16">
        <f t="shared" si="2"/>
        <v>0</v>
      </c>
      <c r="J23" s="16">
        <f t="shared" si="1"/>
        <v>0</v>
      </c>
      <c r="K23" s="16"/>
    </row>
    <row r="24" spans="1:11" ht="17.25" customHeight="1">
      <c r="A24" s="16" t="s">
        <v>227</v>
      </c>
      <c r="B24" s="6">
        <v>23</v>
      </c>
      <c r="C24" s="16" t="s">
        <v>12</v>
      </c>
      <c r="D24" s="7" t="s">
        <v>92</v>
      </c>
      <c r="E24" s="16"/>
      <c r="F24" s="16">
        <v>6</v>
      </c>
      <c r="G24" s="16"/>
      <c r="H24" s="16"/>
      <c r="I24" s="16" t="str">
        <f t="shared" si="2"/>
        <v>Кокки</v>
      </c>
      <c r="J24" s="16" t="str">
        <f t="shared" si="1"/>
        <v>Staphylococcus</v>
      </c>
      <c r="K24" s="16" t="s">
        <v>44</v>
      </c>
    </row>
    <row r="25" spans="1:11" ht="17.25" customHeight="1">
      <c r="A25" s="16" t="s">
        <v>227</v>
      </c>
      <c r="B25" s="6">
        <v>24</v>
      </c>
      <c r="C25" s="16" t="s">
        <v>12</v>
      </c>
      <c r="D25" s="7" t="s">
        <v>26</v>
      </c>
      <c r="E25" s="16">
        <v>1</v>
      </c>
      <c r="F25" s="16"/>
      <c r="G25" s="16"/>
      <c r="H25" s="16"/>
      <c r="I25" s="16">
        <f t="shared" si="2"/>
        <v>0</v>
      </c>
      <c r="J25" s="16">
        <f t="shared" si="1"/>
        <v>0</v>
      </c>
      <c r="K25" s="16"/>
    </row>
    <row r="26" spans="1:11" ht="17.25" customHeight="1">
      <c r="A26" s="16" t="s">
        <v>227</v>
      </c>
      <c r="B26" s="6">
        <v>25</v>
      </c>
      <c r="C26" s="16" t="s">
        <v>87</v>
      </c>
      <c r="D26" s="7" t="s">
        <v>182</v>
      </c>
      <c r="E26" s="16">
        <v>1</v>
      </c>
      <c r="F26" s="16"/>
      <c r="G26" s="16"/>
      <c r="H26" s="16"/>
      <c r="I26" s="16">
        <f t="shared" si="2"/>
        <v>0</v>
      </c>
      <c r="J26" s="16">
        <f t="shared" si="1"/>
        <v>0</v>
      </c>
      <c r="K26" s="16"/>
    </row>
    <row r="27" spans="1:11" ht="17.25" customHeight="1">
      <c r="A27" s="16" t="s">
        <v>227</v>
      </c>
      <c r="B27" s="6">
        <v>26</v>
      </c>
      <c r="C27" s="16" t="s">
        <v>87</v>
      </c>
      <c r="D27" s="7" t="s">
        <v>182</v>
      </c>
      <c r="E27" s="16">
        <v>1</v>
      </c>
      <c r="F27" s="16"/>
      <c r="G27" s="16"/>
      <c r="H27" s="16"/>
      <c r="I27" s="16">
        <f t="shared" si="2"/>
        <v>0</v>
      </c>
      <c r="J27" s="16">
        <f t="shared" si="1"/>
        <v>0</v>
      </c>
      <c r="K27" s="16"/>
    </row>
    <row r="28" spans="1:11" ht="17.25" customHeight="1">
      <c r="A28" s="16" t="s">
        <v>227</v>
      </c>
      <c r="B28" s="6">
        <v>27</v>
      </c>
      <c r="C28" s="16" t="s">
        <v>37</v>
      </c>
      <c r="D28" s="7" t="s">
        <v>214</v>
      </c>
      <c r="E28" s="16">
        <v>1</v>
      </c>
      <c r="F28" s="16"/>
      <c r="G28" s="16"/>
      <c r="H28" s="16"/>
      <c r="I28" s="16">
        <f t="shared" si="2"/>
        <v>0</v>
      </c>
      <c r="J28" s="16">
        <f t="shared" si="1"/>
        <v>0</v>
      </c>
      <c r="K28" s="16"/>
    </row>
    <row r="29" spans="1:11" ht="17.25" customHeight="1">
      <c r="A29" s="16" t="s">
        <v>227</v>
      </c>
      <c r="B29" s="6">
        <v>28</v>
      </c>
      <c r="C29" s="16" t="s">
        <v>23</v>
      </c>
      <c r="D29" s="7" t="s">
        <v>62</v>
      </c>
      <c r="E29" s="16"/>
      <c r="F29" s="16"/>
      <c r="G29" s="16"/>
      <c r="H29" s="16"/>
      <c r="I29" s="16">
        <f t="shared" si="2"/>
        <v>0</v>
      </c>
      <c r="J29" s="16">
        <f t="shared" si="1"/>
        <v>0</v>
      </c>
      <c r="K29" s="16"/>
    </row>
    <row r="30" spans="1:11" ht="17.25" customHeight="1">
      <c r="A30" s="16" t="s">
        <v>227</v>
      </c>
      <c r="B30" s="6">
        <v>29</v>
      </c>
      <c r="C30" s="16" t="s">
        <v>21</v>
      </c>
      <c r="D30" s="7" t="s">
        <v>38</v>
      </c>
      <c r="E30" s="16"/>
      <c r="F30" s="16"/>
      <c r="G30" s="16"/>
      <c r="H30" s="16"/>
      <c r="I30" s="16">
        <f t="shared" si="2"/>
        <v>0</v>
      </c>
      <c r="J30" s="16">
        <f t="shared" si="1"/>
        <v>0</v>
      </c>
      <c r="K30" s="16"/>
    </row>
    <row r="31" spans="1:11" ht="17.25" customHeight="1">
      <c r="A31" s="16" t="s">
        <v>227</v>
      </c>
      <c r="B31" s="6">
        <v>30</v>
      </c>
      <c r="C31" s="16" t="s">
        <v>21</v>
      </c>
      <c r="D31" s="7" t="s">
        <v>49</v>
      </c>
      <c r="E31" s="16"/>
      <c r="F31" s="16"/>
      <c r="G31" s="16"/>
      <c r="H31" s="16"/>
      <c r="I31" s="16">
        <f t="shared" si="2"/>
        <v>0</v>
      </c>
      <c r="J31" s="16">
        <f t="shared" si="1"/>
        <v>0</v>
      </c>
      <c r="K31" s="16"/>
    </row>
    <row r="32" spans="1:11" ht="17.25" customHeight="1">
      <c r="A32" s="16" t="s">
        <v>227</v>
      </c>
      <c r="B32" s="6">
        <v>31</v>
      </c>
      <c r="C32" s="16" t="s">
        <v>78</v>
      </c>
      <c r="D32" s="7" t="s">
        <v>97</v>
      </c>
      <c r="E32" s="16"/>
      <c r="F32" s="16"/>
      <c r="G32" s="16"/>
      <c r="H32" s="16"/>
      <c r="I32" s="16">
        <f t="shared" si="2"/>
        <v>0</v>
      </c>
      <c r="J32" s="16">
        <f t="shared" si="1"/>
        <v>0</v>
      </c>
      <c r="K32" s="16"/>
    </row>
    <row r="33" spans="1:11" ht="17.25" customHeight="1">
      <c r="A33" s="16" t="s">
        <v>227</v>
      </c>
      <c r="B33" s="6">
        <v>32</v>
      </c>
      <c r="C33" s="16" t="s">
        <v>12</v>
      </c>
      <c r="D33" s="7" t="s">
        <v>61</v>
      </c>
      <c r="E33" s="16"/>
      <c r="F33" s="16"/>
      <c r="G33" s="16"/>
      <c r="H33" s="16"/>
      <c r="I33" s="16">
        <f t="shared" si="2"/>
        <v>0</v>
      </c>
      <c r="J33" s="16">
        <f t="shared" si="1"/>
        <v>0</v>
      </c>
      <c r="K33" s="16"/>
    </row>
    <row r="34" spans="1:11" ht="17.25" customHeight="1">
      <c r="A34" s="16" t="s">
        <v>227</v>
      </c>
      <c r="B34" s="6">
        <v>33</v>
      </c>
      <c r="C34" s="16" t="s">
        <v>25</v>
      </c>
      <c r="D34" s="7" t="s">
        <v>26</v>
      </c>
      <c r="E34" s="16"/>
      <c r="F34" s="16"/>
      <c r="G34" s="16"/>
      <c r="H34" s="16"/>
      <c r="I34" s="16">
        <f t="shared" si="2"/>
        <v>0</v>
      </c>
      <c r="J34" s="16">
        <f t="shared" ref="J34:J65" si="3">IF(OR(K34=$K$334,K34=$K$335,K34=$K$336),$J$334,IF(OR(K34=$K$339,K34=$K$340,K34=$K$341,K34=$K$342),$J$335,IF(OR(K34=$K$343),$J$336,IF(OR(K34=$K$344),$J$337,IF(OR(K34=$K$345),$J$338,IF(OR(K34=$K$346),$J$339,IF(OR(K34=$K$352,K34=$K$361,K34=$K$353),$J$340,IF(OR(K34=$K$348,K34=$K$349,K34=$K$350,K34=$K$351),$J$341,IF(OR(K34=$K$347,K34=$K$387,K34=$K$389,K34=$K$391),$J$342,IF(OR(K34=$K$354,K34=$K$355),$J$343,IF(OR(K34=$K$356),$J$344,IF(OR(K34=$K$357),$J$345,IF(OR(K34=$K$358),$J$346,IF(OR(K34=$K$362),$J$347,IF(OR(K34=$K$363),$J$348,IF(OR(K34=$K$364,K34=$K$365),$J$349,IF(OR(K34=$K$366,K34=$K$367),$J$350,IF(OR(K34=$K$368,K34=$K$369),$J$351,IF(OR(K34=$K$370,K34=$K$371,K34=$K$372,K34=$K$373,K34=$K$374,K34=$K$375,K34=$K$376,K34=$K$377),$J$352,IF(OR(K34=$K$381,K34=$K$382,K34=$K$383,K34=$K$384,K34=$K$380,K34=$K$379,K34=$K$388,K34=$K$390),$J$353,IF(OR(K34=$K$385,K34=$K$386),$J$354,IF(OR(K34=$K$337,K34=$K$338,K34=$K$359,K34=$K$360,K34=$K$378),$J$355,IF(OR(K34=$K$392),$J$356,0)))))))))))))))))))))))</f>
        <v>0</v>
      </c>
      <c r="K34" s="16"/>
    </row>
    <row r="35" spans="1:11" ht="17.25" customHeight="1">
      <c r="A35" s="16" t="s">
        <v>227</v>
      </c>
      <c r="B35" s="6">
        <v>34</v>
      </c>
      <c r="C35" s="16" t="s">
        <v>12</v>
      </c>
      <c r="D35" s="7" t="s">
        <v>56</v>
      </c>
      <c r="E35" s="16"/>
      <c r="F35" s="16">
        <v>7</v>
      </c>
      <c r="G35" s="16" t="s">
        <v>32</v>
      </c>
      <c r="H35" s="16"/>
      <c r="I35" s="16" t="str">
        <f t="shared" si="2"/>
        <v>Энеробактерии</v>
      </c>
      <c r="J35" s="16" t="str">
        <f t="shared" si="3"/>
        <v>Klebsiella</v>
      </c>
      <c r="K35" s="16" t="s">
        <v>104</v>
      </c>
    </row>
    <row r="36" spans="1:11" ht="17.25" customHeight="1">
      <c r="A36" s="16" t="s">
        <v>227</v>
      </c>
      <c r="B36" s="6">
        <v>35</v>
      </c>
      <c r="C36" s="16" t="s">
        <v>12</v>
      </c>
      <c r="D36" s="7" t="s">
        <v>56</v>
      </c>
      <c r="E36" s="16"/>
      <c r="F36" s="16">
        <v>7</v>
      </c>
      <c r="G36" s="16" t="s">
        <v>32</v>
      </c>
      <c r="H36" s="16"/>
      <c r="I36" s="16" t="str">
        <f t="shared" ref="I36:I67" si="4">IF(OR(J36=$J$347,J36=$J$354,J36=$J$337),$I$334,IF(OR(J36=$J$336,J36=$J$340,J36=$J$342,J36=$J$343,J36=$J$346,J36=$J$350,J36=$J$351,J36=$J$348),$I$339,IF(OR(J36=$J$335,J36=$J$339),$I$335,IF(OR(J36=$J$341,J36=$J$352,J36=$J$353),$I$336,IF(OR(J36=$J$334,J36=$J$349,J36=$J$355),$I$337,IF(OR(J36=$J$338,J36=$J$356,J36=$J$344,J36=$J$345),$I$338,0))))))</f>
        <v>Энеробактерии</v>
      </c>
      <c r="J36" s="16" t="str">
        <f t="shared" si="3"/>
        <v>Klebsiella</v>
      </c>
      <c r="K36" s="16" t="s">
        <v>104</v>
      </c>
    </row>
    <row r="37" spans="1:11" ht="17.25" customHeight="1">
      <c r="A37" s="16" t="s">
        <v>227</v>
      </c>
      <c r="B37" s="6">
        <v>36</v>
      </c>
      <c r="C37" s="16" t="s">
        <v>12</v>
      </c>
      <c r="D37" s="7" t="s">
        <v>56</v>
      </c>
      <c r="E37" s="16"/>
      <c r="F37" s="16">
        <v>6</v>
      </c>
      <c r="G37" s="16" t="s">
        <v>32</v>
      </c>
      <c r="H37" s="16"/>
      <c r="I37" s="16" t="str">
        <f t="shared" si="4"/>
        <v>Энеробактерии</v>
      </c>
      <c r="J37" s="16" t="str">
        <f t="shared" si="3"/>
        <v>Klebsiella</v>
      </c>
      <c r="K37" s="16" t="s">
        <v>104</v>
      </c>
    </row>
    <row r="38" spans="1:11" ht="17.25" customHeight="1">
      <c r="A38" s="16" t="s">
        <v>227</v>
      </c>
      <c r="B38" s="6">
        <v>37</v>
      </c>
      <c r="C38" s="16" t="s">
        <v>12</v>
      </c>
      <c r="D38" s="7" t="s">
        <v>54</v>
      </c>
      <c r="E38" s="16">
        <v>1</v>
      </c>
      <c r="F38" s="16"/>
      <c r="G38" s="16"/>
      <c r="H38" s="16">
        <v>444</v>
      </c>
      <c r="I38" s="16">
        <f t="shared" si="4"/>
        <v>0</v>
      </c>
      <c r="J38" s="16">
        <f t="shared" si="3"/>
        <v>0</v>
      </c>
      <c r="K38" s="16"/>
    </row>
    <row r="39" spans="1:11" ht="17.25" customHeight="1">
      <c r="A39" s="16" t="s">
        <v>227</v>
      </c>
      <c r="B39" s="6">
        <v>38</v>
      </c>
      <c r="C39" s="16" t="s">
        <v>37</v>
      </c>
      <c r="D39" s="7" t="s">
        <v>177</v>
      </c>
      <c r="E39" s="16">
        <v>1</v>
      </c>
      <c r="F39" s="16"/>
      <c r="G39" s="16"/>
      <c r="H39" s="16"/>
      <c r="I39" s="16">
        <f t="shared" si="4"/>
        <v>0</v>
      </c>
      <c r="J39" s="16">
        <f t="shared" si="3"/>
        <v>0</v>
      </c>
      <c r="K39" s="16"/>
    </row>
    <row r="40" spans="1:11" ht="17.25" customHeight="1">
      <c r="A40" s="16" t="s">
        <v>227</v>
      </c>
      <c r="B40" s="6">
        <v>39</v>
      </c>
      <c r="C40" s="16" t="s">
        <v>21</v>
      </c>
      <c r="D40" s="7" t="s">
        <v>49</v>
      </c>
      <c r="E40" s="16">
        <v>1</v>
      </c>
      <c r="F40" s="16"/>
      <c r="G40" s="16"/>
      <c r="H40" s="16"/>
      <c r="I40" s="16">
        <f t="shared" si="4"/>
        <v>0</v>
      </c>
      <c r="J40" s="16">
        <f t="shared" si="3"/>
        <v>0</v>
      </c>
      <c r="K40" s="16"/>
    </row>
    <row r="41" spans="1:11" ht="17.25" customHeight="1">
      <c r="A41" s="16" t="s">
        <v>227</v>
      </c>
      <c r="B41" s="6">
        <v>40</v>
      </c>
      <c r="C41" s="16" t="s">
        <v>21</v>
      </c>
      <c r="D41" s="7" t="s">
        <v>38</v>
      </c>
      <c r="E41" s="16"/>
      <c r="F41" s="16"/>
      <c r="G41" s="16"/>
      <c r="H41" s="16"/>
      <c r="I41" s="16">
        <f t="shared" si="4"/>
        <v>0</v>
      </c>
      <c r="J41" s="16">
        <f t="shared" si="3"/>
        <v>0</v>
      </c>
      <c r="K41" s="16"/>
    </row>
    <row r="42" spans="1:11" ht="17.25" customHeight="1">
      <c r="A42" s="16" t="s">
        <v>227</v>
      </c>
      <c r="B42" s="6">
        <v>41</v>
      </c>
      <c r="C42" s="16" t="s">
        <v>12</v>
      </c>
      <c r="D42" s="7" t="s">
        <v>49</v>
      </c>
      <c r="E42" s="16">
        <v>1</v>
      </c>
      <c r="F42" s="16"/>
      <c r="G42" s="16"/>
      <c r="H42" s="16"/>
      <c r="I42" s="16">
        <f t="shared" si="4"/>
        <v>0</v>
      </c>
      <c r="J42" s="16">
        <f t="shared" si="3"/>
        <v>0</v>
      </c>
      <c r="K42" s="16"/>
    </row>
    <row r="43" spans="1:11" ht="17.25" customHeight="1">
      <c r="A43" s="16" t="s">
        <v>227</v>
      </c>
      <c r="B43" s="6">
        <v>42</v>
      </c>
      <c r="C43" s="16" t="s">
        <v>37</v>
      </c>
      <c r="D43" s="7" t="s">
        <v>214</v>
      </c>
      <c r="E43" s="16">
        <v>2</v>
      </c>
      <c r="F43" s="16"/>
      <c r="G43" s="16"/>
      <c r="H43" s="16"/>
      <c r="I43" s="16">
        <f t="shared" si="4"/>
        <v>0</v>
      </c>
      <c r="J43" s="16">
        <f t="shared" si="3"/>
        <v>0</v>
      </c>
      <c r="K43" s="16"/>
    </row>
    <row r="44" spans="1:11" ht="17.25" customHeight="1">
      <c r="A44" s="16" t="s">
        <v>227</v>
      </c>
      <c r="B44" s="6">
        <v>43</v>
      </c>
      <c r="C44" s="16" t="s">
        <v>12</v>
      </c>
      <c r="D44" s="7" t="s">
        <v>79</v>
      </c>
      <c r="E44" s="16">
        <v>2</v>
      </c>
      <c r="F44" s="16"/>
      <c r="G44" s="16"/>
      <c r="H44" s="16"/>
      <c r="I44" s="16">
        <f t="shared" si="4"/>
        <v>0</v>
      </c>
      <c r="J44" s="16">
        <f t="shared" si="3"/>
        <v>0</v>
      </c>
      <c r="K44" s="16"/>
    </row>
    <row r="45" spans="1:11" ht="17.25" customHeight="1">
      <c r="A45" s="16" t="s">
        <v>227</v>
      </c>
      <c r="B45" s="6">
        <v>44</v>
      </c>
      <c r="C45" s="16" t="s">
        <v>23</v>
      </c>
      <c r="D45" s="7" t="s">
        <v>101</v>
      </c>
      <c r="E45" s="16">
        <v>3</v>
      </c>
      <c r="F45" s="16"/>
      <c r="G45" s="16"/>
      <c r="H45" s="16"/>
      <c r="I45" s="16">
        <f t="shared" si="4"/>
        <v>0</v>
      </c>
      <c r="J45" s="16">
        <f t="shared" si="3"/>
        <v>0</v>
      </c>
      <c r="K45" s="16"/>
    </row>
    <row r="46" spans="1:11" ht="17.25" customHeight="1">
      <c r="A46" s="16" t="s">
        <v>227</v>
      </c>
      <c r="B46" s="6">
        <v>45</v>
      </c>
      <c r="C46" s="16" t="s">
        <v>23</v>
      </c>
      <c r="D46" s="7" t="s">
        <v>101</v>
      </c>
      <c r="E46" s="16">
        <v>3</v>
      </c>
      <c r="F46" s="16"/>
      <c r="G46" s="16"/>
      <c r="H46" s="16"/>
      <c r="I46" s="16">
        <f t="shared" si="4"/>
        <v>0</v>
      </c>
      <c r="J46" s="16">
        <f t="shared" si="3"/>
        <v>0</v>
      </c>
      <c r="K46" s="16"/>
    </row>
    <row r="47" spans="1:11" ht="17.25" customHeight="1">
      <c r="A47" s="16" t="s">
        <v>227</v>
      </c>
      <c r="B47" s="6">
        <v>46</v>
      </c>
      <c r="C47" s="16" t="s">
        <v>23</v>
      </c>
      <c r="D47" s="7" t="s">
        <v>101</v>
      </c>
      <c r="E47" s="16">
        <v>3</v>
      </c>
      <c r="F47" s="16"/>
      <c r="G47" s="16"/>
      <c r="H47" s="16"/>
      <c r="I47" s="16">
        <f t="shared" si="4"/>
        <v>0</v>
      </c>
      <c r="J47" s="16">
        <f t="shared" si="3"/>
        <v>0</v>
      </c>
      <c r="K47" s="16"/>
    </row>
    <row r="48" spans="1:11" ht="17.25" customHeight="1">
      <c r="A48" s="16" t="s">
        <v>227</v>
      </c>
      <c r="B48" s="6">
        <v>47</v>
      </c>
      <c r="C48" s="16" t="s">
        <v>12</v>
      </c>
      <c r="D48" s="7" t="s">
        <v>29</v>
      </c>
      <c r="E48" s="16">
        <v>2</v>
      </c>
      <c r="F48" s="16"/>
      <c r="G48" s="16"/>
      <c r="H48" s="16"/>
      <c r="I48" s="16">
        <f t="shared" si="4"/>
        <v>0</v>
      </c>
      <c r="J48" s="16">
        <f t="shared" si="3"/>
        <v>0</v>
      </c>
      <c r="K48" s="16"/>
    </row>
    <row r="49" spans="1:11" ht="17.25" customHeight="1">
      <c r="A49" s="16" t="s">
        <v>227</v>
      </c>
      <c r="B49" s="6">
        <v>48</v>
      </c>
      <c r="C49" s="16" t="s">
        <v>12</v>
      </c>
      <c r="D49" s="7" t="s">
        <v>49</v>
      </c>
      <c r="E49" s="16">
        <v>2</v>
      </c>
      <c r="F49" s="16"/>
      <c r="G49" s="16"/>
      <c r="H49" s="16"/>
      <c r="I49" s="16">
        <f t="shared" si="4"/>
        <v>0</v>
      </c>
      <c r="J49" s="16">
        <f t="shared" si="3"/>
        <v>0</v>
      </c>
      <c r="K49" s="16"/>
    </row>
    <row r="50" spans="1:11" ht="17.25" customHeight="1">
      <c r="A50" s="16" t="s">
        <v>227</v>
      </c>
      <c r="B50" s="6">
        <v>49</v>
      </c>
      <c r="C50" s="16" t="s">
        <v>37</v>
      </c>
      <c r="D50" s="7" t="s">
        <v>24</v>
      </c>
      <c r="E50" s="16"/>
      <c r="F50" s="16"/>
      <c r="G50" s="16"/>
      <c r="H50" s="16"/>
      <c r="I50" s="16">
        <f t="shared" si="4"/>
        <v>0</v>
      </c>
      <c r="J50" s="16">
        <f t="shared" si="3"/>
        <v>0</v>
      </c>
      <c r="K50" s="16"/>
    </row>
    <row r="51" spans="1:11" ht="17.25" customHeight="1">
      <c r="A51" s="16" t="s">
        <v>227</v>
      </c>
      <c r="B51" s="6">
        <v>50</v>
      </c>
      <c r="C51" s="16" t="s">
        <v>23</v>
      </c>
      <c r="D51" s="7" t="s">
        <v>24</v>
      </c>
      <c r="E51" s="16"/>
      <c r="F51" s="16"/>
      <c r="G51" s="16"/>
      <c r="H51" s="16"/>
      <c r="I51" s="16">
        <f t="shared" si="4"/>
        <v>0</v>
      </c>
      <c r="J51" s="16">
        <f t="shared" si="3"/>
        <v>0</v>
      </c>
      <c r="K51" s="16"/>
    </row>
    <row r="52" spans="1:11" ht="17.25" customHeight="1">
      <c r="A52" s="16" t="s">
        <v>227</v>
      </c>
      <c r="B52" s="6">
        <v>51</v>
      </c>
      <c r="C52" s="16" t="s">
        <v>12</v>
      </c>
      <c r="D52" s="7" t="s">
        <v>61</v>
      </c>
      <c r="E52" s="16">
        <v>1</v>
      </c>
      <c r="F52" s="16"/>
      <c r="G52" s="16"/>
      <c r="H52" s="16"/>
      <c r="I52" s="16">
        <f t="shared" si="4"/>
        <v>0</v>
      </c>
      <c r="J52" s="16">
        <f t="shared" ref="J52:J53" si="5">IF(OR(K52=$K$334,K52=$K$335,K52=$K$336),$J$334,IF(OR(K52=$K$339,K52=$K$340,K52=$K$341,K52=$K$342),$J$335,IF(OR(K52=$K$343),$J$336,IF(OR(K52=$K$344),$J$337,IF(OR(K52=$K$345),$J$338,IF(OR(K52=$K$346),$J$339,IF(OR(K52=$K$352,K52=$K$361,K52=$K$353),$J$340,IF(OR(K52=$K$348,K52=$K$349,K52=$K$350,K52=$K$351),$J$341,IF(OR(K52=$K$347,K52=$K$387,K52=$K$389,K52=$K$391),$J$342,IF(OR(K52=$K$354,K52=$K$355),$J$343,IF(OR(K52=$K$356),$J$344,IF(OR(K52=$K$357),$J$345,IF(OR(K52=$K$358),$J$346,IF(OR(K52=$K$362),$J$347,IF(OR(K52=$K$363),$J$348,IF(OR(K52=$K$364,K52=$K$365),$J$349,IF(OR(K52=$K$366,K52=$K$367),$J$350,IF(OR(K52=$K$368,K52=$K$369),$J$351,IF(OR(K52=$K$370,K52=$K$371,K52=$K$372,K52=$K$373,K52=$K$374,K52=$K$375,K52=$K$376,K52=$K$377),$J$352,IF(OR(K52=$K$381,K52=$K$382,K52=$K$383,K52=$K$384,K52=$K$380,K52=$K$379,K52=$K$388,K52=$K$390),$J$353,IF(OR(K52=$K$385,K52=$K$386),$J$354,IF(OR(K52=$K$337,K52=$K$338,K52=$K$359,K52=$K$360,K52=$K$378),$J$355,IF(OR(K52=$K$392),$J$356,0)))))))))))))))))))))))</f>
        <v>0</v>
      </c>
      <c r="K52" s="16"/>
    </row>
    <row r="53" spans="1:11" ht="17.25" customHeight="1">
      <c r="A53" s="16" t="s">
        <v>227</v>
      </c>
      <c r="B53" s="6">
        <v>52</v>
      </c>
      <c r="C53" s="16" t="s">
        <v>12</v>
      </c>
      <c r="D53" s="7" t="s">
        <v>61</v>
      </c>
      <c r="E53" s="16">
        <v>1</v>
      </c>
      <c r="F53" s="16"/>
      <c r="G53" s="16"/>
      <c r="H53" s="16"/>
      <c r="I53" s="16">
        <f t="shared" si="4"/>
        <v>0</v>
      </c>
      <c r="J53" s="16">
        <f t="shared" si="5"/>
        <v>0</v>
      </c>
      <c r="K53" s="16"/>
    </row>
    <row r="54" spans="1:11" ht="17.25" customHeight="1">
      <c r="A54" s="16" t="s">
        <v>227</v>
      </c>
      <c r="B54" s="6">
        <v>53</v>
      </c>
      <c r="C54" s="16" t="s">
        <v>21</v>
      </c>
      <c r="D54" s="7" t="s">
        <v>49</v>
      </c>
      <c r="E54" s="16">
        <v>2</v>
      </c>
      <c r="F54" s="16"/>
      <c r="G54" s="16"/>
      <c r="H54" s="16"/>
      <c r="I54" s="16">
        <f t="shared" si="4"/>
        <v>0</v>
      </c>
      <c r="J54" s="16">
        <f t="shared" ref="J54:J85" si="6">IF(OR(K54=$K$334,K54=$K$335,K54=$K$336),$J$334,IF(OR(K54=$K$339,K54=$K$340,K54=$K$341,K54=$K$342),$J$335,IF(OR(K54=$K$343),$J$336,IF(OR(K54=$K$344),$J$337,IF(OR(K54=$K$345),$J$338,IF(OR(K54=$K$346),$J$339,IF(OR(K54=$K$352,K54=$K$361,K54=$K$353),$J$340,IF(OR(K54=$K$348,K54=$K$349,K54=$K$350,K54=$K$351),$J$341,IF(OR(K54=$K$347,K54=$K$387,K54=$K$389,K54=$K$391),$J$342,IF(OR(K54=$K$354,K54=$K$355),$J$343,IF(OR(K54=$K$356),$J$344,IF(OR(K54=$K$357),$J$345,IF(OR(K54=$K$358),$J$346,IF(OR(K54=$K$362),$J$347,IF(OR(K54=$K$363),$J$348,IF(OR(K54=$K$364,K54=$K$365),$J$349,IF(OR(K54=$K$366,K54=$K$367),$J$350,IF(OR(K54=$K$368,K54=$K$369),$J$351,IF(OR(K54=$K$370,K54=$K$371,K54=$K$372,K54=$K$373,K54=$K$374,K54=$K$375,K54=$K$376,K54=$K$377),$J$352,IF(OR(K54=$K$381,K54=$K$382,K54=$K$383,K54=$K$384,K54=$K$380,K54=$K$379,K54=$K$388,K54=$K$390),$J$353,IF(OR(K54=$K$385,K54=$K$386),$J$354,IF(OR(K54=$K$337,K54=$K$338,K54=$K$359,K54=$K$360,K54=$K$378),$J$355,IF(OR(K54=$K$392),$J$356,0)))))))))))))))))))))))</f>
        <v>0</v>
      </c>
      <c r="K54" s="16"/>
    </row>
    <row r="55" spans="1:11" ht="17.25" customHeight="1">
      <c r="A55" s="16" t="s">
        <v>227</v>
      </c>
      <c r="B55" s="6">
        <v>54</v>
      </c>
      <c r="C55" s="16" t="s">
        <v>21</v>
      </c>
      <c r="D55" s="7" t="s">
        <v>51</v>
      </c>
      <c r="E55" s="16">
        <v>1</v>
      </c>
      <c r="F55" s="16"/>
      <c r="G55" s="16"/>
      <c r="H55" s="16"/>
      <c r="I55" s="16">
        <f t="shared" si="4"/>
        <v>0</v>
      </c>
      <c r="J55" s="16">
        <f t="shared" si="6"/>
        <v>0</v>
      </c>
      <c r="K55" s="16"/>
    </row>
    <row r="56" spans="1:11" ht="17.25" customHeight="1">
      <c r="A56" s="16" t="s">
        <v>227</v>
      </c>
      <c r="B56" s="6">
        <v>55</v>
      </c>
      <c r="C56" s="16" t="s">
        <v>21</v>
      </c>
      <c r="D56" s="7" t="s">
        <v>38</v>
      </c>
      <c r="E56" s="16">
        <v>1</v>
      </c>
      <c r="F56" s="16"/>
      <c r="G56" s="16"/>
      <c r="H56" s="16"/>
      <c r="I56" s="16">
        <f t="shared" si="4"/>
        <v>0</v>
      </c>
      <c r="J56" s="16">
        <f t="shared" si="6"/>
        <v>0</v>
      </c>
      <c r="K56" s="16"/>
    </row>
    <row r="57" spans="1:11" ht="17.25" customHeight="1">
      <c r="A57" s="16" t="s">
        <v>227</v>
      </c>
      <c r="B57" s="6">
        <v>56</v>
      </c>
      <c r="C57" s="16" t="s">
        <v>23</v>
      </c>
      <c r="D57" s="7" t="s">
        <v>24</v>
      </c>
      <c r="E57" s="16">
        <v>2</v>
      </c>
      <c r="F57" s="16"/>
      <c r="G57" s="16"/>
      <c r="H57" s="16">
        <v>444</v>
      </c>
      <c r="I57" s="16">
        <f t="shared" si="4"/>
        <v>0</v>
      </c>
      <c r="J57" s="16">
        <f t="shared" si="6"/>
        <v>0</v>
      </c>
      <c r="K57" s="16"/>
    </row>
    <row r="58" spans="1:11" ht="17.25" customHeight="1">
      <c r="A58" s="16" t="s">
        <v>227</v>
      </c>
      <c r="B58" s="6">
        <v>57</v>
      </c>
      <c r="C58" s="16" t="s">
        <v>23</v>
      </c>
      <c r="D58" s="7" t="s">
        <v>24</v>
      </c>
      <c r="E58" s="16">
        <v>1</v>
      </c>
      <c r="F58" s="16"/>
      <c r="G58" s="16"/>
      <c r="H58" s="16"/>
      <c r="I58" s="16">
        <f t="shared" si="4"/>
        <v>0</v>
      </c>
      <c r="J58" s="16">
        <f t="shared" si="6"/>
        <v>0</v>
      </c>
      <c r="K58" s="16"/>
    </row>
    <row r="59" spans="1:11" ht="17.25" customHeight="1">
      <c r="A59" s="16" t="s">
        <v>227</v>
      </c>
      <c r="B59" s="6">
        <v>58</v>
      </c>
      <c r="C59" s="16" t="s">
        <v>78</v>
      </c>
      <c r="D59" s="7" t="s">
        <v>97</v>
      </c>
      <c r="E59" s="16"/>
      <c r="F59" s="16">
        <v>5</v>
      </c>
      <c r="G59" s="16"/>
      <c r="H59" s="16"/>
      <c r="I59" s="16" t="str">
        <f t="shared" si="4"/>
        <v>Кокки</v>
      </c>
      <c r="J59" s="16" t="str">
        <f t="shared" si="6"/>
        <v>Streptococcus</v>
      </c>
      <c r="K59" s="16" t="s">
        <v>89</v>
      </c>
    </row>
    <row r="60" spans="1:11" ht="17.25" customHeight="1">
      <c r="A60" s="16" t="s">
        <v>227</v>
      </c>
      <c r="B60" s="6">
        <v>59</v>
      </c>
      <c r="C60" s="16" t="s">
        <v>23</v>
      </c>
      <c r="D60" s="7" t="s">
        <v>62</v>
      </c>
      <c r="E60" s="16"/>
      <c r="F60" s="16"/>
      <c r="G60" s="16"/>
      <c r="H60" s="16"/>
      <c r="I60" s="16">
        <f t="shared" si="4"/>
        <v>0</v>
      </c>
      <c r="J60" s="16">
        <f t="shared" si="6"/>
        <v>0</v>
      </c>
      <c r="K60" s="16"/>
    </row>
    <row r="61" spans="1:11" ht="17.25" customHeight="1">
      <c r="A61" s="16" t="s">
        <v>227</v>
      </c>
      <c r="B61" s="6">
        <v>60</v>
      </c>
      <c r="C61" s="16" t="s">
        <v>12</v>
      </c>
      <c r="D61" s="7" t="s">
        <v>61</v>
      </c>
      <c r="E61" s="16"/>
      <c r="F61" s="16"/>
      <c r="G61" s="16"/>
      <c r="H61" s="16"/>
      <c r="I61" s="16">
        <f t="shared" si="4"/>
        <v>0</v>
      </c>
      <c r="J61" s="16">
        <f t="shared" si="6"/>
        <v>0</v>
      </c>
      <c r="K61" s="16"/>
    </row>
    <row r="62" spans="1:11" ht="17.25" customHeight="1">
      <c r="A62" s="16" t="s">
        <v>227</v>
      </c>
      <c r="B62" s="6">
        <v>61</v>
      </c>
      <c r="C62" s="16" t="s">
        <v>12</v>
      </c>
      <c r="D62" s="7" t="s">
        <v>62</v>
      </c>
      <c r="E62" s="16"/>
      <c r="F62" s="16"/>
      <c r="G62" s="16" t="s">
        <v>32</v>
      </c>
      <c r="H62" s="16"/>
      <c r="I62" s="16">
        <f t="shared" si="4"/>
        <v>0</v>
      </c>
      <c r="J62" s="16">
        <f t="shared" si="6"/>
        <v>0</v>
      </c>
      <c r="K62" s="16"/>
    </row>
    <row r="63" spans="1:11" ht="17.25" customHeight="1">
      <c r="A63" s="16" t="s">
        <v>227</v>
      </c>
      <c r="B63" s="6">
        <v>62</v>
      </c>
      <c r="C63" s="16" t="s">
        <v>12</v>
      </c>
      <c r="D63" s="7" t="s">
        <v>29</v>
      </c>
      <c r="E63" s="16"/>
      <c r="F63" s="16"/>
      <c r="G63" s="16" t="s">
        <v>32</v>
      </c>
      <c r="H63" s="16"/>
      <c r="I63" s="16">
        <f t="shared" si="4"/>
        <v>0</v>
      </c>
      <c r="J63" s="16">
        <f t="shared" si="6"/>
        <v>0</v>
      </c>
      <c r="K63" s="16"/>
    </row>
    <row r="64" spans="1:11" ht="17.25" customHeight="1">
      <c r="A64" s="16" t="s">
        <v>227</v>
      </c>
      <c r="B64" s="6">
        <v>63</v>
      </c>
      <c r="C64" s="16" t="s">
        <v>12</v>
      </c>
      <c r="D64" s="7" t="s">
        <v>49</v>
      </c>
      <c r="E64" s="16"/>
      <c r="F64" s="16"/>
      <c r="G64" s="16" t="s">
        <v>32</v>
      </c>
      <c r="H64" s="16"/>
      <c r="I64" s="16">
        <f t="shared" si="4"/>
        <v>0</v>
      </c>
      <c r="J64" s="16">
        <f t="shared" si="6"/>
        <v>0</v>
      </c>
      <c r="K64" s="16"/>
    </row>
    <row r="65" spans="1:11" ht="17.25" customHeight="1">
      <c r="A65" s="16" t="s">
        <v>227</v>
      </c>
      <c r="B65" s="6">
        <v>64</v>
      </c>
      <c r="C65" s="16" t="s">
        <v>12</v>
      </c>
      <c r="D65" s="7" t="s">
        <v>61</v>
      </c>
      <c r="E65" s="16"/>
      <c r="F65" s="16"/>
      <c r="G65" s="16" t="s">
        <v>32</v>
      </c>
      <c r="H65" s="16"/>
      <c r="I65" s="16">
        <f t="shared" si="4"/>
        <v>0</v>
      </c>
      <c r="J65" s="16">
        <f t="shared" si="6"/>
        <v>0</v>
      </c>
      <c r="K65" s="16"/>
    </row>
    <row r="66" spans="1:11" ht="17.25" customHeight="1">
      <c r="A66" s="16" t="s">
        <v>227</v>
      </c>
      <c r="B66" s="6">
        <v>65</v>
      </c>
      <c r="C66" s="16" t="s">
        <v>12</v>
      </c>
      <c r="D66" s="7" t="s">
        <v>20</v>
      </c>
      <c r="E66" s="16"/>
      <c r="F66" s="16"/>
      <c r="G66" s="16" t="s">
        <v>32</v>
      </c>
      <c r="H66" s="16"/>
      <c r="I66" s="16">
        <f t="shared" si="4"/>
        <v>0</v>
      </c>
      <c r="J66" s="16">
        <f t="shared" si="6"/>
        <v>0</v>
      </c>
      <c r="K66" s="16"/>
    </row>
    <row r="67" spans="1:11" ht="17.25" customHeight="1">
      <c r="A67" s="16" t="s">
        <v>227</v>
      </c>
      <c r="B67" s="6">
        <v>66</v>
      </c>
      <c r="C67" s="16" t="s">
        <v>12</v>
      </c>
      <c r="D67" s="7" t="s">
        <v>51</v>
      </c>
      <c r="E67" s="16"/>
      <c r="F67" s="16"/>
      <c r="G67" s="16" t="s">
        <v>32</v>
      </c>
      <c r="H67" s="16"/>
      <c r="I67" s="16">
        <f t="shared" si="4"/>
        <v>0</v>
      </c>
      <c r="J67" s="16">
        <f t="shared" si="6"/>
        <v>0</v>
      </c>
      <c r="K67" s="16"/>
    </row>
    <row r="68" spans="1:11" ht="17.25" customHeight="1">
      <c r="A68" s="16" t="s">
        <v>227</v>
      </c>
      <c r="B68" s="6">
        <v>67</v>
      </c>
      <c r="C68" s="16" t="s">
        <v>12</v>
      </c>
      <c r="D68" s="7" t="s">
        <v>49</v>
      </c>
      <c r="E68" s="16"/>
      <c r="F68" s="16"/>
      <c r="G68" s="16" t="s">
        <v>32</v>
      </c>
      <c r="H68" s="16"/>
      <c r="I68" s="16">
        <f t="shared" ref="I68:I99" si="7">IF(OR(J68=$J$347,J68=$J$354,J68=$J$337),$I$334,IF(OR(J68=$J$336,J68=$J$340,J68=$J$342,J68=$J$343,J68=$J$346,J68=$J$350,J68=$J$351,J68=$J$348),$I$339,IF(OR(J68=$J$335,J68=$J$339),$I$335,IF(OR(J68=$J$341,J68=$J$352,J68=$J$353),$I$336,IF(OR(J68=$J$334,J68=$J$349,J68=$J$355),$I$337,IF(OR(J68=$J$338,J68=$J$356,J68=$J$344,J68=$J$345),$I$338,0))))))</f>
        <v>0</v>
      </c>
      <c r="J68" s="16">
        <f t="shared" si="6"/>
        <v>0</v>
      </c>
      <c r="K68" s="16"/>
    </row>
    <row r="69" spans="1:11" ht="17.25" customHeight="1">
      <c r="A69" s="16" t="s">
        <v>227</v>
      </c>
      <c r="B69" s="6">
        <v>68</v>
      </c>
      <c r="C69" s="16" t="s">
        <v>78</v>
      </c>
      <c r="D69" s="7" t="s">
        <v>97</v>
      </c>
      <c r="E69" s="16"/>
      <c r="F69" s="16"/>
      <c r="G69" s="16"/>
      <c r="H69" s="16"/>
      <c r="I69" s="16">
        <f t="shared" si="7"/>
        <v>0</v>
      </c>
      <c r="J69" s="16">
        <f t="shared" si="6"/>
        <v>0</v>
      </c>
      <c r="K69" s="16"/>
    </row>
    <row r="70" spans="1:11" ht="17.25" customHeight="1">
      <c r="A70" s="16" t="s">
        <v>227</v>
      </c>
      <c r="B70" s="6">
        <v>69</v>
      </c>
      <c r="C70" s="16" t="s">
        <v>21</v>
      </c>
      <c r="D70" s="7" t="s">
        <v>49</v>
      </c>
      <c r="E70" s="16"/>
      <c r="F70" s="16"/>
      <c r="G70" s="16"/>
      <c r="H70" s="16"/>
      <c r="I70" s="16">
        <f t="shared" si="7"/>
        <v>0</v>
      </c>
      <c r="J70" s="16">
        <f t="shared" si="6"/>
        <v>0</v>
      </c>
      <c r="K70" s="16"/>
    </row>
    <row r="71" spans="1:11" ht="17.25" customHeight="1">
      <c r="A71" s="16" t="s">
        <v>227</v>
      </c>
      <c r="B71" s="6">
        <v>70</v>
      </c>
      <c r="C71" s="16" t="s">
        <v>21</v>
      </c>
      <c r="D71" s="7" t="s">
        <v>38</v>
      </c>
      <c r="E71" s="16"/>
      <c r="F71" s="16"/>
      <c r="G71" s="16"/>
      <c r="H71" s="16"/>
      <c r="I71" s="16">
        <f t="shared" si="7"/>
        <v>0</v>
      </c>
      <c r="J71" s="16">
        <f t="shared" si="6"/>
        <v>0</v>
      </c>
      <c r="K71" s="16"/>
    </row>
    <row r="72" spans="1:11" ht="17.25" customHeight="1">
      <c r="A72" s="16" t="s">
        <v>227</v>
      </c>
      <c r="B72" s="6">
        <v>71</v>
      </c>
      <c r="C72" s="16" t="s">
        <v>21</v>
      </c>
      <c r="D72" s="7" t="s">
        <v>38</v>
      </c>
      <c r="E72" s="16"/>
      <c r="F72" s="16"/>
      <c r="G72" s="16"/>
      <c r="H72" s="16"/>
      <c r="I72" s="16">
        <f t="shared" si="7"/>
        <v>0</v>
      </c>
      <c r="J72" s="16">
        <f t="shared" si="6"/>
        <v>0</v>
      </c>
      <c r="K72" s="16"/>
    </row>
    <row r="73" spans="1:11" ht="17.25" customHeight="1">
      <c r="A73" s="16" t="s">
        <v>227</v>
      </c>
      <c r="B73" s="6">
        <v>72</v>
      </c>
      <c r="C73" s="16" t="s">
        <v>23</v>
      </c>
      <c r="D73" s="7" t="s">
        <v>24</v>
      </c>
      <c r="E73" s="16"/>
      <c r="F73" s="16"/>
      <c r="G73" s="16" t="s">
        <v>32</v>
      </c>
      <c r="H73" s="16"/>
      <c r="I73" s="16">
        <f t="shared" si="7"/>
        <v>0</v>
      </c>
      <c r="J73" s="16">
        <f t="shared" si="6"/>
        <v>0</v>
      </c>
      <c r="K73" s="16"/>
    </row>
    <row r="74" spans="1:11" ht="17.25" customHeight="1">
      <c r="A74" s="16" t="s">
        <v>227</v>
      </c>
      <c r="B74" s="6">
        <v>73</v>
      </c>
      <c r="C74" s="16" t="s">
        <v>25</v>
      </c>
      <c r="D74" s="7" t="s">
        <v>26</v>
      </c>
      <c r="E74" s="16"/>
      <c r="F74" s="16"/>
      <c r="G74" s="16" t="s">
        <v>32</v>
      </c>
      <c r="H74" s="16"/>
      <c r="I74" s="16">
        <f t="shared" si="7"/>
        <v>0</v>
      </c>
      <c r="J74" s="16">
        <f t="shared" si="6"/>
        <v>0</v>
      </c>
      <c r="K74" s="16"/>
    </row>
    <row r="75" spans="1:11" ht="17.25" customHeight="1">
      <c r="A75" s="16" t="s">
        <v>227</v>
      </c>
      <c r="B75" s="6">
        <v>74</v>
      </c>
      <c r="C75" s="16" t="s">
        <v>37</v>
      </c>
      <c r="D75" s="7" t="s">
        <v>177</v>
      </c>
      <c r="E75" s="16"/>
      <c r="F75" s="16"/>
      <c r="G75" s="16" t="s">
        <v>32</v>
      </c>
      <c r="H75" s="16"/>
      <c r="I75" s="16">
        <f t="shared" si="7"/>
        <v>0</v>
      </c>
      <c r="J75" s="16">
        <f t="shared" si="6"/>
        <v>0</v>
      </c>
      <c r="K75" s="16"/>
    </row>
    <row r="76" spans="1:11" ht="17.25" customHeight="1">
      <c r="A76" s="16" t="s">
        <v>227</v>
      </c>
      <c r="B76" s="6">
        <v>75</v>
      </c>
      <c r="C76" s="16" t="s">
        <v>100</v>
      </c>
      <c r="D76" s="7" t="s">
        <v>28</v>
      </c>
      <c r="E76" s="16"/>
      <c r="F76" s="16">
        <v>6</v>
      </c>
      <c r="G76" s="16"/>
      <c r="H76" s="16"/>
      <c r="I76" s="16" t="str">
        <f t="shared" si="7"/>
        <v>Кокки</v>
      </c>
      <c r="J76" s="16" t="str">
        <f t="shared" si="6"/>
        <v>Staphylococcus</v>
      </c>
      <c r="K76" s="16" t="s">
        <v>44</v>
      </c>
    </row>
    <row r="77" spans="1:11" ht="17.25" customHeight="1">
      <c r="A77" s="16" t="s">
        <v>227</v>
      </c>
      <c r="B77" s="6">
        <v>76</v>
      </c>
      <c r="C77" s="16" t="s">
        <v>21</v>
      </c>
      <c r="D77" s="7" t="s">
        <v>49</v>
      </c>
      <c r="E77" s="16">
        <v>3</v>
      </c>
      <c r="F77" s="16"/>
      <c r="G77" s="16"/>
      <c r="H77" s="16"/>
      <c r="I77" s="16">
        <f t="shared" si="7"/>
        <v>0</v>
      </c>
      <c r="J77" s="16">
        <f t="shared" si="6"/>
        <v>0</v>
      </c>
      <c r="K77" s="16"/>
    </row>
    <row r="78" spans="1:11" ht="17.25" customHeight="1">
      <c r="A78" s="16" t="s">
        <v>227</v>
      </c>
      <c r="B78" s="6">
        <v>77</v>
      </c>
      <c r="C78" s="16" t="s">
        <v>21</v>
      </c>
      <c r="D78" s="7" t="s">
        <v>49</v>
      </c>
      <c r="E78" s="16">
        <v>1</v>
      </c>
      <c r="F78" s="16"/>
      <c r="G78" s="16"/>
      <c r="H78" s="16"/>
      <c r="I78" s="16">
        <f t="shared" si="7"/>
        <v>0</v>
      </c>
      <c r="J78" s="16">
        <f t="shared" si="6"/>
        <v>0</v>
      </c>
      <c r="K78" s="16"/>
    </row>
    <row r="79" spans="1:11" ht="17.25" customHeight="1">
      <c r="A79" s="16" t="s">
        <v>227</v>
      </c>
      <c r="B79" s="6">
        <v>78</v>
      </c>
      <c r="C79" s="16" t="s">
        <v>23</v>
      </c>
      <c r="D79" s="7" t="s">
        <v>24</v>
      </c>
      <c r="E79" s="16">
        <v>1</v>
      </c>
      <c r="F79" s="16"/>
      <c r="G79" s="16"/>
      <c r="H79" s="16"/>
      <c r="I79" s="16">
        <f t="shared" si="7"/>
        <v>0</v>
      </c>
      <c r="J79" s="16">
        <f t="shared" si="6"/>
        <v>0</v>
      </c>
      <c r="K79" s="16"/>
    </row>
    <row r="80" spans="1:11" ht="17.25" customHeight="1">
      <c r="A80" s="16" t="s">
        <v>227</v>
      </c>
      <c r="B80" s="6">
        <v>79</v>
      </c>
      <c r="C80" s="16" t="s">
        <v>100</v>
      </c>
      <c r="D80" s="7" t="s">
        <v>28</v>
      </c>
      <c r="E80" s="16"/>
      <c r="F80" s="16"/>
      <c r="G80" s="16"/>
      <c r="H80" s="16">
        <v>444</v>
      </c>
      <c r="I80" s="16">
        <f t="shared" si="7"/>
        <v>0</v>
      </c>
      <c r="J80" s="16">
        <f t="shared" si="6"/>
        <v>0</v>
      </c>
      <c r="K80" s="16"/>
    </row>
    <row r="81" spans="1:11" ht="17.25" customHeight="1">
      <c r="A81" s="16" t="s">
        <v>227</v>
      </c>
      <c r="B81" s="6">
        <v>80</v>
      </c>
      <c r="C81" s="16" t="s">
        <v>12</v>
      </c>
      <c r="D81" s="7" t="s">
        <v>49</v>
      </c>
      <c r="E81" s="16"/>
      <c r="F81" s="16">
        <v>4</v>
      </c>
      <c r="G81" s="16" t="s">
        <v>32</v>
      </c>
      <c r="H81" s="16"/>
      <c r="I81" s="16" t="str">
        <f t="shared" si="7"/>
        <v>Кокки</v>
      </c>
      <c r="J81" s="16" t="str">
        <f t="shared" si="6"/>
        <v>Enterococcus</v>
      </c>
      <c r="K81" s="16" t="s">
        <v>70</v>
      </c>
    </row>
    <row r="82" spans="1:11" ht="17.25" customHeight="1">
      <c r="A82" s="16" t="s">
        <v>227</v>
      </c>
      <c r="B82" s="6">
        <v>81</v>
      </c>
      <c r="C82" s="16" t="s">
        <v>12</v>
      </c>
      <c r="D82" s="7" t="s">
        <v>58</v>
      </c>
      <c r="E82" s="16"/>
      <c r="F82" s="16"/>
      <c r="G82" s="16" t="s">
        <v>32</v>
      </c>
      <c r="H82" s="16"/>
      <c r="I82" s="16">
        <f t="shared" si="7"/>
        <v>0</v>
      </c>
      <c r="J82" s="16">
        <f t="shared" si="6"/>
        <v>0</v>
      </c>
      <c r="K82" s="16"/>
    </row>
    <row r="83" spans="1:11" ht="17.25" customHeight="1">
      <c r="A83" s="16" t="s">
        <v>227</v>
      </c>
      <c r="B83" s="6">
        <v>82</v>
      </c>
      <c r="C83" s="16" t="s">
        <v>12</v>
      </c>
      <c r="D83" s="7" t="s">
        <v>39</v>
      </c>
      <c r="E83" s="16"/>
      <c r="F83" s="16"/>
      <c r="G83" s="16" t="s">
        <v>32</v>
      </c>
      <c r="H83" s="16"/>
      <c r="I83" s="16">
        <f t="shared" si="7"/>
        <v>0</v>
      </c>
      <c r="J83" s="16">
        <f t="shared" si="6"/>
        <v>0</v>
      </c>
      <c r="K83" s="16"/>
    </row>
    <row r="84" spans="1:11" ht="17.25" customHeight="1">
      <c r="A84" s="16" t="s">
        <v>227</v>
      </c>
      <c r="B84" s="6">
        <v>83</v>
      </c>
      <c r="C84" s="16" t="s">
        <v>12</v>
      </c>
      <c r="D84" s="7" t="s">
        <v>29</v>
      </c>
      <c r="E84" s="16"/>
      <c r="F84" s="16"/>
      <c r="G84" s="16" t="s">
        <v>32</v>
      </c>
      <c r="H84" s="16"/>
      <c r="I84" s="16">
        <f t="shared" si="7"/>
        <v>0</v>
      </c>
      <c r="J84" s="16">
        <f t="shared" si="6"/>
        <v>0</v>
      </c>
      <c r="K84" s="16"/>
    </row>
    <row r="85" spans="1:11" ht="17.25" customHeight="1">
      <c r="A85" s="16" t="s">
        <v>227</v>
      </c>
      <c r="B85" s="6">
        <v>84</v>
      </c>
      <c r="C85" s="16" t="s">
        <v>12</v>
      </c>
      <c r="D85" s="7" t="s">
        <v>40</v>
      </c>
      <c r="E85" s="16"/>
      <c r="F85" s="16">
        <v>8</v>
      </c>
      <c r="G85" s="16"/>
      <c r="H85" s="16"/>
      <c r="I85" s="16" t="str">
        <f t="shared" si="7"/>
        <v>НГОБ</v>
      </c>
      <c r="J85" s="16" t="str">
        <f t="shared" si="6"/>
        <v>Acinetobacter</v>
      </c>
      <c r="K85" s="16" t="s">
        <v>112</v>
      </c>
    </row>
    <row r="86" spans="1:11" ht="17.25" customHeight="1">
      <c r="A86" s="16" t="s">
        <v>227</v>
      </c>
      <c r="B86" s="6">
        <v>85</v>
      </c>
      <c r="C86" s="16" t="s">
        <v>12</v>
      </c>
      <c r="D86" s="7" t="s">
        <v>205</v>
      </c>
      <c r="E86" s="16"/>
      <c r="F86" s="16">
        <v>4</v>
      </c>
      <c r="G86" s="16" t="s">
        <v>32</v>
      </c>
      <c r="H86" s="16"/>
      <c r="I86" s="16" t="str">
        <f t="shared" si="7"/>
        <v>Грибы</v>
      </c>
      <c r="J86" s="16" t="str">
        <f t="shared" ref="J86:J117" si="8">IF(OR(K86=$K$334,K86=$K$335,K86=$K$336),$J$334,IF(OR(K86=$K$339,K86=$K$340,K86=$K$341,K86=$K$342),$J$335,IF(OR(K86=$K$343),$J$336,IF(OR(K86=$K$344),$J$337,IF(OR(K86=$K$345),$J$338,IF(OR(K86=$K$346),$J$339,IF(OR(K86=$K$352,K86=$K$361,K86=$K$353),$J$340,IF(OR(K86=$K$348,K86=$K$349,K86=$K$350,K86=$K$351),$J$341,IF(OR(K86=$K$347,K86=$K$387,K86=$K$389,K86=$K$391),$J$342,IF(OR(K86=$K$354,K86=$K$355),$J$343,IF(OR(K86=$K$356),$J$344,IF(OR(K86=$K$357),$J$345,IF(OR(K86=$K$358),$J$346,IF(OR(K86=$K$362),$J$347,IF(OR(K86=$K$363),$J$348,IF(OR(K86=$K$364,K86=$K$365),$J$349,IF(OR(K86=$K$366,K86=$K$367),$J$350,IF(OR(K86=$K$368,K86=$K$369),$J$351,IF(OR(K86=$K$370,K86=$K$371,K86=$K$372,K86=$K$373,K86=$K$374,K86=$K$375,K86=$K$376,K86=$K$377),$J$352,IF(OR(K86=$K$381,K86=$K$382,K86=$K$383,K86=$K$384,K86=$K$380,K86=$K$379,K86=$K$388,K86=$K$390),$J$353,IF(OR(K86=$K$385,K86=$K$386),$J$354,IF(OR(K86=$K$337,K86=$K$338,K86=$K$359,K86=$K$360,K86=$K$378),$J$355,IF(OR(K86=$K$392),$J$356,0)))))))))))))))))))))))</f>
        <v>Candida</v>
      </c>
      <c r="K86" s="16" t="s">
        <v>119</v>
      </c>
    </row>
    <row r="87" spans="1:11" ht="17.25" customHeight="1">
      <c r="A87" s="16" t="s">
        <v>227</v>
      </c>
      <c r="B87" s="6">
        <v>86</v>
      </c>
      <c r="C87" s="16" t="s">
        <v>12</v>
      </c>
      <c r="D87" s="7" t="s">
        <v>61</v>
      </c>
      <c r="E87" s="16"/>
      <c r="F87" s="16"/>
      <c r="G87" s="16" t="s">
        <v>32</v>
      </c>
      <c r="H87" s="16"/>
      <c r="I87" s="16">
        <f t="shared" si="7"/>
        <v>0</v>
      </c>
      <c r="J87" s="16">
        <f t="shared" si="8"/>
        <v>0</v>
      </c>
      <c r="K87" s="16"/>
    </row>
    <row r="88" spans="1:11" ht="17.25" customHeight="1">
      <c r="A88" s="16" t="s">
        <v>227</v>
      </c>
      <c r="B88" s="6">
        <v>87</v>
      </c>
      <c r="C88" s="16" t="s">
        <v>12</v>
      </c>
      <c r="D88" s="7" t="s">
        <v>60</v>
      </c>
      <c r="E88" s="16"/>
      <c r="F88" s="16"/>
      <c r="G88" s="16"/>
      <c r="H88" s="16"/>
      <c r="I88" s="16">
        <f t="shared" si="7"/>
        <v>0</v>
      </c>
      <c r="J88" s="16">
        <f t="shared" si="8"/>
        <v>0</v>
      </c>
      <c r="K88" s="16"/>
    </row>
    <row r="89" spans="1:11" ht="17.25" customHeight="1">
      <c r="A89" s="16" t="s">
        <v>227</v>
      </c>
      <c r="B89" s="6">
        <v>88</v>
      </c>
      <c r="C89" s="16" t="s">
        <v>23</v>
      </c>
      <c r="D89" s="7" t="s">
        <v>24</v>
      </c>
      <c r="E89" s="16"/>
      <c r="F89" s="16">
        <v>4</v>
      </c>
      <c r="G89" s="16"/>
      <c r="H89" s="16"/>
      <c r="I89" s="16" t="str">
        <f t="shared" si="7"/>
        <v>Энеробактерии</v>
      </c>
      <c r="J89" s="16" t="str">
        <f t="shared" si="8"/>
        <v>Escherichia</v>
      </c>
      <c r="K89" s="16" t="s">
        <v>129</v>
      </c>
    </row>
    <row r="90" spans="1:11" ht="17.25" customHeight="1">
      <c r="A90" s="16" t="s">
        <v>227</v>
      </c>
      <c r="B90" s="6">
        <v>89</v>
      </c>
      <c r="C90" s="16" t="s">
        <v>23</v>
      </c>
      <c r="D90" s="7" t="s">
        <v>24</v>
      </c>
      <c r="E90" s="16"/>
      <c r="F90" s="16">
        <v>4</v>
      </c>
      <c r="G90" s="16"/>
      <c r="H90" s="16"/>
      <c r="I90" s="16" t="str">
        <f t="shared" si="7"/>
        <v>Прочее</v>
      </c>
      <c r="J90" s="16" t="str">
        <f t="shared" si="8"/>
        <v>спор</v>
      </c>
      <c r="K90" s="16" t="s">
        <v>145</v>
      </c>
    </row>
    <row r="91" spans="1:11" ht="17.25" customHeight="1">
      <c r="A91" s="16" t="s">
        <v>227</v>
      </c>
      <c r="B91" s="6">
        <v>90</v>
      </c>
      <c r="C91" s="16" t="s">
        <v>64</v>
      </c>
      <c r="D91" s="7" t="s">
        <v>54</v>
      </c>
      <c r="E91" s="16"/>
      <c r="F91" s="16"/>
      <c r="G91" s="16"/>
      <c r="H91" s="16"/>
      <c r="I91" s="16">
        <f t="shared" si="7"/>
        <v>0</v>
      </c>
      <c r="J91" s="16">
        <f t="shared" si="8"/>
        <v>0</v>
      </c>
      <c r="K91" s="16"/>
    </row>
    <row r="92" spans="1:11" ht="17.25" customHeight="1">
      <c r="A92" s="16" t="s">
        <v>227</v>
      </c>
      <c r="B92" s="6">
        <v>91</v>
      </c>
      <c r="C92" s="16" t="s">
        <v>23</v>
      </c>
      <c r="D92" s="7" t="s">
        <v>24</v>
      </c>
      <c r="E92" s="16"/>
      <c r="F92" s="16"/>
      <c r="G92" s="16"/>
      <c r="H92" s="16"/>
      <c r="I92" s="16">
        <f t="shared" si="7"/>
        <v>0</v>
      </c>
      <c r="J92" s="16">
        <f t="shared" si="8"/>
        <v>0</v>
      </c>
      <c r="K92" s="16"/>
    </row>
    <row r="93" spans="1:11" ht="17.25" customHeight="1">
      <c r="A93" s="16" t="s">
        <v>227</v>
      </c>
      <c r="B93" s="6">
        <v>92</v>
      </c>
      <c r="C93" s="16" t="s">
        <v>87</v>
      </c>
      <c r="D93" s="7" t="s">
        <v>42</v>
      </c>
      <c r="E93" s="16">
        <v>1</v>
      </c>
      <c r="F93" s="16"/>
      <c r="G93" s="16"/>
      <c r="H93" s="16"/>
      <c r="I93" s="16">
        <f t="shared" si="7"/>
        <v>0</v>
      </c>
      <c r="J93" s="16">
        <f t="shared" si="8"/>
        <v>0</v>
      </c>
      <c r="K93" s="16"/>
    </row>
    <row r="94" spans="1:11" ht="17.25" customHeight="1">
      <c r="A94" s="16" t="s">
        <v>227</v>
      </c>
      <c r="B94" s="6">
        <v>93</v>
      </c>
      <c r="C94" s="16" t="s">
        <v>23</v>
      </c>
      <c r="D94" s="7" t="s">
        <v>24</v>
      </c>
      <c r="E94" s="16"/>
      <c r="F94" s="16"/>
      <c r="G94" s="16"/>
      <c r="H94" s="16"/>
      <c r="I94" s="16">
        <f t="shared" si="7"/>
        <v>0</v>
      </c>
      <c r="J94" s="16">
        <f t="shared" si="8"/>
        <v>0</v>
      </c>
      <c r="K94" s="16"/>
    </row>
    <row r="95" spans="1:11" ht="17.25" customHeight="1">
      <c r="A95" s="16" t="s">
        <v>227</v>
      </c>
      <c r="B95" s="6">
        <v>94</v>
      </c>
      <c r="C95" s="16" t="s">
        <v>100</v>
      </c>
      <c r="D95" s="7" t="s">
        <v>28</v>
      </c>
      <c r="E95" s="16"/>
      <c r="F95" s="16"/>
      <c r="G95" s="16"/>
      <c r="H95" s="16"/>
      <c r="I95" s="16">
        <f t="shared" si="7"/>
        <v>0</v>
      </c>
      <c r="J95" s="16">
        <f t="shared" si="8"/>
        <v>0</v>
      </c>
      <c r="K95" s="16"/>
    </row>
    <row r="96" spans="1:11" ht="17.25" customHeight="1">
      <c r="A96" s="16" t="s">
        <v>227</v>
      </c>
      <c r="B96" s="6">
        <v>95</v>
      </c>
      <c r="C96" s="16" t="s">
        <v>100</v>
      </c>
      <c r="D96" s="7" t="s">
        <v>28</v>
      </c>
      <c r="E96" s="16"/>
      <c r="F96" s="16"/>
      <c r="G96" s="16"/>
      <c r="H96" s="16"/>
      <c r="I96" s="16">
        <f t="shared" si="7"/>
        <v>0</v>
      </c>
      <c r="J96" s="16">
        <f t="shared" si="8"/>
        <v>0</v>
      </c>
      <c r="K96" s="16"/>
    </row>
    <row r="97" spans="1:11" ht="17.25" customHeight="1">
      <c r="A97" s="16" t="s">
        <v>227</v>
      </c>
      <c r="B97" s="6">
        <v>96</v>
      </c>
      <c r="C97" s="16" t="s">
        <v>21</v>
      </c>
      <c r="D97" s="7" t="s">
        <v>186</v>
      </c>
      <c r="E97" s="16"/>
      <c r="F97" s="16"/>
      <c r="G97" s="16"/>
      <c r="H97" s="16"/>
      <c r="I97" s="16">
        <f t="shared" si="7"/>
        <v>0</v>
      </c>
      <c r="J97" s="16">
        <f t="shared" si="8"/>
        <v>0</v>
      </c>
      <c r="K97" s="16"/>
    </row>
    <row r="98" spans="1:11" ht="17.25" customHeight="1">
      <c r="A98" s="16" t="s">
        <v>227</v>
      </c>
      <c r="B98" s="6">
        <v>97</v>
      </c>
      <c r="C98" s="16" t="s">
        <v>45</v>
      </c>
      <c r="D98" s="7" t="s">
        <v>24</v>
      </c>
      <c r="E98" s="16"/>
      <c r="F98" s="16"/>
      <c r="G98" s="16"/>
      <c r="H98" s="16"/>
      <c r="I98" s="16">
        <f t="shared" si="7"/>
        <v>0</v>
      </c>
      <c r="J98" s="16">
        <f t="shared" si="8"/>
        <v>0</v>
      </c>
      <c r="K98" s="16"/>
    </row>
    <row r="99" spans="1:11" ht="17.25" customHeight="1">
      <c r="A99" s="16" t="s">
        <v>227</v>
      </c>
      <c r="B99" s="6">
        <v>98</v>
      </c>
      <c r="C99" s="16" t="s">
        <v>21</v>
      </c>
      <c r="D99" s="7" t="s">
        <v>196</v>
      </c>
      <c r="E99" s="16"/>
      <c r="F99" s="16"/>
      <c r="G99" s="16"/>
      <c r="H99" s="16"/>
      <c r="I99" s="16">
        <f t="shared" si="7"/>
        <v>0</v>
      </c>
      <c r="J99" s="16">
        <f t="shared" si="8"/>
        <v>0</v>
      </c>
      <c r="K99" s="16"/>
    </row>
    <row r="100" spans="1:11" ht="17.25" customHeight="1">
      <c r="A100" s="16" t="s">
        <v>227</v>
      </c>
      <c r="B100" s="6">
        <v>99</v>
      </c>
      <c r="C100" s="16" t="s">
        <v>64</v>
      </c>
      <c r="D100" s="7" t="s">
        <v>54</v>
      </c>
      <c r="E100" s="16"/>
      <c r="F100" s="16"/>
      <c r="G100" s="16"/>
      <c r="H100" s="16"/>
      <c r="I100" s="16">
        <f t="shared" ref="I100:I131" si="9">IF(OR(J100=$J$347,J100=$J$354,J100=$J$337),$I$334,IF(OR(J100=$J$336,J100=$J$340,J100=$J$342,J100=$J$343,J100=$J$346,J100=$J$350,J100=$J$351,J100=$J$348),$I$339,IF(OR(J100=$J$335,J100=$J$339),$I$335,IF(OR(J100=$J$341,J100=$J$352,J100=$J$353),$I$336,IF(OR(J100=$J$334,J100=$J$349,J100=$J$355),$I$337,IF(OR(J100=$J$338,J100=$J$356,J100=$J$344,J100=$J$345),$I$338,0))))))</f>
        <v>0</v>
      </c>
      <c r="J100" s="16">
        <f t="shared" si="8"/>
        <v>0</v>
      </c>
      <c r="K100" s="16"/>
    </row>
    <row r="101" spans="1:11" ht="17.25" customHeight="1">
      <c r="A101" s="16" t="s">
        <v>227</v>
      </c>
      <c r="B101" s="6">
        <v>100</v>
      </c>
      <c r="C101" s="16" t="s">
        <v>100</v>
      </c>
      <c r="D101" s="7" t="s">
        <v>28</v>
      </c>
      <c r="E101" s="16"/>
      <c r="F101" s="16"/>
      <c r="G101" s="16"/>
      <c r="H101" s="16"/>
      <c r="I101" s="16">
        <f t="shared" si="9"/>
        <v>0</v>
      </c>
      <c r="J101" s="16">
        <f t="shared" si="8"/>
        <v>0</v>
      </c>
      <c r="K101" s="16"/>
    </row>
    <row r="102" spans="1:11" ht="17.25" customHeight="1">
      <c r="A102" s="16" t="s">
        <v>227</v>
      </c>
      <c r="B102" s="6">
        <v>101</v>
      </c>
      <c r="C102" s="16" t="s">
        <v>12</v>
      </c>
      <c r="D102" s="7" t="s">
        <v>49</v>
      </c>
      <c r="E102" s="16"/>
      <c r="F102" s="16"/>
      <c r="G102" s="16" t="s">
        <v>32</v>
      </c>
      <c r="H102" s="16"/>
      <c r="I102" s="16">
        <f t="shared" si="9"/>
        <v>0</v>
      </c>
      <c r="J102" s="16">
        <f t="shared" si="8"/>
        <v>0</v>
      </c>
      <c r="K102" s="16"/>
    </row>
    <row r="103" spans="1:11" ht="17.25" customHeight="1">
      <c r="A103" s="16" t="s">
        <v>227</v>
      </c>
      <c r="B103" s="6">
        <v>102</v>
      </c>
      <c r="C103" s="16" t="s">
        <v>12</v>
      </c>
      <c r="D103" s="7" t="s">
        <v>212</v>
      </c>
      <c r="E103" s="16"/>
      <c r="F103" s="16"/>
      <c r="G103" s="16" t="s">
        <v>32</v>
      </c>
      <c r="H103" s="16"/>
      <c r="I103" s="16">
        <f t="shared" si="9"/>
        <v>0</v>
      </c>
      <c r="J103" s="16">
        <f t="shared" si="8"/>
        <v>0</v>
      </c>
      <c r="K103" s="16"/>
    </row>
    <row r="104" spans="1:11" ht="17.25" customHeight="1">
      <c r="A104" s="16" t="s">
        <v>227</v>
      </c>
      <c r="B104" s="6">
        <v>103</v>
      </c>
      <c r="C104" s="16" t="s">
        <v>12</v>
      </c>
      <c r="D104" s="7" t="s">
        <v>42</v>
      </c>
      <c r="E104" s="16"/>
      <c r="F104" s="16"/>
      <c r="G104" s="16" t="s">
        <v>32</v>
      </c>
      <c r="H104" s="16"/>
      <c r="I104" s="16">
        <f t="shared" si="9"/>
        <v>0</v>
      </c>
      <c r="J104" s="16">
        <f t="shared" si="8"/>
        <v>0</v>
      </c>
      <c r="K104" s="16"/>
    </row>
    <row r="105" spans="1:11" ht="17.25" customHeight="1">
      <c r="A105" s="16" t="s">
        <v>227</v>
      </c>
      <c r="B105" s="6">
        <v>104</v>
      </c>
      <c r="C105" s="16" t="s">
        <v>12</v>
      </c>
      <c r="D105" s="7" t="s">
        <v>39</v>
      </c>
      <c r="E105" s="16"/>
      <c r="F105" s="16">
        <v>5</v>
      </c>
      <c r="G105" s="16" t="s">
        <v>32</v>
      </c>
      <c r="H105" s="16"/>
      <c r="I105" s="16" t="str">
        <f t="shared" si="9"/>
        <v>Кокки</v>
      </c>
      <c r="J105" s="16" t="str">
        <f t="shared" si="8"/>
        <v>Staphylococcus</v>
      </c>
      <c r="K105" s="16" t="s">
        <v>19</v>
      </c>
    </row>
    <row r="106" spans="1:11" ht="17.25" customHeight="1">
      <c r="A106" s="16" t="s">
        <v>227</v>
      </c>
      <c r="B106" s="6">
        <v>105</v>
      </c>
      <c r="C106" s="16" t="s">
        <v>64</v>
      </c>
      <c r="D106" s="7" t="s">
        <v>54</v>
      </c>
      <c r="E106" s="16"/>
      <c r="F106" s="16">
        <v>5</v>
      </c>
      <c r="G106" s="16"/>
      <c r="H106" s="16"/>
      <c r="I106" s="16" t="str">
        <f t="shared" si="9"/>
        <v>Кокки</v>
      </c>
      <c r="J106" s="16" t="str">
        <f t="shared" si="8"/>
        <v>Staphylococcus</v>
      </c>
      <c r="K106" s="16" t="s">
        <v>19</v>
      </c>
    </row>
    <row r="107" spans="1:11" ht="17.25" customHeight="1">
      <c r="A107" s="16" t="s">
        <v>227</v>
      </c>
      <c r="B107" s="6">
        <v>106</v>
      </c>
      <c r="C107" s="16" t="s">
        <v>87</v>
      </c>
      <c r="D107" s="7" t="s">
        <v>42</v>
      </c>
      <c r="E107" s="16">
        <v>1</v>
      </c>
      <c r="F107" s="16"/>
      <c r="G107" s="16"/>
      <c r="H107" s="16"/>
      <c r="I107" s="16">
        <f t="shared" si="9"/>
        <v>0</v>
      </c>
      <c r="J107" s="16">
        <f t="shared" si="8"/>
        <v>0</v>
      </c>
      <c r="K107" s="16"/>
    </row>
    <row r="108" spans="1:11" ht="17.25" customHeight="1">
      <c r="A108" s="16" t="s">
        <v>227</v>
      </c>
      <c r="B108" s="6">
        <v>107</v>
      </c>
      <c r="C108" s="16" t="s">
        <v>87</v>
      </c>
      <c r="D108" s="7" t="s">
        <v>42</v>
      </c>
      <c r="E108" s="16">
        <v>1</v>
      </c>
      <c r="F108" s="16"/>
      <c r="G108" s="16"/>
      <c r="H108" s="16"/>
      <c r="I108" s="16">
        <f t="shared" si="9"/>
        <v>0</v>
      </c>
      <c r="J108" s="16">
        <f t="shared" si="8"/>
        <v>0</v>
      </c>
      <c r="K108" s="16"/>
    </row>
    <row r="109" spans="1:11" ht="17.25" customHeight="1">
      <c r="A109" s="16" t="s">
        <v>227</v>
      </c>
      <c r="B109" s="6">
        <v>108</v>
      </c>
      <c r="C109" s="16" t="s">
        <v>23</v>
      </c>
      <c r="D109" s="7" t="s">
        <v>24</v>
      </c>
      <c r="E109" s="16">
        <v>1</v>
      </c>
      <c r="F109" s="16"/>
      <c r="G109" s="16"/>
      <c r="H109" s="16"/>
      <c r="I109" s="16">
        <f t="shared" si="9"/>
        <v>0</v>
      </c>
      <c r="J109" s="16">
        <f t="shared" si="8"/>
        <v>0</v>
      </c>
      <c r="K109" s="16"/>
    </row>
    <row r="110" spans="1:11" ht="17.25" customHeight="1">
      <c r="A110" s="16" t="s">
        <v>227</v>
      </c>
      <c r="B110" s="6">
        <v>109</v>
      </c>
      <c r="C110" s="16" t="s">
        <v>78</v>
      </c>
      <c r="D110" s="7" t="s">
        <v>97</v>
      </c>
      <c r="E110" s="16">
        <v>1</v>
      </c>
      <c r="F110" s="16"/>
      <c r="G110" s="16"/>
      <c r="H110" s="16"/>
      <c r="I110" s="16">
        <f t="shared" si="9"/>
        <v>0</v>
      </c>
      <c r="J110" s="16">
        <f t="shared" si="8"/>
        <v>0</v>
      </c>
      <c r="K110" s="16"/>
    </row>
    <row r="111" spans="1:11" ht="17.25" customHeight="1">
      <c r="A111" s="16" t="s">
        <v>227</v>
      </c>
      <c r="B111" s="6">
        <v>110</v>
      </c>
      <c r="C111" s="16" t="s">
        <v>78</v>
      </c>
      <c r="D111" s="7" t="s">
        <v>97</v>
      </c>
      <c r="E111" s="16"/>
      <c r="F111" s="16"/>
      <c r="G111" s="16"/>
      <c r="H111" s="16"/>
      <c r="I111" s="16">
        <f t="shared" si="9"/>
        <v>0</v>
      </c>
      <c r="J111" s="16">
        <f t="shared" si="8"/>
        <v>0</v>
      </c>
      <c r="K111" s="16"/>
    </row>
    <row r="112" spans="1:11" ht="17.25" customHeight="1">
      <c r="A112" s="16" t="s">
        <v>227</v>
      </c>
      <c r="B112" s="6">
        <v>111</v>
      </c>
      <c r="C112" s="16" t="s">
        <v>23</v>
      </c>
      <c r="D112" s="7" t="s">
        <v>61</v>
      </c>
      <c r="E112" s="16"/>
      <c r="F112" s="16"/>
      <c r="G112" s="16"/>
      <c r="H112" s="16"/>
      <c r="I112" s="16">
        <f t="shared" si="9"/>
        <v>0</v>
      </c>
      <c r="J112" s="16">
        <f t="shared" si="8"/>
        <v>0</v>
      </c>
      <c r="K112" s="16"/>
    </row>
    <row r="113" spans="1:11" ht="17.25" customHeight="1">
      <c r="A113" s="16" t="s">
        <v>227</v>
      </c>
      <c r="B113" s="6">
        <v>112</v>
      </c>
      <c r="C113" s="16" t="s">
        <v>100</v>
      </c>
      <c r="D113" s="7" t="s">
        <v>28</v>
      </c>
      <c r="E113" s="16"/>
      <c r="F113" s="16"/>
      <c r="G113" s="16"/>
      <c r="H113" s="16"/>
      <c r="I113" s="16">
        <f t="shared" si="9"/>
        <v>0</v>
      </c>
      <c r="J113" s="16">
        <f t="shared" si="8"/>
        <v>0</v>
      </c>
      <c r="K113" s="16"/>
    </row>
    <row r="114" spans="1:11" ht="17.25" customHeight="1">
      <c r="A114" s="16" t="s">
        <v>227</v>
      </c>
      <c r="B114" s="6">
        <v>113</v>
      </c>
      <c r="C114" s="16" t="s">
        <v>64</v>
      </c>
      <c r="D114" s="7" t="s">
        <v>54</v>
      </c>
      <c r="E114" s="16"/>
      <c r="F114" s="16">
        <v>6</v>
      </c>
      <c r="G114" s="16"/>
      <c r="H114" s="16"/>
      <c r="I114" s="16" t="str">
        <f t="shared" si="9"/>
        <v>Кокки</v>
      </c>
      <c r="J114" s="16" t="str">
        <f t="shared" si="8"/>
        <v>Staphylococcus</v>
      </c>
      <c r="K114" s="16" t="s">
        <v>19</v>
      </c>
    </row>
    <row r="115" spans="1:11" ht="17.25" customHeight="1">
      <c r="A115" s="16" t="s">
        <v>227</v>
      </c>
      <c r="B115" s="6">
        <v>114</v>
      </c>
      <c r="C115" s="16" t="s">
        <v>12</v>
      </c>
      <c r="D115" s="7" t="s">
        <v>40</v>
      </c>
      <c r="E115" s="16"/>
      <c r="F115" s="16"/>
      <c r="G115" s="16"/>
      <c r="H115" s="16"/>
      <c r="I115" s="16">
        <f t="shared" si="9"/>
        <v>0</v>
      </c>
      <c r="J115" s="16">
        <f t="shared" si="8"/>
        <v>0</v>
      </c>
      <c r="K115" s="16"/>
    </row>
    <row r="116" spans="1:11" ht="17.25" customHeight="1">
      <c r="A116" s="16" t="s">
        <v>227</v>
      </c>
      <c r="B116" s="6">
        <v>115</v>
      </c>
      <c r="C116" s="16" t="s">
        <v>12</v>
      </c>
      <c r="D116" s="7" t="s">
        <v>49</v>
      </c>
      <c r="E116" s="16"/>
      <c r="F116" s="16"/>
      <c r="G116" s="16" t="s">
        <v>32</v>
      </c>
      <c r="H116" s="16"/>
      <c r="I116" s="16">
        <f t="shared" si="9"/>
        <v>0</v>
      </c>
      <c r="J116" s="16">
        <f t="shared" si="8"/>
        <v>0</v>
      </c>
      <c r="K116" s="16"/>
    </row>
    <row r="117" spans="1:11" ht="17.25" customHeight="1">
      <c r="A117" s="16" t="s">
        <v>227</v>
      </c>
      <c r="B117" s="6">
        <v>116</v>
      </c>
      <c r="C117" s="16" t="s">
        <v>12</v>
      </c>
      <c r="D117" s="7" t="s">
        <v>24</v>
      </c>
      <c r="E117" s="16"/>
      <c r="F117" s="16"/>
      <c r="G117" s="16" t="s">
        <v>32</v>
      </c>
      <c r="H117" s="16"/>
      <c r="I117" s="16">
        <f t="shared" si="9"/>
        <v>0</v>
      </c>
      <c r="J117" s="16">
        <f t="shared" si="8"/>
        <v>0</v>
      </c>
      <c r="K117" s="16"/>
    </row>
    <row r="118" spans="1:11" ht="17.25" customHeight="1">
      <c r="A118" s="16" t="s">
        <v>227</v>
      </c>
      <c r="B118" s="6">
        <v>117</v>
      </c>
      <c r="C118" s="16" t="s">
        <v>12</v>
      </c>
      <c r="D118" s="7" t="s">
        <v>40</v>
      </c>
      <c r="E118" s="16"/>
      <c r="F118" s="16"/>
      <c r="G118" s="16"/>
      <c r="H118" s="16"/>
      <c r="I118" s="16">
        <f t="shared" si="9"/>
        <v>0</v>
      </c>
      <c r="J118" s="16">
        <f t="shared" ref="J118:J149" si="10">IF(OR(K118=$K$334,K118=$K$335,K118=$K$336),$J$334,IF(OR(K118=$K$339,K118=$K$340,K118=$K$341,K118=$K$342),$J$335,IF(OR(K118=$K$343),$J$336,IF(OR(K118=$K$344),$J$337,IF(OR(K118=$K$345),$J$338,IF(OR(K118=$K$346),$J$339,IF(OR(K118=$K$352,K118=$K$361,K118=$K$353),$J$340,IF(OR(K118=$K$348,K118=$K$349,K118=$K$350,K118=$K$351),$J$341,IF(OR(K118=$K$347,K118=$K$387,K118=$K$389,K118=$K$391),$J$342,IF(OR(K118=$K$354,K118=$K$355),$J$343,IF(OR(K118=$K$356),$J$344,IF(OR(K118=$K$357),$J$345,IF(OR(K118=$K$358),$J$346,IF(OR(K118=$K$362),$J$347,IF(OR(K118=$K$363),$J$348,IF(OR(K118=$K$364,K118=$K$365),$J$349,IF(OR(K118=$K$366,K118=$K$367),$J$350,IF(OR(K118=$K$368,K118=$K$369),$J$351,IF(OR(K118=$K$370,K118=$K$371,K118=$K$372,K118=$K$373,K118=$K$374,K118=$K$375,K118=$K$376,K118=$K$377),$J$352,IF(OR(K118=$K$381,K118=$K$382,K118=$K$383,K118=$K$384,K118=$K$380,K118=$K$379,K118=$K$388,K118=$K$390),$J$353,IF(OR(K118=$K$385,K118=$K$386),$J$354,IF(OR(K118=$K$337,K118=$K$338,K118=$K$359,K118=$K$360,K118=$K$378),$J$355,IF(OR(K118=$K$392),$J$356,0)))))))))))))))))))))))</f>
        <v>0</v>
      </c>
      <c r="K118" s="16"/>
    </row>
    <row r="119" spans="1:11" ht="17.25" customHeight="1">
      <c r="A119" s="16" t="s">
        <v>227</v>
      </c>
      <c r="B119" s="6">
        <v>118</v>
      </c>
      <c r="C119" s="16" t="s">
        <v>12</v>
      </c>
      <c r="D119" s="7" t="s">
        <v>40</v>
      </c>
      <c r="E119" s="16"/>
      <c r="F119" s="16"/>
      <c r="G119" s="16"/>
      <c r="H119" s="16"/>
      <c r="I119" s="16">
        <f t="shared" si="9"/>
        <v>0</v>
      </c>
      <c r="J119" s="16">
        <f t="shared" si="10"/>
        <v>0</v>
      </c>
      <c r="K119" s="16"/>
    </row>
    <row r="120" spans="1:11" ht="17.25" customHeight="1">
      <c r="A120" s="16" t="s">
        <v>227</v>
      </c>
      <c r="B120" s="6">
        <v>119</v>
      </c>
      <c r="C120" s="16" t="s">
        <v>12</v>
      </c>
      <c r="D120" s="7" t="s">
        <v>61</v>
      </c>
      <c r="E120" s="16"/>
      <c r="F120" s="16"/>
      <c r="G120" s="16"/>
      <c r="H120" s="16"/>
      <c r="I120" s="16">
        <f t="shared" si="9"/>
        <v>0</v>
      </c>
      <c r="J120" s="16">
        <f t="shared" si="10"/>
        <v>0</v>
      </c>
      <c r="K120" s="16"/>
    </row>
    <row r="121" spans="1:11" ht="17.25" customHeight="1">
      <c r="A121" s="16" t="s">
        <v>227</v>
      </c>
      <c r="B121" s="6">
        <v>120</v>
      </c>
      <c r="C121" s="16" t="s">
        <v>12</v>
      </c>
      <c r="D121" s="7" t="s">
        <v>54</v>
      </c>
      <c r="E121" s="16"/>
      <c r="F121" s="16"/>
      <c r="G121" s="16" t="s">
        <v>32</v>
      </c>
      <c r="H121" s="16"/>
      <c r="I121" s="16">
        <f t="shared" si="9"/>
        <v>0</v>
      </c>
      <c r="J121" s="16">
        <f t="shared" si="10"/>
        <v>0</v>
      </c>
      <c r="K121" s="16"/>
    </row>
    <row r="122" spans="1:11" ht="17.25" customHeight="1">
      <c r="A122" s="16" t="s">
        <v>227</v>
      </c>
      <c r="B122" s="6">
        <v>121</v>
      </c>
      <c r="C122" s="16" t="s">
        <v>64</v>
      </c>
      <c r="D122" s="7" t="s">
        <v>54</v>
      </c>
      <c r="E122" s="16">
        <v>3</v>
      </c>
      <c r="F122" s="16"/>
      <c r="G122" s="16"/>
      <c r="H122" s="16"/>
      <c r="I122" s="16">
        <f t="shared" si="9"/>
        <v>0</v>
      </c>
      <c r="J122" s="16">
        <f t="shared" si="10"/>
        <v>0</v>
      </c>
      <c r="K122" s="16"/>
    </row>
    <row r="123" spans="1:11" ht="17.25" customHeight="1">
      <c r="A123" s="16" t="s">
        <v>227</v>
      </c>
      <c r="B123" s="6">
        <v>122</v>
      </c>
      <c r="C123" s="16" t="s">
        <v>64</v>
      </c>
      <c r="D123" s="7" t="s">
        <v>54</v>
      </c>
      <c r="E123" s="16">
        <v>1</v>
      </c>
      <c r="F123" s="16"/>
      <c r="G123" s="16"/>
      <c r="H123" s="16"/>
      <c r="I123" s="16">
        <f t="shared" si="9"/>
        <v>0</v>
      </c>
      <c r="J123" s="16">
        <f t="shared" si="10"/>
        <v>0</v>
      </c>
      <c r="K123" s="16"/>
    </row>
    <row r="124" spans="1:11" ht="17.25" customHeight="1">
      <c r="A124" s="16" t="s">
        <v>227</v>
      </c>
      <c r="B124" s="6">
        <v>123</v>
      </c>
      <c r="C124" s="16" t="s">
        <v>12</v>
      </c>
      <c r="D124" s="7" t="s">
        <v>40</v>
      </c>
      <c r="E124" s="16">
        <v>1</v>
      </c>
      <c r="F124" s="16"/>
      <c r="G124" s="16"/>
      <c r="H124" s="16"/>
      <c r="I124" s="16">
        <f t="shared" si="9"/>
        <v>0</v>
      </c>
      <c r="J124" s="16">
        <f t="shared" si="10"/>
        <v>0</v>
      </c>
      <c r="K124" s="16"/>
    </row>
    <row r="125" spans="1:11" ht="17.25" customHeight="1">
      <c r="A125" s="16" t="s">
        <v>227</v>
      </c>
      <c r="B125" s="6">
        <v>124</v>
      </c>
      <c r="C125" s="16" t="s">
        <v>21</v>
      </c>
      <c r="D125" s="7" t="s">
        <v>49</v>
      </c>
      <c r="E125" s="16"/>
      <c r="F125" s="16"/>
      <c r="G125" s="16"/>
      <c r="H125" s="16"/>
      <c r="I125" s="16">
        <f t="shared" si="9"/>
        <v>0</v>
      </c>
      <c r="J125" s="16">
        <f t="shared" si="10"/>
        <v>0</v>
      </c>
      <c r="K125" s="16"/>
    </row>
    <row r="126" spans="1:11" ht="17.25" customHeight="1">
      <c r="A126" s="16" t="s">
        <v>227</v>
      </c>
      <c r="B126" s="6">
        <v>125</v>
      </c>
      <c r="C126" s="16" t="s">
        <v>12</v>
      </c>
      <c r="D126" s="7" t="s">
        <v>54</v>
      </c>
      <c r="E126" s="16"/>
      <c r="F126" s="16"/>
      <c r="G126" s="16" t="s">
        <v>32</v>
      </c>
      <c r="H126" s="16"/>
      <c r="I126" s="16">
        <f t="shared" si="9"/>
        <v>0</v>
      </c>
      <c r="J126" s="16">
        <f t="shared" si="10"/>
        <v>0</v>
      </c>
      <c r="K126" s="16"/>
    </row>
    <row r="127" spans="1:11" ht="17.25" customHeight="1">
      <c r="A127" s="16" t="s">
        <v>227</v>
      </c>
      <c r="B127" s="6">
        <v>126</v>
      </c>
      <c r="C127" s="16" t="s">
        <v>12</v>
      </c>
      <c r="D127" s="7" t="s">
        <v>42</v>
      </c>
      <c r="E127" s="16"/>
      <c r="F127" s="16"/>
      <c r="G127" s="16" t="s">
        <v>32</v>
      </c>
      <c r="H127" s="16"/>
      <c r="I127" s="16">
        <f t="shared" si="9"/>
        <v>0</v>
      </c>
      <c r="J127" s="16">
        <f t="shared" si="10"/>
        <v>0</v>
      </c>
      <c r="K127" s="16"/>
    </row>
    <row r="128" spans="1:11" ht="17.25" customHeight="1">
      <c r="A128" s="16" t="s">
        <v>227</v>
      </c>
      <c r="B128" s="6">
        <v>127</v>
      </c>
      <c r="C128" s="16" t="s">
        <v>12</v>
      </c>
      <c r="D128" s="7" t="s">
        <v>20</v>
      </c>
      <c r="E128" s="16"/>
      <c r="F128" s="16">
        <v>4</v>
      </c>
      <c r="G128" s="16" t="s">
        <v>32</v>
      </c>
      <c r="H128" s="16"/>
      <c r="I128" s="16" t="str">
        <f t="shared" si="9"/>
        <v>Кокки</v>
      </c>
      <c r="J128" s="16" t="str">
        <f t="shared" si="10"/>
        <v>Staphylococcus</v>
      </c>
      <c r="K128" s="16" t="s">
        <v>19</v>
      </c>
    </row>
    <row r="129" spans="1:11" ht="17.25" customHeight="1">
      <c r="A129" s="16" t="s">
        <v>227</v>
      </c>
      <c r="B129" s="6">
        <v>128</v>
      </c>
      <c r="C129" s="16" t="s">
        <v>12</v>
      </c>
      <c r="D129" s="7" t="s">
        <v>75</v>
      </c>
      <c r="E129" s="16"/>
      <c r="F129" s="16">
        <v>3</v>
      </c>
      <c r="G129" s="16" t="s">
        <v>32</v>
      </c>
      <c r="H129" s="16"/>
      <c r="I129" s="16" t="str">
        <f t="shared" si="9"/>
        <v>Энеробактерии</v>
      </c>
      <c r="J129" s="16" t="str">
        <f t="shared" si="10"/>
        <v>Serratia</v>
      </c>
      <c r="K129" s="16" t="s">
        <v>148</v>
      </c>
    </row>
    <row r="130" spans="1:11" ht="17.25" customHeight="1">
      <c r="A130" s="16" t="s">
        <v>227</v>
      </c>
      <c r="B130" s="6">
        <v>129</v>
      </c>
      <c r="C130" s="16" t="s">
        <v>12</v>
      </c>
      <c r="D130" s="7" t="s">
        <v>49</v>
      </c>
      <c r="E130" s="16"/>
      <c r="F130" s="16">
        <v>4</v>
      </c>
      <c r="G130" s="16" t="s">
        <v>32</v>
      </c>
      <c r="H130" s="16"/>
      <c r="I130" s="16" t="str">
        <f t="shared" si="9"/>
        <v>НГОБ</v>
      </c>
      <c r="J130" s="16" t="str">
        <f t="shared" si="10"/>
        <v>Acinetobacter</v>
      </c>
      <c r="K130" s="16" t="s">
        <v>112</v>
      </c>
    </row>
    <row r="131" spans="1:11" ht="17.25" customHeight="1">
      <c r="A131" s="16"/>
      <c r="C131" s="16"/>
      <c r="E131" s="16"/>
      <c r="F131" s="16"/>
      <c r="G131" s="16"/>
      <c r="H131" s="16"/>
      <c r="I131" s="16" t="str">
        <f t="shared" si="9"/>
        <v>Энеробактерии</v>
      </c>
      <c r="J131" s="16" t="str">
        <f t="shared" si="10"/>
        <v>Klebsiella</v>
      </c>
      <c r="K131" s="16" t="s">
        <v>139</v>
      </c>
    </row>
    <row r="132" spans="1:11" ht="17.25" customHeight="1">
      <c r="A132" s="16"/>
      <c r="C132" s="16"/>
      <c r="E132" s="16"/>
      <c r="F132" s="16"/>
      <c r="G132" s="16"/>
      <c r="H132" s="16"/>
      <c r="I132" s="16" t="str">
        <f t="shared" ref="I132:I133" si="11">IF(OR(J132=$J$347,J132=$J$354,J132=$J$337),$I$334,IF(OR(J132=$J$336,J132=$J$340,J132=$J$342,J132=$J$343,J132=$J$346,J132=$J$350,J132=$J$351,J132=$J$348),$I$339,IF(OR(J132=$J$335,J132=$J$339),$I$335,IF(OR(J132=$J$341,J132=$J$352,J132=$J$353),$I$336,IF(OR(J132=$J$334,J132=$J$349,J132=$J$355),$I$337,IF(OR(J132=$J$338,J132=$J$356,J132=$J$344,J132=$J$345),$I$338,0))))))</f>
        <v>Кокки</v>
      </c>
      <c r="J132" s="16" t="str">
        <f t="shared" si="10"/>
        <v>Enterococcus</v>
      </c>
      <c r="K132" s="16" t="s">
        <v>70</v>
      </c>
    </row>
    <row r="133" spans="1:11" ht="17.25" customHeight="1">
      <c r="A133" s="16"/>
      <c r="C133" s="16"/>
      <c r="E133" s="16"/>
      <c r="F133" s="16"/>
      <c r="G133" s="16"/>
      <c r="H133" s="16"/>
      <c r="I133" s="16" t="str">
        <f t="shared" si="11"/>
        <v>Кокки</v>
      </c>
      <c r="J133" s="16" t="str">
        <f t="shared" ref="J133" si="12">IF(OR(K133=$K$334,K133=$K$335,K133=$K$336),$J$334,IF(OR(K133=$K$339,K133=$K$340,K133=$K$341,K133=$K$342),$J$335,IF(OR(K133=$K$343),$J$336,IF(OR(K133=$K$344),$J$337,IF(OR(K133=$K$345),$J$338,IF(OR(K133=$K$346),$J$339,IF(OR(K133=$K$352,K133=$K$361,K133=$K$353),$J$340,IF(OR(K133=$K$348,K133=$K$349,K133=$K$350,K133=$K$351),$J$341,IF(OR(K133=$K$347,K133=$K$387,K133=$K$389,K133=$K$391),$J$342,IF(OR(K133=$K$354,K133=$K$355),$J$343,IF(OR(K133=$K$356),$J$344,IF(OR(K133=$K$357),$J$345,IF(OR(K133=$K$358),$J$346,IF(OR(K133=$K$362),$J$347,IF(OR(K133=$K$363),$J$348,IF(OR(K133=$K$364,K133=$K$365),$J$349,IF(OR(K133=$K$366,K133=$K$367),$J$350,IF(OR(K133=$K$368,K133=$K$369),$J$351,IF(OR(K133=$K$370,K133=$K$371,K133=$K$372,K133=$K$373,K133=$K$374,K133=$K$375,K133=$K$376,K133=$K$377),$J$352,IF(OR(K133=$K$381,K133=$K$382,K133=$K$383,K133=$K$384,K133=$K$380,K133=$K$379,K133=$K$388,K133=$K$390),$J$353,IF(OR(K133=$K$385,K133=$K$386),$J$354,IF(OR(K133=$K$337,K133=$K$338,K133=$K$359,K133=$K$360,K133=$K$378),$J$355,IF(OR(K133=$K$392),$J$356,0)))))))))))))))))))))))</f>
        <v>Enterococcus</v>
      </c>
      <c r="K133" s="16" t="s">
        <v>135</v>
      </c>
    </row>
    <row r="134" spans="1:11" ht="17.25" customHeight="1">
      <c r="A134" s="16" t="s">
        <v>227</v>
      </c>
      <c r="B134" s="6">
        <v>130</v>
      </c>
      <c r="C134" s="16" t="s">
        <v>12</v>
      </c>
      <c r="D134" s="7" t="s">
        <v>103</v>
      </c>
      <c r="E134" s="16"/>
      <c r="F134" s="16"/>
      <c r="G134" s="16" t="s">
        <v>32</v>
      </c>
      <c r="H134" s="16" t="s">
        <v>65</v>
      </c>
      <c r="I134" s="16">
        <f>IF(OR(J134=$J$347,J134=$J$354,J134=$J$337),$I$334,IF(OR(J134=$J$336,J134=$J$340,J134=$J$342,J134=$J$343,J134=$J$346,J134=$J$350,J134=$J$351,J134=$J$348),$I$339,IF(OR(J134=$J$335,J134=$J$339),$I$335,IF(OR(J134=$J$341,J134=$J$352,J134=$J$353),$I$336,IF(OR(J134=$J$334,J134=$J$349,J134=$J$355),$I$337,IF(OR(J134=$J$338,J134=$J$356,J134=$J$344,J134=$J$345),$I$338,0))))))</f>
        <v>0</v>
      </c>
      <c r="J134" s="16">
        <f>IF(OR(K134=$K$334,K134=$K$335,K134=$K$336),$J$334,IF(OR(K134=$K$339,K134=$K$340,K134=$K$341,K134=$K$342),$J$335,IF(OR(K134=$K$343),$J$336,IF(OR(K134=$K$344),$J$337,IF(OR(K134=$K$345),$J$338,IF(OR(K134=$K$346),$J$339,IF(OR(K134=$K$352,K134=$K$361,K134=$K$353),$J$340,IF(OR(K134=$K$348,K134=$K$349,K134=$K$350,K134=$K$351),$J$341,IF(OR(K134=$K$347,K134=$K$387,K134=$K$389,K134=$K$391),$J$342,IF(OR(K134=$K$354,K134=$K$355),$J$343,IF(OR(K134=$K$356),$J$344,IF(OR(K134=$K$357),$J$345,IF(OR(K134=$K$358),$J$346,IF(OR(K134=$K$362),$J$347,IF(OR(K134=$K$363),$J$348,IF(OR(K134=$K$364,K134=$K$365),$J$349,IF(OR(K134=$K$366,K134=$K$367),$J$350,IF(OR(K134=$K$368,K134=$K$369),$J$351,IF(OR(K134=$K$370,K134=$K$371,K134=$K$372,K134=$K$373,K134=$K$374,K134=$K$375,K134=$K$376,K134=$K$377),$J$352,IF(OR(K134=$K$381,K134=$K$382,K134=$K$383,K134=$K$384,K134=$K$380,K134=$K$379,K134=$K$388,K134=$K$390),$J$353,IF(OR(K134=$K$385,K134=$K$386),$J$354,IF(OR(K134=$K$337,K134=$K$338,K134=$K$359,K134=$K$360,K134=$K$378),$J$355,IF(OR(K134=$K$392),$J$356,0)))))))))))))))))))))))</f>
        <v>0</v>
      </c>
      <c r="K134" s="16"/>
    </row>
    <row r="135" spans="1:11" ht="17.25" customHeight="1">
      <c r="A135" s="16" t="s">
        <v>227</v>
      </c>
      <c r="B135" s="6">
        <v>131</v>
      </c>
      <c r="C135" s="16" t="s">
        <v>12</v>
      </c>
      <c r="D135" s="7" t="s">
        <v>49</v>
      </c>
      <c r="E135" s="16"/>
      <c r="F135" s="16"/>
      <c r="G135" s="16" t="s">
        <v>32</v>
      </c>
      <c r="H135" s="16"/>
      <c r="I135" s="16">
        <f t="shared" ref="I135:I198" si="13">IF(OR(J135=$J$347,J135=$J$354,J135=$J$337),$I$334,IF(OR(J135=$J$336,J135=$J$340,J135=$J$342,J135=$J$343,J135=$J$346,J135=$J$350,J135=$J$351,J135=$J$348),$I$339,IF(OR(J135=$J$335,J135=$J$339),$I$335,IF(OR(J135=$J$341,J135=$J$352,J135=$J$353),$I$336,IF(OR(J135=$J$334,J135=$J$349,J135=$J$355),$I$337,IF(OR(J135=$J$338,J135=$J$356,J135=$J$344,J135=$J$345),$I$338,0))))))</f>
        <v>0</v>
      </c>
      <c r="J135" s="16">
        <f>IF(OR(K135=$K$334,K135=$K$335,K135=$K$336),$J$334,IF(OR(K135=$K$339,K135=$K$340,K135=$K$341,K135=$K$342),$J$335,IF(OR(K135=$K$343),$J$336,IF(OR(K135=$K$344),$J$337,IF(OR(K135=$K$345),$J$338,IF(OR(K135=$K$346),$J$339,IF(OR(K135=$K$352,K135=$K$361,K135=$K$353),$J$340,IF(OR(K135=$K$348,K135=$K$349,K135=$K$350,K135=$K$351),$J$341,IF(OR(K135=$K$347,K135=$K$387,K135=$K$389,K135=$K$391),$J$342,IF(OR(K135=$K$354,K135=$K$355),$J$343,IF(OR(K135=$K$356),$J$344,IF(OR(K135=$K$357),$J$345,IF(OR(K135=$K$358),$J$346,IF(OR(K135=$K$362),$J$347,IF(OR(K135=$K$363),$J$348,IF(OR(K135=$K$364,K135=$K$365),$J$349,IF(OR(K135=$K$366,K135=$K$367),$J$350,IF(OR(K135=$K$368,K135=$K$369),$J$351,IF(OR(K135=$K$370,K135=$K$371,K135=$K$372,K135=$K$373,K135=$K$374,K135=$K$375,K135=$K$376,K135=$K$377),$J$352,IF(OR(K135=$K$381,K135=$K$382,K135=$K$383,K135=$K$384,K135=$K$380,K135=$K$379,K135=$K$388,K135=$K$390),$J$353,IF(OR(K135=$K$385,K135=$K$386),$J$354,IF(OR(K135=$K$337,K135=$K$338,K135=$K$359,K135=$K$360,K135=$K$378),$J$355,IF(OR(K135=$K$392),$J$356,0)))))))))))))))))))))))</f>
        <v>0</v>
      </c>
      <c r="K135" s="16"/>
    </row>
    <row r="136" spans="1:11" ht="17.25" customHeight="1">
      <c r="A136" s="16" t="s">
        <v>227</v>
      </c>
      <c r="B136" s="6">
        <v>132</v>
      </c>
      <c r="C136" s="16" t="s">
        <v>12</v>
      </c>
      <c r="D136" s="7" t="s">
        <v>49</v>
      </c>
      <c r="E136" s="16"/>
      <c r="F136" s="16"/>
      <c r="G136" s="16" t="s">
        <v>32</v>
      </c>
      <c r="H136" s="16"/>
      <c r="I136" s="16">
        <f t="shared" si="13"/>
        <v>0</v>
      </c>
      <c r="J136" s="16">
        <f t="shared" ref="J136:J199" si="14">IF(OR(K136=$K$334,K136=$K$335,K136=$K$336),$J$334,IF(OR(K136=$K$339,K136=$K$340,K136=$K$341,K136=$K$342),$J$335,IF(OR(K136=$K$343),$J$336,IF(OR(K136=$K$344),$J$337,IF(OR(K136=$K$345),$J$338,IF(OR(K136=$K$346),$J$339,IF(OR(K136=$K$352,K136=$K$361,K136=$K$353),$J$340,IF(OR(K136=$K$348,K136=$K$349,K136=$K$350,K136=$K$351),$J$341,IF(OR(K136=$K$347,K136=$K$387,K136=$K$389,K136=$K$391),$J$342,IF(OR(K136=$K$354,K136=$K$355),$J$343,IF(OR(K136=$K$356),$J$344,IF(OR(K136=$K$357),$J$345,IF(OR(K136=$K$358),$J$346,IF(OR(K136=$K$362),$J$347,IF(OR(K136=$K$363),$J$348,IF(OR(K136=$K$364,K136=$K$365),$J$349,IF(OR(K136=$K$366,K136=$K$367),$J$350,IF(OR(K136=$K$368,K136=$K$369),$J$351,IF(OR(K136=$K$370,K136=$K$371,K136=$K$372,K136=$K$373,K136=$K$374,K136=$K$375,K136=$K$376,K136=$K$377),$J$352,IF(OR(K136=$K$381,K136=$K$382,K136=$K$383,K136=$K$384,K136=$K$380,K136=$K$379,K136=$K$388,K136=$K$390),$J$353,IF(OR(K136=$K$385,K136=$K$386),$J$354,IF(OR(K136=$K$337,K136=$K$338,K136=$K$359,K136=$K$360,K136=$K$378),$J$355,IF(OR(K136=$K$392),$J$356,0)))))))))))))))))))))))</f>
        <v>0</v>
      </c>
      <c r="K136" s="16"/>
    </row>
    <row r="137" spans="1:11" ht="17.25" customHeight="1">
      <c r="A137" s="16" t="s">
        <v>227</v>
      </c>
      <c r="B137" s="6">
        <v>133</v>
      </c>
      <c r="C137" s="16" t="s">
        <v>12</v>
      </c>
      <c r="D137" s="7" t="s">
        <v>20</v>
      </c>
      <c r="E137" s="16"/>
      <c r="F137" s="16">
        <v>3</v>
      </c>
      <c r="G137" s="16" t="s">
        <v>32</v>
      </c>
      <c r="H137" s="16"/>
      <c r="I137" s="16" t="str">
        <f t="shared" si="13"/>
        <v>Энеробактерии</v>
      </c>
      <c r="J137" s="16" t="str">
        <f t="shared" si="14"/>
        <v>Klebsiella</v>
      </c>
      <c r="K137" s="16" t="s">
        <v>139</v>
      </c>
    </row>
    <row r="138" spans="1:11" ht="17.25" customHeight="1">
      <c r="A138" s="16" t="s">
        <v>227</v>
      </c>
      <c r="B138" s="6">
        <v>134</v>
      </c>
      <c r="C138" s="16" t="s">
        <v>12</v>
      </c>
      <c r="D138" s="7" t="s">
        <v>29</v>
      </c>
      <c r="E138" s="16">
        <v>1</v>
      </c>
      <c r="F138" s="16"/>
      <c r="G138" s="16"/>
      <c r="H138" s="16"/>
      <c r="I138" s="16">
        <f t="shared" si="13"/>
        <v>0</v>
      </c>
      <c r="J138" s="16">
        <f t="shared" si="14"/>
        <v>0</v>
      </c>
      <c r="K138" s="16"/>
    </row>
    <row r="139" spans="1:11" ht="17.25" customHeight="1">
      <c r="A139" s="16" t="s">
        <v>227</v>
      </c>
      <c r="B139" s="6">
        <v>135</v>
      </c>
      <c r="C139" s="16" t="s">
        <v>64</v>
      </c>
      <c r="D139" s="7" t="s">
        <v>214</v>
      </c>
      <c r="E139" s="16">
        <v>1</v>
      </c>
      <c r="F139" s="16">
        <v>2</v>
      </c>
      <c r="G139" s="16"/>
      <c r="H139" s="16"/>
      <c r="I139" s="16" t="str">
        <f t="shared" si="13"/>
        <v>Кокки</v>
      </c>
      <c r="J139" s="16" t="str">
        <f t="shared" si="14"/>
        <v>Staphylococcus</v>
      </c>
      <c r="K139" s="16" t="s">
        <v>44</v>
      </c>
    </row>
    <row r="140" spans="1:11" ht="17.25" customHeight="1">
      <c r="A140" s="16" t="s">
        <v>227</v>
      </c>
      <c r="B140" s="6">
        <v>136</v>
      </c>
      <c r="C140" s="16" t="s">
        <v>21</v>
      </c>
      <c r="D140" s="7" t="s">
        <v>49</v>
      </c>
      <c r="E140" s="16"/>
      <c r="F140" s="16"/>
      <c r="G140" s="16"/>
      <c r="H140" s="16"/>
      <c r="I140" s="16">
        <f t="shared" si="13"/>
        <v>0</v>
      </c>
      <c r="J140" s="16">
        <f t="shared" si="14"/>
        <v>0</v>
      </c>
      <c r="K140" s="16"/>
    </row>
    <row r="141" spans="1:11" ht="17.25" customHeight="1">
      <c r="A141" s="16" t="s">
        <v>227</v>
      </c>
      <c r="B141" s="6">
        <v>137</v>
      </c>
      <c r="C141" s="16" t="s">
        <v>21</v>
      </c>
      <c r="D141" s="7" t="s">
        <v>49</v>
      </c>
      <c r="E141" s="16"/>
      <c r="F141" s="16"/>
      <c r="G141" s="16"/>
      <c r="H141" s="16"/>
      <c r="I141" s="16">
        <f t="shared" si="13"/>
        <v>0</v>
      </c>
      <c r="J141" s="16">
        <f t="shared" si="14"/>
        <v>0</v>
      </c>
      <c r="K141" s="16"/>
    </row>
    <row r="142" spans="1:11" ht="17.25" customHeight="1">
      <c r="A142" s="16" t="s">
        <v>227</v>
      </c>
      <c r="B142" s="6">
        <v>138</v>
      </c>
      <c r="C142" s="16" t="s">
        <v>100</v>
      </c>
      <c r="D142" s="7" t="s">
        <v>24</v>
      </c>
      <c r="E142" s="16"/>
      <c r="F142" s="16"/>
      <c r="G142" s="16"/>
      <c r="H142" s="16"/>
      <c r="I142" s="16">
        <f t="shared" si="13"/>
        <v>0</v>
      </c>
      <c r="J142" s="16">
        <f t="shared" si="14"/>
        <v>0</v>
      </c>
      <c r="K142" s="16"/>
    </row>
    <row r="143" spans="1:11" ht="17.25" customHeight="1">
      <c r="A143" s="16" t="s">
        <v>227</v>
      </c>
      <c r="B143" s="6">
        <v>139</v>
      </c>
      <c r="C143" s="16" t="s">
        <v>21</v>
      </c>
      <c r="D143" s="7" t="s">
        <v>49</v>
      </c>
      <c r="E143" s="16"/>
      <c r="F143" s="16"/>
      <c r="G143" s="16"/>
      <c r="H143" s="16"/>
      <c r="I143" s="16">
        <f t="shared" si="13"/>
        <v>0</v>
      </c>
      <c r="J143" s="16">
        <f t="shared" si="14"/>
        <v>0</v>
      </c>
      <c r="K143" s="16"/>
    </row>
    <row r="144" spans="1:11" ht="17.25" customHeight="1">
      <c r="A144" s="16" t="s">
        <v>227</v>
      </c>
      <c r="B144" s="6">
        <v>140</v>
      </c>
      <c r="C144" s="16" t="s">
        <v>12</v>
      </c>
      <c r="D144" s="7" t="s">
        <v>93</v>
      </c>
      <c r="E144" s="16"/>
      <c r="F144" s="16"/>
      <c r="G144" s="16" t="s">
        <v>32</v>
      </c>
      <c r="H144" s="16"/>
      <c r="I144" s="16">
        <f t="shared" si="13"/>
        <v>0</v>
      </c>
      <c r="J144" s="16">
        <f t="shared" si="14"/>
        <v>0</v>
      </c>
      <c r="K144" s="16"/>
    </row>
    <row r="145" spans="1:11" ht="17.25" customHeight="1">
      <c r="A145" s="16" t="s">
        <v>227</v>
      </c>
      <c r="B145" s="6">
        <v>141</v>
      </c>
      <c r="C145" s="16" t="s">
        <v>12</v>
      </c>
      <c r="D145" s="7" t="s">
        <v>92</v>
      </c>
      <c r="E145" s="16"/>
      <c r="F145" s="16"/>
      <c r="G145" s="16" t="s">
        <v>32</v>
      </c>
      <c r="H145" s="16"/>
      <c r="I145" s="16">
        <f t="shared" si="13"/>
        <v>0</v>
      </c>
      <c r="J145" s="16">
        <f t="shared" si="14"/>
        <v>0</v>
      </c>
      <c r="K145" s="16"/>
    </row>
    <row r="146" spans="1:11" ht="17.25" customHeight="1">
      <c r="A146" s="16" t="s">
        <v>227</v>
      </c>
      <c r="B146" s="6">
        <v>142</v>
      </c>
      <c r="C146" s="16" t="s">
        <v>12</v>
      </c>
      <c r="D146" s="7" t="s">
        <v>20</v>
      </c>
      <c r="E146" s="16"/>
      <c r="F146" s="16"/>
      <c r="G146" s="16" t="s">
        <v>32</v>
      </c>
      <c r="H146" s="16"/>
      <c r="I146" s="16">
        <f t="shared" si="13"/>
        <v>0</v>
      </c>
      <c r="J146" s="16">
        <f t="shared" si="14"/>
        <v>0</v>
      </c>
      <c r="K146" s="16"/>
    </row>
    <row r="147" spans="1:11" ht="17.25" customHeight="1">
      <c r="A147" s="16" t="s">
        <v>227</v>
      </c>
      <c r="B147" s="6">
        <v>143</v>
      </c>
      <c r="C147" s="16" t="s">
        <v>12</v>
      </c>
      <c r="D147" s="7" t="s">
        <v>40</v>
      </c>
      <c r="E147" s="16"/>
      <c r="F147" s="16"/>
      <c r="G147" s="16"/>
      <c r="H147" s="16"/>
      <c r="I147" s="16">
        <f t="shared" si="13"/>
        <v>0</v>
      </c>
      <c r="J147" s="16">
        <f t="shared" si="14"/>
        <v>0</v>
      </c>
      <c r="K147" s="16"/>
    </row>
    <row r="148" spans="1:11" ht="17.25" customHeight="1">
      <c r="A148" s="16" t="s">
        <v>227</v>
      </c>
      <c r="B148" s="6">
        <v>144</v>
      </c>
      <c r="C148" s="16" t="s">
        <v>12</v>
      </c>
      <c r="D148" s="7" t="s">
        <v>40</v>
      </c>
      <c r="E148" s="16"/>
      <c r="F148" s="16"/>
      <c r="G148" s="16"/>
      <c r="H148" s="16"/>
      <c r="I148" s="16">
        <f t="shared" si="13"/>
        <v>0</v>
      </c>
      <c r="J148" s="16">
        <f t="shared" si="14"/>
        <v>0</v>
      </c>
      <c r="K148" s="16"/>
    </row>
    <row r="149" spans="1:11" ht="17.25" customHeight="1">
      <c r="A149" s="16" t="s">
        <v>227</v>
      </c>
      <c r="B149" s="6">
        <v>145</v>
      </c>
      <c r="C149" s="16" t="s">
        <v>12</v>
      </c>
      <c r="D149" s="7" t="s">
        <v>40</v>
      </c>
      <c r="E149" s="16"/>
      <c r="F149" s="16"/>
      <c r="G149" s="16"/>
      <c r="H149" s="16"/>
      <c r="I149" s="16">
        <f t="shared" si="13"/>
        <v>0</v>
      </c>
      <c r="J149" s="16">
        <f t="shared" si="14"/>
        <v>0</v>
      </c>
      <c r="K149" s="16"/>
    </row>
    <row r="150" spans="1:11" ht="17.25" customHeight="1">
      <c r="A150" s="16" t="s">
        <v>227</v>
      </c>
      <c r="B150" s="6">
        <v>146</v>
      </c>
      <c r="C150" s="16" t="s">
        <v>100</v>
      </c>
      <c r="D150" s="7" t="s">
        <v>28</v>
      </c>
      <c r="E150" s="16"/>
      <c r="F150" s="16"/>
      <c r="G150" s="16"/>
      <c r="H150" s="16"/>
      <c r="I150" s="16">
        <f t="shared" si="13"/>
        <v>0</v>
      </c>
      <c r="J150" s="16">
        <f t="shared" si="14"/>
        <v>0</v>
      </c>
      <c r="K150" s="16"/>
    </row>
    <row r="151" spans="1:11" ht="17.25" customHeight="1">
      <c r="A151" s="16" t="s">
        <v>227</v>
      </c>
      <c r="B151" s="6">
        <v>147</v>
      </c>
      <c r="C151" s="16" t="s">
        <v>64</v>
      </c>
      <c r="D151" s="7" t="s">
        <v>99</v>
      </c>
      <c r="E151" s="16"/>
      <c r="F151" s="16">
        <v>6</v>
      </c>
      <c r="G151" s="16"/>
      <c r="H151" s="16"/>
      <c r="I151" s="16" t="str">
        <f t="shared" si="13"/>
        <v>Кокки</v>
      </c>
      <c r="J151" s="16" t="str">
        <f t="shared" si="14"/>
        <v>Staphylococcus</v>
      </c>
      <c r="K151" s="16" t="s">
        <v>44</v>
      </c>
    </row>
    <row r="152" spans="1:11" ht="17.25" customHeight="1">
      <c r="A152" s="16" t="s">
        <v>227</v>
      </c>
      <c r="B152" s="6">
        <v>148</v>
      </c>
      <c r="C152" s="16" t="s">
        <v>12</v>
      </c>
      <c r="D152" s="7" t="s">
        <v>49</v>
      </c>
      <c r="E152" s="16">
        <v>1</v>
      </c>
      <c r="F152" s="16"/>
      <c r="G152" s="16"/>
      <c r="H152" s="16"/>
      <c r="I152" s="16">
        <f t="shared" si="13"/>
        <v>0</v>
      </c>
      <c r="J152" s="16">
        <f t="shared" si="14"/>
        <v>0</v>
      </c>
      <c r="K152" s="16"/>
    </row>
    <row r="153" spans="1:11" ht="17.25" customHeight="1">
      <c r="A153" s="16" t="s">
        <v>227</v>
      </c>
      <c r="B153" s="6">
        <v>149</v>
      </c>
      <c r="C153" s="16" t="s">
        <v>21</v>
      </c>
      <c r="D153" s="7" t="s">
        <v>49</v>
      </c>
      <c r="E153" s="16">
        <v>1</v>
      </c>
      <c r="F153" s="16"/>
      <c r="G153" s="16"/>
      <c r="H153" s="16"/>
      <c r="I153" s="16">
        <f t="shared" si="13"/>
        <v>0</v>
      </c>
      <c r="J153" s="16">
        <f t="shared" si="14"/>
        <v>0</v>
      </c>
      <c r="K153" s="16"/>
    </row>
    <row r="154" spans="1:11" ht="17.25" customHeight="1">
      <c r="A154" s="16" t="s">
        <v>227</v>
      </c>
      <c r="B154" s="6">
        <v>150</v>
      </c>
      <c r="C154" s="16" t="s">
        <v>12</v>
      </c>
      <c r="D154" s="7" t="s">
        <v>61</v>
      </c>
      <c r="E154" s="16"/>
      <c r="F154" s="16">
        <v>6</v>
      </c>
      <c r="G154" s="16"/>
      <c r="H154" s="16"/>
      <c r="I154" s="16" t="str">
        <f t="shared" si="13"/>
        <v>Кокки</v>
      </c>
      <c r="J154" s="16" t="str">
        <f t="shared" si="14"/>
        <v>Staphylococcus</v>
      </c>
      <c r="K154" s="16" t="s">
        <v>44</v>
      </c>
    </row>
    <row r="155" spans="1:11" ht="17.25" customHeight="1">
      <c r="A155" s="16" t="s">
        <v>227</v>
      </c>
      <c r="B155" s="6">
        <v>151</v>
      </c>
      <c r="C155" s="16" t="s">
        <v>12</v>
      </c>
      <c r="D155" s="7" t="s">
        <v>54</v>
      </c>
      <c r="E155" s="16"/>
      <c r="F155" s="16"/>
      <c r="G155" s="16"/>
      <c r="H155" s="16"/>
      <c r="I155" s="16">
        <f t="shared" si="13"/>
        <v>0</v>
      </c>
      <c r="J155" s="16">
        <f t="shared" si="14"/>
        <v>0</v>
      </c>
      <c r="K155" s="16"/>
    </row>
    <row r="156" spans="1:11" ht="17.25" customHeight="1">
      <c r="A156" s="16" t="s">
        <v>227</v>
      </c>
      <c r="B156" s="6">
        <v>152</v>
      </c>
      <c r="C156" s="16" t="s">
        <v>12</v>
      </c>
      <c r="D156" s="7" t="s">
        <v>30</v>
      </c>
      <c r="E156" s="16"/>
      <c r="F156" s="16"/>
      <c r="G156" s="16"/>
      <c r="H156" s="16"/>
      <c r="I156" s="16">
        <f t="shared" si="13"/>
        <v>0</v>
      </c>
      <c r="J156" s="16">
        <f t="shared" si="14"/>
        <v>0</v>
      </c>
      <c r="K156" s="16"/>
    </row>
    <row r="157" spans="1:11" ht="17.25" customHeight="1">
      <c r="A157" s="16" t="s">
        <v>227</v>
      </c>
      <c r="B157" s="6">
        <v>153</v>
      </c>
      <c r="C157" s="16" t="s">
        <v>64</v>
      </c>
      <c r="D157" s="7" t="s">
        <v>54</v>
      </c>
      <c r="E157" s="16"/>
      <c r="F157" s="16">
        <v>6</v>
      </c>
      <c r="G157" s="16"/>
      <c r="H157" s="16"/>
      <c r="I157" s="16" t="str">
        <f t="shared" si="13"/>
        <v>Кокки</v>
      </c>
      <c r="J157" s="16" t="str">
        <f t="shared" si="14"/>
        <v>Staphylococcus</v>
      </c>
      <c r="K157" s="16" t="s">
        <v>19</v>
      </c>
    </row>
    <row r="158" spans="1:11" ht="17.25" customHeight="1">
      <c r="A158" s="16" t="s">
        <v>227</v>
      </c>
      <c r="B158" s="6">
        <v>154</v>
      </c>
      <c r="C158" s="16" t="s">
        <v>12</v>
      </c>
      <c r="D158" s="7" t="s">
        <v>29</v>
      </c>
      <c r="E158" s="16"/>
      <c r="F158" s="16"/>
      <c r="G158" s="16" t="s">
        <v>32</v>
      </c>
      <c r="H158" s="16"/>
      <c r="I158" s="16">
        <f t="shared" si="13"/>
        <v>0</v>
      </c>
      <c r="J158" s="16">
        <f t="shared" si="14"/>
        <v>0</v>
      </c>
      <c r="K158" s="16"/>
    </row>
    <row r="159" spans="1:11" ht="17.25" customHeight="1">
      <c r="A159" s="16" t="s">
        <v>227</v>
      </c>
      <c r="B159" s="6">
        <v>155</v>
      </c>
      <c r="C159" s="16" t="s">
        <v>76</v>
      </c>
      <c r="D159" s="7" t="s">
        <v>61</v>
      </c>
      <c r="E159" s="16"/>
      <c r="F159" s="16"/>
      <c r="G159" s="16"/>
      <c r="H159" s="16"/>
      <c r="I159" s="16">
        <f t="shared" si="13"/>
        <v>0</v>
      </c>
      <c r="J159" s="16">
        <f t="shared" si="14"/>
        <v>0</v>
      </c>
      <c r="K159" s="16"/>
    </row>
    <row r="160" spans="1:11" ht="17.25" customHeight="1">
      <c r="A160" s="16" t="s">
        <v>227</v>
      </c>
      <c r="B160" s="6">
        <v>156</v>
      </c>
      <c r="C160" s="16" t="s">
        <v>76</v>
      </c>
      <c r="D160" s="7" t="s">
        <v>61</v>
      </c>
      <c r="E160" s="16">
        <v>1</v>
      </c>
      <c r="F160" s="16"/>
      <c r="G160" s="16"/>
      <c r="H160" s="16"/>
      <c r="I160" s="16">
        <f t="shared" si="13"/>
        <v>0</v>
      </c>
      <c r="J160" s="16">
        <f t="shared" si="14"/>
        <v>0</v>
      </c>
      <c r="K160" s="16"/>
    </row>
    <row r="161" spans="1:10" ht="17.25" customHeight="1">
      <c r="A161" s="16" t="s">
        <v>227</v>
      </c>
      <c r="B161" s="6">
        <v>157</v>
      </c>
      <c r="C161" s="16" t="s">
        <v>76</v>
      </c>
      <c r="D161" s="7" t="s">
        <v>61</v>
      </c>
      <c r="E161" s="16"/>
      <c r="F161" s="16"/>
      <c r="G161" s="16"/>
      <c r="H161" s="16"/>
      <c r="I161" s="16">
        <f t="shared" si="13"/>
        <v>0</v>
      </c>
      <c r="J161" s="16">
        <f t="shared" si="14"/>
        <v>0</v>
      </c>
    </row>
    <row r="162" spans="1:10" ht="17.25" customHeight="1">
      <c r="A162" s="16" t="s">
        <v>227</v>
      </c>
      <c r="B162" s="6">
        <v>158</v>
      </c>
      <c r="C162" s="16" t="s">
        <v>100</v>
      </c>
      <c r="D162" s="7" t="s">
        <v>24</v>
      </c>
      <c r="E162" s="16"/>
      <c r="F162" s="16"/>
      <c r="G162" s="16"/>
      <c r="H162" s="16"/>
      <c r="I162" s="16">
        <f t="shared" si="13"/>
        <v>0</v>
      </c>
      <c r="J162" s="16">
        <f t="shared" si="14"/>
        <v>0</v>
      </c>
    </row>
    <row r="163" spans="1:10" ht="17.25" customHeight="1">
      <c r="A163" s="16" t="s">
        <v>227</v>
      </c>
      <c r="B163" s="6">
        <v>159</v>
      </c>
      <c r="C163" s="16" t="s">
        <v>25</v>
      </c>
      <c r="D163" s="7" t="s">
        <v>30</v>
      </c>
      <c r="E163" s="16"/>
      <c r="F163" s="16"/>
      <c r="G163" s="16"/>
      <c r="H163" s="16"/>
      <c r="I163" s="16">
        <f t="shared" si="13"/>
        <v>0</v>
      </c>
      <c r="J163" s="16">
        <f t="shared" si="14"/>
        <v>0</v>
      </c>
    </row>
    <row r="164" spans="1:10" ht="17.25" customHeight="1">
      <c r="A164" s="16" t="s">
        <v>227</v>
      </c>
      <c r="B164" s="6">
        <v>160</v>
      </c>
      <c r="C164" s="16" t="s">
        <v>12</v>
      </c>
      <c r="D164" s="7" t="s">
        <v>58</v>
      </c>
      <c r="E164" s="16"/>
      <c r="F164" s="16"/>
      <c r="G164" s="16"/>
      <c r="H164" s="16"/>
      <c r="I164" s="16">
        <f t="shared" si="13"/>
        <v>0</v>
      </c>
      <c r="J164" s="16">
        <f t="shared" si="14"/>
        <v>0</v>
      </c>
    </row>
    <row r="165" spans="1:10" ht="17.25" customHeight="1">
      <c r="A165" s="16" t="s">
        <v>227</v>
      </c>
      <c r="B165" s="6">
        <v>161</v>
      </c>
      <c r="C165" s="16" t="s">
        <v>12</v>
      </c>
      <c r="D165" s="7" t="s">
        <v>29</v>
      </c>
      <c r="E165" s="16"/>
      <c r="F165" s="16"/>
      <c r="G165" s="16" t="s">
        <v>32</v>
      </c>
      <c r="H165" s="16"/>
      <c r="I165" s="16">
        <f t="shared" si="13"/>
        <v>0</v>
      </c>
      <c r="J165" s="16">
        <f t="shared" si="14"/>
        <v>0</v>
      </c>
    </row>
    <row r="166" spans="1:10" ht="17.25" customHeight="1">
      <c r="A166" s="16" t="s">
        <v>227</v>
      </c>
      <c r="B166" s="6">
        <v>162</v>
      </c>
      <c r="C166" s="16" t="s">
        <v>12</v>
      </c>
      <c r="D166" s="7" t="s">
        <v>49</v>
      </c>
      <c r="E166" s="16"/>
      <c r="F166" s="16"/>
      <c r="G166" s="16" t="s">
        <v>32</v>
      </c>
      <c r="H166" s="16"/>
      <c r="I166" s="16">
        <f t="shared" si="13"/>
        <v>0</v>
      </c>
      <c r="J166" s="16">
        <f t="shared" si="14"/>
        <v>0</v>
      </c>
    </row>
    <row r="167" spans="1:10" ht="17.25" customHeight="1">
      <c r="A167" s="16" t="s">
        <v>227</v>
      </c>
      <c r="B167" s="6">
        <v>163</v>
      </c>
      <c r="C167" s="16" t="s">
        <v>12</v>
      </c>
      <c r="D167" s="7" t="s">
        <v>39</v>
      </c>
      <c r="E167" s="16"/>
      <c r="F167" s="16"/>
      <c r="G167" s="16" t="s">
        <v>32</v>
      </c>
      <c r="H167" s="16"/>
      <c r="I167" s="16">
        <f t="shared" si="13"/>
        <v>0</v>
      </c>
      <c r="J167" s="16">
        <f t="shared" si="14"/>
        <v>0</v>
      </c>
    </row>
    <row r="168" spans="1:10" ht="17.25" customHeight="1">
      <c r="A168" s="16" t="s">
        <v>227</v>
      </c>
      <c r="B168" s="6">
        <v>164</v>
      </c>
      <c r="C168" s="16" t="s">
        <v>12</v>
      </c>
      <c r="D168" s="7" t="s">
        <v>20</v>
      </c>
      <c r="E168" s="16"/>
      <c r="F168" s="16"/>
      <c r="G168" s="16" t="s">
        <v>32</v>
      </c>
      <c r="H168" s="16"/>
      <c r="I168" s="16">
        <f t="shared" si="13"/>
        <v>0</v>
      </c>
      <c r="J168" s="16">
        <f t="shared" si="14"/>
        <v>0</v>
      </c>
    </row>
    <row r="169" spans="1:10" ht="17.25" customHeight="1">
      <c r="A169" s="16" t="s">
        <v>227</v>
      </c>
      <c r="B169" s="6">
        <v>165</v>
      </c>
      <c r="C169" s="16" t="s">
        <v>12</v>
      </c>
      <c r="D169" s="7" t="s">
        <v>13</v>
      </c>
      <c r="E169" s="16"/>
      <c r="F169" s="16"/>
      <c r="G169" s="16" t="s">
        <v>32</v>
      </c>
      <c r="H169" s="16"/>
      <c r="I169" s="16">
        <f t="shared" si="13"/>
        <v>0</v>
      </c>
      <c r="J169" s="16">
        <f t="shared" si="14"/>
        <v>0</v>
      </c>
    </row>
    <row r="170" spans="1:10" ht="17.25" customHeight="1">
      <c r="A170" s="16" t="s">
        <v>227</v>
      </c>
      <c r="B170" s="6">
        <v>166</v>
      </c>
      <c r="C170" s="16" t="s">
        <v>12</v>
      </c>
      <c r="D170" s="7" t="s">
        <v>42</v>
      </c>
      <c r="E170" s="16"/>
      <c r="F170" s="16"/>
      <c r="G170" s="16" t="s">
        <v>32</v>
      </c>
      <c r="H170" s="16"/>
      <c r="I170" s="16">
        <f t="shared" si="13"/>
        <v>0</v>
      </c>
      <c r="J170" s="16">
        <f t="shared" si="14"/>
        <v>0</v>
      </c>
    </row>
    <row r="171" spans="1:10" ht="17.25" customHeight="1">
      <c r="A171" s="16" t="s">
        <v>227</v>
      </c>
      <c r="B171" s="6">
        <v>167</v>
      </c>
      <c r="C171" s="16" t="s">
        <v>37</v>
      </c>
      <c r="D171" s="7" t="s">
        <v>24</v>
      </c>
      <c r="E171" s="16">
        <v>3</v>
      </c>
      <c r="F171" s="16"/>
      <c r="G171" s="16"/>
      <c r="H171" s="16"/>
      <c r="I171" s="16">
        <f t="shared" si="13"/>
        <v>0</v>
      </c>
      <c r="J171" s="16">
        <f t="shared" si="14"/>
        <v>0</v>
      </c>
    </row>
    <row r="172" spans="1:10" ht="17.25" customHeight="1">
      <c r="A172" s="16" t="s">
        <v>227</v>
      </c>
      <c r="B172" s="6">
        <v>168</v>
      </c>
      <c r="C172" s="16" t="s">
        <v>37</v>
      </c>
      <c r="D172" s="7" t="s">
        <v>24</v>
      </c>
      <c r="E172" s="16">
        <v>1</v>
      </c>
      <c r="F172" s="16"/>
      <c r="G172" s="16"/>
      <c r="H172" s="16"/>
      <c r="I172" s="16">
        <f t="shared" si="13"/>
        <v>0</v>
      </c>
      <c r="J172" s="16">
        <f t="shared" si="14"/>
        <v>0</v>
      </c>
    </row>
    <row r="173" spans="1:10" ht="17.25" customHeight="1">
      <c r="A173" s="16" t="s">
        <v>227</v>
      </c>
      <c r="B173" s="6">
        <v>169</v>
      </c>
      <c r="C173" s="16" t="s">
        <v>87</v>
      </c>
      <c r="D173" s="7" t="s">
        <v>42</v>
      </c>
      <c r="E173" s="16">
        <v>3</v>
      </c>
      <c r="F173" s="16"/>
      <c r="G173" s="16"/>
      <c r="H173" s="16"/>
      <c r="I173" s="16">
        <f t="shared" si="13"/>
        <v>0</v>
      </c>
      <c r="J173" s="16">
        <f t="shared" si="14"/>
        <v>0</v>
      </c>
    </row>
    <row r="174" spans="1:10" ht="17.25" customHeight="1">
      <c r="A174" s="16" t="s">
        <v>227</v>
      </c>
      <c r="B174" s="6">
        <v>170</v>
      </c>
      <c r="C174" s="16" t="s">
        <v>87</v>
      </c>
      <c r="D174" s="7" t="s">
        <v>42</v>
      </c>
      <c r="E174" s="16">
        <v>3</v>
      </c>
      <c r="F174" s="16"/>
      <c r="G174" s="16"/>
      <c r="H174" s="16"/>
      <c r="I174" s="16">
        <f t="shared" si="13"/>
        <v>0</v>
      </c>
      <c r="J174" s="16">
        <f t="shared" si="14"/>
        <v>0</v>
      </c>
    </row>
    <row r="175" spans="1:10" ht="17.25" customHeight="1">
      <c r="A175" s="16" t="s">
        <v>227</v>
      </c>
      <c r="B175" s="6">
        <v>171</v>
      </c>
      <c r="C175" s="16" t="s">
        <v>87</v>
      </c>
      <c r="D175" s="7" t="s">
        <v>42</v>
      </c>
      <c r="E175" s="16">
        <v>2</v>
      </c>
      <c r="F175" s="16"/>
      <c r="G175" s="16"/>
      <c r="H175" s="16"/>
      <c r="I175" s="16">
        <f t="shared" si="13"/>
        <v>0</v>
      </c>
      <c r="J175" s="16">
        <f t="shared" si="14"/>
        <v>0</v>
      </c>
    </row>
    <row r="176" spans="1:10" ht="17.25" customHeight="1">
      <c r="A176" s="16" t="s">
        <v>227</v>
      </c>
      <c r="B176" s="6">
        <v>172</v>
      </c>
      <c r="C176" s="16" t="s">
        <v>87</v>
      </c>
      <c r="D176" s="7" t="s">
        <v>42</v>
      </c>
      <c r="E176" s="16">
        <v>1</v>
      </c>
      <c r="F176" s="16"/>
      <c r="G176" s="16"/>
      <c r="H176" s="16"/>
      <c r="I176" s="16">
        <f t="shared" si="13"/>
        <v>0</v>
      </c>
      <c r="J176" s="16">
        <f t="shared" si="14"/>
        <v>0</v>
      </c>
    </row>
    <row r="177" spans="1:11" ht="17.25" customHeight="1">
      <c r="A177" s="16" t="s">
        <v>227</v>
      </c>
      <c r="B177" s="6">
        <v>173</v>
      </c>
      <c r="C177" s="16" t="s">
        <v>21</v>
      </c>
      <c r="D177" s="7" t="s">
        <v>49</v>
      </c>
      <c r="E177" s="16">
        <v>2</v>
      </c>
      <c r="F177" s="16">
        <v>2</v>
      </c>
      <c r="G177" s="16"/>
      <c r="H177" s="16"/>
      <c r="I177" s="16" t="str">
        <f t="shared" si="13"/>
        <v>Кокки</v>
      </c>
      <c r="J177" s="16" t="str">
        <f t="shared" si="14"/>
        <v>Staphylococcus</v>
      </c>
      <c r="K177" s="16" t="s">
        <v>19</v>
      </c>
    </row>
    <row r="178" spans="1:11" ht="17.25" customHeight="1">
      <c r="A178" s="16" t="s">
        <v>227</v>
      </c>
      <c r="B178" s="6">
        <v>174</v>
      </c>
      <c r="C178" s="16" t="s">
        <v>21</v>
      </c>
      <c r="D178" s="7" t="s">
        <v>49</v>
      </c>
      <c r="E178" s="16">
        <v>1</v>
      </c>
      <c r="F178" s="16"/>
      <c r="G178" s="16"/>
      <c r="H178" s="16"/>
      <c r="I178" s="16">
        <f t="shared" si="13"/>
        <v>0</v>
      </c>
      <c r="J178" s="16">
        <f t="shared" si="14"/>
        <v>0</v>
      </c>
      <c r="K178" s="16"/>
    </row>
    <row r="179" spans="1:11" ht="17.25" customHeight="1">
      <c r="A179" s="16" t="s">
        <v>227</v>
      </c>
      <c r="B179" s="6">
        <v>175</v>
      </c>
      <c r="C179" s="16" t="s">
        <v>12</v>
      </c>
      <c r="D179" s="7" t="s">
        <v>58</v>
      </c>
      <c r="E179" s="16"/>
      <c r="F179" s="16"/>
      <c r="G179" s="16"/>
      <c r="H179" s="16"/>
      <c r="I179" s="16">
        <f t="shared" si="13"/>
        <v>0</v>
      </c>
      <c r="J179" s="16">
        <f t="shared" si="14"/>
        <v>0</v>
      </c>
      <c r="K179" s="16"/>
    </row>
    <row r="180" spans="1:11" ht="17.25" customHeight="1">
      <c r="A180" s="16" t="s">
        <v>227</v>
      </c>
      <c r="B180" s="6">
        <v>176</v>
      </c>
      <c r="C180" s="16" t="s">
        <v>12</v>
      </c>
      <c r="D180" s="7" t="s">
        <v>49</v>
      </c>
      <c r="E180" s="16"/>
      <c r="F180" s="16"/>
      <c r="G180" s="16"/>
      <c r="H180" s="16"/>
      <c r="I180" s="16">
        <f t="shared" si="13"/>
        <v>0</v>
      </c>
      <c r="J180" s="16">
        <f t="shared" si="14"/>
        <v>0</v>
      </c>
      <c r="K180" s="16"/>
    </row>
    <row r="181" spans="1:11" ht="17.25" customHeight="1">
      <c r="A181" s="16" t="s">
        <v>227</v>
      </c>
      <c r="B181" s="6">
        <v>177</v>
      </c>
      <c r="C181" s="16" t="s">
        <v>12</v>
      </c>
      <c r="D181" s="7" t="s">
        <v>186</v>
      </c>
      <c r="E181" s="16"/>
      <c r="F181" s="16"/>
      <c r="G181" s="16"/>
      <c r="H181" s="16"/>
      <c r="I181" s="16">
        <f t="shared" si="13"/>
        <v>0</v>
      </c>
      <c r="J181" s="16">
        <f t="shared" si="14"/>
        <v>0</v>
      </c>
      <c r="K181" s="16"/>
    </row>
    <row r="182" spans="1:11" ht="17.25" customHeight="1">
      <c r="A182" s="16" t="s">
        <v>227</v>
      </c>
      <c r="B182" s="6">
        <v>178</v>
      </c>
      <c r="C182" s="16" t="s">
        <v>100</v>
      </c>
      <c r="D182" s="7" t="s">
        <v>28</v>
      </c>
      <c r="E182" s="16"/>
      <c r="F182" s="16">
        <v>3</v>
      </c>
      <c r="G182" s="16"/>
      <c r="H182" s="16"/>
      <c r="I182" s="16" t="str">
        <f t="shared" si="13"/>
        <v>Кокки</v>
      </c>
      <c r="J182" s="16" t="str">
        <f t="shared" si="14"/>
        <v>Staphylococcus</v>
      </c>
      <c r="K182" s="16" t="s">
        <v>44</v>
      </c>
    </row>
    <row r="183" spans="1:11" ht="17.25" customHeight="1">
      <c r="A183" s="16" t="s">
        <v>227</v>
      </c>
      <c r="B183" s="6">
        <v>179</v>
      </c>
      <c r="C183" s="16" t="s">
        <v>23</v>
      </c>
      <c r="D183" s="7" t="s">
        <v>24</v>
      </c>
      <c r="E183" s="16"/>
      <c r="F183" s="16"/>
      <c r="G183" s="16"/>
      <c r="H183" s="16"/>
      <c r="I183" s="16">
        <f t="shared" si="13"/>
        <v>0</v>
      </c>
      <c r="J183" s="16">
        <f t="shared" si="14"/>
        <v>0</v>
      </c>
      <c r="K183" s="16"/>
    </row>
    <row r="184" spans="1:11" ht="17.25" customHeight="1">
      <c r="A184" s="16" t="s">
        <v>227</v>
      </c>
      <c r="B184" s="6">
        <v>180</v>
      </c>
      <c r="C184" s="16" t="s">
        <v>23</v>
      </c>
      <c r="D184" s="7" t="s">
        <v>24</v>
      </c>
      <c r="E184" s="16"/>
      <c r="F184" s="16"/>
      <c r="G184" s="16"/>
      <c r="H184" s="16"/>
      <c r="I184" s="16">
        <f t="shared" si="13"/>
        <v>0</v>
      </c>
      <c r="J184" s="16">
        <f t="shared" si="14"/>
        <v>0</v>
      </c>
      <c r="K184" s="16"/>
    </row>
    <row r="185" spans="1:11" ht="17.25" customHeight="1">
      <c r="A185" s="16" t="s">
        <v>227</v>
      </c>
      <c r="B185" s="6">
        <v>181</v>
      </c>
      <c r="C185" s="16" t="s">
        <v>23</v>
      </c>
      <c r="D185" s="7" t="s">
        <v>24</v>
      </c>
      <c r="E185" s="16">
        <v>1</v>
      </c>
      <c r="F185" s="16"/>
      <c r="G185" s="16"/>
      <c r="H185" s="16"/>
      <c r="I185" s="16">
        <f t="shared" si="13"/>
        <v>0</v>
      </c>
      <c r="J185" s="16">
        <f t="shared" si="14"/>
        <v>0</v>
      </c>
      <c r="K185" s="16"/>
    </row>
    <row r="186" spans="1:11" ht="17.25" customHeight="1">
      <c r="A186" s="16" t="s">
        <v>227</v>
      </c>
      <c r="B186" s="6">
        <v>182</v>
      </c>
      <c r="C186" s="16" t="s">
        <v>37</v>
      </c>
      <c r="D186" s="7" t="s">
        <v>228</v>
      </c>
      <c r="E186" s="16">
        <v>1</v>
      </c>
      <c r="F186" s="16"/>
      <c r="G186" s="16"/>
      <c r="H186" s="16"/>
      <c r="I186" s="16">
        <f t="shared" si="13"/>
        <v>0</v>
      </c>
      <c r="J186" s="16">
        <f t="shared" si="14"/>
        <v>0</v>
      </c>
      <c r="K186" s="16"/>
    </row>
    <row r="187" spans="1:11" ht="17.25" customHeight="1">
      <c r="A187" s="16" t="s">
        <v>227</v>
      </c>
      <c r="B187" s="6">
        <v>183</v>
      </c>
      <c r="C187" s="16" t="s">
        <v>37</v>
      </c>
      <c r="D187" s="7" t="s">
        <v>29</v>
      </c>
      <c r="E187" s="16">
        <v>1</v>
      </c>
      <c r="F187" s="16"/>
      <c r="G187" s="16"/>
      <c r="H187" s="16"/>
      <c r="I187" s="16">
        <f t="shared" si="13"/>
        <v>0</v>
      </c>
      <c r="J187" s="16">
        <f t="shared" si="14"/>
        <v>0</v>
      </c>
      <c r="K187" s="16"/>
    </row>
    <row r="188" spans="1:11" ht="17.25" customHeight="1">
      <c r="A188" s="16" t="s">
        <v>227</v>
      </c>
      <c r="B188" s="6">
        <v>184</v>
      </c>
      <c r="C188" s="16" t="s">
        <v>64</v>
      </c>
      <c r="D188" s="7" t="s">
        <v>54</v>
      </c>
      <c r="E188" s="16"/>
      <c r="F188" s="16"/>
      <c r="G188" s="16" t="s">
        <v>32</v>
      </c>
      <c r="H188" s="16"/>
      <c r="I188" s="16">
        <f t="shared" si="13"/>
        <v>0</v>
      </c>
      <c r="J188" s="16">
        <f t="shared" si="14"/>
        <v>0</v>
      </c>
      <c r="K188" s="16"/>
    </row>
    <row r="189" spans="1:11" ht="17.25" customHeight="1">
      <c r="A189" s="16" t="s">
        <v>227</v>
      </c>
      <c r="B189" s="6">
        <v>185</v>
      </c>
      <c r="C189" s="16" t="s">
        <v>12</v>
      </c>
      <c r="D189" s="7" t="s">
        <v>61</v>
      </c>
      <c r="E189" s="16"/>
      <c r="F189" s="16"/>
      <c r="G189" s="16" t="s">
        <v>32</v>
      </c>
      <c r="H189" s="16"/>
      <c r="I189" s="16">
        <f t="shared" si="13"/>
        <v>0</v>
      </c>
      <c r="J189" s="16">
        <f t="shared" si="14"/>
        <v>0</v>
      </c>
      <c r="K189" s="16"/>
    </row>
    <row r="190" spans="1:11" ht="17.25" customHeight="1">
      <c r="A190" s="16" t="s">
        <v>227</v>
      </c>
      <c r="B190" s="6">
        <v>186</v>
      </c>
      <c r="C190" s="16" t="s">
        <v>12</v>
      </c>
      <c r="D190" s="7" t="s">
        <v>61</v>
      </c>
      <c r="E190" s="16"/>
      <c r="F190" s="16"/>
      <c r="G190" s="16" t="s">
        <v>32</v>
      </c>
      <c r="H190" s="16"/>
      <c r="I190" s="16">
        <f t="shared" si="13"/>
        <v>0</v>
      </c>
      <c r="J190" s="16">
        <f t="shared" si="14"/>
        <v>0</v>
      </c>
      <c r="K190" s="16"/>
    </row>
    <row r="191" spans="1:11" ht="17.25" customHeight="1">
      <c r="A191" s="16" t="s">
        <v>227</v>
      </c>
      <c r="B191" s="6">
        <v>187</v>
      </c>
      <c r="C191" s="16" t="s">
        <v>64</v>
      </c>
      <c r="D191" s="7" t="s">
        <v>54</v>
      </c>
      <c r="E191" s="16"/>
      <c r="F191" s="16"/>
      <c r="G191" s="16"/>
      <c r="H191" s="16"/>
      <c r="I191" s="16">
        <f t="shared" si="13"/>
        <v>0</v>
      </c>
      <c r="J191" s="16">
        <f t="shared" si="14"/>
        <v>0</v>
      </c>
      <c r="K191" s="16"/>
    </row>
    <row r="192" spans="1:11" ht="17.25" customHeight="1">
      <c r="A192" s="16" t="s">
        <v>227</v>
      </c>
      <c r="B192" s="6">
        <v>188</v>
      </c>
      <c r="C192" s="16" t="s">
        <v>64</v>
      </c>
      <c r="D192" s="7" t="s">
        <v>54</v>
      </c>
      <c r="E192" s="16"/>
      <c r="F192" s="16"/>
      <c r="G192" s="16" t="s">
        <v>32</v>
      </c>
      <c r="H192" s="16"/>
      <c r="I192" s="16">
        <f t="shared" si="13"/>
        <v>0</v>
      </c>
      <c r="J192" s="16">
        <f t="shared" si="14"/>
        <v>0</v>
      </c>
      <c r="K192" s="16"/>
    </row>
    <row r="193" spans="1:11" ht="17.25" customHeight="1">
      <c r="A193" s="16" t="s">
        <v>227</v>
      </c>
      <c r="B193" s="6">
        <v>189</v>
      </c>
      <c r="C193" s="16" t="s">
        <v>21</v>
      </c>
      <c r="D193" s="7" t="s">
        <v>49</v>
      </c>
      <c r="E193" s="16"/>
      <c r="F193" s="16"/>
      <c r="G193" s="16"/>
      <c r="H193" s="16"/>
      <c r="I193" s="16">
        <f t="shared" si="13"/>
        <v>0</v>
      </c>
      <c r="J193" s="16">
        <f t="shared" si="14"/>
        <v>0</v>
      </c>
      <c r="K193" s="16"/>
    </row>
    <row r="194" spans="1:11" ht="17.25" customHeight="1">
      <c r="A194" s="16" t="s">
        <v>227</v>
      </c>
      <c r="B194" s="6">
        <v>190</v>
      </c>
      <c r="C194" s="16" t="s">
        <v>87</v>
      </c>
      <c r="D194" s="7" t="s">
        <v>42</v>
      </c>
      <c r="E194" s="16"/>
      <c r="F194" s="16"/>
      <c r="G194" s="16"/>
      <c r="H194" s="16"/>
      <c r="I194" s="16">
        <f t="shared" si="13"/>
        <v>0</v>
      </c>
      <c r="J194" s="16">
        <f t="shared" si="14"/>
        <v>0</v>
      </c>
      <c r="K194" s="16"/>
    </row>
    <row r="195" spans="1:11" ht="17.25" customHeight="1">
      <c r="A195" s="16" t="s">
        <v>227</v>
      </c>
      <c r="B195" s="6">
        <v>191</v>
      </c>
      <c r="C195" s="16" t="s">
        <v>64</v>
      </c>
      <c r="D195" s="7" t="s">
        <v>54</v>
      </c>
      <c r="E195" s="16"/>
      <c r="F195" s="16"/>
      <c r="G195" s="16"/>
      <c r="H195" s="16"/>
      <c r="I195" s="16">
        <f t="shared" si="13"/>
        <v>0</v>
      </c>
      <c r="J195" s="16">
        <f t="shared" si="14"/>
        <v>0</v>
      </c>
      <c r="K195" s="16"/>
    </row>
    <row r="196" spans="1:11" ht="17.25" customHeight="1">
      <c r="A196" s="16" t="s">
        <v>227</v>
      </c>
      <c r="B196" s="6">
        <v>192</v>
      </c>
      <c r="C196" s="16" t="s">
        <v>64</v>
      </c>
      <c r="D196" s="7" t="s">
        <v>54</v>
      </c>
      <c r="E196" s="16"/>
      <c r="F196" s="16"/>
      <c r="G196" s="16" t="s">
        <v>32</v>
      </c>
      <c r="H196" s="16" t="s">
        <v>65</v>
      </c>
      <c r="I196" s="16">
        <f t="shared" si="13"/>
        <v>0</v>
      </c>
      <c r="J196" s="16">
        <f t="shared" si="14"/>
        <v>0</v>
      </c>
      <c r="K196" s="16"/>
    </row>
    <row r="197" spans="1:11" ht="17.25" customHeight="1">
      <c r="A197" s="16" t="s">
        <v>227</v>
      </c>
      <c r="B197" s="6">
        <v>193</v>
      </c>
      <c r="C197" s="16" t="s">
        <v>12</v>
      </c>
      <c r="D197" s="7" t="s">
        <v>58</v>
      </c>
      <c r="E197" s="16"/>
      <c r="F197" s="16"/>
      <c r="G197" s="16" t="s">
        <v>32</v>
      </c>
      <c r="H197" s="16"/>
      <c r="I197" s="16">
        <f t="shared" si="13"/>
        <v>0</v>
      </c>
      <c r="J197" s="16">
        <f t="shared" si="14"/>
        <v>0</v>
      </c>
      <c r="K197" s="16"/>
    </row>
    <row r="198" spans="1:11" ht="17.25" customHeight="1">
      <c r="A198" s="16" t="s">
        <v>227</v>
      </c>
      <c r="B198" s="6">
        <v>194</v>
      </c>
      <c r="C198" s="16" t="s">
        <v>12</v>
      </c>
      <c r="D198" s="7" t="s">
        <v>56</v>
      </c>
      <c r="E198" s="16"/>
      <c r="F198" s="16"/>
      <c r="G198" s="16" t="s">
        <v>32</v>
      </c>
      <c r="H198" s="16"/>
      <c r="I198" s="16">
        <f t="shared" si="13"/>
        <v>0</v>
      </c>
      <c r="J198" s="16">
        <f t="shared" si="14"/>
        <v>0</v>
      </c>
      <c r="K198" s="16"/>
    </row>
    <row r="199" spans="1:11" ht="17.25" customHeight="1">
      <c r="A199" s="16" t="s">
        <v>227</v>
      </c>
      <c r="B199" s="6">
        <v>195</v>
      </c>
      <c r="C199" s="16" t="s">
        <v>12</v>
      </c>
      <c r="D199" s="7" t="s">
        <v>39</v>
      </c>
      <c r="E199" s="16"/>
      <c r="F199" s="16"/>
      <c r="G199" s="16" t="s">
        <v>32</v>
      </c>
      <c r="H199" s="16"/>
      <c r="I199" s="16">
        <f t="shared" ref="I199:I262" si="15">IF(OR(J199=$J$347,J199=$J$354,J199=$J$337),$I$334,IF(OR(J199=$J$336,J199=$J$340,J199=$J$342,J199=$J$343,J199=$J$346,J199=$J$350,J199=$J$351,J199=$J$348),$I$339,IF(OR(J199=$J$335,J199=$J$339),$I$335,IF(OR(J199=$J$341,J199=$J$352,J199=$J$353),$I$336,IF(OR(J199=$J$334,J199=$J$349,J199=$J$355),$I$337,IF(OR(J199=$J$338,J199=$J$356,J199=$J$344,J199=$J$345),$I$338,0))))))</f>
        <v>0</v>
      </c>
      <c r="J199" s="16">
        <f t="shared" si="14"/>
        <v>0</v>
      </c>
      <c r="K199" s="16"/>
    </row>
    <row r="200" spans="1:11" ht="17.25" customHeight="1">
      <c r="A200" s="16" t="s">
        <v>227</v>
      </c>
      <c r="B200" s="6">
        <v>196</v>
      </c>
      <c r="C200" s="16" t="s">
        <v>87</v>
      </c>
      <c r="D200" s="7" t="s">
        <v>42</v>
      </c>
      <c r="E200" s="16">
        <v>1</v>
      </c>
      <c r="F200" s="16"/>
      <c r="G200" s="16"/>
      <c r="H200" s="16"/>
      <c r="I200" s="16">
        <f t="shared" si="15"/>
        <v>0</v>
      </c>
      <c r="J200" s="16">
        <f t="shared" ref="J200:J263" si="16">IF(OR(K200=$K$334,K200=$K$335,K200=$K$336),$J$334,IF(OR(K200=$K$339,K200=$K$340,K200=$K$341,K200=$K$342),$J$335,IF(OR(K200=$K$343),$J$336,IF(OR(K200=$K$344),$J$337,IF(OR(K200=$K$345),$J$338,IF(OR(K200=$K$346),$J$339,IF(OR(K200=$K$352,K200=$K$361,K200=$K$353),$J$340,IF(OR(K200=$K$348,K200=$K$349,K200=$K$350,K200=$K$351),$J$341,IF(OR(K200=$K$347,K200=$K$387,K200=$K$389,K200=$K$391),$J$342,IF(OR(K200=$K$354,K200=$K$355),$J$343,IF(OR(K200=$K$356),$J$344,IF(OR(K200=$K$357),$J$345,IF(OR(K200=$K$358),$J$346,IF(OR(K200=$K$362),$J$347,IF(OR(K200=$K$363),$J$348,IF(OR(K200=$K$364,K200=$K$365),$J$349,IF(OR(K200=$K$366,K200=$K$367),$J$350,IF(OR(K200=$K$368,K200=$K$369),$J$351,IF(OR(K200=$K$370,K200=$K$371,K200=$K$372,K200=$K$373,K200=$K$374,K200=$K$375,K200=$K$376,K200=$K$377),$J$352,IF(OR(K200=$K$381,K200=$K$382,K200=$K$383,K200=$K$384,K200=$K$380,K200=$K$379,K200=$K$388,K200=$K$390),$J$353,IF(OR(K200=$K$385,K200=$K$386),$J$354,IF(OR(K200=$K$337,K200=$K$338,K200=$K$359,K200=$K$360,K200=$K$378),$J$355,IF(OR(K200=$K$392),$J$356,0)))))))))))))))))))))))</f>
        <v>0</v>
      </c>
      <c r="K200" s="16"/>
    </row>
    <row r="201" spans="1:11" ht="17.25" customHeight="1">
      <c r="A201" s="16" t="s">
        <v>227</v>
      </c>
      <c r="B201" s="6">
        <v>197</v>
      </c>
      <c r="C201" s="16" t="s">
        <v>12</v>
      </c>
      <c r="D201" s="7" t="s">
        <v>20</v>
      </c>
      <c r="E201" s="16"/>
      <c r="F201" s="16"/>
      <c r="G201" s="16" t="s">
        <v>32</v>
      </c>
      <c r="H201" s="16"/>
      <c r="I201" s="16">
        <f t="shared" si="15"/>
        <v>0</v>
      </c>
      <c r="J201" s="16">
        <f t="shared" si="16"/>
        <v>0</v>
      </c>
      <c r="K201" s="16"/>
    </row>
    <row r="202" spans="1:11" ht="17.25" customHeight="1">
      <c r="A202" s="16" t="s">
        <v>227</v>
      </c>
      <c r="B202" s="6">
        <v>198</v>
      </c>
      <c r="C202" s="16" t="s">
        <v>12</v>
      </c>
      <c r="D202" s="7" t="s">
        <v>82</v>
      </c>
      <c r="E202" s="16"/>
      <c r="F202" s="16"/>
      <c r="G202" s="16" t="s">
        <v>32</v>
      </c>
      <c r="H202" s="16"/>
      <c r="I202" s="16">
        <f t="shared" si="15"/>
        <v>0</v>
      </c>
      <c r="J202" s="16">
        <f t="shared" si="16"/>
        <v>0</v>
      </c>
      <c r="K202" s="16"/>
    </row>
    <row r="203" spans="1:11" ht="17.25" customHeight="1">
      <c r="A203" s="16" t="s">
        <v>227</v>
      </c>
      <c r="B203" s="6">
        <v>199</v>
      </c>
      <c r="C203" s="16" t="s">
        <v>12</v>
      </c>
      <c r="D203" s="7" t="s">
        <v>42</v>
      </c>
      <c r="E203" s="16"/>
      <c r="F203" s="16"/>
      <c r="G203" s="16" t="s">
        <v>32</v>
      </c>
      <c r="H203" s="16"/>
      <c r="I203" s="16">
        <f t="shared" si="15"/>
        <v>0</v>
      </c>
      <c r="J203" s="16">
        <f t="shared" si="16"/>
        <v>0</v>
      </c>
      <c r="K203" s="16"/>
    </row>
    <row r="204" spans="1:11" ht="17.25" customHeight="1">
      <c r="A204" s="16" t="s">
        <v>227</v>
      </c>
      <c r="B204" s="6">
        <v>200</v>
      </c>
      <c r="C204" s="16" t="s">
        <v>23</v>
      </c>
      <c r="D204" s="7" t="s">
        <v>180</v>
      </c>
      <c r="E204" s="16"/>
      <c r="F204" s="16"/>
      <c r="G204" s="16"/>
      <c r="H204" s="16"/>
      <c r="I204" s="16">
        <f t="shared" si="15"/>
        <v>0</v>
      </c>
      <c r="J204" s="16">
        <f t="shared" si="16"/>
        <v>0</v>
      </c>
      <c r="K204" s="16"/>
    </row>
    <row r="205" spans="1:11" ht="17.25" customHeight="1">
      <c r="A205" s="16" t="s">
        <v>227</v>
      </c>
      <c r="B205" s="6">
        <v>201</v>
      </c>
      <c r="C205" s="16" t="s">
        <v>23</v>
      </c>
      <c r="D205" s="7" t="s">
        <v>24</v>
      </c>
      <c r="E205" s="16"/>
      <c r="F205" s="16"/>
      <c r="G205" s="16"/>
      <c r="H205" s="16"/>
      <c r="I205" s="16">
        <f t="shared" si="15"/>
        <v>0</v>
      </c>
      <c r="J205" s="16">
        <f t="shared" si="16"/>
        <v>0</v>
      </c>
      <c r="K205" s="16"/>
    </row>
    <row r="206" spans="1:11" ht="17.25" customHeight="1">
      <c r="A206" s="16" t="s">
        <v>227</v>
      </c>
      <c r="B206" s="6">
        <v>202</v>
      </c>
      <c r="C206" s="16" t="s">
        <v>64</v>
      </c>
      <c r="D206" s="7" t="s">
        <v>54</v>
      </c>
      <c r="E206" s="16"/>
      <c r="F206" s="16"/>
      <c r="G206" s="16"/>
      <c r="H206" s="16"/>
      <c r="I206" s="16">
        <f t="shared" si="15"/>
        <v>0</v>
      </c>
      <c r="J206" s="16">
        <f t="shared" si="16"/>
        <v>0</v>
      </c>
      <c r="K206" s="16"/>
    </row>
    <row r="207" spans="1:11" ht="17.25" customHeight="1">
      <c r="A207" s="16" t="s">
        <v>227</v>
      </c>
      <c r="B207" s="6">
        <v>203</v>
      </c>
      <c r="C207" s="16" t="s">
        <v>78</v>
      </c>
      <c r="D207" s="7" t="s">
        <v>101</v>
      </c>
      <c r="E207" s="16"/>
      <c r="F207" s="16"/>
      <c r="G207" s="16"/>
      <c r="H207" s="16"/>
      <c r="I207" s="16">
        <f t="shared" si="15"/>
        <v>0</v>
      </c>
      <c r="J207" s="16">
        <f t="shared" si="16"/>
        <v>0</v>
      </c>
      <c r="K207" s="16"/>
    </row>
    <row r="208" spans="1:11" ht="17.25" customHeight="1">
      <c r="A208" s="16" t="s">
        <v>227</v>
      </c>
      <c r="B208" s="6">
        <v>204</v>
      </c>
      <c r="C208" s="16" t="s">
        <v>78</v>
      </c>
      <c r="D208" s="7" t="s">
        <v>204</v>
      </c>
      <c r="E208" s="16"/>
      <c r="F208" s="16"/>
      <c r="G208" s="16"/>
      <c r="H208" s="16"/>
      <c r="I208" s="16">
        <f t="shared" si="15"/>
        <v>0</v>
      </c>
      <c r="J208" s="16">
        <f t="shared" si="16"/>
        <v>0</v>
      </c>
      <c r="K208" s="16"/>
    </row>
    <row r="209" spans="3:10" ht="17.25" customHeight="1">
      <c r="C209" s="16"/>
      <c r="E209" s="16"/>
      <c r="F209" s="16"/>
      <c r="G209" s="16"/>
      <c r="H209" s="16"/>
      <c r="I209" s="16">
        <f t="shared" si="15"/>
        <v>0</v>
      </c>
      <c r="J209" s="16">
        <f t="shared" si="16"/>
        <v>0</v>
      </c>
    </row>
    <row r="210" spans="3:10" ht="17.25" customHeight="1">
      <c r="C210" s="16"/>
      <c r="E210" s="16"/>
      <c r="F210" s="16"/>
      <c r="G210" s="16"/>
      <c r="H210" s="16"/>
      <c r="I210" s="16">
        <f t="shared" si="15"/>
        <v>0</v>
      </c>
      <c r="J210" s="16">
        <f t="shared" si="16"/>
        <v>0</v>
      </c>
    </row>
    <row r="211" spans="3:10" ht="17.25" customHeight="1">
      <c r="C211" s="16"/>
      <c r="E211" s="16"/>
      <c r="F211" s="16"/>
      <c r="G211" s="16"/>
      <c r="H211" s="16"/>
      <c r="I211" s="16">
        <f t="shared" si="15"/>
        <v>0</v>
      </c>
      <c r="J211" s="16">
        <f t="shared" si="16"/>
        <v>0</v>
      </c>
    </row>
    <row r="212" spans="3:10" ht="17.25" customHeight="1">
      <c r="C212" s="16"/>
      <c r="E212" s="16"/>
      <c r="F212" s="16"/>
      <c r="G212" s="16"/>
      <c r="H212" s="16"/>
      <c r="I212" s="16">
        <f t="shared" si="15"/>
        <v>0</v>
      </c>
      <c r="J212" s="16">
        <f t="shared" si="16"/>
        <v>0</v>
      </c>
    </row>
    <row r="213" spans="3:10" ht="17.25" customHeight="1">
      <c r="C213" s="16"/>
      <c r="E213" s="16"/>
      <c r="F213" s="16"/>
      <c r="G213" s="16"/>
      <c r="H213" s="16"/>
      <c r="I213" s="16">
        <f t="shared" si="15"/>
        <v>0</v>
      </c>
      <c r="J213" s="16">
        <f t="shared" si="16"/>
        <v>0</v>
      </c>
    </row>
    <row r="214" spans="3:10" ht="17.25" customHeight="1">
      <c r="C214" s="16"/>
      <c r="E214" s="16"/>
      <c r="F214" s="16"/>
      <c r="G214" s="16"/>
      <c r="H214" s="16"/>
      <c r="I214" s="16">
        <f t="shared" si="15"/>
        <v>0</v>
      </c>
      <c r="J214" s="16">
        <f t="shared" si="16"/>
        <v>0</v>
      </c>
    </row>
    <row r="215" spans="3:10" ht="17.25" customHeight="1">
      <c r="C215" s="16"/>
      <c r="E215" s="16"/>
      <c r="F215" s="16"/>
      <c r="G215" s="16"/>
      <c r="H215" s="16"/>
      <c r="I215" s="16">
        <f t="shared" si="15"/>
        <v>0</v>
      </c>
      <c r="J215" s="16">
        <f t="shared" si="16"/>
        <v>0</v>
      </c>
    </row>
    <row r="216" spans="3:10" ht="17.25" customHeight="1">
      <c r="C216" s="16"/>
      <c r="E216" s="16"/>
      <c r="F216" s="16"/>
      <c r="G216" s="16"/>
      <c r="H216" s="16"/>
      <c r="I216" s="16">
        <f t="shared" si="15"/>
        <v>0</v>
      </c>
      <c r="J216" s="16">
        <f t="shared" si="16"/>
        <v>0</v>
      </c>
    </row>
    <row r="217" spans="3:10" ht="17.25" customHeight="1">
      <c r="C217" s="16"/>
      <c r="E217" s="16"/>
      <c r="F217" s="16"/>
      <c r="G217" s="16"/>
      <c r="H217" s="16"/>
      <c r="I217" s="16">
        <f t="shared" si="15"/>
        <v>0</v>
      </c>
      <c r="J217" s="16">
        <f t="shared" si="16"/>
        <v>0</v>
      </c>
    </row>
    <row r="218" spans="3:10" ht="17.25" customHeight="1">
      <c r="C218" s="16"/>
      <c r="E218" s="16"/>
      <c r="F218" s="16"/>
      <c r="G218" s="16"/>
      <c r="H218" s="16"/>
      <c r="I218" s="16">
        <f t="shared" si="15"/>
        <v>0</v>
      </c>
      <c r="J218" s="16">
        <f t="shared" si="16"/>
        <v>0</v>
      </c>
    </row>
    <row r="219" spans="3:10" ht="17.25" customHeight="1">
      <c r="C219" s="16"/>
      <c r="E219" s="16"/>
      <c r="F219" s="16"/>
      <c r="G219" s="16"/>
      <c r="H219" s="16"/>
      <c r="I219" s="16">
        <f t="shared" si="15"/>
        <v>0</v>
      </c>
      <c r="J219" s="16">
        <f t="shared" si="16"/>
        <v>0</v>
      </c>
    </row>
    <row r="220" spans="3:10" ht="17.25" customHeight="1">
      <c r="C220" s="16"/>
      <c r="E220" s="16"/>
      <c r="F220" s="16"/>
      <c r="G220" s="16"/>
      <c r="H220" s="16"/>
      <c r="I220" s="16">
        <f t="shared" si="15"/>
        <v>0</v>
      </c>
      <c r="J220" s="16">
        <f t="shared" si="16"/>
        <v>0</v>
      </c>
    </row>
    <row r="221" spans="3:10" ht="17.25" customHeight="1">
      <c r="C221" s="16"/>
      <c r="E221" s="16"/>
      <c r="F221" s="16"/>
      <c r="G221" s="16"/>
      <c r="H221" s="16"/>
      <c r="I221" s="16">
        <f t="shared" si="15"/>
        <v>0</v>
      </c>
      <c r="J221" s="16">
        <f t="shared" si="16"/>
        <v>0</v>
      </c>
    </row>
    <row r="222" spans="3:10" ht="17.25" customHeight="1">
      <c r="C222" s="16"/>
      <c r="E222" s="16"/>
      <c r="F222" s="16"/>
      <c r="G222" s="16"/>
      <c r="H222" s="16"/>
      <c r="I222" s="16">
        <f t="shared" si="15"/>
        <v>0</v>
      </c>
      <c r="J222" s="16">
        <f t="shared" si="16"/>
        <v>0</v>
      </c>
    </row>
    <row r="223" spans="3:10" ht="17.25" customHeight="1">
      <c r="C223" s="16"/>
      <c r="E223" s="16"/>
      <c r="F223" s="16"/>
      <c r="G223" s="16"/>
      <c r="H223" s="16"/>
      <c r="I223" s="16">
        <f t="shared" si="15"/>
        <v>0</v>
      </c>
      <c r="J223" s="16">
        <f t="shared" si="16"/>
        <v>0</v>
      </c>
    </row>
    <row r="224" spans="3:10" ht="17.25" customHeight="1">
      <c r="C224" s="16"/>
      <c r="E224" s="16"/>
      <c r="F224" s="16"/>
      <c r="G224" s="16"/>
      <c r="H224" s="16"/>
      <c r="I224" s="16">
        <f t="shared" si="15"/>
        <v>0</v>
      </c>
      <c r="J224" s="16">
        <f t="shared" si="16"/>
        <v>0</v>
      </c>
    </row>
    <row r="225" spans="3:10" ht="17.25" customHeight="1">
      <c r="C225" s="16"/>
      <c r="E225" s="16"/>
      <c r="F225" s="16"/>
      <c r="G225" s="16"/>
      <c r="H225" s="16"/>
      <c r="I225" s="16">
        <f t="shared" si="15"/>
        <v>0</v>
      </c>
      <c r="J225" s="16">
        <f t="shared" si="16"/>
        <v>0</v>
      </c>
    </row>
    <row r="226" spans="3:10" ht="17.25" customHeight="1">
      <c r="C226" s="16"/>
      <c r="E226" s="16"/>
      <c r="F226" s="16"/>
      <c r="G226" s="16"/>
      <c r="H226" s="16"/>
      <c r="I226" s="16">
        <f t="shared" si="15"/>
        <v>0</v>
      </c>
      <c r="J226" s="16">
        <f t="shared" si="16"/>
        <v>0</v>
      </c>
    </row>
    <row r="227" spans="3:10" ht="17.25" customHeight="1">
      <c r="C227" s="16"/>
      <c r="E227" s="16"/>
      <c r="F227" s="16"/>
      <c r="G227" s="16"/>
      <c r="H227" s="16"/>
      <c r="I227" s="16">
        <f t="shared" si="15"/>
        <v>0</v>
      </c>
      <c r="J227" s="16">
        <f t="shared" si="16"/>
        <v>0</v>
      </c>
    </row>
    <row r="228" spans="3:10" ht="17.25" customHeight="1">
      <c r="C228" s="16"/>
      <c r="E228" s="16"/>
      <c r="F228" s="16"/>
      <c r="G228" s="16"/>
      <c r="H228" s="16"/>
      <c r="I228" s="16">
        <f t="shared" si="15"/>
        <v>0</v>
      </c>
      <c r="J228" s="16">
        <f t="shared" si="16"/>
        <v>0</v>
      </c>
    </row>
    <row r="229" spans="3:10" ht="17.25" customHeight="1">
      <c r="C229" s="16"/>
      <c r="E229" s="16"/>
      <c r="F229" s="16"/>
      <c r="G229" s="16"/>
      <c r="H229" s="16"/>
      <c r="I229" s="16">
        <f t="shared" si="15"/>
        <v>0</v>
      </c>
      <c r="J229" s="16">
        <f t="shared" si="16"/>
        <v>0</v>
      </c>
    </row>
    <row r="230" spans="3:10" ht="17.25" customHeight="1">
      <c r="C230" s="16"/>
      <c r="E230" s="16"/>
      <c r="F230" s="16"/>
      <c r="G230" s="16"/>
      <c r="H230" s="16"/>
      <c r="I230" s="16">
        <f t="shared" si="15"/>
        <v>0</v>
      </c>
      <c r="J230" s="16">
        <f t="shared" si="16"/>
        <v>0</v>
      </c>
    </row>
    <row r="231" spans="3:10" ht="17.25" customHeight="1">
      <c r="C231" s="16"/>
      <c r="E231" s="16"/>
      <c r="F231" s="16"/>
      <c r="G231" s="16"/>
      <c r="H231" s="16"/>
      <c r="I231" s="16">
        <f t="shared" si="15"/>
        <v>0</v>
      </c>
      <c r="J231" s="16">
        <f t="shared" si="16"/>
        <v>0</v>
      </c>
    </row>
    <row r="232" spans="3:10" ht="17.25" customHeight="1">
      <c r="C232" s="16"/>
      <c r="E232" s="16"/>
      <c r="F232" s="16"/>
      <c r="G232" s="16"/>
      <c r="H232" s="16"/>
      <c r="I232" s="16">
        <f t="shared" si="15"/>
        <v>0</v>
      </c>
      <c r="J232" s="16">
        <f t="shared" si="16"/>
        <v>0</v>
      </c>
    </row>
    <row r="233" spans="3:10" ht="17.25" customHeight="1">
      <c r="C233" s="16"/>
      <c r="E233" s="16"/>
      <c r="F233" s="16"/>
      <c r="G233" s="16"/>
      <c r="H233" s="16"/>
      <c r="I233" s="16">
        <f t="shared" si="15"/>
        <v>0</v>
      </c>
      <c r="J233" s="16">
        <f t="shared" si="16"/>
        <v>0</v>
      </c>
    </row>
    <row r="234" spans="3:10" ht="17.25" customHeight="1">
      <c r="C234" s="16"/>
      <c r="E234" s="16"/>
      <c r="F234" s="16"/>
      <c r="G234" s="16"/>
      <c r="H234" s="16"/>
      <c r="I234" s="16">
        <f t="shared" si="15"/>
        <v>0</v>
      </c>
      <c r="J234" s="16">
        <f t="shared" si="16"/>
        <v>0</v>
      </c>
    </row>
    <row r="235" spans="3:10" ht="17.25" customHeight="1">
      <c r="C235" s="16"/>
      <c r="E235" s="16"/>
      <c r="F235" s="16"/>
      <c r="G235" s="16"/>
      <c r="H235" s="16"/>
      <c r="I235" s="16">
        <f t="shared" si="15"/>
        <v>0</v>
      </c>
      <c r="J235" s="16">
        <f t="shared" si="16"/>
        <v>0</v>
      </c>
    </row>
    <row r="236" spans="3:10" ht="17.25" customHeight="1">
      <c r="C236" s="16"/>
      <c r="E236" s="16"/>
      <c r="F236" s="16"/>
      <c r="G236" s="16"/>
      <c r="H236" s="16"/>
      <c r="I236" s="16">
        <f t="shared" si="15"/>
        <v>0</v>
      </c>
      <c r="J236" s="16">
        <f t="shared" si="16"/>
        <v>0</v>
      </c>
    </row>
    <row r="237" spans="3:10" ht="17.25" customHeight="1">
      <c r="C237" s="16"/>
      <c r="E237" s="16"/>
      <c r="F237" s="16"/>
      <c r="G237" s="16"/>
      <c r="H237" s="16"/>
      <c r="I237" s="16">
        <f t="shared" si="15"/>
        <v>0</v>
      </c>
      <c r="J237" s="16">
        <f t="shared" si="16"/>
        <v>0</v>
      </c>
    </row>
    <row r="238" spans="3:10" ht="17.25" customHeight="1">
      <c r="C238" s="16"/>
      <c r="E238" s="16"/>
      <c r="F238" s="16"/>
      <c r="G238" s="16"/>
      <c r="H238" s="16"/>
      <c r="I238" s="16">
        <f t="shared" si="15"/>
        <v>0</v>
      </c>
      <c r="J238" s="16">
        <f t="shared" si="16"/>
        <v>0</v>
      </c>
    </row>
    <row r="239" spans="3:10" ht="17.25" customHeight="1">
      <c r="C239" s="16"/>
      <c r="E239" s="16"/>
      <c r="F239" s="16"/>
      <c r="G239" s="16"/>
      <c r="H239" s="16"/>
      <c r="I239" s="16">
        <f t="shared" si="15"/>
        <v>0</v>
      </c>
      <c r="J239" s="16">
        <f t="shared" si="16"/>
        <v>0</v>
      </c>
    </row>
    <row r="240" spans="3:10" ht="17.25" customHeight="1">
      <c r="C240" s="16"/>
      <c r="E240" s="16"/>
      <c r="F240" s="16"/>
      <c r="G240" s="16"/>
      <c r="H240" s="16"/>
      <c r="I240" s="16">
        <f t="shared" si="15"/>
        <v>0</v>
      </c>
      <c r="J240" s="16">
        <f t="shared" si="16"/>
        <v>0</v>
      </c>
    </row>
    <row r="241" spans="3:10" ht="17.25" customHeight="1">
      <c r="C241" s="16"/>
      <c r="E241" s="16"/>
      <c r="F241" s="16"/>
      <c r="G241" s="16"/>
      <c r="H241" s="16"/>
      <c r="I241" s="16">
        <f t="shared" si="15"/>
        <v>0</v>
      </c>
      <c r="J241" s="16">
        <f t="shared" si="16"/>
        <v>0</v>
      </c>
    </row>
    <row r="242" spans="3:10" ht="17.25" customHeight="1">
      <c r="C242" s="16"/>
      <c r="E242" s="16"/>
      <c r="F242" s="16"/>
      <c r="G242" s="16"/>
      <c r="H242" s="16"/>
      <c r="I242" s="16">
        <f t="shared" si="15"/>
        <v>0</v>
      </c>
      <c r="J242" s="16">
        <f t="shared" si="16"/>
        <v>0</v>
      </c>
    </row>
    <row r="243" spans="3:10" ht="17.25" customHeight="1">
      <c r="C243" s="16"/>
      <c r="E243" s="16"/>
      <c r="F243" s="16"/>
      <c r="G243" s="16"/>
      <c r="H243" s="16"/>
      <c r="I243" s="16">
        <f t="shared" si="15"/>
        <v>0</v>
      </c>
      <c r="J243" s="16">
        <f t="shared" si="16"/>
        <v>0</v>
      </c>
    </row>
    <row r="244" spans="3:10" ht="17.25" customHeight="1">
      <c r="C244" s="16"/>
      <c r="E244" s="16"/>
      <c r="F244" s="16"/>
      <c r="G244" s="16"/>
      <c r="H244" s="16"/>
      <c r="I244" s="16">
        <f t="shared" si="15"/>
        <v>0</v>
      </c>
      <c r="J244" s="16">
        <f t="shared" si="16"/>
        <v>0</v>
      </c>
    </row>
    <row r="245" spans="3:10" ht="17.25" customHeight="1">
      <c r="C245" s="16"/>
      <c r="E245" s="16"/>
      <c r="F245" s="16"/>
      <c r="G245" s="16"/>
      <c r="H245" s="16"/>
      <c r="I245" s="16">
        <f t="shared" si="15"/>
        <v>0</v>
      </c>
      <c r="J245" s="16">
        <f t="shared" si="16"/>
        <v>0</v>
      </c>
    </row>
    <row r="246" spans="3:10" ht="17.25" customHeight="1">
      <c r="C246" s="16"/>
      <c r="E246" s="16"/>
      <c r="F246" s="16"/>
      <c r="G246" s="16"/>
      <c r="H246" s="16"/>
      <c r="I246" s="16">
        <f t="shared" si="15"/>
        <v>0</v>
      </c>
      <c r="J246" s="16">
        <f t="shared" si="16"/>
        <v>0</v>
      </c>
    </row>
    <row r="247" spans="3:10" ht="17.25" customHeight="1">
      <c r="C247" s="16"/>
      <c r="E247" s="16"/>
      <c r="F247" s="16"/>
      <c r="G247" s="16"/>
      <c r="H247" s="16"/>
      <c r="I247" s="16">
        <f t="shared" si="15"/>
        <v>0</v>
      </c>
      <c r="J247" s="16">
        <f t="shared" si="16"/>
        <v>0</v>
      </c>
    </row>
    <row r="248" spans="3:10" ht="17.25" customHeight="1">
      <c r="C248" s="16"/>
      <c r="E248" s="16"/>
      <c r="F248" s="16"/>
      <c r="G248" s="16"/>
      <c r="H248" s="16"/>
      <c r="I248" s="16">
        <f t="shared" si="15"/>
        <v>0</v>
      </c>
      <c r="J248" s="16">
        <f t="shared" si="16"/>
        <v>0</v>
      </c>
    </row>
    <row r="249" spans="3:10" ht="17.25" customHeight="1">
      <c r="C249" s="16"/>
      <c r="E249" s="16"/>
      <c r="F249" s="16"/>
      <c r="G249" s="16"/>
      <c r="H249" s="16"/>
      <c r="I249" s="16">
        <f t="shared" si="15"/>
        <v>0</v>
      </c>
      <c r="J249" s="16">
        <f t="shared" si="16"/>
        <v>0</v>
      </c>
    </row>
    <row r="250" spans="3:10" ht="17.25" customHeight="1">
      <c r="C250" s="16"/>
      <c r="E250" s="16"/>
      <c r="F250" s="16"/>
      <c r="G250" s="16"/>
      <c r="H250" s="16"/>
      <c r="I250" s="16">
        <f t="shared" si="15"/>
        <v>0</v>
      </c>
      <c r="J250" s="16">
        <f t="shared" si="16"/>
        <v>0</v>
      </c>
    </row>
    <row r="251" spans="3:10" ht="17.25" customHeight="1">
      <c r="C251" s="16"/>
      <c r="E251" s="16"/>
      <c r="F251" s="16"/>
      <c r="G251" s="16"/>
      <c r="H251" s="16"/>
      <c r="I251" s="16">
        <f t="shared" si="15"/>
        <v>0</v>
      </c>
      <c r="J251" s="16">
        <f t="shared" si="16"/>
        <v>0</v>
      </c>
    </row>
    <row r="252" spans="3:10" ht="17.25" customHeight="1">
      <c r="C252" s="16"/>
      <c r="E252" s="16"/>
      <c r="F252" s="16"/>
      <c r="G252" s="16"/>
      <c r="H252" s="16"/>
      <c r="I252" s="16">
        <f t="shared" si="15"/>
        <v>0</v>
      </c>
      <c r="J252" s="16">
        <f t="shared" si="16"/>
        <v>0</v>
      </c>
    </row>
    <row r="253" spans="3:10" ht="17.25" customHeight="1">
      <c r="C253" s="16"/>
      <c r="E253" s="16"/>
      <c r="F253" s="16"/>
      <c r="G253" s="16"/>
      <c r="H253" s="16"/>
      <c r="I253" s="16">
        <f t="shared" si="15"/>
        <v>0</v>
      </c>
      <c r="J253" s="16">
        <f t="shared" si="16"/>
        <v>0</v>
      </c>
    </row>
    <row r="254" spans="3:10" ht="17.25" customHeight="1">
      <c r="C254" s="16"/>
      <c r="E254" s="16"/>
      <c r="F254" s="16"/>
      <c r="G254" s="16"/>
      <c r="H254" s="16"/>
      <c r="I254" s="16">
        <f t="shared" si="15"/>
        <v>0</v>
      </c>
      <c r="J254" s="16">
        <f t="shared" si="16"/>
        <v>0</v>
      </c>
    </row>
    <row r="255" spans="3:10" ht="17.25" customHeight="1">
      <c r="C255" s="16"/>
      <c r="E255" s="16"/>
      <c r="F255" s="16"/>
      <c r="G255" s="16"/>
      <c r="H255" s="16"/>
      <c r="I255" s="16">
        <f t="shared" si="15"/>
        <v>0</v>
      </c>
      <c r="J255" s="16">
        <f t="shared" si="16"/>
        <v>0</v>
      </c>
    </row>
    <row r="256" spans="3:10" ht="17.25" customHeight="1">
      <c r="C256" s="16"/>
      <c r="E256" s="16"/>
      <c r="F256" s="16"/>
      <c r="G256" s="16"/>
      <c r="H256" s="16"/>
      <c r="I256" s="16">
        <f t="shared" si="15"/>
        <v>0</v>
      </c>
      <c r="J256" s="16">
        <f t="shared" si="16"/>
        <v>0</v>
      </c>
    </row>
    <row r="257" spans="3:10" ht="17.25" customHeight="1">
      <c r="C257" s="16"/>
      <c r="E257" s="16"/>
      <c r="F257" s="16"/>
      <c r="G257" s="16"/>
      <c r="H257" s="16"/>
      <c r="I257" s="16">
        <f t="shared" si="15"/>
        <v>0</v>
      </c>
      <c r="J257" s="16">
        <f t="shared" si="16"/>
        <v>0</v>
      </c>
    </row>
    <row r="258" spans="3:10" ht="17.25" customHeight="1">
      <c r="C258" s="16"/>
      <c r="E258" s="16"/>
      <c r="F258" s="16"/>
      <c r="G258" s="16"/>
      <c r="H258" s="16"/>
      <c r="I258" s="16">
        <f t="shared" si="15"/>
        <v>0</v>
      </c>
      <c r="J258" s="16">
        <f t="shared" si="16"/>
        <v>0</v>
      </c>
    </row>
    <row r="259" spans="3:10" ht="17.25" customHeight="1">
      <c r="C259" s="16"/>
      <c r="E259" s="16"/>
      <c r="F259" s="16"/>
      <c r="G259" s="16"/>
      <c r="H259" s="16"/>
      <c r="I259" s="16">
        <f t="shared" si="15"/>
        <v>0</v>
      </c>
      <c r="J259" s="16">
        <f t="shared" si="16"/>
        <v>0</v>
      </c>
    </row>
    <row r="260" spans="3:10" ht="17.25" customHeight="1">
      <c r="C260" s="16"/>
      <c r="E260" s="16"/>
      <c r="F260" s="16"/>
      <c r="G260" s="16"/>
      <c r="H260" s="16"/>
      <c r="I260" s="16">
        <f t="shared" si="15"/>
        <v>0</v>
      </c>
      <c r="J260" s="16">
        <f t="shared" si="16"/>
        <v>0</v>
      </c>
    </row>
    <row r="261" spans="3:10" ht="17.25" customHeight="1">
      <c r="C261" s="16"/>
      <c r="E261" s="16"/>
      <c r="F261" s="16"/>
      <c r="G261" s="16"/>
      <c r="H261" s="16"/>
      <c r="I261" s="16">
        <f t="shared" si="15"/>
        <v>0</v>
      </c>
      <c r="J261" s="16">
        <f t="shared" si="16"/>
        <v>0</v>
      </c>
    </row>
    <row r="262" spans="3:10" ht="17.25" customHeight="1">
      <c r="C262" s="16"/>
      <c r="E262" s="16"/>
      <c r="F262" s="16"/>
      <c r="G262" s="16"/>
      <c r="H262" s="16"/>
      <c r="I262" s="16">
        <f t="shared" si="15"/>
        <v>0</v>
      </c>
      <c r="J262" s="16">
        <f t="shared" si="16"/>
        <v>0</v>
      </c>
    </row>
    <row r="263" spans="3:10" ht="17.25" customHeight="1">
      <c r="C263" s="16"/>
      <c r="E263" s="16"/>
      <c r="F263" s="16"/>
      <c r="G263" s="16"/>
      <c r="H263" s="16"/>
      <c r="I263" s="16">
        <f t="shared" ref="I263:I271" si="17">IF(OR(J263=$J$347,J263=$J$354,J263=$J$337),$I$334,IF(OR(J263=$J$336,J263=$J$340,J263=$J$342,J263=$J$343,J263=$J$346,J263=$J$350,J263=$J$351,J263=$J$348),$I$339,IF(OR(J263=$J$335,J263=$J$339),$I$335,IF(OR(J263=$J$341,J263=$J$352,J263=$J$353),$I$336,IF(OR(J263=$J$334,J263=$J$349,J263=$J$355),$I$337,IF(OR(J263=$J$338,J263=$J$356,J263=$J$344,J263=$J$345),$I$338,0))))))</f>
        <v>0</v>
      </c>
      <c r="J263" s="16">
        <f t="shared" si="16"/>
        <v>0</v>
      </c>
    </row>
    <row r="264" spans="3:10" ht="17.25" customHeight="1">
      <c r="C264" s="16"/>
      <c r="E264" s="16"/>
      <c r="F264" s="16"/>
      <c r="G264" s="16"/>
      <c r="H264" s="16"/>
      <c r="I264" s="16">
        <f t="shared" si="17"/>
        <v>0</v>
      </c>
      <c r="J264" s="16">
        <f t="shared" ref="J264:J271" si="18">IF(OR(K264=$K$334,K264=$K$335,K264=$K$336),$J$334,IF(OR(K264=$K$339,K264=$K$340,K264=$K$341,K264=$K$342),$J$335,IF(OR(K264=$K$343),$J$336,IF(OR(K264=$K$344),$J$337,IF(OR(K264=$K$345),$J$338,IF(OR(K264=$K$346),$J$339,IF(OR(K264=$K$352,K264=$K$361,K264=$K$353),$J$340,IF(OR(K264=$K$348,K264=$K$349,K264=$K$350,K264=$K$351),$J$341,IF(OR(K264=$K$347,K264=$K$387,K264=$K$389,K264=$K$391),$J$342,IF(OR(K264=$K$354,K264=$K$355),$J$343,IF(OR(K264=$K$356),$J$344,IF(OR(K264=$K$357),$J$345,IF(OR(K264=$K$358),$J$346,IF(OR(K264=$K$362),$J$347,IF(OR(K264=$K$363),$J$348,IF(OR(K264=$K$364,K264=$K$365),$J$349,IF(OR(K264=$K$366,K264=$K$367),$J$350,IF(OR(K264=$K$368,K264=$K$369),$J$351,IF(OR(K264=$K$370,K264=$K$371,K264=$K$372,K264=$K$373,K264=$K$374,K264=$K$375,K264=$K$376,K264=$K$377),$J$352,IF(OR(K264=$K$381,K264=$K$382,K264=$K$383,K264=$K$384,K264=$K$380,K264=$K$379,K264=$K$388,K264=$K$390),$J$353,IF(OR(K264=$K$385,K264=$K$386),$J$354,IF(OR(K264=$K$337,K264=$K$338,K264=$K$359,K264=$K$360,K264=$K$378),$J$355,IF(OR(K264=$K$392),$J$356,0)))))))))))))))))))))))</f>
        <v>0</v>
      </c>
    </row>
    <row r="265" spans="3:10" ht="17.25" customHeight="1">
      <c r="C265" s="16"/>
      <c r="E265" s="16"/>
      <c r="F265" s="16"/>
      <c r="G265" s="16"/>
      <c r="H265" s="16"/>
      <c r="I265" s="16">
        <f t="shared" si="17"/>
        <v>0</v>
      </c>
      <c r="J265" s="16">
        <f t="shared" si="18"/>
        <v>0</v>
      </c>
    </row>
    <row r="266" spans="3:10" ht="17.25" customHeight="1">
      <c r="C266" s="16"/>
      <c r="E266" s="16"/>
      <c r="F266" s="16"/>
      <c r="G266" s="16"/>
      <c r="H266" s="16"/>
      <c r="I266" s="16">
        <f t="shared" si="17"/>
        <v>0</v>
      </c>
      <c r="J266" s="16">
        <f t="shared" si="18"/>
        <v>0</v>
      </c>
    </row>
    <row r="267" spans="3:10" ht="17.25" customHeight="1">
      <c r="C267" s="16"/>
      <c r="E267" s="16"/>
      <c r="F267" s="16"/>
      <c r="G267" s="16"/>
      <c r="H267" s="16"/>
      <c r="I267" s="16">
        <f t="shared" si="17"/>
        <v>0</v>
      </c>
      <c r="J267" s="16">
        <f t="shared" si="18"/>
        <v>0</v>
      </c>
    </row>
    <row r="268" spans="3:10" ht="17.25" customHeight="1">
      <c r="C268" s="16"/>
      <c r="E268" s="16"/>
      <c r="F268" s="16"/>
      <c r="G268" s="16"/>
      <c r="H268" s="16"/>
      <c r="I268" s="16">
        <f t="shared" si="17"/>
        <v>0</v>
      </c>
      <c r="J268" s="16">
        <f t="shared" si="18"/>
        <v>0</v>
      </c>
    </row>
    <row r="269" spans="3:10" ht="17.25" customHeight="1">
      <c r="C269" s="16"/>
      <c r="E269" s="16"/>
      <c r="F269" s="16"/>
      <c r="G269" s="16"/>
      <c r="H269" s="16"/>
      <c r="I269" s="16">
        <f t="shared" si="17"/>
        <v>0</v>
      </c>
      <c r="J269" s="16">
        <f t="shared" si="18"/>
        <v>0</v>
      </c>
    </row>
    <row r="270" spans="3:10" ht="17.25" customHeight="1">
      <c r="C270" s="16"/>
      <c r="E270" s="16"/>
      <c r="F270" s="16"/>
      <c r="G270" s="16"/>
      <c r="H270" s="16"/>
      <c r="I270" s="16">
        <f t="shared" si="17"/>
        <v>0</v>
      </c>
      <c r="J270" s="16">
        <f t="shared" si="18"/>
        <v>0</v>
      </c>
    </row>
    <row r="271" spans="3:10" ht="17.25" customHeight="1">
      <c r="C271" s="16"/>
      <c r="E271" s="16"/>
      <c r="F271" s="16"/>
      <c r="G271" s="16"/>
      <c r="H271" s="16"/>
      <c r="I271" s="16">
        <f t="shared" si="17"/>
        <v>0</v>
      </c>
      <c r="J271" s="16">
        <f t="shared" si="18"/>
        <v>0</v>
      </c>
    </row>
    <row r="272" spans="3:10" ht="17.25" customHeight="1">
      <c r="C272" s="16"/>
      <c r="E272" s="16"/>
      <c r="F272" s="16"/>
      <c r="G272" s="16"/>
      <c r="H272" s="16"/>
      <c r="I272" s="16">
        <f t="shared" ref="I272:I281" si="19">IF(OR(J272=$J$347,J272=$J$354,J272=$J$337),$I$334,IF(OR(J272=$J$336,J272=$J$340,J272=$J$342,J272=$J$343,J272=$J$346,J272=$J$350,J272=$J$351,J272=$J$348),$I$339,IF(OR(J272=$J$335,J272=$J$339),$I$335,IF(OR(J272=$J$341,J272=$J$352,J272=$J$353),$I$336,IF(OR(J272=$J$334,J272=$J$349,J272=$J$355),$I$337,IF(OR(J272=$J$338,J272=$J$356,J272=$J$344,J272=$J$345),$I$338,0))))))</f>
        <v>0</v>
      </c>
      <c r="J272" s="16">
        <f>IF(OR(K272=$K$334,K272=$K$335,K272=$K$336),$J$334,IF(OR(K272=$K$339,K272=$K$340,K272=$K$341,K272=$K$342),$J$335,IF(OR(K272=$K$343),$J$336,IF(OR(K272=$K$344),$J$337,IF(OR(K272=$K$345),$J$338,IF(OR(K272=$K$346),$J$339,IF(OR(K272=$K$352,K272=$K$361,K272=$K$353),$J$340,IF(OR(K272=$K$348,K272=$K$349,K272=$K$350,K272=$K$351),$J$341,IF(OR(K272=$K$347,K272=$K$387,K272=$K$389,K272=$K$391),$J$342,IF(OR(K272=$K$354,K272=$K$355),$J$343,IF(OR(K272=$K$356),$J$344,IF(OR(K272=$K$357),$J$345,IF(OR(K272=$K$358),$J$346,IF(OR(K272=$K$362),$J$347,IF(OR(K272=$K$363),$J$348,IF(OR(K272=$K$364,K272=$K$365),$J$349,IF(OR(K272=$K$366,K272=$K$367),$J$350,IF(OR(K272=$K$368,K272=$K$369),$J$351,IF(OR(K272=$K$370,K272=$K$371,K272=$K$372,K272=$K$373,K272=$K$374,K272=$K$375,K272=$K$376,K272=$K$377),$J$352,IF(OR(K272=$K$381,K272=$K$382,K272=$K$383,K272=$K$384,K272=$K$380,K272=$K$379,K272=$K$388,K272=$K$390),$J$353,IF(OR(K272=$K$385,K272=$K$386),$J$354,IF(OR(K272=$K$337,K272=$K$338,K272=$K$359,K272=$K$360,K272=$K$378),$J$355,IF(OR(K272=$K$392),$J$356,0)))))))))))))))))))))))</f>
        <v>0</v>
      </c>
    </row>
    <row r="273" spans="3:10" ht="17.25" customHeight="1">
      <c r="C273" s="16"/>
      <c r="E273" s="16"/>
      <c r="F273" s="16"/>
      <c r="G273" s="16"/>
      <c r="H273" s="16"/>
      <c r="I273" s="16">
        <f t="shared" si="19"/>
        <v>0</v>
      </c>
      <c r="J273" s="16">
        <f>IF(OR(K273=$K$334,K273=$K$335,K273=$K$336),$J$334,IF(OR(K273=$K$339,K273=$K$340,K273=$K$341,K273=$K$342),$J$335,IF(OR(K273=$K$343),$J$336,IF(OR(K273=$K$344),$J$337,IF(OR(K273=$K$345),$J$338,IF(OR(K273=$K$346),$J$339,IF(OR(K273=$K$352,K273=$K$361,K273=$K$353),$J$340,IF(OR(K273=$K$348,K273=$K$349,K273=$K$350,K273=$K$351),$J$341,IF(OR(K273=$K$347,K273=$K$387,K273=$K$389,K273=$K$391),$J$342,IF(OR(K273=$K$354,K273=$K$355),$J$343,IF(OR(K273=$K$356),$J$344,IF(OR(K273=$K$357),$J$345,IF(OR(K273=$K$358),$J$346,IF(OR(K273=$K$362),$J$347,IF(OR(K273=$K$363),$J$348,IF(OR(K273=$K$364,K273=$K$365),$J$349,IF(OR(K273=$K$366,K273=$K$367),$J$350,IF(OR(K273=$K$368,K273=$K$369),$J$351,IF(OR(K273=$K$370,K273=$K$371,K273=$K$372,K273=$K$373,K273=$K$374,K273=$K$375,K273=$K$376,K273=$K$377),$J$352,IF(OR(K273=$K$381,K273=$K$382,K273=$K$383,K273=$K$384,K273=$K$380,K273=$K$379,K273=$K$388,K273=$K$390),$J$353,IF(OR(K273=$K$385,K273=$K$386),$J$354,IF(OR(K273=$K$337,K273=$K$338,K273=$K$359,K273=$K$360,K273=$K$378),$J$355,IF(OR(K273=$K$392),$J$356,0)))))))))))))))))))))))</f>
        <v>0</v>
      </c>
    </row>
    <row r="274" spans="3:10" ht="17.25" customHeight="1">
      <c r="C274" s="16"/>
      <c r="E274" s="16"/>
      <c r="F274" s="16"/>
      <c r="G274" s="16"/>
      <c r="H274" s="16"/>
      <c r="I274" s="16">
        <f t="shared" si="19"/>
        <v>0</v>
      </c>
      <c r="J274" s="16">
        <f>IF(OR(K274=$K$334,K274=$K$335,K274=$K$336),$J$334,IF(OR(K274=$K$339,K274=$K$340,K274=$K$341,K274=$K$342),$J$335,IF(OR(K274=$K$343),$J$336,IF(OR(K274=$K$344),$J$337,IF(OR(K274=$K$345),$J$338,IF(OR(K274=$K$346),$J$339,IF(OR(K274=$K$352,K274=$K$361,K274=$K$353),$J$340,IF(OR(K274=$K$348,K274=$K$349,K274=$K$350,K274=$K$351),$J$341,IF(OR(K274=$K$347,K274=$K$387,K274=$K$389,K274=$K$391),$J$342,IF(OR(K274=$K$354,K274=$K$355),$J$343,IF(OR(K274=$K$356),$J$344,IF(OR(K274=$K$357),$J$345,IF(OR(K274=$K$358),$J$346,IF(OR(K274=$K$362),$J$347,IF(OR(K274=$K$363),$J$348,IF(OR(K274=$K$364,K274=$K$365),$J$349,IF(OR(K274=$K$366,K274=$K$367),$J$350,IF(OR(K274=$K$368,K274=$K$369),$J$351,IF(OR(K274=$K$370,K274=$K$371,K274=$K$372,K274=$K$373,K274=$K$374,K274=$K$375,K274=$K$376,K274=$K$377),$J$352,IF(OR(K274=$K$381,K274=$K$382,K274=$K$383,K274=$K$384,K274=$K$380,K274=$K$379,K274=$K$388,K274=$K$390),$J$353,IF(OR(K274=$K$385,K274=$K$386),$J$354,IF(OR(K274=$K$337,K274=$K$338,K274=$K$359,K274=$K$360,K274=$K$378),$J$355,IF(OR(K274=$K$392),$J$356,0)))))))))))))))))))))))</f>
        <v>0</v>
      </c>
    </row>
    <row r="275" spans="3:10" ht="17.25" customHeight="1">
      <c r="C275" s="16"/>
      <c r="E275" s="16"/>
      <c r="F275" s="16"/>
      <c r="G275" s="16"/>
      <c r="H275" s="16"/>
      <c r="I275" s="16">
        <f t="shared" si="19"/>
        <v>0</v>
      </c>
      <c r="J275" s="16">
        <f>IF(OR(K275=$K$334,K275=$K$335,K275=$K$336),$J$334,IF(OR(K275=$K$339,K275=$K$340,K275=$K$341,K275=$K$342),$J$335,IF(OR(K275=$K$343),$J$336,IF(OR(K275=$K$344),$J$337,IF(OR(K275=$K$345),$J$338,IF(OR(K275=$K$346),$J$339,IF(OR(K275=$K$352,K275=$K$361,K275=$K$353),$J$340,IF(OR(K275=$K$348,K275=$K$349,K275=$K$350,K275=$K$351),$J$341,IF(OR(K275=$K$347,K275=$K$387,K275=$K$389,K275=$K$391),$J$342,IF(OR(K275=$K$354,K275=$K$355),$J$343,IF(OR(K275=$K$356),$J$344,IF(OR(K275=$K$357),$J$345,IF(OR(K275=$K$358),$J$346,IF(OR(K275=$K$362),$J$347,IF(OR(K275=$K$363),$J$348,IF(OR(K275=$K$364,K275=$K$365),$J$349,IF(OR(K275=$K$366,K275=$K$367),$J$350,IF(OR(K275=$K$368,K275=$K$369),$J$351,IF(OR(K275=$K$370,K275=$K$371,K275=$K$372,K275=$K$373,K275=$K$374,K275=$K$375,K275=$K$376,K275=$K$377),$J$352,IF(OR(K275=$K$381,K275=$K$382,K275=$K$383,K275=$K$384,K275=$K$380,K275=$K$379,K275=$K$388,K275=$K$390),$J$353,IF(OR(K275=$K$385,K275=$K$386),$J$354,IF(OR(K275=$K$337,K275=$K$338,K275=$K$359,K275=$K$360,K275=$K$378),$J$355,IF(OR(K275=$K$392),$J$356,0)))))))))))))))))))))))</f>
        <v>0</v>
      </c>
    </row>
    <row r="276" spans="3:10" ht="17.25" customHeight="1">
      <c r="C276" s="16"/>
      <c r="E276" s="16"/>
      <c r="F276" s="16"/>
      <c r="G276" s="16"/>
      <c r="H276" s="16"/>
      <c r="I276" s="16">
        <f t="shared" si="19"/>
        <v>0</v>
      </c>
      <c r="J276" s="16">
        <f>IF(OR(K276=$K$334,K276=$K$335,K276=$K$336),$J$334,IF(OR(K276=$K$339,K276=$K$340,K276=$K$341,K276=$K$342),$J$335,IF(OR(K276=$K$343),$J$336,IF(OR(K276=$K$344),$J$337,IF(OR(K276=$K$345),$J$338,IF(OR(K276=$K$346),$J$339,IF(OR(K276=$K$352,K276=$K$361,K276=$K$353),$J$340,IF(OR(K276=$K$348,K276=$K$349,K276=$K$350,K276=$K$351),$J$341,IF(OR(K276=$K$347,K276=$K$387,K276=$K$389,K276=$K$391),$J$342,IF(OR(K276=$K$354,K276=$K$355),$J$343,IF(OR(K276=$K$356),$J$344,IF(OR(K276=$K$357),$J$345,IF(OR(K276=$K$358),$J$346,IF(OR(K276=$K$362),$J$347,IF(OR(K276=$K$363),$J$348,IF(OR(K276=$K$364,K276=$K$365),$J$349,IF(OR(K276=$K$366,K276=$K$367),$J$350,IF(OR(K276=$K$368,K276=$K$369),$J$351,IF(OR(K276=$K$370,K276=$K$371,K276=$K$372,K276=$K$373,K276=$K$374,K276=$K$375,K276=$K$376,K276=$K$377),$J$352,IF(OR(K276=$K$381,K276=$K$382,K276=$K$383,K276=$K$384,K276=$K$380,K276=$K$379,K276=$K$388,K276=$K$390),$J$353,IF(OR(K276=$K$385,K276=$K$386),$J$354,IF(OR(K276=$K$337,K276=$K$338,K276=$K$359,K276=$K$360,K276=$K$378),$J$355,IF(OR(K276=$K$392),$J$356,0)))))))))))))))))))))))</f>
        <v>0</v>
      </c>
    </row>
    <row r="277" spans="3:10" ht="17.25" customHeight="1">
      <c r="C277" s="16"/>
      <c r="E277" s="16"/>
      <c r="F277" s="16"/>
      <c r="G277" s="16"/>
      <c r="H277" s="16"/>
      <c r="I277" s="16">
        <f t="shared" si="19"/>
        <v>0</v>
      </c>
      <c r="J277" s="16">
        <f t="shared" ref="J277:J331" si="20">IF(OR(K277=$K$334,K277=$K$335,K277=$K$336),$J$334,IF(OR(K277=$K$339,K277=$K$340,K277=$K$341,K277=$K$342),$J$335,IF(OR(K277=$K$343),$J$336,IF(OR(K277=$K$344),$J$337,IF(OR(K277=$K$345),$J$338,IF(OR(K277=$K$346),$J$339,IF(OR(K277=$K$352,K277=$K$361,K277=$K$353),$J$340,IF(OR(K277=$K$348,K277=$K$349,K277=$K$350,K277=$K$351),$J$341,IF(OR(K277=$K$347,K277=$K$387,K277=$K$389,K277=$K$391),$J$342,IF(OR(K277=$K$354,K277=$K$355),$J$343,IF(OR(K277=$K$356),$J$344,IF(OR(K277=$K$357),$J$345,IF(OR(K277=$K$358),$J$346,IF(OR(K277=$K$362),$J$347,IF(OR(K277=$K$363),$J$348,IF(OR(K277=$K$364,K277=$K$365),$J$349,IF(OR(K277=$K$366,K277=$K$367),$J$350,IF(OR(K277=$K$368,K277=$K$369),$J$351,IF(OR(K277=$K$370,K277=$K$371,K277=$K$372,K277=$K$373,K277=$K$374,K277=$K$375,K277=$K$376,K277=$K$377),$J$352,IF(OR(K277=$K$381,K277=$K$382,K277=$K$383,K277=$K$384,K277=$K$380,K277=$K$379,K277=$K$388,K277=$K$390),$J$353,IF(OR(K277=$K$385,K277=$K$386),$J$354,IF(OR(K277=$K$337,K277=$K$338,K277=$K$359,K277=$K$360,K277=$K$378),$J$355,IF(OR(K277=$K$392),$J$356,0)))))))))))))))))))))))</f>
        <v>0</v>
      </c>
    </row>
    <row r="278" spans="3:10" ht="17.25" customHeight="1">
      <c r="C278" s="16"/>
      <c r="E278" s="16"/>
      <c r="F278" s="16"/>
      <c r="G278" s="16"/>
      <c r="H278" s="16"/>
      <c r="I278" s="16">
        <f t="shared" si="19"/>
        <v>0</v>
      </c>
      <c r="J278" s="16">
        <f t="shared" si="20"/>
        <v>0</v>
      </c>
    </row>
    <row r="279" spans="3:10" ht="17.25" customHeight="1">
      <c r="C279" s="16"/>
      <c r="E279" s="16"/>
      <c r="F279" s="16"/>
      <c r="G279" s="16"/>
      <c r="H279" s="16"/>
      <c r="I279" s="16">
        <f t="shared" si="19"/>
        <v>0</v>
      </c>
      <c r="J279" s="16">
        <f t="shared" si="20"/>
        <v>0</v>
      </c>
    </row>
    <row r="280" spans="3:10" ht="17.25" customHeight="1">
      <c r="C280" s="16"/>
      <c r="E280" s="16"/>
      <c r="F280" s="16"/>
      <c r="G280" s="16"/>
      <c r="H280" s="16"/>
      <c r="I280" s="16">
        <f t="shared" si="19"/>
        <v>0</v>
      </c>
      <c r="J280" s="16">
        <f t="shared" si="20"/>
        <v>0</v>
      </c>
    </row>
    <row r="281" spans="3:10" ht="17.25" customHeight="1">
      <c r="C281" s="16"/>
      <c r="E281" s="16"/>
      <c r="F281" s="16"/>
      <c r="G281" s="16"/>
      <c r="H281" s="16"/>
      <c r="I281" s="16">
        <f t="shared" si="19"/>
        <v>0</v>
      </c>
      <c r="J281" s="16">
        <f t="shared" si="20"/>
        <v>0</v>
      </c>
    </row>
    <row r="282" spans="3:10" ht="17.25" customHeight="1">
      <c r="C282" s="16"/>
      <c r="E282" s="16"/>
      <c r="F282" s="16"/>
      <c r="G282" s="16"/>
      <c r="H282" s="16"/>
      <c r="I282" s="16">
        <f t="shared" ref="I282:I329" si="21">IF(OR(J282=$J$347,J282=$J$354,J282=$J$337),$I$334,IF(OR(J282=$J$336,J282=$J$340,J282=$J$342,J282=$J$343,J282=$J$346,J282=$J$350,J282=$J$351,J282=$J$348),$I$339,IF(OR(J282=$J$335,J282=$J$339),$I$335,IF(OR(J282=$J$341,J282=$J$352,J282=$J$353),$I$336,IF(OR(J282=$J$334,J282=$J$349,J282=$J$355),$I$337,IF(OR(J282=$J$338,J282=$J$356,J282=$J$344,J282=$J$345),$I$338,0))))))</f>
        <v>0</v>
      </c>
      <c r="J282" s="16">
        <f t="shared" si="20"/>
        <v>0</v>
      </c>
    </row>
    <row r="283" spans="3:10" ht="17.25" customHeight="1">
      <c r="C283" s="16"/>
      <c r="E283" s="16"/>
      <c r="F283" s="16"/>
      <c r="G283" s="16"/>
      <c r="H283" s="16"/>
      <c r="I283" s="16">
        <f t="shared" si="21"/>
        <v>0</v>
      </c>
      <c r="J283" s="16">
        <f t="shared" si="20"/>
        <v>0</v>
      </c>
    </row>
    <row r="284" spans="3:10" ht="17.25" customHeight="1">
      <c r="C284" s="16"/>
      <c r="E284" s="16"/>
      <c r="F284" s="16"/>
      <c r="G284" s="16"/>
      <c r="H284" s="16"/>
      <c r="I284" s="16">
        <f t="shared" si="21"/>
        <v>0</v>
      </c>
      <c r="J284" s="16">
        <f t="shared" si="20"/>
        <v>0</v>
      </c>
    </row>
    <row r="285" spans="3:10" ht="17.25" customHeight="1">
      <c r="C285" s="16"/>
      <c r="E285" s="16"/>
      <c r="F285" s="16"/>
      <c r="G285" s="16"/>
      <c r="H285" s="16"/>
      <c r="I285" s="16">
        <f t="shared" si="21"/>
        <v>0</v>
      </c>
      <c r="J285" s="16">
        <f t="shared" si="20"/>
        <v>0</v>
      </c>
    </row>
    <row r="286" spans="3:10" ht="17.25" customHeight="1">
      <c r="C286" s="16"/>
      <c r="E286" s="16"/>
      <c r="F286" s="16"/>
      <c r="G286" s="16"/>
      <c r="H286" s="16"/>
      <c r="I286" s="16">
        <f t="shared" si="21"/>
        <v>0</v>
      </c>
      <c r="J286" s="16">
        <f t="shared" si="20"/>
        <v>0</v>
      </c>
    </row>
    <row r="287" spans="3:10" ht="17.25" customHeight="1">
      <c r="C287" s="16"/>
      <c r="E287" s="16"/>
      <c r="F287" s="16"/>
      <c r="G287" s="16"/>
      <c r="H287" s="16"/>
      <c r="I287" s="16">
        <f t="shared" si="21"/>
        <v>0</v>
      </c>
      <c r="J287" s="16">
        <f t="shared" si="20"/>
        <v>0</v>
      </c>
    </row>
    <row r="288" spans="3:10" ht="17.25" customHeight="1">
      <c r="C288" s="16"/>
      <c r="E288" s="16"/>
      <c r="F288" s="16"/>
      <c r="G288" s="16"/>
      <c r="H288" s="16"/>
      <c r="I288" s="16">
        <f t="shared" si="21"/>
        <v>0</v>
      </c>
      <c r="J288" s="16">
        <f t="shared" si="20"/>
        <v>0</v>
      </c>
    </row>
    <row r="289" spans="3:10" ht="17.25" customHeight="1">
      <c r="C289" s="16"/>
      <c r="E289" s="16"/>
      <c r="F289" s="16"/>
      <c r="G289" s="16"/>
      <c r="H289" s="16"/>
      <c r="I289" s="16">
        <f t="shared" si="21"/>
        <v>0</v>
      </c>
      <c r="J289" s="16">
        <f t="shared" si="20"/>
        <v>0</v>
      </c>
    </row>
    <row r="290" spans="3:10" ht="17.25" customHeight="1">
      <c r="C290" s="16"/>
      <c r="E290" s="16"/>
      <c r="F290" s="16"/>
      <c r="G290" s="16"/>
      <c r="H290" s="16"/>
      <c r="I290" s="16">
        <f t="shared" si="21"/>
        <v>0</v>
      </c>
      <c r="J290" s="16">
        <f t="shared" si="20"/>
        <v>0</v>
      </c>
    </row>
    <row r="291" spans="3:10" ht="17.25" customHeight="1">
      <c r="C291" s="16"/>
      <c r="E291" s="16"/>
      <c r="F291" s="16"/>
      <c r="G291" s="16"/>
      <c r="H291" s="16"/>
      <c r="I291" s="16">
        <f t="shared" si="21"/>
        <v>0</v>
      </c>
      <c r="J291" s="16">
        <f t="shared" si="20"/>
        <v>0</v>
      </c>
    </row>
    <row r="292" spans="3:10" ht="17.25" customHeight="1">
      <c r="C292" s="16"/>
      <c r="E292" s="16"/>
      <c r="F292" s="16"/>
      <c r="G292" s="16"/>
      <c r="H292" s="16"/>
      <c r="I292" s="16">
        <f t="shared" si="21"/>
        <v>0</v>
      </c>
      <c r="J292" s="16">
        <f t="shared" si="20"/>
        <v>0</v>
      </c>
    </row>
    <row r="293" spans="3:10" ht="17.25" customHeight="1">
      <c r="C293" s="16"/>
      <c r="E293" s="16"/>
      <c r="F293" s="16"/>
      <c r="G293" s="16"/>
      <c r="H293" s="16"/>
      <c r="I293" s="16">
        <f t="shared" si="21"/>
        <v>0</v>
      </c>
      <c r="J293" s="16">
        <f t="shared" si="20"/>
        <v>0</v>
      </c>
    </row>
    <row r="294" spans="3:10" ht="17.25" customHeight="1">
      <c r="C294" s="16"/>
      <c r="E294" s="16"/>
      <c r="F294" s="16"/>
      <c r="G294" s="16"/>
      <c r="H294" s="16"/>
      <c r="I294" s="16">
        <f t="shared" si="21"/>
        <v>0</v>
      </c>
      <c r="J294" s="16">
        <f t="shared" si="20"/>
        <v>0</v>
      </c>
    </row>
    <row r="295" spans="3:10" ht="17.25" customHeight="1">
      <c r="C295" s="16"/>
      <c r="E295" s="16"/>
      <c r="F295" s="16"/>
      <c r="G295" s="16"/>
      <c r="H295" s="16"/>
      <c r="I295" s="16">
        <f t="shared" si="21"/>
        <v>0</v>
      </c>
      <c r="J295" s="16">
        <f t="shared" si="20"/>
        <v>0</v>
      </c>
    </row>
    <row r="296" spans="3:10" ht="17.25" customHeight="1">
      <c r="C296" s="16"/>
      <c r="E296" s="16"/>
      <c r="F296" s="16"/>
      <c r="G296" s="16"/>
      <c r="H296" s="16"/>
      <c r="I296" s="16">
        <f t="shared" si="21"/>
        <v>0</v>
      </c>
      <c r="J296" s="16">
        <f t="shared" si="20"/>
        <v>0</v>
      </c>
    </row>
    <row r="297" spans="3:10" ht="17.25" customHeight="1">
      <c r="C297" s="16"/>
      <c r="E297" s="16"/>
      <c r="F297" s="16"/>
      <c r="G297" s="16"/>
      <c r="H297" s="16"/>
      <c r="I297" s="16">
        <f t="shared" si="21"/>
        <v>0</v>
      </c>
      <c r="J297" s="16">
        <f t="shared" si="20"/>
        <v>0</v>
      </c>
    </row>
    <row r="298" spans="3:10" ht="17.25" customHeight="1">
      <c r="C298" s="16"/>
      <c r="E298" s="16"/>
      <c r="F298" s="16"/>
      <c r="G298" s="16"/>
      <c r="H298" s="16"/>
      <c r="I298" s="16">
        <f t="shared" si="21"/>
        <v>0</v>
      </c>
      <c r="J298" s="16">
        <f t="shared" si="20"/>
        <v>0</v>
      </c>
    </row>
    <row r="299" spans="3:10" ht="17.25" customHeight="1">
      <c r="C299" s="16"/>
      <c r="E299" s="16"/>
      <c r="F299" s="16"/>
      <c r="G299" s="16"/>
      <c r="H299" s="16"/>
      <c r="I299" s="16">
        <f t="shared" si="21"/>
        <v>0</v>
      </c>
      <c r="J299" s="16">
        <f t="shared" si="20"/>
        <v>0</v>
      </c>
    </row>
    <row r="300" spans="3:10" ht="17.25" customHeight="1">
      <c r="C300" s="16"/>
      <c r="E300" s="16"/>
      <c r="F300" s="16"/>
      <c r="G300" s="16"/>
      <c r="H300" s="16"/>
      <c r="I300" s="16">
        <f t="shared" si="21"/>
        <v>0</v>
      </c>
      <c r="J300" s="16">
        <f t="shared" si="20"/>
        <v>0</v>
      </c>
    </row>
    <row r="301" spans="3:10" ht="17.25" customHeight="1">
      <c r="C301" s="16"/>
      <c r="E301" s="16"/>
      <c r="F301" s="16"/>
      <c r="G301" s="16"/>
      <c r="H301" s="16"/>
      <c r="I301" s="16">
        <f t="shared" si="21"/>
        <v>0</v>
      </c>
      <c r="J301" s="16">
        <f t="shared" si="20"/>
        <v>0</v>
      </c>
    </row>
    <row r="302" spans="3:10" ht="17.25" customHeight="1">
      <c r="C302" s="16"/>
      <c r="E302" s="16"/>
      <c r="F302" s="16"/>
      <c r="G302" s="16"/>
      <c r="H302" s="16"/>
      <c r="I302" s="16">
        <f t="shared" si="21"/>
        <v>0</v>
      </c>
      <c r="J302" s="16">
        <f t="shared" si="20"/>
        <v>0</v>
      </c>
    </row>
    <row r="303" spans="3:10" ht="17.25" customHeight="1">
      <c r="C303" s="16"/>
      <c r="E303" s="16"/>
      <c r="F303" s="16"/>
      <c r="G303" s="16"/>
      <c r="H303" s="16"/>
      <c r="I303" s="16">
        <f t="shared" si="21"/>
        <v>0</v>
      </c>
      <c r="J303" s="16">
        <f t="shared" si="20"/>
        <v>0</v>
      </c>
    </row>
    <row r="304" spans="3:10" ht="17.25" customHeight="1">
      <c r="C304" s="16"/>
      <c r="E304" s="16"/>
      <c r="F304" s="16"/>
      <c r="G304" s="16"/>
      <c r="H304" s="16"/>
      <c r="I304" s="16">
        <f t="shared" si="21"/>
        <v>0</v>
      </c>
      <c r="J304" s="16">
        <f t="shared" si="20"/>
        <v>0</v>
      </c>
    </row>
    <row r="305" spans="3:10" ht="17.25" customHeight="1">
      <c r="C305" s="16"/>
      <c r="E305" s="16"/>
      <c r="F305" s="16"/>
      <c r="G305" s="16"/>
      <c r="H305" s="16"/>
      <c r="I305" s="16">
        <f t="shared" si="21"/>
        <v>0</v>
      </c>
      <c r="J305" s="16">
        <f t="shared" si="20"/>
        <v>0</v>
      </c>
    </row>
    <row r="306" spans="3:10" ht="17.25" customHeight="1">
      <c r="C306" s="16"/>
      <c r="E306" s="16"/>
      <c r="F306" s="16"/>
      <c r="G306" s="16"/>
      <c r="H306" s="16"/>
      <c r="I306" s="16">
        <f t="shared" si="21"/>
        <v>0</v>
      </c>
      <c r="J306" s="16">
        <f t="shared" si="20"/>
        <v>0</v>
      </c>
    </row>
    <row r="307" spans="3:10" ht="17.25" customHeight="1">
      <c r="C307" s="16"/>
      <c r="E307" s="16"/>
      <c r="F307" s="16"/>
      <c r="G307" s="16"/>
      <c r="H307" s="16"/>
      <c r="I307" s="16">
        <f t="shared" si="21"/>
        <v>0</v>
      </c>
      <c r="J307" s="16">
        <f t="shared" si="20"/>
        <v>0</v>
      </c>
    </row>
    <row r="308" spans="3:10" ht="17.25" customHeight="1">
      <c r="C308" s="16"/>
      <c r="E308" s="16"/>
      <c r="F308" s="16"/>
      <c r="G308" s="16"/>
      <c r="H308" s="16"/>
      <c r="I308" s="16">
        <f t="shared" si="21"/>
        <v>0</v>
      </c>
      <c r="J308" s="16">
        <f t="shared" si="20"/>
        <v>0</v>
      </c>
    </row>
    <row r="309" spans="3:10" ht="17.25" customHeight="1">
      <c r="C309" s="16"/>
      <c r="E309" s="16"/>
      <c r="F309" s="16"/>
      <c r="G309" s="16"/>
      <c r="H309" s="16"/>
      <c r="I309" s="16">
        <f t="shared" si="21"/>
        <v>0</v>
      </c>
      <c r="J309" s="16">
        <f t="shared" si="20"/>
        <v>0</v>
      </c>
    </row>
    <row r="310" spans="3:10" ht="17.25" customHeight="1">
      <c r="C310" s="16"/>
      <c r="E310" s="16"/>
      <c r="F310" s="16"/>
      <c r="G310" s="16"/>
      <c r="H310" s="16"/>
      <c r="I310" s="16">
        <f t="shared" si="21"/>
        <v>0</v>
      </c>
      <c r="J310" s="16">
        <f t="shared" si="20"/>
        <v>0</v>
      </c>
    </row>
    <row r="311" spans="3:10" ht="17.25" customHeight="1">
      <c r="C311" s="16"/>
      <c r="E311" s="16"/>
      <c r="F311" s="16"/>
      <c r="G311" s="16"/>
      <c r="H311" s="16"/>
      <c r="I311" s="16">
        <f t="shared" si="21"/>
        <v>0</v>
      </c>
      <c r="J311" s="16">
        <f t="shared" si="20"/>
        <v>0</v>
      </c>
    </row>
    <row r="312" spans="3:10" ht="17.25" customHeight="1">
      <c r="C312" s="16"/>
      <c r="E312" s="16"/>
      <c r="F312" s="16"/>
      <c r="G312" s="16"/>
      <c r="H312" s="16"/>
      <c r="I312" s="16">
        <f t="shared" si="21"/>
        <v>0</v>
      </c>
      <c r="J312" s="16">
        <f t="shared" si="20"/>
        <v>0</v>
      </c>
    </row>
    <row r="313" spans="3:10" ht="17.25" customHeight="1">
      <c r="C313" s="16"/>
      <c r="E313" s="16"/>
      <c r="F313" s="16"/>
      <c r="G313" s="16"/>
      <c r="H313" s="16"/>
      <c r="I313" s="16">
        <f t="shared" si="21"/>
        <v>0</v>
      </c>
      <c r="J313" s="16">
        <f t="shared" si="20"/>
        <v>0</v>
      </c>
    </row>
    <row r="314" spans="3:10" ht="17.25" customHeight="1">
      <c r="C314" s="16"/>
      <c r="E314" s="16"/>
      <c r="F314" s="16"/>
      <c r="G314" s="16"/>
      <c r="H314" s="16"/>
      <c r="I314" s="16">
        <f t="shared" si="21"/>
        <v>0</v>
      </c>
      <c r="J314" s="16">
        <f t="shared" si="20"/>
        <v>0</v>
      </c>
    </row>
    <row r="315" spans="3:10" ht="17.25" customHeight="1">
      <c r="C315" s="16"/>
      <c r="E315" s="16"/>
      <c r="F315" s="16"/>
      <c r="G315" s="16"/>
      <c r="H315" s="16"/>
      <c r="I315" s="16">
        <f t="shared" si="21"/>
        <v>0</v>
      </c>
      <c r="J315" s="16">
        <f t="shared" si="20"/>
        <v>0</v>
      </c>
    </row>
    <row r="316" spans="3:10" ht="17.25" customHeight="1">
      <c r="C316" s="16"/>
      <c r="E316" s="16"/>
      <c r="F316" s="16"/>
      <c r="G316" s="16"/>
      <c r="H316" s="16"/>
      <c r="I316" s="16">
        <f t="shared" si="21"/>
        <v>0</v>
      </c>
      <c r="J316" s="16">
        <f t="shared" si="20"/>
        <v>0</v>
      </c>
    </row>
    <row r="317" spans="3:10" ht="17.25" customHeight="1">
      <c r="C317" s="16"/>
      <c r="E317" s="16"/>
      <c r="F317" s="16"/>
      <c r="G317" s="16"/>
      <c r="H317" s="16"/>
      <c r="I317" s="16">
        <f t="shared" si="21"/>
        <v>0</v>
      </c>
      <c r="J317" s="16">
        <f t="shared" si="20"/>
        <v>0</v>
      </c>
    </row>
    <row r="318" spans="3:10" ht="17.25" customHeight="1">
      <c r="C318" s="16"/>
      <c r="E318" s="16"/>
      <c r="F318" s="16"/>
      <c r="G318" s="16"/>
      <c r="H318" s="16"/>
      <c r="I318" s="16">
        <f t="shared" si="21"/>
        <v>0</v>
      </c>
      <c r="J318" s="16">
        <f t="shared" si="20"/>
        <v>0</v>
      </c>
    </row>
    <row r="319" spans="3:10" ht="17.25" customHeight="1">
      <c r="C319" s="16"/>
      <c r="E319" s="16"/>
      <c r="F319" s="16"/>
      <c r="G319" s="16"/>
      <c r="H319" s="16"/>
      <c r="I319" s="16">
        <f t="shared" si="21"/>
        <v>0</v>
      </c>
      <c r="J319" s="16">
        <f t="shared" si="20"/>
        <v>0</v>
      </c>
    </row>
    <row r="320" spans="3:10" ht="17.25" customHeight="1">
      <c r="C320" s="16"/>
      <c r="E320" s="16"/>
      <c r="F320" s="16"/>
      <c r="G320" s="16"/>
      <c r="H320" s="16"/>
      <c r="I320" s="16">
        <f t="shared" si="21"/>
        <v>0</v>
      </c>
      <c r="J320" s="16">
        <f t="shared" si="20"/>
        <v>0</v>
      </c>
    </row>
    <row r="321" spans="3:11" ht="17.25" customHeight="1">
      <c r="C321" s="16"/>
      <c r="E321" s="16"/>
      <c r="F321" s="16"/>
      <c r="G321" s="16"/>
      <c r="H321" s="16"/>
      <c r="I321" s="16">
        <f t="shared" si="21"/>
        <v>0</v>
      </c>
      <c r="J321" s="16">
        <f t="shared" si="20"/>
        <v>0</v>
      </c>
      <c r="K321" s="16"/>
    </row>
    <row r="322" spans="3:11" ht="17.25" customHeight="1">
      <c r="C322" s="16"/>
      <c r="E322" s="16"/>
      <c r="F322" s="16"/>
      <c r="G322" s="16"/>
      <c r="H322" s="16"/>
      <c r="I322" s="16">
        <f t="shared" si="21"/>
        <v>0</v>
      </c>
      <c r="J322" s="16">
        <f t="shared" si="20"/>
        <v>0</v>
      </c>
      <c r="K322" s="16"/>
    </row>
    <row r="323" spans="3:11" ht="17.25" customHeight="1">
      <c r="C323" s="16"/>
      <c r="E323" s="16"/>
      <c r="F323" s="16"/>
      <c r="G323" s="16"/>
      <c r="H323" s="16"/>
      <c r="I323" s="16">
        <f t="shared" si="21"/>
        <v>0</v>
      </c>
      <c r="J323" s="16">
        <f t="shared" si="20"/>
        <v>0</v>
      </c>
      <c r="K323" s="16"/>
    </row>
    <row r="324" spans="3:11" ht="17.25" customHeight="1">
      <c r="C324" s="16"/>
      <c r="E324" s="16"/>
      <c r="F324" s="16"/>
      <c r="G324" s="16"/>
      <c r="H324" s="16"/>
      <c r="I324" s="16">
        <f t="shared" si="21"/>
        <v>0</v>
      </c>
      <c r="J324" s="16">
        <f t="shared" si="20"/>
        <v>0</v>
      </c>
      <c r="K324" s="16"/>
    </row>
    <row r="325" spans="3:11" ht="17.25" customHeight="1">
      <c r="C325" s="16"/>
      <c r="E325" s="16"/>
      <c r="F325" s="16"/>
      <c r="G325" s="16"/>
      <c r="H325" s="16"/>
      <c r="I325" s="16">
        <f t="shared" si="21"/>
        <v>0</v>
      </c>
      <c r="J325" s="16">
        <f t="shared" si="20"/>
        <v>0</v>
      </c>
      <c r="K325" s="16"/>
    </row>
    <row r="326" spans="3:11" ht="17.25" customHeight="1">
      <c r="C326" s="16"/>
      <c r="E326" s="16"/>
      <c r="F326" s="16"/>
      <c r="G326" s="16"/>
      <c r="H326" s="16"/>
      <c r="I326" s="16">
        <f t="shared" si="21"/>
        <v>0</v>
      </c>
      <c r="J326" s="16">
        <f t="shared" si="20"/>
        <v>0</v>
      </c>
      <c r="K326" s="16"/>
    </row>
    <row r="327" spans="3:11" ht="17.25" customHeight="1">
      <c r="C327" s="16"/>
      <c r="E327" s="16"/>
      <c r="F327" s="16"/>
      <c r="G327" s="16"/>
      <c r="H327" s="16"/>
      <c r="I327" s="16">
        <f t="shared" si="21"/>
        <v>0</v>
      </c>
      <c r="J327" s="16">
        <f t="shared" si="20"/>
        <v>0</v>
      </c>
      <c r="K327" s="16"/>
    </row>
    <row r="328" spans="3:11" ht="17.25" customHeight="1">
      <c r="C328" s="16"/>
      <c r="E328" s="16"/>
      <c r="F328" s="16"/>
      <c r="G328" s="16"/>
      <c r="H328" s="16"/>
      <c r="I328" s="16">
        <f t="shared" si="21"/>
        <v>0</v>
      </c>
      <c r="J328" s="16">
        <f t="shared" si="20"/>
        <v>0</v>
      </c>
      <c r="K328" s="16"/>
    </row>
    <row r="329" spans="3:11" ht="17.25" customHeight="1">
      <c r="C329" s="16"/>
      <c r="E329" s="16"/>
      <c r="F329" s="16"/>
      <c r="G329" s="16"/>
      <c r="H329" s="16"/>
      <c r="I329" s="16">
        <f t="shared" si="21"/>
        <v>0</v>
      </c>
      <c r="J329" s="16">
        <f t="shared" si="20"/>
        <v>0</v>
      </c>
      <c r="K329" s="16"/>
    </row>
    <row r="330" spans="3:11" ht="17.25" customHeight="1">
      <c r="C330" s="16"/>
      <c r="E330" s="16"/>
      <c r="F330" s="16"/>
      <c r="G330" s="16"/>
      <c r="H330" s="16"/>
      <c r="I330" s="16">
        <f>IF(OR(J330=$J$347,J330=$J$354,J330=$J$337),$I$334,IF(OR(J330=$J$336,J330=$J$340,J330=$J$342,J330=$J$343,J330=$J$346,J330=$J$350,J330=$J$351,J330=$J$348),$I$339,IF(OR(J330=$J$335,J330=$J$339),$I$335,IF(OR(J330=$J$341,J330=$J$352,J330=$J$353),$I$336,IF(OR(J330=$J$334,J330=$J$349,J330=$J$355),$I$337,IF(OR(J330=$J$338,J330=$J$356,J330=$J$344,J330=$J$345),$I$338,0))))))</f>
        <v>0</v>
      </c>
      <c r="J330" s="16">
        <f t="shared" si="20"/>
        <v>0</v>
      </c>
      <c r="K330" s="16"/>
    </row>
    <row r="331" spans="3:11" ht="17.25" customHeight="1">
      <c r="C331" s="16"/>
      <c r="E331" s="16">
        <f>SUM(E2:E330)</f>
        <v>83</v>
      </c>
      <c r="F331" s="16">
        <f>SUM(F2:F330)</f>
        <v>129</v>
      </c>
      <c r="G331" s="16"/>
      <c r="H331" s="16"/>
      <c r="I331" s="16">
        <f>IF(OR(J331=$J$347,J331=$J$354,J331=$J$337),$I$334,IF(OR(J331=$J$336,J331=$J$340,J331=$J$342,J331=$J$343,J331=$J$346,J331=$J$350,J331=$J$351,J331=$J$348),$I$339,IF(OR(J331=$J$335,J331=$J$339),$I$335,IF(OR(J331=$J$341,J331=$J$352,J331=$J$353),$I$336,IF(OR(J331=$J$334,J331=$J$349,J331=$J$355),$I$337,IF(OR(J331=$J$338,J331=$J$356,J331=$J$344,J331=$J$345),$I$338,0))))))</f>
        <v>0</v>
      </c>
      <c r="J331" s="16">
        <f t="shared" si="20"/>
        <v>0</v>
      </c>
      <c r="K331" s="16"/>
    </row>
    <row r="332" spans="3:11" ht="17.25" customHeight="1">
      <c r="C332" s="16"/>
      <c r="E332" s="16">
        <f>E331/B208</f>
        <v>0.40686274509803921</v>
      </c>
      <c r="F332" s="16">
        <f>F331/B208</f>
        <v>0.63235294117647056</v>
      </c>
      <c r="G332" s="16"/>
      <c r="H332" s="16"/>
      <c r="I332" s="16" t="str">
        <f>IF(OR(J332=$J$347,J332=$J$354,J332=$J$337),$I$334,IF(OR(J332=$J$336,J332=$J$340,J332=$J$342,J332=$J$343,J332=$J$346,J332=$J$350,J332=$J$351,J332=$J$348),$I$339,IF(OR(J332=$J$335,J332=$J$339),$I$335,IF(OR(J332=$J$341,J332=$J$352,J332=$J$353),$I$336,IF(OR(J332=$J$334,J332=$J$349,J332=$J$355),$I$337,IF(OR(J332=$J$338,J332=$J$356,J332=$J$344,J332=$J$345),$I$338,0))))))</f>
        <v>Грибы</v>
      </c>
      <c r="J332" s="16" t="str">
        <f>IF(OR(K332=$K$334,K332=$K$335,K332=$K$336),$J$334,IF(OR(K332=$K$339,K332=$K$340,K332=$K$341,K332=$K$342),$J$335,IF(OR(K332=$K$343),$J$336,IF(OR(K332=$K$344),$J$337,IF(OR(K332=$K$345),$J$338,IF(OR(K332=$K$346),$J$339,IF(OR(K332=$K$352,K332=$K$361,K332=$K$353),$J$340,IF(OR(K332=$K$348,K332=$K$349,K332=$K$350,K332=$K$351),$J$341,IF(OR(K332=$K$347,K332=$K$387,K332=$K$389,K332=$K$391),$J$342,IF(OR(K332=$K$354,K332=$K$355),$J$343,IF(OR(K332=$K$356),$J$344,IF(OR(K332=$K$357),$J$345,IF(OR(K332=$K$358),$J$346,IF(OR(K332=$K$362),$J$347,IF(OR(K332=$K$363),$J$348,IF(OR(K332=$K$364,K332=$K$365),$J$349,IF(OR(K332=$K$366,K332=$K$367),$J$350,IF(OR(K332=$K$368,K332=$K$369),$J$351,IF(OR(K332=$K$370,K332=$K$371,K332=$K$372,K332=$K$373,K332=$K$374,K332=$K$375,K332=$K$376,K332=$K$377),$J$352,IF(OR(K332=$K$381,K332=$K$382,K332=$K$383,K332=$K$384,K332=$K$380,K332=$K$379,K332=$K$388,K332=$K$390),$J$353,IF(OR(K332=$K$385,K332=$K$386),$J$354,IF(OR(K332=$K$337,K332=$K$338,K332=$K$359,K332=$K$360,K332=$K$378),$J$355,IF(OR(K332=$K$392),$J$356,0)))))))))))))))))))))))</f>
        <v>Candida</v>
      </c>
      <c r="K332" s="16" t="s">
        <v>121</v>
      </c>
    </row>
    <row r="333" spans="3:11" ht="17.25" customHeight="1">
      <c r="C333" s="16"/>
      <c r="E333" s="17" t="e">
        <f>(E331+F331)/B257</f>
        <v>#DIV/0!</v>
      </c>
      <c r="F333" s="17"/>
      <c r="G333" s="16"/>
      <c r="H333" s="16"/>
      <c r="I333" s="16"/>
      <c r="J333" s="16"/>
      <c r="K333" s="16"/>
    </row>
    <row r="334" spans="3:11" ht="17.25" customHeight="1">
      <c r="C334" s="16" t="s">
        <v>12</v>
      </c>
      <c r="D334" s="7" t="s">
        <v>47</v>
      </c>
      <c r="E334" s="16"/>
      <c r="F334" s="16"/>
      <c r="G334" s="16"/>
      <c r="H334" s="16"/>
      <c r="I334" s="16" t="s">
        <v>83</v>
      </c>
      <c r="J334" s="16" t="s">
        <v>120</v>
      </c>
      <c r="K334" s="16" t="s">
        <v>112</v>
      </c>
    </row>
    <row r="335" spans="3:11" ht="17.25" customHeight="1">
      <c r="C335" s="16" t="s">
        <v>25</v>
      </c>
      <c r="D335" s="7" t="s">
        <v>60</v>
      </c>
      <c r="E335" s="16"/>
      <c r="F335" s="16"/>
      <c r="G335" s="16"/>
      <c r="H335" s="16"/>
      <c r="I335" s="16" t="s">
        <v>113</v>
      </c>
      <c r="J335" s="16" t="s">
        <v>122</v>
      </c>
      <c r="K335" s="16" t="s">
        <v>114</v>
      </c>
    </row>
    <row r="336" spans="3:11" ht="17.25" customHeight="1">
      <c r="C336" s="16" t="s">
        <v>190</v>
      </c>
      <c r="D336" s="7" t="s">
        <v>197</v>
      </c>
      <c r="E336" s="16"/>
      <c r="F336" s="16"/>
      <c r="G336" s="16"/>
      <c r="H336" s="16"/>
      <c r="I336" s="16" t="s">
        <v>17</v>
      </c>
      <c r="J336" s="16" t="s">
        <v>124</v>
      </c>
      <c r="K336" s="16" t="s">
        <v>115</v>
      </c>
    </row>
    <row r="337" spans="3:11" ht="17.25" customHeight="1">
      <c r="C337" s="16" t="s">
        <v>53</v>
      </c>
      <c r="D337" s="7" t="s">
        <v>198</v>
      </c>
      <c r="E337" s="16"/>
      <c r="F337" s="16"/>
      <c r="G337" s="16"/>
      <c r="H337" s="16"/>
      <c r="I337" s="8" t="s">
        <v>72</v>
      </c>
      <c r="J337" s="16" t="s">
        <v>126</v>
      </c>
      <c r="K337" s="8" t="s">
        <v>116</v>
      </c>
    </row>
    <row r="338" spans="3:11" ht="17.25" customHeight="1">
      <c r="C338" s="16" t="s">
        <v>226</v>
      </c>
      <c r="D338" s="1" t="s">
        <v>199</v>
      </c>
      <c r="E338" s="16"/>
      <c r="F338" s="16"/>
      <c r="G338" s="16"/>
      <c r="H338" s="16"/>
      <c r="I338" s="16" t="s">
        <v>117</v>
      </c>
      <c r="J338" s="16" t="s">
        <v>127</v>
      </c>
      <c r="K338" s="9" t="s">
        <v>118</v>
      </c>
    </row>
    <row r="339" spans="3:11" ht="17.25" customHeight="1">
      <c r="C339" s="16" t="s">
        <v>64</v>
      </c>
      <c r="D339" s="1" t="s">
        <v>200</v>
      </c>
      <c r="E339" s="16"/>
      <c r="F339" s="16"/>
      <c r="G339" s="16"/>
      <c r="H339" s="16"/>
      <c r="I339" s="16" t="s">
        <v>14</v>
      </c>
      <c r="J339" s="16" t="s">
        <v>128</v>
      </c>
      <c r="K339" s="16" t="s">
        <v>119</v>
      </c>
    </row>
    <row r="340" spans="3:11" ht="17.25" customHeight="1">
      <c r="C340" s="16" t="s">
        <v>100</v>
      </c>
      <c r="D340" s="7" t="s">
        <v>186</v>
      </c>
      <c r="E340" s="16"/>
      <c r="F340" s="16"/>
      <c r="G340" s="16"/>
      <c r="H340" s="16"/>
      <c r="I340" s="16"/>
      <c r="J340" s="16" t="s">
        <v>63</v>
      </c>
      <c r="K340" s="16" t="s">
        <v>121</v>
      </c>
    </row>
    <row r="341" spans="3:11" ht="17.25" customHeight="1">
      <c r="C341" s="16" t="s">
        <v>40</v>
      </c>
      <c r="D341" s="16" t="s">
        <v>201</v>
      </c>
      <c r="E341" s="16"/>
      <c r="F341" s="16"/>
      <c r="G341" s="16"/>
      <c r="H341" s="16"/>
      <c r="I341" s="16"/>
      <c r="J341" s="16" t="s">
        <v>69</v>
      </c>
      <c r="K341" s="16" t="s">
        <v>123</v>
      </c>
    </row>
    <row r="342" spans="3:11" ht="17.25" customHeight="1">
      <c r="C342" s="16" t="s">
        <v>45</v>
      </c>
      <c r="D342" s="7" t="s">
        <v>52</v>
      </c>
      <c r="E342" s="16"/>
      <c r="F342" s="16"/>
      <c r="G342" s="16"/>
      <c r="H342" s="16"/>
      <c r="I342" s="16"/>
      <c r="J342" s="16" t="s">
        <v>130</v>
      </c>
      <c r="K342" s="16" t="s">
        <v>125</v>
      </c>
    </row>
    <row r="343" spans="3:11" ht="17.25" customHeight="1">
      <c r="C343" s="16" t="s">
        <v>21</v>
      </c>
      <c r="D343" s="7" t="s">
        <v>51</v>
      </c>
      <c r="E343" s="16"/>
      <c r="F343" s="16"/>
      <c r="G343" s="16"/>
      <c r="H343" s="16"/>
      <c r="I343" s="16"/>
      <c r="J343" s="16" t="s">
        <v>104</v>
      </c>
      <c r="K343" s="16" t="s">
        <v>124</v>
      </c>
    </row>
    <row r="344" spans="3:11" ht="17.25" customHeight="1">
      <c r="C344" s="16" t="s">
        <v>78</v>
      </c>
      <c r="D344" s="7" t="s">
        <v>202</v>
      </c>
      <c r="E344" s="16"/>
      <c r="F344" s="16"/>
      <c r="G344" s="16"/>
      <c r="H344" s="16"/>
      <c r="I344" s="16"/>
      <c r="J344" s="16" t="s">
        <v>132</v>
      </c>
      <c r="K344" s="16" t="s">
        <v>126</v>
      </c>
    </row>
    <row r="345" spans="3:11" ht="17.25" customHeight="1">
      <c r="C345" s="16" t="s">
        <v>23</v>
      </c>
      <c r="D345" s="1" t="s">
        <v>203</v>
      </c>
      <c r="E345" s="16"/>
      <c r="F345" s="16"/>
      <c r="G345" s="16"/>
      <c r="H345" s="16"/>
      <c r="I345" s="16"/>
      <c r="J345" s="16" t="s">
        <v>134</v>
      </c>
      <c r="K345" s="16" t="s">
        <v>127</v>
      </c>
    </row>
    <row r="346" spans="3:11" ht="17.25" customHeight="1">
      <c r="C346" s="16" t="s">
        <v>87</v>
      </c>
      <c r="D346" s="7" t="s">
        <v>181</v>
      </c>
      <c r="E346" s="16"/>
      <c r="F346" s="16"/>
      <c r="G346" s="16"/>
      <c r="H346" s="16"/>
      <c r="I346" s="16"/>
      <c r="J346" s="16" t="s">
        <v>136</v>
      </c>
      <c r="K346" s="16" t="s">
        <v>128</v>
      </c>
    </row>
    <row r="347" spans="3:11" ht="17.25" customHeight="1">
      <c r="C347" s="16" t="s">
        <v>37</v>
      </c>
      <c r="D347" s="7" t="s">
        <v>80</v>
      </c>
      <c r="E347" s="16"/>
      <c r="F347" s="16"/>
      <c r="G347" s="16"/>
      <c r="H347" s="16"/>
      <c r="I347" s="16"/>
      <c r="J347" s="16" t="s">
        <v>137</v>
      </c>
      <c r="K347" s="16" t="s">
        <v>129</v>
      </c>
    </row>
    <row r="348" spans="3:11" ht="17.25" customHeight="1">
      <c r="C348" s="16" t="s">
        <v>76</v>
      </c>
      <c r="D348" s="7" t="s">
        <v>108</v>
      </c>
      <c r="E348" s="16"/>
      <c r="F348" s="16"/>
      <c r="G348" s="16"/>
      <c r="H348" s="16"/>
      <c r="I348" s="16"/>
      <c r="J348" s="16" t="s">
        <v>15</v>
      </c>
      <c r="K348" s="16" t="s">
        <v>131</v>
      </c>
    </row>
    <row r="349" spans="3:11" ht="17.25" customHeight="1">
      <c r="C349" s="16"/>
      <c r="D349" s="7" t="s">
        <v>180</v>
      </c>
      <c r="E349" s="16"/>
      <c r="F349" s="16"/>
      <c r="G349" s="16"/>
      <c r="H349" s="16"/>
      <c r="I349" s="16"/>
      <c r="J349" s="16" t="s">
        <v>73</v>
      </c>
      <c r="K349" s="16" t="s">
        <v>70</v>
      </c>
    </row>
    <row r="350" spans="3:11" ht="17.25" customHeight="1">
      <c r="C350" s="16"/>
      <c r="D350" s="7" t="s">
        <v>102</v>
      </c>
      <c r="E350" s="16"/>
      <c r="F350" s="16"/>
      <c r="G350" s="16"/>
      <c r="H350" s="16"/>
      <c r="I350" s="16"/>
      <c r="J350" s="16" t="s">
        <v>140</v>
      </c>
      <c r="K350" s="16" t="s">
        <v>133</v>
      </c>
    </row>
    <row r="351" spans="3:11" ht="17.25" customHeight="1">
      <c r="C351" s="16"/>
      <c r="D351" s="7" t="s">
        <v>172</v>
      </c>
      <c r="E351" s="16"/>
      <c r="F351" s="16"/>
      <c r="G351" s="16"/>
      <c r="H351" s="16"/>
      <c r="I351" s="16"/>
      <c r="J351" s="16" t="s">
        <v>141</v>
      </c>
      <c r="K351" s="16" t="s">
        <v>135</v>
      </c>
    </row>
    <row r="352" spans="3:11" ht="17.25" customHeight="1">
      <c r="C352" s="16"/>
      <c r="D352" s="1" t="s">
        <v>204</v>
      </c>
      <c r="E352" s="16"/>
      <c r="F352" s="16"/>
      <c r="G352" s="16"/>
      <c r="H352" s="16"/>
      <c r="I352" s="16"/>
      <c r="J352" s="16" t="s">
        <v>18</v>
      </c>
      <c r="K352" s="16" t="s">
        <v>63</v>
      </c>
    </row>
    <row r="353" spans="3:11" ht="17.25" customHeight="1">
      <c r="C353" s="16"/>
      <c r="D353" s="7" t="s">
        <v>168</v>
      </c>
      <c r="E353" s="16"/>
      <c r="F353" s="16"/>
      <c r="G353" s="16"/>
      <c r="H353" s="16"/>
      <c r="I353" s="16"/>
      <c r="J353" s="16" t="s">
        <v>66</v>
      </c>
      <c r="K353" s="16" t="s">
        <v>138</v>
      </c>
    </row>
    <row r="354" spans="3:11" ht="17.25" customHeight="1">
      <c r="C354" s="16"/>
      <c r="D354" s="7" t="s">
        <v>189</v>
      </c>
      <c r="E354" s="16"/>
      <c r="F354" s="16"/>
      <c r="G354" s="16"/>
      <c r="H354" s="16"/>
      <c r="I354" s="16"/>
      <c r="J354" s="16" t="s">
        <v>84</v>
      </c>
      <c r="K354" s="16" t="s">
        <v>139</v>
      </c>
    </row>
    <row r="355" spans="3:11" ht="17.25" customHeight="1">
      <c r="C355" s="10"/>
      <c r="D355" s="7" t="s">
        <v>110</v>
      </c>
      <c r="E355" s="16"/>
      <c r="F355" s="16"/>
      <c r="G355" s="16"/>
      <c r="H355" s="16"/>
      <c r="I355" s="16"/>
      <c r="J355" s="8" t="s">
        <v>72</v>
      </c>
      <c r="K355" s="16" t="s">
        <v>104</v>
      </c>
    </row>
    <row r="356" spans="3:11" ht="17.25" customHeight="1">
      <c r="C356" s="10"/>
      <c r="D356" s="7" t="s">
        <v>62</v>
      </c>
      <c r="E356" s="16"/>
      <c r="F356" s="16"/>
      <c r="G356" s="16"/>
      <c r="H356" s="16"/>
      <c r="I356" s="16"/>
      <c r="J356" s="16" t="s">
        <v>145</v>
      </c>
      <c r="K356" s="16" t="s">
        <v>132</v>
      </c>
    </row>
    <row r="357" spans="3:11" ht="17.25" customHeight="1">
      <c r="C357" s="10"/>
      <c r="D357" s="7" t="s">
        <v>81</v>
      </c>
      <c r="E357" s="16"/>
      <c r="F357" s="16"/>
      <c r="G357" s="16"/>
      <c r="H357" s="16"/>
      <c r="I357" s="16"/>
      <c r="J357" s="16"/>
      <c r="K357" s="16" t="s">
        <v>134</v>
      </c>
    </row>
    <row r="358" spans="3:11" ht="17.25" customHeight="1">
      <c r="C358" s="10"/>
      <c r="D358" s="7" t="s">
        <v>171</v>
      </c>
      <c r="E358" s="16"/>
      <c r="F358" s="16"/>
      <c r="G358" s="16"/>
      <c r="H358" s="16"/>
      <c r="I358" s="16"/>
      <c r="J358" s="16"/>
      <c r="K358" s="16" t="s">
        <v>142</v>
      </c>
    </row>
    <row r="359" spans="3:11" ht="17.25" customHeight="1">
      <c r="C359" s="10"/>
      <c r="D359" s="7" t="s">
        <v>30</v>
      </c>
      <c r="E359" s="16"/>
      <c r="F359" s="16"/>
      <c r="G359" s="16"/>
      <c r="H359" s="16"/>
      <c r="I359" s="16"/>
      <c r="J359" s="16"/>
      <c r="K359" s="16" t="s">
        <v>143</v>
      </c>
    </row>
    <row r="360" spans="3:11" ht="17.25" customHeight="1">
      <c r="C360" s="10"/>
      <c r="D360" s="7" t="s">
        <v>205</v>
      </c>
      <c r="E360" s="16"/>
      <c r="F360" s="16"/>
      <c r="G360" s="16"/>
      <c r="H360" s="16"/>
      <c r="I360" s="16"/>
      <c r="J360" s="16"/>
      <c r="K360" s="16" t="s">
        <v>144</v>
      </c>
    </row>
    <row r="361" spans="3:11" ht="17.25" customHeight="1">
      <c r="C361" s="10"/>
      <c r="D361" s="7" t="s">
        <v>176</v>
      </c>
      <c r="E361" s="16"/>
      <c r="F361" s="16"/>
      <c r="G361" s="16"/>
      <c r="H361" s="16"/>
      <c r="I361" s="16"/>
      <c r="J361" s="16"/>
      <c r="K361" s="16" t="s">
        <v>194</v>
      </c>
    </row>
    <row r="362" spans="3:11" ht="17.25" customHeight="1">
      <c r="C362" s="10"/>
      <c r="D362" s="7" t="s">
        <v>13</v>
      </c>
      <c r="E362" s="16"/>
      <c r="F362" s="16"/>
      <c r="G362" s="16"/>
      <c r="H362" s="16"/>
      <c r="I362" s="16"/>
      <c r="J362" s="16"/>
      <c r="K362" s="16" t="s">
        <v>137</v>
      </c>
    </row>
    <row r="363" spans="3:11" ht="17.25" customHeight="1">
      <c r="C363" s="10"/>
      <c r="D363" s="7" t="s">
        <v>191</v>
      </c>
      <c r="E363" s="16"/>
      <c r="F363" s="16"/>
      <c r="G363" s="16"/>
      <c r="H363" s="16"/>
      <c r="I363" s="16"/>
      <c r="J363" s="16"/>
      <c r="K363" s="16" t="s">
        <v>16</v>
      </c>
    </row>
    <row r="364" spans="3:11" ht="17.25" customHeight="1">
      <c r="C364" s="10"/>
      <c r="D364" s="7" t="s">
        <v>206</v>
      </c>
      <c r="E364" s="16"/>
      <c r="F364" s="16"/>
      <c r="G364" s="16"/>
      <c r="H364" s="16"/>
      <c r="I364" s="16"/>
      <c r="J364" s="16"/>
      <c r="K364" s="16" t="s">
        <v>74</v>
      </c>
    </row>
    <row r="365" spans="3:11" ht="17.25" customHeight="1">
      <c r="C365" s="10"/>
      <c r="D365" s="7" t="s">
        <v>174</v>
      </c>
      <c r="E365" s="16"/>
      <c r="F365" s="16"/>
      <c r="G365" s="16"/>
      <c r="H365" s="16"/>
      <c r="I365" s="16"/>
      <c r="J365" s="16"/>
      <c r="K365" s="16" t="s">
        <v>146</v>
      </c>
    </row>
    <row r="366" spans="3:11" ht="17.25" customHeight="1">
      <c r="C366" s="10"/>
      <c r="D366" s="16" t="s">
        <v>207</v>
      </c>
      <c r="E366" s="16"/>
      <c r="F366" s="16"/>
      <c r="G366" s="16"/>
      <c r="H366" s="16"/>
      <c r="I366" s="16"/>
      <c r="J366" s="16"/>
      <c r="K366" s="16" t="s">
        <v>147</v>
      </c>
    </row>
    <row r="367" spans="3:11" ht="17.25" customHeight="1">
      <c r="C367" s="10"/>
      <c r="D367" s="7" t="s">
        <v>24</v>
      </c>
      <c r="E367" s="16"/>
      <c r="F367" s="16"/>
      <c r="G367" s="16"/>
      <c r="H367" s="16"/>
      <c r="I367" s="16"/>
      <c r="J367" s="16"/>
      <c r="K367" s="16" t="s">
        <v>140</v>
      </c>
    </row>
    <row r="368" spans="3:11" ht="17.25" customHeight="1">
      <c r="C368" s="10"/>
      <c r="D368" s="7" t="s">
        <v>50</v>
      </c>
      <c r="E368" s="16"/>
      <c r="F368" s="16"/>
      <c r="G368" s="16"/>
      <c r="H368" s="16"/>
      <c r="I368" s="16"/>
      <c r="J368" s="16"/>
      <c r="K368" s="16" t="s">
        <v>148</v>
      </c>
    </row>
    <row r="369" spans="3:11" ht="17.25" customHeight="1">
      <c r="C369" s="10"/>
      <c r="D369" s="7" t="s">
        <v>71</v>
      </c>
      <c r="E369" s="16"/>
      <c r="F369" s="16"/>
      <c r="G369" s="16"/>
      <c r="H369" s="16"/>
      <c r="I369" s="16"/>
      <c r="J369" s="16"/>
      <c r="K369" s="16" t="s">
        <v>149</v>
      </c>
    </row>
    <row r="370" spans="3:11" ht="17.25" customHeight="1">
      <c r="C370" s="10"/>
      <c r="D370" s="1" t="s">
        <v>208</v>
      </c>
      <c r="E370" s="16"/>
      <c r="F370" s="16"/>
      <c r="G370" s="16"/>
      <c r="H370" s="16"/>
      <c r="I370" s="16"/>
      <c r="J370" s="16"/>
      <c r="K370" s="16" t="s">
        <v>44</v>
      </c>
    </row>
    <row r="371" spans="3:11" ht="17.25" customHeight="1">
      <c r="C371" s="10"/>
      <c r="D371" s="7" t="s">
        <v>182</v>
      </c>
      <c r="E371" s="16"/>
      <c r="F371" s="16"/>
      <c r="G371" s="16"/>
      <c r="H371" s="16"/>
      <c r="I371" s="16"/>
      <c r="J371" s="16"/>
      <c r="K371" s="16" t="s">
        <v>48</v>
      </c>
    </row>
    <row r="372" spans="3:11" ht="17.25" customHeight="1">
      <c r="C372" s="10"/>
      <c r="D372" s="7" t="s">
        <v>64</v>
      </c>
      <c r="E372" s="16"/>
      <c r="F372" s="16"/>
      <c r="G372" s="16"/>
      <c r="H372" s="16"/>
      <c r="I372" s="16"/>
      <c r="J372" s="16"/>
      <c r="K372" s="16" t="s">
        <v>19</v>
      </c>
    </row>
    <row r="373" spans="3:11" ht="17.25" customHeight="1">
      <c r="C373" s="10"/>
      <c r="D373" s="7" t="s">
        <v>173</v>
      </c>
      <c r="E373" s="16"/>
      <c r="F373" s="16"/>
      <c r="G373" s="16"/>
      <c r="H373" s="16"/>
      <c r="I373" s="16"/>
      <c r="J373" s="16"/>
      <c r="K373" s="16" t="s">
        <v>225</v>
      </c>
    </row>
    <row r="374" spans="3:11" ht="17.25" customHeight="1">
      <c r="C374" s="10"/>
      <c r="D374" s="7" t="s">
        <v>33</v>
      </c>
      <c r="E374" s="16"/>
      <c r="F374" s="16"/>
      <c r="G374" s="16"/>
      <c r="H374" s="16"/>
      <c r="I374" s="16"/>
      <c r="J374" s="16"/>
      <c r="K374" s="16" t="s">
        <v>151</v>
      </c>
    </row>
    <row r="375" spans="3:11" ht="17.25" customHeight="1">
      <c r="C375" s="10"/>
      <c r="D375" s="16" t="s">
        <v>187</v>
      </c>
      <c r="E375" s="16"/>
      <c r="F375" s="16"/>
      <c r="G375" s="16"/>
      <c r="H375" s="16"/>
      <c r="I375" s="16"/>
      <c r="J375" s="16"/>
      <c r="K375" s="16" t="s">
        <v>192</v>
      </c>
    </row>
    <row r="376" spans="3:11" ht="17.25" customHeight="1">
      <c r="C376" s="10"/>
      <c r="D376" s="7" t="s">
        <v>40</v>
      </c>
      <c r="E376" s="16"/>
      <c r="F376" s="16"/>
      <c r="G376" s="16"/>
      <c r="H376" s="16"/>
      <c r="I376" s="16"/>
      <c r="J376" s="16"/>
      <c r="K376" s="16" t="s">
        <v>27</v>
      </c>
    </row>
    <row r="377" spans="3:11" ht="17.25" customHeight="1">
      <c r="C377" s="10"/>
      <c r="D377" s="7" t="s">
        <v>39</v>
      </c>
      <c r="E377" s="16"/>
      <c r="F377" s="16"/>
      <c r="G377" s="16"/>
      <c r="H377" s="16"/>
      <c r="I377" s="16"/>
      <c r="J377" s="16"/>
      <c r="K377" s="16" t="s">
        <v>152</v>
      </c>
    </row>
    <row r="378" spans="3:11" ht="17.25" customHeight="1">
      <c r="C378" s="10"/>
      <c r="D378" s="16" t="s">
        <v>209</v>
      </c>
      <c r="E378" s="16"/>
      <c r="F378" s="16"/>
      <c r="G378" s="16"/>
      <c r="H378" s="16"/>
      <c r="I378" s="16"/>
      <c r="J378" s="16"/>
      <c r="K378" s="16" t="s">
        <v>153</v>
      </c>
    </row>
    <row r="379" spans="3:11" ht="17.25" customHeight="1">
      <c r="C379" s="10"/>
      <c r="D379" s="7" t="s">
        <v>54</v>
      </c>
      <c r="E379" s="16"/>
      <c r="F379" s="16"/>
      <c r="G379" s="16"/>
      <c r="H379" s="16"/>
      <c r="I379" s="16"/>
      <c r="J379" s="16"/>
      <c r="K379" s="16" t="s">
        <v>154</v>
      </c>
    </row>
    <row r="380" spans="3:11" ht="17.25" customHeight="1">
      <c r="C380" s="10"/>
      <c r="D380" s="7" t="s">
        <v>20</v>
      </c>
      <c r="E380" s="16"/>
      <c r="F380" s="16"/>
      <c r="G380" s="16"/>
      <c r="H380" s="16"/>
      <c r="I380" s="16"/>
      <c r="J380" s="16"/>
      <c r="K380" s="16" t="s">
        <v>155</v>
      </c>
    </row>
    <row r="381" spans="3:11" ht="17.25" customHeight="1">
      <c r="C381" s="10"/>
      <c r="D381" s="7" t="s">
        <v>196</v>
      </c>
      <c r="E381" s="16"/>
      <c r="F381" s="16"/>
      <c r="G381" s="16"/>
      <c r="H381" s="16"/>
      <c r="I381" s="16"/>
      <c r="J381" s="16"/>
      <c r="K381" s="16" t="s">
        <v>67</v>
      </c>
    </row>
    <row r="382" spans="3:11" ht="17.25" customHeight="1">
      <c r="C382" s="10"/>
      <c r="D382" s="16" t="s">
        <v>210</v>
      </c>
      <c r="E382" s="16"/>
      <c r="F382" s="16"/>
      <c r="G382" s="16"/>
      <c r="H382" s="16"/>
      <c r="I382" s="16"/>
      <c r="J382" s="16"/>
      <c r="K382" s="16" t="s">
        <v>156</v>
      </c>
    </row>
    <row r="383" spans="3:11" ht="17.25" customHeight="1">
      <c r="C383" s="10"/>
      <c r="D383" s="7" t="s">
        <v>179</v>
      </c>
      <c r="E383" s="16"/>
      <c r="F383" s="16"/>
      <c r="G383" s="16"/>
      <c r="H383" s="16"/>
      <c r="I383" s="16"/>
      <c r="J383" s="16"/>
      <c r="K383" s="16" t="s">
        <v>157</v>
      </c>
    </row>
    <row r="384" spans="3:11" ht="17.25" customHeight="1">
      <c r="C384" s="10"/>
      <c r="D384" s="7" t="s">
        <v>109</v>
      </c>
      <c r="E384" s="16"/>
      <c r="F384" s="16"/>
      <c r="G384" s="16"/>
      <c r="H384" s="16"/>
      <c r="I384" s="16"/>
      <c r="J384" s="16"/>
      <c r="K384" s="16" t="s">
        <v>89</v>
      </c>
    </row>
    <row r="385" spans="3:11" ht="17.25" customHeight="1">
      <c r="C385" s="10"/>
      <c r="D385" s="7" t="s">
        <v>94</v>
      </c>
      <c r="E385" s="16"/>
      <c r="F385" s="16"/>
      <c r="G385" s="16"/>
      <c r="H385" s="16"/>
      <c r="I385" s="16"/>
      <c r="J385" s="16"/>
      <c r="K385" s="16" t="s">
        <v>158</v>
      </c>
    </row>
    <row r="386" spans="3:11" ht="17.25" customHeight="1">
      <c r="C386" s="10"/>
      <c r="D386" s="7" t="s">
        <v>167</v>
      </c>
      <c r="E386" s="16"/>
      <c r="F386" s="16"/>
      <c r="G386" s="16"/>
      <c r="H386" s="16"/>
      <c r="I386" s="16"/>
      <c r="J386" s="16"/>
      <c r="K386" s="16" t="s">
        <v>85</v>
      </c>
    </row>
    <row r="387" spans="3:11" ht="17.25" customHeight="1">
      <c r="C387" s="10"/>
      <c r="D387" s="7" t="s">
        <v>26</v>
      </c>
      <c r="E387" s="16"/>
      <c r="F387" s="16"/>
      <c r="G387" s="16"/>
      <c r="H387" s="16"/>
      <c r="I387" s="16"/>
      <c r="J387" s="16"/>
      <c r="K387" s="16" t="s">
        <v>159</v>
      </c>
    </row>
    <row r="388" spans="3:11" ht="17.25" customHeight="1">
      <c r="C388" s="10"/>
      <c r="D388" s="7" t="s">
        <v>82</v>
      </c>
      <c r="E388" s="16"/>
      <c r="F388" s="16"/>
      <c r="G388" s="16"/>
      <c r="H388" s="16"/>
      <c r="I388" s="16"/>
      <c r="J388" s="16"/>
      <c r="K388" s="16" t="s">
        <v>160</v>
      </c>
    </row>
    <row r="389" spans="3:11" ht="17.25" customHeight="1">
      <c r="C389" s="10"/>
      <c r="D389" s="7" t="s">
        <v>56</v>
      </c>
      <c r="E389" s="16"/>
      <c r="F389" s="16"/>
      <c r="G389" s="16"/>
      <c r="H389" s="16"/>
      <c r="I389" s="16"/>
      <c r="J389" s="16"/>
      <c r="K389" s="16" t="s">
        <v>161</v>
      </c>
    </row>
    <row r="390" spans="3:11" ht="17.25" customHeight="1">
      <c r="C390" s="10"/>
      <c r="D390" s="7" t="s">
        <v>29</v>
      </c>
      <c r="E390" s="16"/>
      <c r="F390" s="16"/>
      <c r="G390" s="16"/>
      <c r="H390" s="16"/>
      <c r="I390" s="16"/>
      <c r="J390" s="16"/>
      <c r="K390" s="16" t="s">
        <v>162</v>
      </c>
    </row>
    <row r="391" spans="3:11" ht="17.25" customHeight="1">
      <c r="C391" s="10"/>
      <c r="D391" s="1" t="s">
        <v>211</v>
      </c>
      <c r="E391" s="16"/>
      <c r="F391" s="16"/>
      <c r="G391" s="16"/>
      <c r="H391" s="16"/>
      <c r="I391" s="16"/>
      <c r="J391" s="16"/>
      <c r="K391" s="16" t="s">
        <v>163</v>
      </c>
    </row>
    <row r="392" spans="3:11" ht="17.25" customHeight="1">
      <c r="C392" s="10"/>
      <c r="D392" s="7" t="s">
        <v>42</v>
      </c>
      <c r="E392" s="16"/>
      <c r="F392" s="16"/>
      <c r="G392" s="16"/>
      <c r="H392" s="16"/>
      <c r="I392" s="16"/>
      <c r="J392" s="16"/>
      <c r="K392" s="16" t="s">
        <v>145</v>
      </c>
    </row>
    <row r="393" spans="3:11" ht="17.25" customHeight="1">
      <c r="C393" s="10"/>
      <c r="D393" s="1" t="s">
        <v>212</v>
      </c>
      <c r="E393" s="16"/>
      <c r="F393" s="16"/>
      <c r="G393" s="16"/>
      <c r="H393" s="16"/>
      <c r="I393" s="16"/>
      <c r="J393" s="16"/>
      <c r="K393" s="16"/>
    </row>
    <row r="394" spans="3:11" ht="17.25" customHeight="1">
      <c r="C394" s="10"/>
      <c r="D394" s="7" t="s">
        <v>49</v>
      </c>
      <c r="E394" s="16"/>
      <c r="F394" s="16"/>
      <c r="G394" s="16"/>
      <c r="H394" s="16"/>
      <c r="I394" s="16"/>
      <c r="J394" s="16"/>
      <c r="K394" s="16"/>
    </row>
    <row r="395" spans="3:11" ht="17.25" customHeight="1">
      <c r="C395" s="10"/>
      <c r="D395" s="7" t="s">
        <v>103</v>
      </c>
      <c r="E395" s="16"/>
      <c r="F395" s="16"/>
      <c r="G395" s="16"/>
      <c r="H395" s="16"/>
      <c r="I395" s="16"/>
      <c r="J395" s="16"/>
      <c r="K395" s="16"/>
    </row>
    <row r="396" spans="3:11" ht="17.25" customHeight="1">
      <c r="C396" s="10"/>
      <c r="D396" s="16" t="s">
        <v>213</v>
      </c>
      <c r="E396" s="16"/>
      <c r="F396" s="16"/>
      <c r="G396" s="16"/>
      <c r="H396" s="16"/>
      <c r="I396" s="16"/>
      <c r="J396" s="16"/>
      <c r="K396" s="16"/>
    </row>
    <row r="397" spans="3:11" ht="17.25" customHeight="1">
      <c r="C397" s="10"/>
      <c r="D397" s="7" t="s">
        <v>214</v>
      </c>
      <c r="E397" s="16"/>
      <c r="F397" s="16"/>
      <c r="G397" s="16"/>
      <c r="H397" s="16"/>
      <c r="I397" s="16"/>
      <c r="J397" s="16"/>
      <c r="K397" s="16"/>
    </row>
    <row r="398" spans="3:11" ht="17.25" customHeight="1">
      <c r="C398" s="10"/>
      <c r="D398" s="7" t="s">
        <v>228</v>
      </c>
      <c r="E398" s="16"/>
      <c r="F398" s="16"/>
      <c r="G398" s="16"/>
      <c r="H398" s="16"/>
      <c r="I398" s="16"/>
      <c r="J398" s="16"/>
      <c r="K398" s="16"/>
    </row>
    <row r="399" spans="3:11" ht="17.25" customHeight="1">
      <c r="C399" s="10"/>
      <c r="D399" s="16" t="s">
        <v>195</v>
      </c>
      <c r="E399" s="16"/>
      <c r="F399" s="16"/>
      <c r="G399" s="16"/>
      <c r="H399" s="16"/>
      <c r="I399" s="16"/>
      <c r="J399" s="16"/>
      <c r="K399" s="16"/>
    </row>
    <row r="400" spans="3:11" ht="17.25" customHeight="1">
      <c r="C400" s="10"/>
      <c r="D400" s="7" t="s">
        <v>175</v>
      </c>
      <c r="E400" s="16"/>
      <c r="F400" s="16"/>
      <c r="G400" s="16"/>
      <c r="H400" s="16"/>
      <c r="I400" s="16"/>
      <c r="J400" s="16"/>
      <c r="K400" s="16"/>
    </row>
    <row r="401" spans="3:4" ht="17.25" customHeight="1">
      <c r="C401" s="10"/>
      <c r="D401" s="7" t="s">
        <v>97</v>
      </c>
    </row>
    <row r="402" spans="3:4" ht="17.25" customHeight="1">
      <c r="C402" s="10"/>
      <c r="D402" s="7" t="s">
        <v>58</v>
      </c>
    </row>
    <row r="403" spans="3:4" ht="17.25" customHeight="1">
      <c r="C403" s="10"/>
      <c r="D403" s="7" t="s">
        <v>177</v>
      </c>
    </row>
    <row r="404" spans="3:4" ht="17.25" customHeight="1">
      <c r="C404" s="10"/>
      <c r="D404" s="16" t="s">
        <v>188</v>
      </c>
    </row>
    <row r="405" spans="3:4" ht="17.25" customHeight="1">
      <c r="C405" s="10"/>
      <c r="D405" s="7" t="s">
        <v>43</v>
      </c>
    </row>
    <row r="406" spans="3:4" ht="17.25" customHeight="1">
      <c r="C406" s="10"/>
      <c r="D406" s="7" t="s">
        <v>215</v>
      </c>
    </row>
    <row r="407" spans="3:4" ht="17.25" customHeight="1">
      <c r="C407" s="10"/>
      <c r="D407" s="7" t="s">
        <v>61</v>
      </c>
    </row>
    <row r="408" spans="3:4" ht="17.25" customHeight="1">
      <c r="C408" s="10"/>
      <c r="D408" s="1" t="s">
        <v>216</v>
      </c>
    </row>
    <row r="409" spans="3:4" ht="17.25" customHeight="1">
      <c r="C409" s="10"/>
      <c r="D409" s="7" t="s">
        <v>101</v>
      </c>
    </row>
    <row r="410" spans="3:4" ht="17.25" customHeight="1">
      <c r="C410" s="10"/>
      <c r="D410" s="7" t="s">
        <v>46</v>
      </c>
    </row>
    <row r="411" spans="3:4" ht="17.25" customHeight="1">
      <c r="C411" s="10"/>
      <c r="D411" s="7" t="s">
        <v>75</v>
      </c>
    </row>
    <row r="412" spans="3:4" ht="17.25" customHeight="1">
      <c r="C412" s="10"/>
      <c r="D412" s="7" t="s">
        <v>217</v>
      </c>
    </row>
    <row r="413" spans="3:4" ht="17.25" customHeight="1">
      <c r="C413" s="16"/>
      <c r="D413" s="16" t="s">
        <v>218</v>
      </c>
    </row>
    <row r="414" spans="3:4" ht="17.25" customHeight="1">
      <c r="C414" s="16"/>
      <c r="D414" s="7" t="s">
        <v>169</v>
      </c>
    </row>
    <row r="415" spans="3:4" ht="17.25" customHeight="1">
      <c r="C415" s="16"/>
      <c r="D415" s="7" t="s">
        <v>219</v>
      </c>
    </row>
    <row r="416" spans="3:4" ht="17.25" customHeight="1">
      <c r="C416" s="16"/>
      <c r="D416" s="16" t="s">
        <v>220</v>
      </c>
    </row>
    <row r="417" spans="3:4" ht="17.25" customHeight="1">
      <c r="C417" s="16"/>
      <c r="D417" s="7" t="s">
        <v>31</v>
      </c>
    </row>
    <row r="418" spans="3:4" ht="17.25" customHeight="1">
      <c r="C418" s="16"/>
      <c r="D418" s="7" t="s">
        <v>221</v>
      </c>
    </row>
    <row r="419" spans="3:4" ht="17.25" customHeight="1">
      <c r="C419" s="16"/>
      <c r="D419" s="7" t="s">
        <v>68</v>
      </c>
    </row>
    <row r="420" spans="3:4" ht="17.25" customHeight="1">
      <c r="C420" s="16"/>
      <c r="D420" s="7" t="s">
        <v>38</v>
      </c>
    </row>
    <row r="421" spans="3:4" ht="17.25" customHeight="1">
      <c r="C421" s="16"/>
      <c r="D421" s="7" t="s">
        <v>59</v>
      </c>
    </row>
    <row r="422" spans="3:4" ht="17.25" customHeight="1">
      <c r="C422" s="16"/>
      <c r="D422" s="7" t="s">
        <v>28</v>
      </c>
    </row>
    <row r="423" spans="3:4" ht="17.25" customHeight="1">
      <c r="C423" s="16"/>
      <c r="D423" s="7" t="s">
        <v>98</v>
      </c>
    </row>
    <row r="424" spans="3:4" ht="17.25" customHeight="1">
      <c r="C424" s="16"/>
      <c r="D424" s="7" t="s">
        <v>229</v>
      </c>
    </row>
    <row r="425" spans="3:4" ht="17.25" customHeight="1">
      <c r="C425" s="16"/>
      <c r="D425" s="7" t="s">
        <v>86</v>
      </c>
    </row>
    <row r="426" spans="3:4" ht="17.25" customHeight="1">
      <c r="C426" s="16"/>
      <c r="D426" s="7" t="s">
        <v>92</v>
      </c>
    </row>
    <row r="427" spans="3:4" ht="17.25" customHeight="1">
      <c r="C427" s="16"/>
      <c r="D427" s="7" t="s">
        <v>90</v>
      </c>
    </row>
    <row r="428" spans="3:4" ht="17.25" customHeight="1">
      <c r="C428" s="16"/>
      <c r="D428" s="16" t="s">
        <v>222</v>
      </c>
    </row>
    <row r="429" spans="3:4" ht="17.25" customHeight="1">
      <c r="C429" s="16"/>
      <c r="D429" s="16" t="s">
        <v>223</v>
      </c>
    </row>
    <row r="430" spans="3:4" ht="17.25" customHeight="1">
      <c r="C430" s="16"/>
      <c r="D430" s="7" t="s">
        <v>193</v>
      </c>
    </row>
    <row r="431" spans="3:4" ht="17.25" customHeight="1">
      <c r="C431" s="16"/>
      <c r="D431" s="7" t="s">
        <v>99</v>
      </c>
    </row>
    <row r="432" spans="3:4" ht="17.25" customHeight="1">
      <c r="C432" s="16"/>
      <c r="D432" s="7" t="s">
        <v>93</v>
      </c>
    </row>
    <row r="433" spans="3:4" ht="17.25" customHeight="1">
      <c r="C433" s="16"/>
      <c r="D433" s="7" t="s">
        <v>79</v>
      </c>
    </row>
    <row r="434" spans="3:4" ht="17.25" customHeight="1">
      <c r="C434" s="16"/>
    </row>
    <row r="435" spans="3:4" ht="17.25" customHeight="1">
      <c r="C435" s="16"/>
    </row>
    <row r="436" spans="3:4" ht="17.25" customHeight="1">
      <c r="C436" s="16"/>
    </row>
    <row r="437" spans="3:4" ht="17.25" customHeight="1">
      <c r="C437" s="16"/>
    </row>
    <row r="438" spans="3:4" ht="17.25" customHeight="1">
      <c r="C438" s="16"/>
    </row>
    <row r="439" spans="3:4" ht="17.25" customHeight="1">
      <c r="C439" s="16"/>
    </row>
    <row r="440" spans="3:4" ht="17.25" customHeight="1">
      <c r="C440" s="16"/>
    </row>
    <row r="441" spans="3:4" ht="17.25" customHeight="1">
      <c r="C441" s="16"/>
    </row>
    <row r="442" spans="3:4" ht="17.25" customHeight="1">
      <c r="C442" s="16"/>
    </row>
    <row r="443" spans="3:4" ht="17.25" customHeight="1">
      <c r="C443" s="16"/>
    </row>
    <row r="444" spans="3:4" ht="17.25" customHeight="1">
      <c r="C444" s="16"/>
    </row>
    <row r="445" spans="3:4" ht="17.25" customHeight="1">
      <c r="C445" s="16"/>
    </row>
    <row r="446" spans="3:4" ht="17.25" customHeight="1">
      <c r="C446" s="16"/>
    </row>
    <row r="447" spans="3:4" ht="17.25" customHeight="1">
      <c r="C447" s="16"/>
    </row>
    <row r="448" spans="3:4" ht="17.25" customHeight="1">
      <c r="C448" s="16"/>
    </row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spans="3:4" ht="17.25" customHeight="1">
      <c r="C465" s="16"/>
    </row>
    <row r="466" spans="3:4" ht="17.25" customHeight="1">
      <c r="C466" s="16"/>
    </row>
    <row r="467" spans="3:4" ht="17.25" customHeight="1">
      <c r="C467" s="16"/>
    </row>
    <row r="468" spans="3:4" ht="17.25" customHeight="1">
      <c r="C468" s="16"/>
    </row>
    <row r="469" spans="3:4" ht="17.25" customHeight="1">
      <c r="C469" s="16"/>
    </row>
    <row r="470" spans="3:4" ht="17.25" customHeight="1">
      <c r="C470" s="10"/>
    </row>
    <row r="471" spans="3:4" ht="17.25" customHeight="1">
      <c r="C471" s="10"/>
      <c r="D471" s="10"/>
    </row>
    <row r="472" spans="3:4" ht="17.25" customHeight="1">
      <c r="C472" s="10"/>
      <c r="D472" s="10"/>
    </row>
    <row r="473" spans="3:4" ht="17.25" customHeight="1">
      <c r="C473" s="10"/>
      <c r="D473" s="10"/>
    </row>
    <row r="474" spans="3:4" ht="17.25" customHeight="1">
      <c r="C474" s="10"/>
      <c r="D474" s="10"/>
    </row>
    <row r="475" spans="3:4" ht="17.25" customHeight="1">
      <c r="C475" s="10"/>
      <c r="D475" s="10"/>
    </row>
    <row r="476" spans="3:4" ht="17.25" customHeight="1">
      <c r="C476" s="10"/>
      <c r="D476" s="10"/>
    </row>
    <row r="477" spans="3:4" ht="17.25" customHeight="1">
      <c r="C477" s="10"/>
      <c r="D477" s="10"/>
    </row>
    <row r="478" spans="3:4" ht="17.25" customHeight="1">
      <c r="C478" s="10"/>
      <c r="D478" s="10"/>
    </row>
    <row r="479" spans="3:4" ht="17.25" customHeight="1">
      <c r="C479" s="10"/>
      <c r="D479" s="10"/>
    </row>
    <row r="480" spans="3:4" ht="17.25" customHeight="1">
      <c r="C480" s="10"/>
      <c r="D480" s="10"/>
    </row>
    <row r="481" spans="3:4" ht="17.25" customHeight="1">
      <c r="C481" s="10"/>
      <c r="D481" s="10"/>
    </row>
    <row r="482" spans="3:4" ht="17.25" customHeight="1">
      <c r="C482" s="10"/>
      <c r="D482" s="10"/>
    </row>
    <row r="483" spans="3:4" ht="17.25" customHeight="1">
      <c r="C483" s="10"/>
      <c r="D483" s="10"/>
    </row>
    <row r="484" spans="3:4" ht="17.25" customHeight="1">
      <c r="C484" s="10"/>
      <c r="D484" s="10"/>
    </row>
    <row r="485" spans="3:4" ht="17.25" customHeight="1">
      <c r="C485" s="10"/>
      <c r="D485" s="10"/>
    </row>
    <row r="486" spans="3:4" ht="17.25" customHeight="1">
      <c r="C486" s="10"/>
      <c r="D486" s="10"/>
    </row>
    <row r="487" spans="3:4" ht="17.25" customHeight="1">
      <c r="C487" s="10"/>
      <c r="D487" s="10"/>
    </row>
    <row r="488" spans="3:4" ht="17.25" customHeight="1">
      <c r="C488" s="10"/>
      <c r="D488" s="10"/>
    </row>
    <row r="489" spans="3:4" ht="17.25" customHeight="1">
      <c r="C489" s="10"/>
      <c r="D489" s="10"/>
    </row>
    <row r="490" spans="3:4" ht="17.25" customHeight="1">
      <c r="C490" s="10"/>
      <c r="D490" s="10"/>
    </row>
    <row r="491" spans="3:4" ht="17.25" customHeight="1">
      <c r="C491" s="10"/>
      <c r="D491" s="10"/>
    </row>
    <row r="492" spans="3:4" ht="17.25" customHeight="1">
      <c r="C492" s="10"/>
      <c r="D492" s="10"/>
    </row>
    <row r="493" spans="3:4" ht="17.25" customHeight="1">
      <c r="C493" s="10"/>
      <c r="D493" s="10"/>
    </row>
    <row r="494" spans="3:4" ht="17.25" customHeight="1">
      <c r="C494" s="10"/>
      <c r="D494" s="10"/>
    </row>
    <row r="495" spans="3:4" ht="17.25" customHeight="1">
      <c r="C495" s="10"/>
      <c r="D495" s="10"/>
    </row>
    <row r="496" spans="3:4" ht="17.25" customHeight="1">
      <c r="C496" s="10"/>
      <c r="D496" s="10"/>
    </row>
    <row r="497" spans="3:4" ht="17.25" customHeight="1">
      <c r="C497" s="10"/>
      <c r="D497" s="10"/>
    </row>
    <row r="498" spans="3:4" ht="17.25" customHeight="1">
      <c r="C498" s="10"/>
      <c r="D498" s="10"/>
    </row>
    <row r="499" spans="3:4" ht="17.25" customHeight="1">
      <c r="C499" s="10"/>
      <c r="D499" s="10"/>
    </row>
    <row r="500" spans="3:4" ht="17.25" customHeight="1">
      <c r="C500" s="10"/>
      <c r="D500" s="10"/>
    </row>
    <row r="501" spans="3:4" ht="17.25" customHeight="1">
      <c r="C501" s="10"/>
      <c r="D501" s="10"/>
    </row>
    <row r="502" spans="3:4" ht="17.25" customHeight="1">
      <c r="C502" s="10"/>
      <c r="D502" s="10"/>
    </row>
    <row r="503" spans="3:4" ht="17.25" customHeight="1">
      <c r="C503" s="10"/>
      <c r="D503" s="10"/>
    </row>
    <row r="504" spans="3:4" ht="17.25" customHeight="1">
      <c r="C504" s="10"/>
      <c r="D504" s="10"/>
    </row>
    <row r="505" spans="3:4" ht="17.25" customHeight="1">
      <c r="C505" s="10"/>
      <c r="D505" s="10"/>
    </row>
    <row r="506" spans="3:4" ht="17.25" customHeight="1">
      <c r="C506" s="10"/>
      <c r="D506" s="10"/>
    </row>
    <row r="507" spans="3:4" ht="17.25" customHeight="1">
      <c r="C507" s="10"/>
      <c r="D507" s="10"/>
    </row>
    <row r="508" spans="3:4" ht="17.25" customHeight="1">
      <c r="C508" s="10"/>
      <c r="D508" s="10"/>
    </row>
    <row r="509" spans="3:4" ht="17.25" customHeight="1">
      <c r="C509" s="10"/>
      <c r="D509" s="10"/>
    </row>
    <row r="510" spans="3:4" ht="17.25" customHeight="1">
      <c r="C510" s="10"/>
      <c r="D510" s="10"/>
    </row>
    <row r="511" spans="3:4" ht="17.25" customHeight="1">
      <c r="C511" s="10"/>
      <c r="D511" s="10"/>
    </row>
    <row r="512" spans="3:4" ht="17.25" customHeight="1">
      <c r="C512" s="10"/>
      <c r="D512" s="10"/>
    </row>
    <row r="513" spans="3:4" ht="17.25" customHeight="1">
      <c r="C513" s="10"/>
      <c r="D513" s="10"/>
    </row>
    <row r="514" spans="3:4" ht="17.25" customHeight="1">
      <c r="C514" s="10"/>
      <c r="D514" s="10"/>
    </row>
    <row r="515" spans="3:4" ht="17.25" customHeight="1">
      <c r="C515" s="10"/>
      <c r="D515" s="10"/>
    </row>
    <row r="516" spans="3:4" ht="17.25" customHeight="1">
      <c r="C516" s="10"/>
      <c r="D516" s="10"/>
    </row>
    <row r="517" spans="3:4" ht="17.25" customHeight="1">
      <c r="C517" s="10"/>
      <c r="D517" s="10"/>
    </row>
    <row r="518" spans="3:4" ht="17.25" customHeight="1">
      <c r="C518" s="10"/>
      <c r="D518" s="10"/>
    </row>
    <row r="519" spans="3:4" ht="17.25" customHeight="1">
      <c r="C519" s="10"/>
      <c r="D519" s="10"/>
    </row>
    <row r="520" spans="3:4" ht="17.25" customHeight="1">
      <c r="C520" s="10"/>
      <c r="D520" s="10"/>
    </row>
    <row r="521" spans="3:4" ht="17.25" customHeight="1">
      <c r="C521" s="10"/>
      <c r="D521" s="10"/>
    </row>
    <row r="522" spans="3:4" ht="17.25" customHeight="1">
      <c r="C522" s="10"/>
      <c r="D522" s="10"/>
    </row>
    <row r="523" spans="3:4" ht="17.25" customHeight="1">
      <c r="C523" s="10"/>
      <c r="D523" s="10"/>
    </row>
    <row r="524" spans="3:4" ht="17.25" customHeight="1">
      <c r="C524" s="10"/>
      <c r="D524" s="10"/>
    </row>
    <row r="525" spans="3:4" ht="17.25" customHeight="1">
      <c r="C525" s="10"/>
      <c r="D525" s="10"/>
    </row>
    <row r="526" spans="3:4" ht="17.25" customHeight="1">
      <c r="C526" s="10"/>
      <c r="D526" s="10"/>
    </row>
    <row r="527" spans="3:4" ht="17.25" customHeight="1">
      <c r="C527" s="10"/>
      <c r="D527" s="10"/>
    </row>
    <row r="528" spans="3:4" ht="17.25" customHeight="1">
      <c r="C528" s="10"/>
      <c r="D528" s="10"/>
    </row>
    <row r="529" spans="3:4" ht="17.25" customHeight="1">
      <c r="C529" s="10"/>
      <c r="D529" s="10"/>
    </row>
    <row r="530" spans="3:4" ht="17.25" customHeight="1">
      <c r="C530" s="10"/>
      <c r="D530" s="10"/>
    </row>
    <row r="531" spans="3:4" ht="17.25" customHeight="1">
      <c r="C531" s="10"/>
      <c r="D531" s="10"/>
    </row>
    <row r="532" spans="3:4" ht="17.25" customHeight="1">
      <c r="C532" s="10"/>
      <c r="D532" s="10"/>
    </row>
    <row r="533" spans="3:4" ht="17.25" customHeight="1">
      <c r="C533" s="10"/>
      <c r="D533" s="10"/>
    </row>
    <row r="534" spans="3:4" ht="17.25" customHeight="1">
      <c r="C534" s="10"/>
      <c r="D534" s="10"/>
    </row>
    <row r="535" spans="3:4" ht="17.25" customHeight="1">
      <c r="C535" s="10"/>
      <c r="D535" s="10"/>
    </row>
    <row r="536" spans="3:4" ht="17.25" customHeight="1">
      <c r="C536" s="10"/>
      <c r="D536" s="10"/>
    </row>
    <row r="537" spans="3:4" ht="17.25" customHeight="1">
      <c r="C537" s="10"/>
      <c r="D537" s="10"/>
    </row>
    <row r="538" spans="3:4" ht="17.25" customHeight="1">
      <c r="C538" s="10"/>
      <c r="D538" s="10"/>
    </row>
    <row r="539" spans="3:4" ht="17.25" customHeight="1">
      <c r="C539" s="10"/>
      <c r="D539" s="10"/>
    </row>
    <row r="540" spans="3:4" ht="17.25" customHeight="1">
      <c r="C540" s="10"/>
      <c r="D540" s="10"/>
    </row>
    <row r="541" spans="3:4" ht="17.25" customHeight="1">
      <c r="C541" s="10"/>
      <c r="D541" s="10"/>
    </row>
    <row r="542" spans="3:4" ht="17.25" customHeight="1">
      <c r="C542" s="10"/>
      <c r="D542" s="10"/>
    </row>
    <row r="543" spans="3:4" ht="17.25" customHeight="1">
      <c r="C543" s="10"/>
      <c r="D543" s="10"/>
    </row>
    <row r="544" spans="3:4" ht="17.25" customHeight="1">
      <c r="C544" s="10"/>
      <c r="D544" s="10"/>
    </row>
    <row r="545" spans="3:4" ht="17.25" customHeight="1">
      <c r="C545" s="10"/>
      <c r="D545" s="10"/>
    </row>
    <row r="546" spans="3:4" ht="17.25" customHeight="1">
      <c r="C546" s="10"/>
      <c r="D546" s="10"/>
    </row>
    <row r="547" spans="3:4" ht="17.25" customHeight="1">
      <c r="C547" s="10"/>
      <c r="D547" s="10"/>
    </row>
    <row r="548" spans="3:4" ht="17.25" customHeight="1">
      <c r="C548" s="10"/>
      <c r="D548" s="10"/>
    </row>
    <row r="549" spans="3:4" ht="17.25" customHeight="1">
      <c r="C549" s="10"/>
      <c r="D549" s="10"/>
    </row>
    <row r="550" spans="3:4" ht="17.25" customHeight="1">
      <c r="C550" s="10"/>
      <c r="D550" s="10"/>
    </row>
    <row r="551" spans="3:4" ht="17.25" customHeight="1">
      <c r="C551" s="10"/>
      <c r="D551" s="10"/>
    </row>
    <row r="552" spans="3:4" ht="17.25" customHeight="1">
      <c r="C552" s="10"/>
      <c r="D552" s="10"/>
    </row>
    <row r="553" spans="3:4" ht="17.25" customHeight="1">
      <c r="C553" s="10"/>
      <c r="D553" s="10"/>
    </row>
    <row r="554" spans="3:4" ht="17.25" customHeight="1">
      <c r="C554" s="10"/>
      <c r="D554" s="10"/>
    </row>
    <row r="555" spans="3:4" ht="17.25" customHeight="1">
      <c r="C555" s="10"/>
      <c r="D555" s="10"/>
    </row>
    <row r="556" spans="3:4" ht="17.25" customHeight="1">
      <c r="C556" s="10"/>
      <c r="D556" s="10"/>
    </row>
    <row r="557" spans="3:4" ht="17.25" customHeight="1">
      <c r="C557" s="10"/>
      <c r="D557" s="10"/>
    </row>
    <row r="558" spans="3:4" ht="17.25" customHeight="1">
      <c r="C558" s="10"/>
      <c r="D558" s="10"/>
    </row>
    <row r="559" spans="3:4" ht="17.25" customHeight="1">
      <c r="C559" s="10"/>
      <c r="D559" s="10"/>
    </row>
    <row r="560" spans="3:4" ht="17.25" customHeight="1">
      <c r="C560" s="10"/>
      <c r="D560" s="10"/>
    </row>
    <row r="561" spans="3:4" ht="17.25" customHeight="1">
      <c r="C561" s="10"/>
      <c r="D561" s="10"/>
    </row>
    <row r="562" spans="3:4" ht="17.25" customHeight="1">
      <c r="C562" s="10"/>
      <c r="D562" s="10"/>
    </row>
    <row r="563" spans="3:4" ht="17.25" customHeight="1">
      <c r="C563" s="10"/>
      <c r="D563" s="10"/>
    </row>
    <row r="564" spans="3:4" ht="17.25" customHeight="1">
      <c r="C564" s="10"/>
      <c r="D564" s="10"/>
    </row>
    <row r="565" spans="3:4" ht="17.25" customHeight="1">
      <c r="C565" s="10"/>
      <c r="D565" s="10"/>
    </row>
    <row r="566" spans="3:4" ht="17.25" customHeight="1">
      <c r="C566" s="10"/>
      <c r="D566" s="10"/>
    </row>
    <row r="567" spans="3:4" ht="17.25" customHeight="1">
      <c r="C567" s="10"/>
      <c r="D567" s="10"/>
    </row>
    <row r="568" spans="3:4" ht="17.25" customHeight="1">
      <c r="C568" s="10"/>
      <c r="D568" s="10"/>
    </row>
    <row r="569" spans="3:4" ht="17.25" customHeight="1">
      <c r="C569" s="10"/>
      <c r="D569" s="10"/>
    </row>
    <row r="570" spans="3:4" ht="17.25" customHeight="1">
      <c r="C570" s="10"/>
      <c r="D570" s="10"/>
    </row>
    <row r="571" spans="3:4" ht="17.25" customHeight="1">
      <c r="C571" s="10"/>
      <c r="D571" s="10"/>
    </row>
    <row r="572" spans="3:4" ht="17.25" customHeight="1">
      <c r="C572" s="10"/>
      <c r="D572" s="10"/>
    </row>
    <row r="573" spans="3:4" ht="17.25" customHeight="1">
      <c r="C573" s="10"/>
      <c r="D573" s="10"/>
    </row>
    <row r="574" spans="3:4" ht="17.25" customHeight="1">
      <c r="C574" s="10"/>
      <c r="D574" s="10"/>
    </row>
    <row r="575" spans="3:4" ht="17.25" customHeight="1">
      <c r="C575" s="10"/>
      <c r="D575" s="10"/>
    </row>
    <row r="576" spans="3:4" ht="17.25" customHeight="1">
      <c r="C576" s="10"/>
      <c r="D576" s="10"/>
    </row>
    <row r="577" spans="3:4" ht="17.25" customHeight="1">
      <c r="C577" s="10"/>
      <c r="D577" s="10"/>
    </row>
    <row r="578" spans="3:4" ht="17.25" customHeight="1">
      <c r="C578" s="10"/>
      <c r="D578" s="10"/>
    </row>
    <row r="579" spans="3:4" ht="17.25" customHeight="1">
      <c r="C579" s="10"/>
      <c r="D579" s="10"/>
    </row>
    <row r="580" spans="3:4" ht="17.25" customHeight="1">
      <c r="C580" s="10"/>
      <c r="D580" s="10"/>
    </row>
    <row r="581" spans="3:4" ht="17.25" customHeight="1">
      <c r="C581" s="10"/>
      <c r="D581" s="10"/>
    </row>
    <row r="582" spans="3:4" ht="17.25" customHeight="1">
      <c r="C582" s="10"/>
      <c r="D582" s="10"/>
    </row>
    <row r="583" spans="3:4" ht="17.25" customHeight="1">
      <c r="C583" s="10"/>
      <c r="D583" s="10"/>
    </row>
    <row r="584" spans="3:4" ht="17.25" customHeight="1">
      <c r="C584" s="10"/>
      <c r="D584" s="10"/>
    </row>
    <row r="585" spans="3:4" ht="17.25" customHeight="1">
      <c r="C585" s="10"/>
      <c r="D585" s="10"/>
    </row>
    <row r="586" spans="3:4" ht="17.25" customHeight="1">
      <c r="C586" s="10"/>
      <c r="D586" s="10"/>
    </row>
    <row r="587" spans="3:4" ht="17.25" customHeight="1">
      <c r="C587" s="10"/>
      <c r="D587" s="10"/>
    </row>
    <row r="588" spans="3:4" ht="17.25" customHeight="1">
      <c r="C588" s="10"/>
      <c r="D588" s="10"/>
    </row>
    <row r="589" spans="3:4" ht="17.25" customHeight="1">
      <c r="C589" s="10"/>
      <c r="D589" s="10"/>
    </row>
    <row r="590" spans="3:4" ht="17.25" customHeight="1">
      <c r="C590" s="10"/>
      <c r="D590" s="10"/>
    </row>
    <row r="591" spans="3:4" ht="17.25" customHeight="1">
      <c r="C591" s="10"/>
      <c r="D591" s="10"/>
    </row>
    <row r="592" spans="3:4" ht="17.25" customHeight="1">
      <c r="C592" s="10"/>
      <c r="D592" s="10"/>
    </row>
    <row r="593" spans="3:4" ht="17.25" customHeight="1">
      <c r="C593" s="10"/>
      <c r="D593" s="10"/>
    </row>
    <row r="594" spans="3:4" ht="17.25" customHeight="1">
      <c r="C594" s="10"/>
      <c r="D594" s="10"/>
    </row>
    <row r="595" spans="3:4" ht="17.25" customHeight="1">
      <c r="C595" s="10"/>
      <c r="D595" s="10"/>
    </row>
    <row r="596" spans="3:4" ht="17.25" customHeight="1">
      <c r="C596" s="10"/>
      <c r="D596" s="10"/>
    </row>
    <row r="597" spans="3:4" ht="17.25" customHeight="1">
      <c r="C597" s="10"/>
      <c r="D597" s="10"/>
    </row>
    <row r="598" spans="3:4" ht="17.25" customHeight="1">
      <c r="C598" s="10"/>
      <c r="D598" s="10"/>
    </row>
    <row r="599" spans="3:4" ht="17.25" customHeight="1">
      <c r="C599" s="10"/>
      <c r="D599" s="10"/>
    </row>
    <row r="600" spans="3:4" ht="17.25" customHeight="1">
      <c r="C600" s="10"/>
      <c r="D600" s="10"/>
    </row>
    <row r="601" spans="3:4" ht="17.25" customHeight="1">
      <c r="C601" s="10"/>
      <c r="D601" s="10"/>
    </row>
    <row r="602" spans="3:4" ht="17.25" customHeight="1">
      <c r="C602" s="10"/>
      <c r="D602" s="10"/>
    </row>
    <row r="603" spans="3:4" ht="17.25" customHeight="1">
      <c r="C603" s="10"/>
      <c r="D603" s="10"/>
    </row>
    <row r="604" spans="3:4" ht="17.25" customHeight="1">
      <c r="C604" s="10"/>
      <c r="D604" s="10"/>
    </row>
    <row r="605" spans="3:4" ht="17.25" customHeight="1">
      <c r="C605" s="10"/>
      <c r="D605" s="10"/>
    </row>
    <row r="606" spans="3:4" ht="17.25" customHeight="1">
      <c r="C606" s="10"/>
      <c r="D606" s="10"/>
    </row>
    <row r="607" spans="3:4" ht="17.25" customHeight="1">
      <c r="C607" s="10"/>
      <c r="D607" s="10"/>
    </row>
    <row r="608" spans="3:4" ht="17.25" customHeight="1">
      <c r="C608" s="10"/>
      <c r="D608" s="10"/>
    </row>
    <row r="609" spans="3:4" ht="17.25" customHeight="1">
      <c r="C609" s="10"/>
      <c r="D609" s="10"/>
    </row>
    <row r="610" spans="3:4" ht="17.25" customHeight="1">
      <c r="C610" s="10"/>
      <c r="D610" s="10"/>
    </row>
    <row r="611" spans="3:4" ht="17.25" customHeight="1">
      <c r="C611" s="10"/>
      <c r="D611" s="10"/>
    </row>
    <row r="612" spans="3:4" ht="17.25" customHeight="1">
      <c r="C612" s="10"/>
      <c r="D612" s="10"/>
    </row>
    <row r="613" spans="3:4" ht="17.25" customHeight="1">
      <c r="C613" s="10"/>
      <c r="D613" s="10"/>
    </row>
    <row r="614" spans="3:4" ht="17.25" customHeight="1">
      <c r="C614" s="10"/>
      <c r="D614" s="10"/>
    </row>
    <row r="615" spans="3:4" ht="17.25" customHeight="1">
      <c r="C615" s="10"/>
      <c r="D615" s="10"/>
    </row>
    <row r="616" spans="3:4" ht="17.25" customHeight="1">
      <c r="C616" s="10"/>
      <c r="D616" s="10"/>
    </row>
    <row r="617" spans="3:4" ht="17.25" customHeight="1">
      <c r="C617" s="10"/>
      <c r="D617" s="10"/>
    </row>
    <row r="618" spans="3:4" ht="17.25" customHeight="1">
      <c r="C618" s="10"/>
      <c r="D618" s="10"/>
    </row>
    <row r="619" spans="3:4" ht="17.25" customHeight="1">
      <c r="C619" s="10"/>
      <c r="D619" s="10"/>
    </row>
    <row r="620" spans="3:4" ht="17.25" customHeight="1">
      <c r="C620" s="10"/>
      <c r="D620" s="10"/>
    </row>
    <row r="621" spans="3:4" ht="17.25" customHeight="1">
      <c r="C621" s="10"/>
      <c r="D621" s="10"/>
    </row>
    <row r="622" spans="3:4" ht="17.25" customHeight="1">
      <c r="C622" s="10"/>
      <c r="D622" s="10"/>
    </row>
    <row r="623" spans="3:4" ht="17.25" customHeight="1">
      <c r="C623" s="10"/>
      <c r="D623" s="10"/>
    </row>
    <row r="624" spans="3:4" ht="17.25" customHeight="1">
      <c r="C624" s="10"/>
      <c r="D624" s="10"/>
    </row>
    <row r="625" spans="3:4" ht="17.25" customHeight="1">
      <c r="C625" s="10"/>
      <c r="D625" s="10"/>
    </row>
    <row r="626" spans="3:4" ht="17.25" customHeight="1">
      <c r="C626" s="10"/>
      <c r="D626" s="10"/>
    </row>
    <row r="627" spans="3:4" ht="17.25" customHeight="1">
      <c r="C627" s="10"/>
      <c r="D627" s="10"/>
    </row>
    <row r="628" spans="3:4" ht="17.25" customHeight="1">
      <c r="C628" s="10"/>
      <c r="D628" s="10"/>
    </row>
    <row r="629" spans="3:4" ht="17.25" customHeight="1">
      <c r="C629" s="10"/>
      <c r="D629" s="10"/>
    </row>
    <row r="630" spans="3:4" ht="17.25" customHeight="1">
      <c r="C630" s="10"/>
      <c r="D630" s="10"/>
    </row>
    <row r="631" spans="3:4" ht="17.25" customHeight="1">
      <c r="C631" s="10"/>
      <c r="D631" s="10"/>
    </row>
    <row r="632" spans="3:4" ht="17.25" customHeight="1">
      <c r="C632" s="10"/>
      <c r="D632" s="10"/>
    </row>
    <row r="633" spans="3:4" ht="17.25" customHeight="1">
      <c r="C633" s="10"/>
      <c r="D633" s="10"/>
    </row>
    <row r="634" spans="3:4" ht="17.25" customHeight="1">
      <c r="C634" s="10"/>
      <c r="D634" s="10"/>
    </row>
    <row r="635" spans="3:4" ht="17.25" customHeight="1">
      <c r="C635" s="10"/>
      <c r="D635" s="10"/>
    </row>
    <row r="636" spans="3:4" ht="17.25" customHeight="1">
      <c r="C636" s="10"/>
      <c r="D636" s="10"/>
    </row>
    <row r="637" spans="3:4" ht="17.25" customHeight="1">
      <c r="C637" s="10"/>
      <c r="D637" s="10"/>
    </row>
    <row r="638" spans="3:4" ht="17.25" customHeight="1">
      <c r="C638" s="10"/>
      <c r="D638" s="10"/>
    </row>
    <row r="639" spans="3:4" ht="17.25" customHeight="1">
      <c r="C639" s="10"/>
      <c r="D639" s="10"/>
    </row>
    <row r="640" spans="3:4" ht="17.25" customHeight="1">
      <c r="C640" s="10"/>
      <c r="D640" s="10"/>
    </row>
    <row r="641" spans="3:4" ht="17.25" customHeight="1">
      <c r="C641" s="10"/>
      <c r="D641" s="10"/>
    </row>
    <row r="642" spans="3:4" ht="17.25" customHeight="1">
      <c r="C642" s="10"/>
      <c r="D642" s="10"/>
    </row>
    <row r="643" spans="3:4" ht="17.25" customHeight="1">
      <c r="C643" s="10"/>
      <c r="D643" s="10"/>
    </row>
    <row r="644" spans="3:4" ht="17.25" customHeight="1">
      <c r="C644" s="10"/>
      <c r="D644" s="10"/>
    </row>
    <row r="645" spans="3:4" ht="17.25" customHeight="1">
      <c r="C645" s="10"/>
      <c r="D645" s="10"/>
    </row>
    <row r="646" spans="3:4" ht="17.25" customHeight="1">
      <c r="C646" s="10"/>
      <c r="D646" s="10"/>
    </row>
    <row r="647" spans="3:4" ht="17.25" customHeight="1">
      <c r="C647" s="10"/>
      <c r="D647" s="10"/>
    </row>
    <row r="648" spans="3:4" ht="17.25" customHeight="1">
      <c r="C648" s="10"/>
      <c r="D648" s="10"/>
    </row>
    <row r="649" spans="3:4" ht="17.25" customHeight="1">
      <c r="C649" s="10"/>
      <c r="D649" s="10"/>
    </row>
    <row r="650" spans="3:4" ht="17.25" customHeight="1">
      <c r="C650" s="10"/>
      <c r="D650" s="10"/>
    </row>
    <row r="651" spans="3:4" ht="17.25" customHeight="1">
      <c r="C651" s="10"/>
      <c r="D651" s="10"/>
    </row>
    <row r="652" spans="3:4" ht="17.25" customHeight="1">
      <c r="C652" s="10"/>
      <c r="D652" s="10"/>
    </row>
    <row r="653" spans="3:4" ht="17.25" customHeight="1">
      <c r="C653" s="10"/>
      <c r="D653" s="10"/>
    </row>
    <row r="654" spans="3:4" ht="17.25" customHeight="1">
      <c r="C654" s="10"/>
      <c r="D654" s="10"/>
    </row>
    <row r="655" spans="3:4" ht="17.25" customHeight="1">
      <c r="C655" s="10"/>
      <c r="D655" s="10"/>
    </row>
    <row r="656" spans="3:4" ht="17.25" customHeight="1">
      <c r="C656" s="10"/>
      <c r="D656" s="10"/>
    </row>
    <row r="657" spans="3:4" ht="17.25" customHeight="1">
      <c r="C657" s="10"/>
      <c r="D657" s="10"/>
    </row>
    <row r="658" spans="3:4" ht="17.25" customHeight="1">
      <c r="C658" s="10"/>
      <c r="D658" s="10"/>
    </row>
    <row r="659" spans="3:4" ht="17.25" customHeight="1">
      <c r="C659" s="10"/>
      <c r="D659" s="10"/>
    </row>
    <row r="660" spans="3:4" ht="17.25" customHeight="1">
      <c r="C660" s="16"/>
      <c r="D660" s="10"/>
    </row>
    <row r="661" spans="3:4" ht="17.25" customHeight="1">
      <c r="C661" s="16"/>
      <c r="D661" s="10"/>
    </row>
    <row r="662" spans="3:4" ht="17.25" customHeight="1">
      <c r="C662" s="16"/>
      <c r="D662" s="10"/>
    </row>
    <row r="663" spans="3:4" ht="17.25" customHeight="1">
      <c r="C663" s="16"/>
      <c r="D663" s="10"/>
    </row>
    <row r="664" spans="3:4" ht="17.25" customHeight="1">
      <c r="C664" s="16"/>
      <c r="D664" s="10"/>
    </row>
    <row r="665" spans="3:4" ht="17.25" customHeight="1">
      <c r="C665" s="16"/>
      <c r="D665" s="10"/>
    </row>
    <row r="666" spans="3:4" ht="17.25" customHeight="1">
      <c r="C666" s="16"/>
      <c r="D666" s="10"/>
    </row>
    <row r="667" spans="3:4" ht="17.25" customHeight="1">
      <c r="C667" s="16"/>
      <c r="D667" s="10"/>
    </row>
    <row r="668" spans="3:4" ht="17.25" customHeight="1">
      <c r="C668" s="16"/>
      <c r="D668" s="10"/>
    </row>
    <row r="669" spans="3:4" ht="17.25" customHeight="1">
      <c r="C669" s="16"/>
      <c r="D669" s="10"/>
    </row>
    <row r="670" spans="3:4" ht="17.25" customHeight="1">
      <c r="C670" s="16"/>
      <c r="D670" s="10"/>
    </row>
    <row r="671" spans="3:4" ht="17.25" customHeight="1">
      <c r="C671" s="16"/>
      <c r="D671" s="10"/>
    </row>
    <row r="672" spans="3:4" ht="17.25" customHeight="1">
      <c r="C672" s="16"/>
      <c r="D672" s="10"/>
    </row>
    <row r="673" spans="4:4" ht="17.25" customHeight="1">
      <c r="D673" s="10"/>
    </row>
    <row r="674" spans="4:4" ht="17.25" customHeight="1">
      <c r="D674" s="10"/>
    </row>
    <row r="675" spans="4:4" ht="17.25" customHeight="1">
      <c r="D675" s="10"/>
    </row>
    <row r="676" spans="4:4" ht="17.25" customHeight="1">
      <c r="D676" s="10"/>
    </row>
    <row r="677" spans="4:4" ht="17.25" customHeight="1">
      <c r="D677" s="10"/>
    </row>
    <row r="678" spans="4:4" ht="17.25" customHeight="1">
      <c r="D678" s="10"/>
    </row>
    <row r="679" spans="4:4" ht="17.25" customHeight="1">
      <c r="D679" s="10"/>
    </row>
  </sheetData>
  <mergeCells count="1">
    <mergeCell ref="E333:F333"/>
  </mergeCells>
  <dataValidations count="6">
    <dataValidation type="list" allowBlank="1" showInputMessage="1" showErrorMessage="1" sqref="K332 K2:K330" xr:uid="{00000000-0002-0000-0400-000000000000}">
      <formula1>$K$334:$K$392</formula1>
    </dataValidation>
    <dataValidation type="list" allowBlank="1" showInputMessage="1" showErrorMessage="1" sqref="C2:C21" xr:uid="{00000000-0002-0000-0400-000002000000}">
      <formula1>$C$334:$C$350</formula1>
    </dataValidation>
    <dataValidation type="list" allowBlank="1" showInputMessage="1" showErrorMessage="1" sqref="C22:C332" xr:uid="{180B03FD-763E-479D-BD8C-D55FCDAF9128}">
      <formula1>$C$334:$C$348</formula1>
    </dataValidation>
    <dataValidation type="list" allowBlank="1" showInputMessage="1" showErrorMessage="1" sqref="D2" xr:uid="{00000000-0002-0000-0400-000001000000}">
      <formula1>$D$334:$D$408</formula1>
    </dataValidation>
    <dataValidation type="list" allowBlank="1" showInputMessage="1" showErrorMessage="1" sqref="D3:D18" xr:uid="{FB7C3569-205E-46B5-AFE3-193229F628C0}">
      <formula1>$D$334:$D$441</formula1>
    </dataValidation>
    <dataValidation type="list" allowBlank="1" showInputMessage="1" showErrorMessage="1" sqref="D19:D332" xr:uid="{24A52B3A-F598-45BD-BFE5-701DBAE14500}">
      <formula1>$D$334:$D$433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81"/>
  <sheetViews>
    <sheetView topLeftCell="A31" workbookViewId="0">
      <selection activeCell="A38" sqref="A38:F38"/>
    </sheetView>
  </sheetViews>
  <sheetFormatPr defaultRowHeight="20.25"/>
  <cols>
    <col min="1" max="1" width="8.5703125" style="12" customWidth="1"/>
    <col min="2" max="2" width="7.140625" style="6" customWidth="1"/>
    <col min="3" max="3" width="7" style="12" customWidth="1"/>
    <col min="4" max="4" width="8.42578125" style="7" customWidth="1"/>
    <col min="5" max="5" width="5.85546875" style="12" customWidth="1"/>
    <col min="6" max="6" width="6.7109375" style="12" customWidth="1"/>
    <col min="7" max="7" width="7.28515625" style="12" customWidth="1"/>
    <col min="8" max="8" width="6.5703125" style="12" customWidth="1"/>
    <col min="9" max="9" width="11.85546875" style="12" customWidth="1"/>
    <col min="10" max="10" width="15.7109375" style="12" customWidth="1"/>
    <col min="11" max="11" width="12.140625" style="12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230</v>
      </c>
      <c r="B2" s="6">
        <v>1</v>
      </c>
      <c r="C2" s="16" t="s">
        <v>87</v>
      </c>
      <c r="D2" s="7" t="s">
        <v>42</v>
      </c>
      <c r="E2" s="16">
        <v>3</v>
      </c>
      <c r="F2" s="16">
        <v>2</v>
      </c>
      <c r="G2" s="16"/>
      <c r="H2" s="16">
        <v>444</v>
      </c>
      <c r="I2" s="16">
        <f t="shared" ref="I2:I3" si="0">IF(OR(J2=$J$349,J2=$J$356,J2=$J$339),$I$336,IF(OR(J2=$J$338,J2=$J$342,J2=$J$344,J2=$J$345,J2=$J$348,J2=$J$352,J2=$J$353,J2=$J$350),$I$341,IF(OR(J2=$J$337,J2=$J$341),$I$337,IF(OR(J2=$J$343,J2=$J$354,J2=$J$355),$I$338,IF(OR(J2=$J$336,J2=$J$351,J2=$J$357),$I$339,IF(OR(J2=$J$340,J2=$J$358,J2=$J$346,J2=$J$347),$I$340,0))))))</f>
        <v>0</v>
      </c>
      <c r="J2" s="16">
        <f t="shared" ref="J2:J71" si="1">IF(OR(K2=$K$336,K2=$K$337,K2=$K$338),$J$336,IF(OR(K2=$K$341,K2=$K$342,K2=$K$343,K2=$K$344),$J$337,IF(OR(K2=$K$345),$J$338,IF(OR(K2=$K$346),$J$339,IF(OR(K2=$K$347),$J$340,IF(OR(K2=$K$348),$J$341,IF(OR(K2=$K$354,K2=$K$363,K2=$K$355),$J$342,IF(OR(K2=$K$350,K2=$K$351,K2=$K$352,K2=$K$353),$J$343,IF(OR(K2=$K$349,K2=$K$389,K2=$K$391,K2=$K$393),$J$344,IF(OR(K2=$K$356,K2=$K$357),$J$345,IF(OR(K2=$K$358),$J$346,IF(OR(K2=$K$359),$J$347,IF(OR(K2=$K$360),$J$348,IF(OR(K2=$K$364),$J$349,IF(OR(K2=$K$365),$J$350,IF(OR(K2=$K$366,K2=$K$367),$J$351,IF(OR(K2=$K$368,K2=$K$369),$J$352,IF(OR(K2=$K$370,K2=$K$371),$J$353,IF(OR(K2=$K$372,K2=$K$373,K2=$K$374,K2=$K$375,K2=$K$376,K2=$K$377,K2=$K$378,K2=$K$379),$J$354,IF(OR(K2=$K$383,K2=$K$384,K2=$K$385,K2=$K$386,K2=$K$382,K2=$K$381,K2=$K$390,K2=$K$392),$J$355,IF(OR(K2=$K$387,K2=$K$388),$J$356,IF(OR(K2=$K$339,K2=$K$340,K2=$K$361,K2=$K$362,K2=$K$380),$J$357,IF(OR(K2=$K$394),$J$358,0)))))))))))))))))))))))</f>
        <v>0</v>
      </c>
      <c r="K2" s="16"/>
    </row>
    <row r="3" spans="1:11" ht="17.25" customHeight="1">
      <c r="A3" s="16" t="s">
        <v>230</v>
      </c>
      <c r="B3" s="6">
        <v>2</v>
      </c>
      <c r="C3" s="16" t="s">
        <v>12</v>
      </c>
      <c r="D3" s="7" t="s">
        <v>49</v>
      </c>
      <c r="E3" s="16"/>
      <c r="F3" s="16">
        <v>3</v>
      </c>
      <c r="G3" s="16"/>
      <c r="H3" s="16"/>
      <c r="I3" s="16" t="str">
        <f t="shared" si="0"/>
        <v>Кокки</v>
      </c>
      <c r="J3" s="16" t="str">
        <f t="shared" si="1"/>
        <v>Staphylococcus</v>
      </c>
      <c r="K3" s="16" t="s">
        <v>19</v>
      </c>
    </row>
    <row r="4" spans="1:11" ht="17.25" customHeight="1">
      <c r="A4" s="16" t="s">
        <v>230</v>
      </c>
      <c r="B4" s="6">
        <v>3</v>
      </c>
      <c r="C4" s="16" t="s">
        <v>23</v>
      </c>
      <c r="D4" s="7" t="s">
        <v>24</v>
      </c>
      <c r="E4" s="16"/>
      <c r="F4" s="16"/>
      <c r="G4" s="16"/>
      <c r="H4" s="16"/>
      <c r="I4" s="16">
        <f t="shared" ref="I4:I35" si="2">IF(OR(J4=$J$349,J4=$J$356,J4=$J$339),$I$336,IF(OR(J4=$J$338,J4=$J$342,J4=$J$344,J4=$J$345,J4=$J$348,J4=$J$352,J4=$J$353,J4=$J$350),$I$341,IF(OR(J4=$J$337,J4=$J$341),$I$337,IF(OR(J4=$J$343,J4=$J$354,J4=$J$355),$I$338,IF(OR(J4=$J$336,J4=$J$351,J4=$J$357),$I$339,IF(OR(J4=$J$340,J4=$J$358,J4=$J$346,J4=$J$347),$I$340,0))))))</f>
        <v>0</v>
      </c>
      <c r="J4" s="16">
        <f t="shared" si="1"/>
        <v>0</v>
      </c>
      <c r="K4" s="16"/>
    </row>
    <row r="5" spans="1:11" ht="17.25" customHeight="1">
      <c r="A5" s="16" t="s">
        <v>230</v>
      </c>
      <c r="B5" s="6">
        <v>4</v>
      </c>
      <c r="C5" s="16" t="s">
        <v>87</v>
      </c>
      <c r="D5" s="7" t="s">
        <v>42</v>
      </c>
      <c r="E5" s="16"/>
      <c r="F5" s="16"/>
      <c r="G5" s="16"/>
      <c r="H5" s="16"/>
      <c r="I5" s="16">
        <f t="shared" si="2"/>
        <v>0</v>
      </c>
      <c r="J5" s="16">
        <f t="shared" si="1"/>
        <v>0</v>
      </c>
      <c r="K5" s="16"/>
    </row>
    <row r="6" spans="1:11" ht="17.25" customHeight="1">
      <c r="A6" s="16" t="s">
        <v>230</v>
      </c>
      <c r="B6" s="6">
        <v>5</v>
      </c>
      <c r="C6" s="16" t="s">
        <v>21</v>
      </c>
      <c r="D6" s="7" t="s">
        <v>49</v>
      </c>
      <c r="E6" s="16"/>
      <c r="F6" s="16"/>
      <c r="G6" s="16"/>
      <c r="H6" s="16"/>
      <c r="I6" s="16">
        <f t="shared" si="2"/>
        <v>0</v>
      </c>
      <c r="J6" s="16">
        <f t="shared" si="1"/>
        <v>0</v>
      </c>
      <c r="K6" s="16"/>
    </row>
    <row r="7" spans="1:11" ht="17.25" customHeight="1">
      <c r="A7" s="16" t="s">
        <v>230</v>
      </c>
      <c r="B7" s="6">
        <v>6</v>
      </c>
      <c r="C7" s="16" t="s">
        <v>23</v>
      </c>
      <c r="D7" s="7" t="s">
        <v>24</v>
      </c>
      <c r="E7" s="16"/>
      <c r="F7" s="16"/>
      <c r="G7" s="16"/>
      <c r="H7" s="16"/>
      <c r="I7" s="16">
        <f t="shared" si="2"/>
        <v>0</v>
      </c>
      <c r="J7" s="16">
        <f t="shared" si="1"/>
        <v>0</v>
      </c>
      <c r="K7" s="16"/>
    </row>
    <row r="8" spans="1:11" ht="17.25" customHeight="1">
      <c r="A8" s="16" t="s">
        <v>230</v>
      </c>
      <c r="B8" s="6">
        <v>7</v>
      </c>
      <c r="C8" s="16" t="s">
        <v>23</v>
      </c>
      <c r="D8" s="7" t="s">
        <v>24</v>
      </c>
      <c r="E8" s="16"/>
      <c r="F8" s="16"/>
      <c r="G8" s="16"/>
      <c r="H8" s="16"/>
      <c r="I8" s="16">
        <f t="shared" si="2"/>
        <v>0</v>
      </c>
      <c r="J8" s="16">
        <f t="shared" si="1"/>
        <v>0</v>
      </c>
      <c r="K8" s="16"/>
    </row>
    <row r="9" spans="1:11" ht="17.25" customHeight="1">
      <c r="A9" s="16" t="s">
        <v>230</v>
      </c>
      <c r="B9" s="6">
        <v>8</v>
      </c>
      <c r="C9" s="16" t="s">
        <v>91</v>
      </c>
      <c r="D9" s="7" t="s">
        <v>24</v>
      </c>
      <c r="E9" s="16"/>
      <c r="F9" s="16"/>
      <c r="G9" s="16"/>
      <c r="H9" s="16"/>
      <c r="I9" s="16">
        <f t="shared" si="2"/>
        <v>0</v>
      </c>
      <c r="J9" s="16">
        <f t="shared" si="1"/>
        <v>0</v>
      </c>
      <c r="K9" s="16"/>
    </row>
    <row r="10" spans="1:11" ht="17.25" customHeight="1">
      <c r="A10" s="16" t="s">
        <v>230</v>
      </c>
      <c r="B10" s="6">
        <v>9</v>
      </c>
      <c r="C10" s="16" t="s">
        <v>78</v>
      </c>
      <c r="D10" s="7" t="s">
        <v>101</v>
      </c>
      <c r="E10" s="16"/>
      <c r="F10" s="16"/>
      <c r="G10" s="16"/>
      <c r="H10" s="16"/>
      <c r="I10" s="16">
        <f t="shared" si="2"/>
        <v>0</v>
      </c>
      <c r="J10" s="16">
        <f t="shared" si="1"/>
        <v>0</v>
      </c>
      <c r="K10" s="16"/>
    </row>
    <row r="11" spans="1:11" ht="17.25" customHeight="1">
      <c r="A11" s="16" t="s">
        <v>230</v>
      </c>
      <c r="B11" s="6">
        <v>10</v>
      </c>
      <c r="C11" s="16" t="s">
        <v>78</v>
      </c>
      <c r="D11" s="7" t="s">
        <v>204</v>
      </c>
      <c r="E11" s="16"/>
      <c r="F11" s="16"/>
      <c r="G11" s="16"/>
      <c r="H11" s="16"/>
      <c r="I11" s="16">
        <f t="shared" si="2"/>
        <v>0</v>
      </c>
      <c r="J11" s="16">
        <f t="shared" si="1"/>
        <v>0</v>
      </c>
      <c r="K11" s="16"/>
    </row>
    <row r="12" spans="1:11" ht="17.25" customHeight="1">
      <c r="A12" s="16" t="s">
        <v>230</v>
      </c>
      <c r="B12" s="6">
        <v>11</v>
      </c>
      <c r="C12" s="16" t="s">
        <v>23</v>
      </c>
      <c r="D12" s="7" t="s">
        <v>24</v>
      </c>
      <c r="E12" s="16"/>
      <c r="F12" s="16"/>
      <c r="G12" s="16"/>
      <c r="H12" s="16"/>
      <c r="I12" s="16">
        <f t="shared" si="2"/>
        <v>0</v>
      </c>
      <c r="J12" s="16">
        <f t="shared" si="1"/>
        <v>0</v>
      </c>
      <c r="K12" s="16"/>
    </row>
    <row r="13" spans="1:11" ht="17.25" customHeight="1">
      <c r="A13" s="16" t="s">
        <v>230</v>
      </c>
      <c r="B13" s="6">
        <v>12</v>
      </c>
      <c r="C13" s="16" t="s">
        <v>64</v>
      </c>
      <c r="D13" s="7" t="s">
        <v>54</v>
      </c>
      <c r="E13" s="16"/>
      <c r="F13" s="16"/>
      <c r="G13" s="16"/>
      <c r="H13" s="16"/>
      <c r="I13" s="16">
        <f t="shared" si="2"/>
        <v>0</v>
      </c>
      <c r="J13" s="16">
        <f t="shared" si="1"/>
        <v>0</v>
      </c>
      <c r="K13" s="16"/>
    </row>
    <row r="14" spans="1:11" ht="17.25" customHeight="1">
      <c r="A14" s="16" t="s">
        <v>230</v>
      </c>
      <c r="B14" s="6">
        <v>13</v>
      </c>
      <c r="C14" s="16" t="s">
        <v>12</v>
      </c>
      <c r="D14" s="7" t="s">
        <v>20</v>
      </c>
      <c r="E14" s="16"/>
      <c r="F14" s="16"/>
      <c r="G14" s="16" t="s">
        <v>32</v>
      </c>
      <c r="H14" s="16"/>
      <c r="I14" s="16">
        <f t="shared" si="2"/>
        <v>0</v>
      </c>
      <c r="J14" s="16">
        <f t="shared" si="1"/>
        <v>0</v>
      </c>
      <c r="K14" s="16"/>
    </row>
    <row r="15" spans="1:11" ht="17.25" customHeight="1">
      <c r="A15" s="16" t="s">
        <v>230</v>
      </c>
      <c r="B15" s="6">
        <v>14</v>
      </c>
      <c r="C15" s="16" t="s">
        <v>12</v>
      </c>
      <c r="D15" s="7" t="s">
        <v>82</v>
      </c>
      <c r="E15" s="16"/>
      <c r="F15" s="16"/>
      <c r="G15" s="16" t="s">
        <v>32</v>
      </c>
      <c r="H15" s="16"/>
      <c r="I15" s="16">
        <f t="shared" si="2"/>
        <v>0</v>
      </c>
      <c r="J15" s="16">
        <f t="shared" si="1"/>
        <v>0</v>
      </c>
      <c r="K15" s="16"/>
    </row>
    <row r="16" spans="1:11" ht="17.25" customHeight="1">
      <c r="A16" s="16" t="s">
        <v>230</v>
      </c>
      <c r="B16" s="6">
        <v>15</v>
      </c>
      <c r="C16" s="16" t="s">
        <v>12</v>
      </c>
      <c r="D16" s="7" t="s">
        <v>43</v>
      </c>
      <c r="E16" s="16"/>
      <c r="F16" s="16"/>
      <c r="G16" s="16" t="s">
        <v>32</v>
      </c>
      <c r="H16" s="16"/>
      <c r="I16" s="16">
        <f t="shared" si="2"/>
        <v>0</v>
      </c>
      <c r="J16" s="16">
        <f t="shared" si="1"/>
        <v>0</v>
      </c>
      <c r="K16" s="16"/>
    </row>
    <row r="17" spans="1:11" ht="17.25" customHeight="1">
      <c r="A17" s="16" t="s">
        <v>230</v>
      </c>
      <c r="B17" s="6">
        <v>16</v>
      </c>
      <c r="C17" s="16" t="s">
        <v>12</v>
      </c>
      <c r="D17" s="7" t="s">
        <v>13</v>
      </c>
      <c r="E17" s="16"/>
      <c r="F17" s="16"/>
      <c r="G17" s="16" t="s">
        <v>32</v>
      </c>
      <c r="H17" s="16"/>
      <c r="I17" s="16">
        <f t="shared" si="2"/>
        <v>0</v>
      </c>
      <c r="J17" s="16">
        <f t="shared" si="1"/>
        <v>0</v>
      </c>
      <c r="K17" s="16"/>
    </row>
    <row r="18" spans="1:11" ht="17.25" customHeight="1">
      <c r="A18" s="16" t="s">
        <v>230</v>
      </c>
      <c r="B18" s="6">
        <v>17</v>
      </c>
      <c r="C18" s="16" t="s">
        <v>12</v>
      </c>
      <c r="D18" s="7" t="s">
        <v>29</v>
      </c>
      <c r="E18" s="16">
        <v>2</v>
      </c>
      <c r="F18" s="16"/>
      <c r="G18" s="16" t="s">
        <v>32</v>
      </c>
      <c r="H18" s="16"/>
      <c r="I18" s="16">
        <f t="shared" si="2"/>
        <v>0</v>
      </c>
      <c r="J18" s="16">
        <f t="shared" si="1"/>
        <v>0</v>
      </c>
      <c r="K18" s="16"/>
    </row>
    <row r="19" spans="1:11" ht="17.25" customHeight="1">
      <c r="A19" s="16" t="s">
        <v>230</v>
      </c>
      <c r="B19" s="6">
        <v>18</v>
      </c>
      <c r="C19" s="16" t="s">
        <v>12</v>
      </c>
      <c r="D19" s="7" t="s">
        <v>61</v>
      </c>
      <c r="E19" s="16">
        <v>2</v>
      </c>
      <c r="F19" s="16"/>
      <c r="G19" s="16" t="s">
        <v>32</v>
      </c>
      <c r="H19" s="16"/>
      <c r="I19" s="16">
        <f t="shared" si="2"/>
        <v>0</v>
      </c>
      <c r="J19" s="16">
        <f t="shared" si="1"/>
        <v>0</v>
      </c>
      <c r="K19" s="16"/>
    </row>
    <row r="20" spans="1:11" ht="17.25" customHeight="1">
      <c r="A20" s="16" t="s">
        <v>230</v>
      </c>
      <c r="B20" s="6">
        <v>19</v>
      </c>
      <c r="C20" s="16" t="s">
        <v>12</v>
      </c>
      <c r="D20" s="7" t="s">
        <v>20</v>
      </c>
      <c r="E20" s="16">
        <v>1</v>
      </c>
      <c r="F20" s="16"/>
      <c r="G20" s="16" t="s">
        <v>32</v>
      </c>
      <c r="H20" s="16"/>
      <c r="I20" s="16">
        <f t="shared" si="2"/>
        <v>0</v>
      </c>
      <c r="J20" s="16">
        <f t="shared" si="1"/>
        <v>0</v>
      </c>
      <c r="K20" s="16"/>
    </row>
    <row r="21" spans="1:11" ht="17.25" customHeight="1">
      <c r="A21" s="16" t="s">
        <v>230</v>
      </c>
      <c r="B21" s="6">
        <v>20</v>
      </c>
      <c r="C21" s="16" t="s">
        <v>64</v>
      </c>
      <c r="D21" s="7" t="s">
        <v>54</v>
      </c>
      <c r="E21" s="16"/>
      <c r="F21" s="16"/>
      <c r="G21" s="16"/>
      <c r="H21" s="16"/>
      <c r="I21" s="16">
        <f t="shared" si="2"/>
        <v>0</v>
      </c>
      <c r="J21" s="16">
        <f t="shared" si="1"/>
        <v>0</v>
      </c>
      <c r="K21" s="16"/>
    </row>
    <row r="22" spans="1:11" ht="17.25" customHeight="1">
      <c r="A22" s="16" t="s">
        <v>230</v>
      </c>
      <c r="B22" s="6">
        <v>21</v>
      </c>
      <c r="C22" s="16" t="s">
        <v>12</v>
      </c>
      <c r="D22" s="7" t="s">
        <v>54</v>
      </c>
      <c r="E22" s="16"/>
      <c r="F22" s="16"/>
      <c r="G22" s="16" t="s">
        <v>32</v>
      </c>
      <c r="H22" s="16"/>
      <c r="I22" s="16">
        <f t="shared" si="2"/>
        <v>0</v>
      </c>
      <c r="J22" s="16">
        <f t="shared" si="1"/>
        <v>0</v>
      </c>
      <c r="K22" s="16"/>
    </row>
    <row r="23" spans="1:11" ht="17.25" customHeight="1">
      <c r="A23" s="16" t="s">
        <v>230</v>
      </c>
      <c r="B23" s="6">
        <v>22</v>
      </c>
      <c r="C23" s="16" t="s">
        <v>12</v>
      </c>
      <c r="D23" s="7" t="s">
        <v>54</v>
      </c>
      <c r="E23" s="16"/>
      <c r="F23" s="16"/>
      <c r="G23" s="16" t="s">
        <v>32</v>
      </c>
      <c r="H23" s="16"/>
      <c r="I23" s="16">
        <f t="shared" si="2"/>
        <v>0</v>
      </c>
      <c r="J23" s="16">
        <f t="shared" si="1"/>
        <v>0</v>
      </c>
      <c r="K23" s="16"/>
    </row>
    <row r="24" spans="1:11" ht="17.25" customHeight="1">
      <c r="A24" s="16" t="s">
        <v>230</v>
      </c>
      <c r="B24" s="6">
        <v>23</v>
      </c>
      <c r="C24" s="16" t="s">
        <v>12</v>
      </c>
      <c r="D24" s="7" t="s">
        <v>20</v>
      </c>
      <c r="E24" s="16"/>
      <c r="F24" s="16"/>
      <c r="G24" s="16" t="s">
        <v>32</v>
      </c>
      <c r="H24" s="16"/>
      <c r="I24" s="16">
        <f t="shared" si="2"/>
        <v>0</v>
      </c>
      <c r="J24" s="16">
        <f t="shared" si="1"/>
        <v>0</v>
      </c>
      <c r="K24" s="16"/>
    </row>
    <row r="25" spans="1:11" ht="17.25" customHeight="1">
      <c r="A25" s="16" t="s">
        <v>230</v>
      </c>
      <c r="B25" s="6">
        <v>24</v>
      </c>
      <c r="C25" s="16" t="s">
        <v>12</v>
      </c>
      <c r="D25" s="7" t="s">
        <v>20</v>
      </c>
      <c r="E25" s="16"/>
      <c r="F25" s="16"/>
      <c r="G25" s="16" t="s">
        <v>32</v>
      </c>
      <c r="H25" s="16" t="s">
        <v>65</v>
      </c>
      <c r="I25" s="16">
        <f t="shared" si="2"/>
        <v>0</v>
      </c>
      <c r="J25" s="16">
        <f t="shared" si="1"/>
        <v>0</v>
      </c>
      <c r="K25" s="16"/>
    </row>
    <row r="26" spans="1:11" ht="17.25" customHeight="1">
      <c r="A26" s="16" t="s">
        <v>230</v>
      </c>
      <c r="B26" s="6">
        <v>25</v>
      </c>
      <c r="C26" s="16" t="s">
        <v>53</v>
      </c>
      <c r="D26" s="7" t="s">
        <v>209</v>
      </c>
      <c r="E26" s="16"/>
      <c r="F26" s="16"/>
      <c r="G26" s="16"/>
      <c r="H26" s="16"/>
      <c r="I26" s="16">
        <f t="shared" si="2"/>
        <v>0</v>
      </c>
      <c r="J26" s="16">
        <f t="shared" si="1"/>
        <v>0</v>
      </c>
      <c r="K26" s="16"/>
    </row>
    <row r="27" spans="1:11" ht="17.25" customHeight="1">
      <c r="A27" s="16" t="s">
        <v>230</v>
      </c>
      <c r="B27" s="6">
        <v>26</v>
      </c>
      <c r="C27" s="16" t="s">
        <v>23</v>
      </c>
      <c r="D27" s="7" t="s">
        <v>24</v>
      </c>
      <c r="E27" s="16"/>
      <c r="F27" s="16"/>
      <c r="G27" s="16"/>
      <c r="H27" s="16"/>
      <c r="I27" s="16">
        <f t="shared" si="2"/>
        <v>0</v>
      </c>
      <c r="J27" s="16">
        <f t="shared" si="1"/>
        <v>0</v>
      </c>
      <c r="K27" s="16"/>
    </row>
    <row r="28" spans="1:11" ht="17.25" customHeight="1">
      <c r="A28" s="16" t="s">
        <v>230</v>
      </c>
      <c r="B28" s="6">
        <v>27</v>
      </c>
      <c r="C28" s="16" t="s">
        <v>78</v>
      </c>
      <c r="D28" s="7" t="s">
        <v>101</v>
      </c>
      <c r="E28" s="16"/>
      <c r="F28" s="16"/>
      <c r="G28" s="16"/>
      <c r="H28" s="16"/>
      <c r="I28" s="16">
        <f t="shared" si="2"/>
        <v>0</v>
      </c>
      <c r="J28" s="16">
        <f t="shared" si="1"/>
        <v>0</v>
      </c>
      <c r="K28" s="16"/>
    </row>
    <row r="29" spans="1:11" ht="17.25" customHeight="1">
      <c r="A29" s="16" t="s">
        <v>230</v>
      </c>
      <c r="B29" s="6">
        <v>28</v>
      </c>
      <c r="C29" s="16" t="s">
        <v>78</v>
      </c>
      <c r="D29" s="7" t="s">
        <v>204</v>
      </c>
      <c r="E29" s="16"/>
      <c r="F29" s="16"/>
      <c r="G29" s="16"/>
      <c r="H29" s="16"/>
      <c r="I29" s="16">
        <f t="shared" si="2"/>
        <v>0</v>
      </c>
      <c r="J29" s="16">
        <f t="shared" si="1"/>
        <v>0</v>
      </c>
      <c r="K29" s="16"/>
    </row>
    <row r="30" spans="1:11" ht="17.25" customHeight="1">
      <c r="A30" s="16" t="s">
        <v>230</v>
      </c>
      <c r="B30" s="6">
        <v>29</v>
      </c>
      <c r="C30" s="16" t="s">
        <v>23</v>
      </c>
      <c r="D30" s="7" t="s">
        <v>180</v>
      </c>
      <c r="E30" s="16"/>
      <c r="F30" s="16"/>
      <c r="G30" s="16"/>
      <c r="H30" s="16"/>
      <c r="I30" s="16">
        <f t="shared" si="2"/>
        <v>0</v>
      </c>
      <c r="J30" s="16">
        <f t="shared" si="1"/>
        <v>0</v>
      </c>
      <c r="K30" s="16"/>
    </row>
    <row r="31" spans="1:11" ht="17.25" customHeight="1">
      <c r="A31" s="16" t="s">
        <v>230</v>
      </c>
      <c r="B31" s="6">
        <v>30</v>
      </c>
      <c r="C31" s="16" t="s">
        <v>53</v>
      </c>
      <c r="D31" s="7" t="s">
        <v>209</v>
      </c>
      <c r="E31" s="16"/>
      <c r="F31" s="16"/>
      <c r="G31" s="16"/>
      <c r="H31" s="16"/>
      <c r="I31" s="16">
        <f t="shared" si="2"/>
        <v>0</v>
      </c>
      <c r="J31" s="16">
        <f t="shared" si="1"/>
        <v>0</v>
      </c>
      <c r="K31" s="16"/>
    </row>
    <row r="32" spans="1:11" ht="17.25" customHeight="1">
      <c r="A32" s="16" t="s">
        <v>230</v>
      </c>
      <c r="B32" s="6">
        <v>31</v>
      </c>
      <c r="C32" s="16" t="s">
        <v>37</v>
      </c>
      <c r="D32" s="7" t="s">
        <v>82</v>
      </c>
      <c r="E32" s="16"/>
      <c r="F32" s="16"/>
      <c r="G32" s="16"/>
      <c r="H32" s="16"/>
      <c r="I32" s="16">
        <f t="shared" si="2"/>
        <v>0</v>
      </c>
      <c r="J32" s="16">
        <f t="shared" si="1"/>
        <v>0</v>
      </c>
      <c r="K32" s="16"/>
    </row>
    <row r="33" spans="1:11" ht="17.25" customHeight="1">
      <c r="A33" s="16" t="s">
        <v>230</v>
      </c>
      <c r="B33" s="6">
        <v>32</v>
      </c>
      <c r="C33" s="16" t="s">
        <v>64</v>
      </c>
      <c r="D33" s="7" t="s">
        <v>54</v>
      </c>
      <c r="E33" s="16"/>
      <c r="F33" s="16"/>
      <c r="G33" s="16"/>
      <c r="H33" s="16"/>
      <c r="I33" s="16">
        <f t="shared" si="2"/>
        <v>0</v>
      </c>
      <c r="J33" s="16">
        <f t="shared" si="1"/>
        <v>0</v>
      </c>
      <c r="K33" s="16"/>
    </row>
    <row r="34" spans="1:11" ht="17.25" customHeight="1">
      <c r="A34" s="16" t="s">
        <v>230</v>
      </c>
      <c r="B34" s="6">
        <v>33</v>
      </c>
      <c r="C34" s="16" t="s">
        <v>87</v>
      </c>
      <c r="D34" s="7" t="s">
        <v>195</v>
      </c>
      <c r="E34" s="16">
        <v>1</v>
      </c>
      <c r="F34" s="16"/>
      <c r="G34" s="16"/>
      <c r="H34" s="16"/>
      <c r="I34" s="16">
        <f t="shared" si="2"/>
        <v>0</v>
      </c>
      <c r="J34" s="16">
        <f t="shared" si="1"/>
        <v>0</v>
      </c>
      <c r="K34" s="16"/>
    </row>
    <row r="35" spans="1:11" ht="17.25" customHeight="1">
      <c r="A35" s="16" t="s">
        <v>230</v>
      </c>
      <c r="B35" s="6">
        <v>34</v>
      </c>
      <c r="C35" s="16" t="s">
        <v>100</v>
      </c>
      <c r="D35" s="7" t="s">
        <v>28</v>
      </c>
      <c r="E35" s="16">
        <v>1</v>
      </c>
      <c r="F35" s="16"/>
      <c r="G35" s="16"/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230</v>
      </c>
      <c r="B36" s="6">
        <v>35</v>
      </c>
      <c r="C36" s="16" t="s">
        <v>23</v>
      </c>
      <c r="D36" s="7" t="s">
        <v>86</v>
      </c>
      <c r="E36" s="16">
        <v>1</v>
      </c>
      <c r="F36" s="16"/>
      <c r="G36" s="16"/>
      <c r="H36" s="16"/>
      <c r="I36" s="16" t="str">
        <f>IF(OR(J36=$J$349,J36=$J$356,J36=$J$339),$I$336,IF(OR(J36=$J$338,J36=$J$342,J36=$J$344,J36=$J$345,J36=$J$348,J36=$J$352,J36=$J$353,J36=$J$350),$I$341,IF(OR(J36=$J$337,J36=$J$341),$I$337,IF(OR(J36=$J$343,J36=$J$354,J36=$J$355),$I$338,IF(OR(J36=$J$336,J36=$J$351,J36=$J$357),$I$339,IF(OR(J36=$J$340,J36=$J$358,J36=$J$346,J36=$J$347),$I$340,0))))))</f>
        <v>НГОБ</v>
      </c>
      <c r="J36" s="16" t="str">
        <f>IF(OR(K36=$K$336,K36=$K$337,K36=$K$338),$J$336,IF(OR(K36=$K$341,K36=$K$342,K36=$K$343,K36=$K$344),$J$337,IF(OR(K36=$K$345),$J$338,IF(OR(K36=$K$346),$J$339,IF(OR(K36=$K$347),$J$340,IF(OR(K36=$K$348),$J$341,IF(OR(K36=$K$354,K36=$K$363,K36=$K$355),$J$342,IF(OR(K36=$K$350,K36=$K$351,K36=$K$352,K36=$K$353),$J$343,IF(OR(K36=$K$349,K36=$K$389,K36=$K$391,K36=$K$393),$J$344,IF(OR(K36=$K$356,K36=$K$357),$J$345,IF(OR(K36=$K$358),$J$346,IF(OR(K36=$K$359),$J$347,IF(OR(K36=$K$360),$J$348,IF(OR(K36=$K$364),$J$349,IF(OR(K36=$K$365),$J$350,IF(OR(K36=$K$366,K36=$K$367),$J$351,IF(OR(K36=$K$368,K36=$K$369),$J$352,IF(OR(K36=$K$370,K36=$K$371),$J$353,IF(OR(K36=$K$372,K36=$K$373,K36=$K$374,K36=$K$375,K36=$K$376,K36=$K$377,K36=$K$378,K36=$K$379),$J$354,IF(OR(K36=$K$383,K36=$K$384,K36=$K$385,K36=$K$386,K36=$K$382,K36=$K$381,K36=$K$390,K36=$K$392),$J$355,IF(OR(K36=$K$387,K36=$K$388),$J$356,IF(OR(K36=$K$339,K36=$K$340,K36=$K$361,K36=$K$362,K36=$K$380),$J$357,IF(OR(K36=$K$394),$J$358,0)))))))))))))))))))))))</f>
        <v>НГОБ</v>
      </c>
      <c r="K36" s="16" t="s">
        <v>153</v>
      </c>
    </row>
    <row r="37" spans="1:11" ht="17.25" customHeight="1">
      <c r="A37" s="16"/>
      <c r="C37" s="16"/>
      <c r="E37" s="16"/>
      <c r="F37" s="16"/>
      <c r="G37" s="16"/>
      <c r="H37" s="16"/>
      <c r="I37" s="16" t="str">
        <f>IF(OR(J37=$J$349,J37=$J$356,J37=$J$339),$I$336,IF(OR(J37=$J$338,J37=$J$342,J37=$J$344,J37=$J$345,J37=$J$348,J37=$J$352,J37=$J$353,J37=$J$350),$I$341,IF(OR(J37=$J$337,J37=$J$341),$I$337,IF(OR(J37=$J$343,J37=$J$354,J37=$J$355),$I$338,IF(OR(J37=$J$336,J37=$J$351,J37=$J$357),$I$339,IF(OR(J37=$J$340,J37=$J$358,J37=$J$346,J37=$J$347),$I$340,0))))))</f>
        <v>Кокки</v>
      </c>
      <c r="J37" s="16" t="str">
        <f t="shared" ref="J37:J38" si="3">IF(OR(K37=$K$336,K37=$K$337,K37=$K$338),$J$336,IF(OR(K37=$K$341,K37=$K$342,K37=$K$343,K37=$K$344),$J$337,IF(OR(K37=$K$345),$J$338,IF(OR(K37=$K$346),$J$339,IF(OR(K37=$K$347),$J$340,IF(OR(K37=$K$348),$J$341,IF(OR(K37=$K$354,K37=$K$363,K37=$K$355),$J$342,IF(OR(K37=$K$350,K37=$K$351,K37=$K$352,K37=$K$353),$J$343,IF(OR(K37=$K$349,K37=$K$389,K37=$K$391,K37=$K$393),$J$344,IF(OR(K37=$K$356,K37=$K$357),$J$345,IF(OR(K37=$K$358),$J$346,IF(OR(K37=$K$359),$J$347,IF(OR(K37=$K$360),$J$348,IF(OR(K37=$K$364),$J$349,IF(OR(K37=$K$365),$J$350,IF(OR(K37=$K$366,K37=$K$367),$J$351,IF(OR(K37=$K$368,K37=$K$369),$J$352,IF(OR(K37=$K$370,K37=$K$371),$J$353,IF(OR(K37=$K$372,K37=$K$373,K37=$K$374,K37=$K$375,K37=$K$376,K37=$K$377,K37=$K$378,K37=$K$379),$J$354,IF(OR(K37=$K$383,K37=$K$384,K37=$K$385,K37=$K$386,K37=$K$382,K37=$K$381,K37=$K$390,K37=$K$392),$J$355,IF(OR(K37=$K$387,K37=$K$388),$J$356,IF(OR(K37=$K$339,K37=$K$340,K37=$K$361,K37=$K$362,K37=$K$380),$J$357,IF(OR(K37=$K$394),$J$358,0)))))))))))))))))))))))</f>
        <v>Enterococcus</v>
      </c>
      <c r="K37" s="16" t="s">
        <v>135</v>
      </c>
    </row>
    <row r="38" spans="1:11" ht="17.25" customHeight="1">
      <c r="A38" s="16" t="s">
        <v>230</v>
      </c>
      <c r="B38" s="6">
        <v>36</v>
      </c>
      <c r="C38" s="16" t="s">
        <v>37</v>
      </c>
      <c r="D38" s="7" t="s">
        <v>82</v>
      </c>
      <c r="E38" s="16"/>
      <c r="F38" s="16">
        <v>7</v>
      </c>
      <c r="G38" s="16"/>
      <c r="H38" s="16"/>
      <c r="I38" s="16">
        <f t="shared" ref="I38" si="4">IF(OR(J38=$J$349,J38=$J$356,J38=$J$339),$I$336,IF(OR(J38=$J$338,J38=$J$342,J38=$J$344,J38=$J$345,J38=$J$348,J38=$J$352,J38=$J$353,J38=$J$350),$I$341,IF(OR(J38=$J$337,J38=$J$341),$I$337,IF(OR(J38=$J$343,J38=$J$354,J38=$J$355),$I$338,IF(OR(J38=$J$336,J38=$J$351,J38=$J$357),$I$339,IF(OR(J38=$J$340,J38=$J$358,J38=$J$346,J38=$J$347),$I$340,0))))))</f>
        <v>0</v>
      </c>
      <c r="J38" s="16">
        <f t="shared" si="3"/>
        <v>0</v>
      </c>
      <c r="K38" s="16"/>
    </row>
    <row r="39" spans="1:11" ht="17.25" customHeight="1">
      <c r="A39" s="16" t="s">
        <v>230</v>
      </c>
      <c r="B39" s="6">
        <v>37</v>
      </c>
      <c r="C39" s="16" t="s">
        <v>12</v>
      </c>
      <c r="D39" s="7" t="s">
        <v>58</v>
      </c>
      <c r="E39" s="16"/>
      <c r="F39" s="16"/>
      <c r="G39" s="16"/>
      <c r="H39" s="16"/>
      <c r="I39" s="16">
        <f t="shared" ref="I39:I67" si="5">IF(OR(J39=$J$349,J39=$J$356,J39=$J$339),$I$336,IF(OR(J39=$J$338,J39=$J$342,J39=$J$344,J39=$J$345,J39=$J$348,J39=$J$352,J39=$J$353,J39=$J$350),$I$341,IF(OR(J39=$J$337,J39=$J$341),$I$337,IF(OR(J39=$J$343,J39=$J$354,J39=$J$355),$I$338,IF(OR(J39=$J$336,J39=$J$351,J39=$J$357),$I$339,IF(OR(J39=$J$340,J39=$J$358,J39=$J$346,J39=$J$347),$I$340,0))))))</f>
        <v>0</v>
      </c>
      <c r="J39" s="16">
        <f t="shared" si="1"/>
        <v>0</v>
      </c>
      <c r="K39" s="16"/>
    </row>
    <row r="40" spans="1:11" ht="17.25" customHeight="1">
      <c r="A40" s="16" t="s">
        <v>230</v>
      </c>
      <c r="B40" s="6">
        <v>38</v>
      </c>
      <c r="C40" s="16" t="s">
        <v>12</v>
      </c>
      <c r="D40" s="7" t="s">
        <v>58</v>
      </c>
      <c r="E40" s="16"/>
      <c r="F40" s="16"/>
      <c r="G40" s="16"/>
      <c r="H40" s="16"/>
      <c r="I40" s="16">
        <f t="shared" si="5"/>
        <v>0</v>
      </c>
      <c r="J40" s="16">
        <f t="shared" si="1"/>
        <v>0</v>
      </c>
      <c r="K40" s="16"/>
    </row>
    <row r="41" spans="1:11" ht="17.25" customHeight="1">
      <c r="A41" s="16" t="s">
        <v>230</v>
      </c>
      <c r="B41" s="6">
        <v>39</v>
      </c>
      <c r="C41" s="16" t="s">
        <v>100</v>
      </c>
      <c r="D41" s="7" t="s">
        <v>28</v>
      </c>
      <c r="E41" s="16"/>
      <c r="F41" s="16"/>
      <c r="G41" s="16"/>
      <c r="H41" s="16"/>
      <c r="I41" s="16">
        <f t="shared" si="5"/>
        <v>0</v>
      </c>
      <c r="J41" s="16">
        <f t="shared" si="1"/>
        <v>0</v>
      </c>
      <c r="K41" s="16"/>
    </row>
    <row r="42" spans="1:11" ht="17.25" customHeight="1">
      <c r="A42" s="16" t="s">
        <v>230</v>
      </c>
      <c r="B42" s="6">
        <v>40</v>
      </c>
      <c r="C42" s="16" t="s">
        <v>21</v>
      </c>
      <c r="D42" s="7" t="s">
        <v>186</v>
      </c>
      <c r="E42" s="16"/>
      <c r="F42" s="16"/>
      <c r="G42" s="16"/>
      <c r="H42" s="16"/>
      <c r="I42" s="16">
        <f t="shared" si="5"/>
        <v>0</v>
      </c>
      <c r="J42" s="16">
        <f t="shared" si="1"/>
        <v>0</v>
      </c>
      <c r="K42" s="16"/>
    </row>
    <row r="43" spans="1:11" ht="17.25" customHeight="1">
      <c r="A43" s="16" t="s">
        <v>230</v>
      </c>
      <c r="B43" s="6">
        <v>41</v>
      </c>
      <c r="C43" s="16" t="s">
        <v>64</v>
      </c>
      <c r="D43" s="7" t="s">
        <v>54</v>
      </c>
      <c r="E43" s="16"/>
      <c r="F43" s="16"/>
      <c r="G43" s="16"/>
      <c r="H43" s="16"/>
      <c r="I43" s="16">
        <f t="shared" si="5"/>
        <v>0</v>
      </c>
      <c r="J43" s="16">
        <f t="shared" si="1"/>
        <v>0</v>
      </c>
      <c r="K43" s="16"/>
    </row>
    <row r="44" spans="1:11" ht="17.25" customHeight="1">
      <c r="A44" s="16" t="s">
        <v>230</v>
      </c>
      <c r="B44" s="6">
        <v>42</v>
      </c>
      <c r="C44" s="16" t="s">
        <v>23</v>
      </c>
      <c r="D44" s="7" t="s">
        <v>24</v>
      </c>
      <c r="E44" s="16"/>
      <c r="F44" s="16"/>
      <c r="G44" s="16"/>
      <c r="H44" s="16"/>
      <c r="I44" s="16">
        <f t="shared" si="5"/>
        <v>0</v>
      </c>
      <c r="J44" s="16">
        <f t="shared" si="1"/>
        <v>0</v>
      </c>
      <c r="K44" s="16"/>
    </row>
    <row r="45" spans="1:11" ht="17.25" customHeight="1">
      <c r="A45" s="16" t="s">
        <v>230</v>
      </c>
      <c r="B45" s="6">
        <v>43</v>
      </c>
      <c r="C45" s="16" t="s">
        <v>12</v>
      </c>
      <c r="D45" s="7" t="s">
        <v>20</v>
      </c>
      <c r="E45" s="16"/>
      <c r="F45" s="16">
        <v>5</v>
      </c>
      <c r="G45" s="16"/>
      <c r="H45" s="16"/>
      <c r="I45" s="16" t="str">
        <f t="shared" si="5"/>
        <v>Кокки</v>
      </c>
      <c r="J45" s="16" t="str">
        <f t="shared" si="1"/>
        <v>Enterococcus</v>
      </c>
      <c r="K45" s="16" t="s">
        <v>133</v>
      </c>
    </row>
    <row r="46" spans="1:11" ht="17.25" customHeight="1">
      <c r="A46" s="16"/>
      <c r="C46" s="16"/>
      <c r="E46" s="16"/>
      <c r="F46" s="16"/>
      <c r="G46" s="16"/>
      <c r="H46" s="16"/>
      <c r="I46" s="16" t="str">
        <f t="shared" si="5"/>
        <v>Кокки</v>
      </c>
      <c r="J46" s="16" t="str">
        <f t="shared" ref="J46" si="6">IF(OR(K46=$K$336,K46=$K$337,K46=$K$338),$J$336,IF(OR(K46=$K$341,K46=$K$342,K46=$K$343,K46=$K$344),$J$337,IF(OR(K46=$K$345),$J$338,IF(OR(K46=$K$346),$J$339,IF(OR(K46=$K$347),$J$340,IF(OR(K46=$K$348),$J$341,IF(OR(K46=$K$354,K46=$K$363,K46=$K$355),$J$342,IF(OR(K46=$K$350,K46=$K$351,K46=$K$352,K46=$K$353),$J$343,IF(OR(K46=$K$349,K46=$K$389,K46=$K$391,K46=$K$393),$J$344,IF(OR(K46=$K$356,K46=$K$357),$J$345,IF(OR(K46=$K$358),$J$346,IF(OR(K46=$K$359),$J$347,IF(OR(K46=$K$360),$J$348,IF(OR(K46=$K$364),$J$349,IF(OR(K46=$K$365),$J$350,IF(OR(K46=$K$366,K46=$K$367),$J$351,IF(OR(K46=$K$368,K46=$K$369),$J$352,IF(OR(K46=$K$370,K46=$K$371),$J$353,IF(OR(K46=$K$372,K46=$K$373,K46=$K$374,K46=$K$375,K46=$K$376,K46=$K$377,K46=$K$378,K46=$K$379),$J$354,IF(OR(K46=$K$383,K46=$K$384,K46=$K$385,K46=$K$386,K46=$K$382,K46=$K$381,K46=$K$390,K46=$K$392),$J$355,IF(OR(K46=$K$387,K46=$K$388),$J$356,IF(OR(K46=$K$339,K46=$K$340,K46=$K$361,K46=$K$362,K46=$K$380),$J$357,IF(OR(K46=$K$394),$J$358,0)))))))))))))))))))))))</f>
        <v>Staphylococcus</v>
      </c>
      <c r="K46" s="16" t="s">
        <v>27</v>
      </c>
    </row>
    <row r="47" spans="1:11" ht="17.25" customHeight="1">
      <c r="A47" s="16" t="s">
        <v>230</v>
      </c>
      <c r="B47" s="6">
        <v>44</v>
      </c>
      <c r="C47" s="16" t="s">
        <v>12</v>
      </c>
      <c r="D47" s="7" t="s">
        <v>40</v>
      </c>
      <c r="E47" s="16"/>
      <c r="F47" s="16"/>
      <c r="G47" s="16"/>
      <c r="H47" s="16"/>
      <c r="I47" s="16">
        <f t="shared" si="5"/>
        <v>0</v>
      </c>
      <c r="J47" s="16">
        <f t="shared" si="1"/>
        <v>0</v>
      </c>
      <c r="K47" s="16"/>
    </row>
    <row r="48" spans="1:11" ht="17.25" customHeight="1">
      <c r="A48" s="16" t="s">
        <v>230</v>
      </c>
      <c r="B48" s="6">
        <v>45</v>
      </c>
      <c r="C48" s="16" t="s">
        <v>12</v>
      </c>
      <c r="D48" s="7" t="s">
        <v>20</v>
      </c>
      <c r="E48" s="16"/>
      <c r="F48" s="16"/>
      <c r="G48" s="16" t="s">
        <v>32</v>
      </c>
      <c r="H48" s="16"/>
      <c r="I48" s="16">
        <f t="shared" si="5"/>
        <v>0</v>
      </c>
      <c r="J48" s="16">
        <f t="shared" si="1"/>
        <v>0</v>
      </c>
      <c r="K48" s="16"/>
    </row>
    <row r="49" spans="1:11" ht="17.25" customHeight="1">
      <c r="A49" s="16" t="s">
        <v>230</v>
      </c>
      <c r="B49" s="6">
        <v>46</v>
      </c>
      <c r="C49" s="16" t="s">
        <v>12</v>
      </c>
      <c r="D49" s="7" t="s">
        <v>40</v>
      </c>
      <c r="E49" s="16"/>
      <c r="F49" s="16"/>
      <c r="G49" s="16" t="s">
        <v>32</v>
      </c>
      <c r="H49" s="16"/>
      <c r="I49" s="16">
        <f t="shared" si="5"/>
        <v>0</v>
      </c>
      <c r="J49" s="16">
        <f t="shared" si="1"/>
        <v>0</v>
      </c>
      <c r="K49" s="16"/>
    </row>
    <row r="50" spans="1:11" ht="17.25" customHeight="1">
      <c r="A50" s="16" t="s">
        <v>230</v>
      </c>
      <c r="B50" s="6">
        <v>47</v>
      </c>
      <c r="C50" s="16" t="s">
        <v>12</v>
      </c>
      <c r="D50" s="7" t="s">
        <v>29</v>
      </c>
      <c r="E50" s="16"/>
      <c r="F50" s="16"/>
      <c r="G50" s="16"/>
      <c r="H50" s="16"/>
      <c r="I50" s="16">
        <f t="shared" si="5"/>
        <v>0</v>
      </c>
      <c r="J50" s="16">
        <f t="shared" si="1"/>
        <v>0</v>
      </c>
      <c r="K50" s="16"/>
    </row>
    <row r="51" spans="1:11" ht="17.25" customHeight="1">
      <c r="A51" s="16" t="s">
        <v>230</v>
      </c>
      <c r="B51" s="6">
        <v>48</v>
      </c>
      <c r="C51" s="16" t="s">
        <v>12</v>
      </c>
      <c r="D51" s="7" t="s">
        <v>20</v>
      </c>
      <c r="E51" s="16"/>
      <c r="F51" s="16">
        <v>5</v>
      </c>
      <c r="G51" s="16" t="s">
        <v>32</v>
      </c>
      <c r="H51" s="16"/>
      <c r="I51" s="16" t="str">
        <f t="shared" si="5"/>
        <v>Энеробактерии</v>
      </c>
      <c r="J51" s="16" t="str">
        <f t="shared" si="1"/>
        <v>Klebsiella</v>
      </c>
      <c r="K51" s="16" t="s">
        <v>139</v>
      </c>
    </row>
    <row r="52" spans="1:11" ht="17.25" customHeight="1">
      <c r="A52" s="16"/>
      <c r="C52" s="16"/>
      <c r="E52" s="16"/>
      <c r="F52" s="16"/>
      <c r="G52" s="16"/>
      <c r="H52" s="16"/>
      <c r="I52" s="16" t="str">
        <f t="shared" si="5"/>
        <v>Кокки</v>
      </c>
      <c r="J52" s="16" t="str">
        <f t="shared" ref="J52" si="7">IF(OR(K52=$K$336,K52=$K$337,K52=$K$338),$J$336,IF(OR(K52=$K$341,K52=$K$342,K52=$K$343,K52=$K$344),$J$337,IF(OR(K52=$K$345),$J$338,IF(OR(K52=$K$346),$J$339,IF(OR(K52=$K$347),$J$340,IF(OR(K52=$K$348),$J$341,IF(OR(K52=$K$354,K52=$K$363,K52=$K$355),$J$342,IF(OR(K52=$K$350,K52=$K$351,K52=$K$352,K52=$K$353),$J$343,IF(OR(K52=$K$349,K52=$K$389,K52=$K$391,K52=$K$393),$J$344,IF(OR(K52=$K$356,K52=$K$357),$J$345,IF(OR(K52=$K$358),$J$346,IF(OR(K52=$K$359),$J$347,IF(OR(K52=$K$360),$J$348,IF(OR(K52=$K$364),$J$349,IF(OR(K52=$K$365),$J$350,IF(OR(K52=$K$366,K52=$K$367),$J$351,IF(OR(K52=$K$368,K52=$K$369),$J$352,IF(OR(K52=$K$370,K52=$K$371),$J$353,IF(OR(K52=$K$372,K52=$K$373,K52=$K$374,K52=$K$375,K52=$K$376,K52=$K$377,K52=$K$378,K52=$K$379),$J$354,IF(OR(K52=$K$383,K52=$K$384,K52=$K$385,K52=$K$386,K52=$K$382,K52=$K$381,K52=$K$390,K52=$K$392),$J$355,IF(OR(K52=$K$387,K52=$K$388),$J$356,IF(OR(K52=$K$339,K52=$K$340,K52=$K$361,K52=$K$362,K52=$K$380),$J$357,IF(OR(K52=$K$394),$J$358,0)))))))))))))))))))))))</f>
        <v>Staphylococcus</v>
      </c>
      <c r="K52" s="16" t="s">
        <v>19</v>
      </c>
    </row>
    <row r="53" spans="1:11" ht="17.25" customHeight="1">
      <c r="A53" s="16" t="s">
        <v>230</v>
      </c>
      <c r="B53" s="6">
        <v>49</v>
      </c>
      <c r="C53" s="16" t="s">
        <v>87</v>
      </c>
      <c r="D53" s="7" t="s">
        <v>195</v>
      </c>
      <c r="E53" s="16">
        <v>1</v>
      </c>
      <c r="F53" s="16"/>
      <c r="G53" s="16"/>
      <c r="H53" s="16"/>
      <c r="I53" s="16">
        <f t="shared" si="5"/>
        <v>0</v>
      </c>
      <c r="J53" s="16">
        <f t="shared" si="1"/>
        <v>0</v>
      </c>
      <c r="K53" s="16"/>
    </row>
    <row r="54" spans="1:11" ht="17.25" customHeight="1">
      <c r="A54" s="16" t="s">
        <v>230</v>
      </c>
      <c r="B54" s="6">
        <v>50</v>
      </c>
      <c r="C54" s="16" t="s">
        <v>23</v>
      </c>
      <c r="D54" s="7" t="s">
        <v>24</v>
      </c>
      <c r="E54" s="16">
        <v>1</v>
      </c>
      <c r="F54" s="16"/>
      <c r="G54" s="16"/>
      <c r="H54" s="16"/>
      <c r="I54" s="16">
        <f t="shared" si="5"/>
        <v>0</v>
      </c>
      <c r="J54" s="16">
        <f t="shared" si="1"/>
        <v>0</v>
      </c>
      <c r="K54" s="16"/>
    </row>
    <row r="55" spans="1:11" ht="17.25" customHeight="1">
      <c r="A55" s="16" t="s">
        <v>230</v>
      </c>
      <c r="B55" s="6">
        <v>51</v>
      </c>
      <c r="C55" s="16" t="s">
        <v>12</v>
      </c>
      <c r="D55" s="7" t="s">
        <v>82</v>
      </c>
      <c r="E55" s="16"/>
      <c r="F55" s="16"/>
      <c r="G55" s="16"/>
      <c r="H55" s="16"/>
      <c r="I55" s="16">
        <f t="shared" si="5"/>
        <v>0</v>
      </c>
      <c r="J55" s="16">
        <f t="shared" ref="J55" si="8">IF(OR(K55=$K$336,K55=$K$337,K55=$K$338),$J$336,IF(OR(K55=$K$341,K55=$K$342,K55=$K$343,K55=$K$344),$J$337,IF(OR(K55=$K$345),$J$338,IF(OR(K55=$K$346),$J$339,IF(OR(K55=$K$347),$J$340,IF(OR(K55=$K$348),$J$341,IF(OR(K55=$K$354,K55=$K$363,K55=$K$355),$J$342,IF(OR(K55=$K$350,K55=$K$351,K55=$K$352,K55=$K$353),$J$343,IF(OR(K55=$K$349,K55=$K$389,K55=$K$391,K55=$K$393),$J$344,IF(OR(K55=$K$356,K55=$K$357),$J$345,IF(OR(K55=$K$358),$J$346,IF(OR(K55=$K$359),$J$347,IF(OR(K55=$K$360),$J$348,IF(OR(K55=$K$364),$J$349,IF(OR(K55=$K$365),$J$350,IF(OR(K55=$K$366,K55=$K$367),$J$351,IF(OR(K55=$K$368,K55=$K$369),$J$352,IF(OR(K55=$K$370,K55=$K$371),$J$353,IF(OR(K55=$K$372,K55=$K$373,K55=$K$374,K55=$K$375,K55=$K$376,K55=$K$377,K55=$K$378,K55=$K$379),$J$354,IF(OR(K55=$K$383,K55=$K$384,K55=$K$385,K55=$K$386,K55=$K$382,K55=$K$381,K55=$K$390,K55=$K$392),$J$355,IF(OR(K55=$K$387,K55=$K$388),$J$356,IF(OR(K55=$K$339,K55=$K$340,K55=$K$361,K55=$K$362,K55=$K$380),$J$357,IF(OR(K55=$K$394),$J$358,0)))))))))))))))))))))))</f>
        <v>0</v>
      </c>
      <c r="K55" s="16"/>
    </row>
    <row r="56" spans="1:11" ht="17.25" customHeight="1">
      <c r="A56" s="16" t="s">
        <v>230</v>
      </c>
      <c r="B56" s="6">
        <v>52</v>
      </c>
      <c r="C56" s="16" t="s">
        <v>100</v>
      </c>
      <c r="D56" s="7" t="s">
        <v>24</v>
      </c>
      <c r="E56" s="16"/>
      <c r="F56" s="16"/>
      <c r="G56" s="16"/>
      <c r="H56" s="16"/>
      <c r="I56" s="16">
        <f t="shared" si="5"/>
        <v>0</v>
      </c>
      <c r="J56" s="16">
        <f t="shared" si="1"/>
        <v>0</v>
      </c>
      <c r="K56" s="16"/>
    </row>
    <row r="57" spans="1:11" ht="17.25" customHeight="1">
      <c r="A57" s="16" t="s">
        <v>230</v>
      </c>
      <c r="B57" s="6">
        <v>53</v>
      </c>
      <c r="C57" s="16" t="s">
        <v>100</v>
      </c>
      <c r="D57" s="7" t="s">
        <v>28</v>
      </c>
      <c r="E57" s="16"/>
      <c r="F57" s="16"/>
      <c r="G57" s="16"/>
      <c r="H57" s="16"/>
      <c r="I57" s="16">
        <f t="shared" si="5"/>
        <v>0</v>
      </c>
      <c r="J57" s="16">
        <f t="shared" si="1"/>
        <v>0</v>
      </c>
      <c r="K57" s="16"/>
    </row>
    <row r="58" spans="1:11" ht="17.25" customHeight="1">
      <c r="A58" s="16" t="s">
        <v>230</v>
      </c>
      <c r="B58" s="6">
        <v>54</v>
      </c>
      <c r="C58" s="16" t="s">
        <v>23</v>
      </c>
      <c r="D58" s="7" t="s">
        <v>92</v>
      </c>
      <c r="E58" s="16"/>
      <c r="F58" s="16"/>
      <c r="G58" s="16"/>
      <c r="H58" s="16"/>
      <c r="I58" s="16">
        <f t="shared" si="5"/>
        <v>0</v>
      </c>
      <c r="J58" s="16">
        <f t="shared" si="1"/>
        <v>0</v>
      </c>
      <c r="K58" s="16"/>
    </row>
    <row r="59" spans="1:11" ht="17.25" customHeight="1">
      <c r="A59" s="16" t="s">
        <v>230</v>
      </c>
      <c r="B59" s="6">
        <v>55</v>
      </c>
      <c r="C59" s="16" t="s">
        <v>64</v>
      </c>
      <c r="D59" s="7" t="s">
        <v>54</v>
      </c>
      <c r="E59" s="16"/>
      <c r="F59" s="16"/>
      <c r="G59" s="16"/>
      <c r="H59" s="16"/>
      <c r="I59" s="16">
        <f t="shared" si="5"/>
        <v>0</v>
      </c>
      <c r="J59" s="16">
        <f t="shared" si="1"/>
        <v>0</v>
      </c>
      <c r="K59" s="16"/>
    </row>
    <row r="60" spans="1:11" ht="17.25" customHeight="1">
      <c r="A60" s="16" t="s">
        <v>230</v>
      </c>
      <c r="B60" s="6">
        <v>56</v>
      </c>
      <c r="C60" s="16" t="s">
        <v>64</v>
      </c>
      <c r="D60" s="7" t="s">
        <v>54</v>
      </c>
      <c r="E60" s="16"/>
      <c r="F60" s="16">
        <v>8</v>
      </c>
      <c r="G60" s="16"/>
      <c r="H60" s="16"/>
      <c r="I60" s="16" t="str">
        <f t="shared" si="5"/>
        <v>НГОБ</v>
      </c>
      <c r="J60" s="16" t="str">
        <f t="shared" si="1"/>
        <v>Pseudomonas</v>
      </c>
      <c r="K60" s="16" t="s">
        <v>74</v>
      </c>
    </row>
    <row r="61" spans="1:11" ht="17.25" customHeight="1">
      <c r="A61" s="16" t="s">
        <v>230</v>
      </c>
      <c r="B61" s="6">
        <v>57</v>
      </c>
      <c r="C61" s="16" t="s">
        <v>12</v>
      </c>
      <c r="D61" s="7" t="s">
        <v>20</v>
      </c>
      <c r="E61" s="16"/>
      <c r="F61" s="16">
        <v>5</v>
      </c>
      <c r="G61" s="16" t="s">
        <v>32</v>
      </c>
      <c r="H61" s="16"/>
      <c r="I61" s="16" t="str">
        <f t="shared" si="5"/>
        <v>Энеробактерии</v>
      </c>
      <c r="J61" s="16" t="str">
        <f t="shared" si="1"/>
        <v>Escherichia</v>
      </c>
      <c r="K61" s="16" t="s">
        <v>129</v>
      </c>
    </row>
    <row r="62" spans="1:11" ht="17.25" customHeight="1">
      <c r="A62" s="16" t="s">
        <v>230</v>
      </c>
      <c r="B62" s="6">
        <v>58</v>
      </c>
      <c r="C62" s="16" t="s">
        <v>12</v>
      </c>
      <c r="D62" s="7" t="s">
        <v>20</v>
      </c>
      <c r="E62" s="16"/>
      <c r="F62" s="16"/>
      <c r="G62" s="16" t="s">
        <v>32</v>
      </c>
      <c r="H62" s="16"/>
      <c r="I62" s="16">
        <f t="shared" si="5"/>
        <v>0</v>
      </c>
      <c r="J62" s="16">
        <f t="shared" si="1"/>
        <v>0</v>
      </c>
      <c r="K62" s="16"/>
    </row>
    <row r="63" spans="1:11" ht="17.25" customHeight="1">
      <c r="A63" s="16" t="s">
        <v>230</v>
      </c>
      <c r="B63" s="6">
        <v>59</v>
      </c>
      <c r="C63" s="16" t="s">
        <v>21</v>
      </c>
      <c r="D63" s="7" t="s">
        <v>49</v>
      </c>
      <c r="E63" s="16">
        <v>3</v>
      </c>
      <c r="F63" s="16"/>
      <c r="G63" s="16"/>
      <c r="H63" s="16"/>
      <c r="I63" s="16">
        <f t="shared" si="5"/>
        <v>0</v>
      </c>
      <c r="J63" s="16">
        <f t="shared" si="1"/>
        <v>0</v>
      </c>
      <c r="K63" s="16"/>
    </row>
    <row r="64" spans="1:11" ht="17.25" customHeight="1">
      <c r="A64" s="16" t="s">
        <v>230</v>
      </c>
      <c r="B64" s="6">
        <v>60</v>
      </c>
      <c r="C64" s="16" t="s">
        <v>23</v>
      </c>
      <c r="D64" s="7" t="s">
        <v>24</v>
      </c>
      <c r="E64" s="16">
        <v>3</v>
      </c>
      <c r="F64" s="16"/>
      <c r="G64" s="16"/>
      <c r="H64" s="16">
        <v>444</v>
      </c>
      <c r="I64" s="16">
        <f t="shared" si="5"/>
        <v>0</v>
      </c>
      <c r="J64" s="16">
        <f t="shared" si="1"/>
        <v>0</v>
      </c>
      <c r="K64" s="16"/>
    </row>
    <row r="65" spans="1:10" ht="17.25" customHeight="1">
      <c r="A65" s="16" t="s">
        <v>230</v>
      </c>
      <c r="B65" s="6">
        <v>61</v>
      </c>
      <c r="C65" s="16" t="s">
        <v>87</v>
      </c>
      <c r="D65" s="7" t="s">
        <v>195</v>
      </c>
      <c r="E65" s="16">
        <v>3</v>
      </c>
      <c r="F65" s="16"/>
      <c r="G65" s="16"/>
      <c r="H65" s="16"/>
      <c r="I65" s="16">
        <f t="shared" si="5"/>
        <v>0</v>
      </c>
      <c r="J65" s="16">
        <f t="shared" si="1"/>
        <v>0</v>
      </c>
    </row>
    <row r="66" spans="1:10" ht="17.25" customHeight="1">
      <c r="A66" s="16" t="s">
        <v>230</v>
      </c>
      <c r="B66" s="6">
        <v>62</v>
      </c>
      <c r="C66" s="16" t="s">
        <v>23</v>
      </c>
      <c r="D66" s="7" t="s">
        <v>24</v>
      </c>
      <c r="E66" s="16">
        <v>3</v>
      </c>
      <c r="F66" s="16"/>
      <c r="G66" s="16"/>
      <c r="H66" s="16"/>
      <c r="I66" s="16">
        <f t="shared" si="5"/>
        <v>0</v>
      </c>
      <c r="J66" s="16">
        <f t="shared" si="1"/>
        <v>0</v>
      </c>
    </row>
    <row r="67" spans="1:10" ht="17.25" customHeight="1">
      <c r="A67" s="16" t="s">
        <v>230</v>
      </c>
      <c r="B67" s="6">
        <v>63</v>
      </c>
      <c r="C67" s="16" t="s">
        <v>37</v>
      </c>
      <c r="D67" s="7" t="s">
        <v>31</v>
      </c>
      <c r="E67" s="16">
        <v>3</v>
      </c>
      <c r="F67" s="16"/>
      <c r="G67" s="16"/>
      <c r="H67" s="16"/>
      <c r="I67" s="16">
        <f t="shared" si="5"/>
        <v>0</v>
      </c>
      <c r="J67" s="16">
        <f t="shared" si="1"/>
        <v>0</v>
      </c>
    </row>
    <row r="68" spans="1:10" ht="17.25" customHeight="1">
      <c r="A68" s="16" t="s">
        <v>230</v>
      </c>
      <c r="B68" s="6">
        <v>64</v>
      </c>
      <c r="C68" s="16" t="s">
        <v>23</v>
      </c>
      <c r="D68" s="7" t="s">
        <v>61</v>
      </c>
      <c r="E68" s="16">
        <v>2</v>
      </c>
      <c r="F68" s="16"/>
      <c r="G68" s="16"/>
      <c r="H68" s="16"/>
      <c r="I68" s="16">
        <f t="shared" ref="I68:I99" si="9">IF(OR(J68=$J$349,J68=$J$356,J68=$J$339),$I$336,IF(OR(J68=$J$338,J68=$J$342,J68=$J$344,J68=$J$345,J68=$J$348,J68=$J$352,J68=$J$353,J68=$J$350),$I$341,IF(OR(J68=$J$337,J68=$J$341),$I$337,IF(OR(J68=$J$343,J68=$J$354,J68=$J$355),$I$338,IF(OR(J68=$J$336,J68=$J$351,J68=$J$357),$I$339,IF(OR(J68=$J$340,J68=$J$358,J68=$J$346,J68=$J$347),$I$340,0))))))</f>
        <v>0</v>
      </c>
      <c r="J68" s="16">
        <f t="shared" si="1"/>
        <v>0</v>
      </c>
    </row>
    <row r="69" spans="1:10" ht="17.25" customHeight="1">
      <c r="A69" s="16" t="s">
        <v>230</v>
      </c>
      <c r="B69" s="6">
        <v>65</v>
      </c>
      <c r="C69" s="16" t="s">
        <v>64</v>
      </c>
      <c r="D69" s="7" t="s">
        <v>54</v>
      </c>
      <c r="E69" s="16">
        <v>2</v>
      </c>
      <c r="F69" s="16"/>
      <c r="G69" s="16"/>
      <c r="H69" s="16"/>
      <c r="I69" s="16">
        <f t="shared" si="9"/>
        <v>0</v>
      </c>
      <c r="J69" s="16">
        <f t="shared" si="1"/>
        <v>0</v>
      </c>
    </row>
    <row r="70" spans="1:10" ht="17.25" customHeight="1">
      <c r="A70" s="16" t="s">
        <v>230</v>
      </c>
      <c r="B70" s="6">
        <v>66</v>
      </c>
      <c r="C70" s="16" t="s">
        <v>21</v>
      </c>
      <c r="D70" s="7" t="s">
        <v>49</v>
      </c>
      <c r="E70" s="16">
        <v>2</v>
      </c>
      <c r="F70" s="16"/>
      <c r="G70" s="16"/>
      <c r="H70" s="16"/>
      <c r="I70" s="16">
        <f t="shared" si="9"/>
        <v>0</v>
      </c>
      <c r="J70" s="16">
        <f t="shared" si="1"/>
        <v>0</v>
      </c>
    </row>
    <row r="71" spans="1:10" ht="17.25" customHeight="1">
      <c r="A71" s="16" t="s">
        <v>230</v>
      </c>
      <c r="B71" s="6">
        <v>67</v>
      </c>
      <c r="C71" s="16" t="s">
        <v>23</v>
      </c>
      <c r="D71" s="7" t="s">
        <v>24</v>
      </c>
      <c r="E71" s="16">
        <v>1</v>
      </c>
      <c r="F71" s="16"/>
      <c r="G71" s="16"/>
      <c r="H71" s="16"/>
      <c r="I71" s="16">
        <f t="shared" ref="I71:I136" si="10">IF(OR(J71=$J$349,J71=$J$356,J71=$J$339),$I$336,IF(OR(J71=$J$338,J71=$J$342,J71=$J$344,J71=$J$345,J71=$J$348,J71=$J$352,J71=$J$353,J71=$J$350),$I$341,IF(OR(J71=$J$337,J71=$J$341),$I$337,IF(OR(J71=$J$343,J71=$J$354,J71=$J$355),$I$338,IF(OR(J71=$J$336,J71=$J$351,J71=$J$357),$I$339,IF(OR(J71=$J$340,J71=$J$358,J71=$J$346,J71=$J$347),$I$340,0))))))</f>
        <v>0</v>
      </c>
      <c r="J71" s="16">
        <f t="shared" si="1"/>
        <v>0</v>
      </c>
    </row>
    <row r="72" spans="1:10" ht="17.25" customHeight="1">
      <c r="A72" s="16" t="s">
        <v>230</v>
      </c>
      <c r="B72" s="6">
        <v>68</v>
      </c>
      <c r="C72" s="16" t="s">
        <v>37</v>
      </c>
      <c r="D72" s="7" t="s">
        <v>31</v>
      </c>
      <c r="E72" s="16">
        <v>1</v>
      </c>
      <c r="F72" s="16"/>
      <c r="G72" s="16"/>
      <c r="H72" s="16"/>
      <c r="I72" s="16">
        <f t="shared" si="10"/>
        <v>0</v>
      </c>
      <c r="J72" s="16">
        <f t="shared" ref="J72:J137" si="11">IF(OR(K72=$K$336,K72=$K$337,K72=$K$338),$J$336,IF(OR(K72=$K$341,K72=$K$342,K72=$K$343,K72=$K$344),$J$337,IF(OR(K72=$K$345),$J$338,IF(OR(K72=$K$346),$J$339,IF(OR(K72=$K$347),$J$340,IF(OR(K72=$K$348),$J$341,IF(OR(K72=$K$354,K72=$K$363,K72=$K$355),$J$342,IF(OR(K72=$K$350,K72=$K$351,K72=$K$352,K72=$K$353),$J$343,IF(OR(K72=$K$349,K72=$K$389,K72=$K$391,K72=$K$393),$J$344,IF(OR(K72=$K$356,K72=$K$357),$J$345,IF(OR(K72=$K$358),$J$346,IF(OR(K72=$K$359),$J$347,IF(OR(K72=$K$360),$J$348,IF(OR(K72=$K$364),$J$349,IF(OR(K72=$K$365),$J$350,IF(OR(K72=$K$366,K72=$K$367),$J$351,IF(OR(K72=$K$368,K72=$K$369),$J$352,IF(OR(K72=$K$370,K72=$K$371),$J$353,IF(OR(K72=$K$372,K72=$K$373,K72=$K$374,K72=$K$375,K72=$K$376,K72=$K$377,K72=$K$378,K72=$K$379),$J$354,IF(OR(K72=$K$383,K72=$K$384,K72=$K$385,K72=$K$386,K72=$K$382,K72=$K$381,K72=$K$390,K72=$K$392),$J$355,IF(OR(K72=$K$387,K72=$K$388),$J$356,IF(OR(K72=$K$339,K72=$K$340,K72=$K$361,K72=$K$362,K72=$K$380),$J$357,IF(OR(K72=$K$394),$J$358,0)))))))))))))))))))))))</f>
        <v>0</v>
      </c>
    </row>
    <row r="73" spans="1:10" ht="17.25" customHeight="1">
      <c r="A73" s="16" t="s">
        <v>230</v>
      </c>
      <c r="B73" s="6">
        <v>69</v>
      </c>
      <c r="C73" s="16" t="s">
        <v>23</v>
      </c>
      <c r="D73" s="7" t="s">
        <v>24</v>
      </c>
      <c r="E73" s="16">
        <v>1</v>
      </c>
      <c r="F73" s="16"/>
      <c r="G73" s="16"/>
      <c r="H73" s="16"/>
      <c r="I73" s="16">
        <f t="shared" si="10"/>
        <v>0</v>
      </c>
      <c r="J73" s="16">
        <f t="shared" si="11"/>
        <v>0</v>
      </c>
    </row>
    <row r="74" spans="1:10" ht="17.25" customHeight="1">
      <c r="A74" s="16" t="s">
        <v>230</v>
      </c>
      <c r="B74" s="6">
        <v>70</v>
      </c>
      <c r="C74" s="16" t="s">
        <v>23</v>
      </c>
      <c r="D74" s="7" t="s">
        <v>24</v>
      </c>
      <c r="E74" s="16">
        <v>1</v>
      </c>
      <c r="F74" s="16"/>
      <c r="G74" s="16"/>
      <c r="H74" s="16"/>
      <c r="I74" s="16">
        <f t="shared" si="10"/>
        <v>0</v>
      </c>
      <c r="J74" s="16">
        <f t="shared" si="11"/>
        <v>0</v>
      </c>
    </row>
    <row r="75" spans="1:10" ht="17.25" customHeight="1">
      <c r="A75" s="16" t="s">
        <v>230</v>
      </c>
      <c r="B75" s="6">
        <v>71</v>
      </c>
      <c r="C75" s="16" t="s">
        <v>64</v>
      </c>
      <c r="D75" s="7" t="s">
        <v>54</v>
      </c>
      <c r="E75" s="16"/>
      <c r="F75" s="16"/>
      <c r="G75" s="16"/>
      <c r="H75" s="16"/>
      <c r="I75" s="16">
        <f t="shared" si="10"/>
        <v>0</v>
      </c>
      <c r="J75" s="16">
        <f t="shared" si="11"/>
        <v>0</v>
      </c>
    </row>
    <row r="76" spans="1:10" ht="17.25" customHeight="1">
      <c r="A76" s="16" t="s">
        <v>230</v>
      </c>
      <c r="B76" s="6">
        <v>72</v>
      </c>
      <c r="C76" s="16" t="s">
        <v>23</v>
      </c>
      <c r="D76" s="7" t="s">
        <v>24</v>
      </c>
      <c r="E76" s="16">
        <v>2</v>
      </c>
      <c r="F76" s="16"/>
      <c r="G76" s="16"/>
      <c r="H76" s="16"/>
      <c r="I76" s="16">
        <f t="shared" si="10"/>
        <v>0</v>
      </c>
      <c r="J76" s="16">
        <f t="shared" si="11"/>
        <v>0</v>
      </c>
    </row>
    <row r="77" spans="1:10" ht="17.25" customHeight="1">
      <c r="A77" s="16" t="s">
        <v>230</v>
      </c>
      <c r="B77" s="6">
        <v>73</v>
      </c>
      <c r="C77" s="16" t="s">
        <v>100</v>
      </c>
      <c r="D77" s="7" t="s">
        <v>24</v>
      </c>
      <c r="E77" s="16"/>
      <c r="F77" s="16"/>
      <c r="G77" s="16"/>
      <c r="H77" s="16"/>
      <c r="I77" s="16">
        <f t="shared" si="10"/>
        <v>0</v>
      </c>
      <c r="J77" s="16">
        <f t="shared" si="11"/>
        <v>0</v>
      </c>
    </row>
    <row r="78" spans="1:10" ht="17.25" customHeight="1">
      <c r="A78" s="16" t="s">
        <v>230</v>
      </c>
      <c r="B78" s="6">
        <v>74</v>
      </c>
      <c r="C78" s="16" t="s">
        <v>78</v>
      </c>
      <c r="D78" s="7" t="s">
        <v>101</v>
      </c>
      <c r="E78" s="16"/>
      <c r="F78" s="16"/>
      <c r="G78" s="16"/>
      <c r="H78" s="16"/>
      <c r="I78" s="16">
        <f t="shared" si="10"/>
        <v>0</v>
      </c>
      <c r="J78" s="16">
        <f t="shared" si="11"/>
        <v>0</v>
      </c>
    </row>
    <row r="79" spans="1:10" ht="17.25" customHeight="1">
      <c r="A79" s="16" t="s">
        <v>230</v>
      </c>
      <c r="B79" s="6">
        <v>75</v>
      </c>
      <c r="C79" s="16" t="s">
        <v>12</v>
      </c>
      <c r="D79" s="7" t="s">
        <v>20</v>
      </c>
      <c r="E79" s="16"/>
      <c r="F79" s="16"/>
      <c r="G79" s="16" t="s">
        <v>32</v>
      </c>
      <c r="H79" s="16"/>
      <c r="I79" s="16">
        <f t="shared" si="10"/>
        <v>0</v>
      </c>
      <c r="J79" s="16">
        <f t="shared" si="11"/>
        <v>0</v>
      </c>
    </row>
    <row r="80" spans="1:10" ht="17.25" customHeight="1">
      <c r="A80" s="16" t="s">
        <v>230</v>
      </c>
      <c r="B80" s="6">
        <v>76</v>
      </c>
      <c r="C80" s="16" t="s">
        <v>12</v>
      </c>
      <c r="D80" s="7" t="s">
        <v>82</v>
      </c>
      <c r="E80" s="16"/>
      <c r="F80" s="16"/>
      <c r="G80" s="16" t="s">
        <v>32</v>
      </c>
      <c r="H80" s="16"/>
      <c r="I80" s="16">
        <f t="shared" si="10"/>
        <v>0</v>
      </c>
      <c r="J80" s="16">
        <f t="shared" si="11"/>
        <v>0</v>
      </c>
    </row>
    <row r="81" spans="1:11" ht="17.25" customHeight="1">
      <c r="A81" s="16" t="s">
        <v>230</v>
      </c>
      <c r="B81" s="6">
        <v>77</v>
      </c>
      <c r="C81" s="16" t="s">
        <v>12</v>
      </c>
      <c r="D81" s="7" t="s">
        <v>43</v>
      </c>
      <c r="E81" s="16"/>
      <c r="F81" s="16"/>
      <c r="G81" s="16" t="s">
        <v>32</v>
      </c>
      <c r="H81" s="16"/>
      <c r="I81" s="16">
        <f t="shared" si="10"/>
        <v>0</v>
      </c>
      <c r="J81" s="16">
        <f t="shared" si="11"/>
        <v>0</v>
      </c>
      <c r="K81" s="16"/>
    </row>
    <row r="82" spans="1:11" ht="17.25" customHeight="1">
      <c r="A82" s="16" t="s">
        <v>230</v>
      </c>
      <c r="B82" s="6">
        <v>78</v>
      </c>
      <c r="C82" s="16" t="s">
        <v>12</v>
      </c>
      <c r="D82" s="7" t="s">
        <v>29</v>
      </c>
      <c r="E82" s="16"/>
      <c r="F82" s="16"/>
      <c r="G82" s="16" t="s">
        <v>32</v>
      </c>
      <c r="H82" s="16"/>
      <c r="I82" s="16">
        <f t="shared" si="10"/>
        <v>0</v>
      </c>
      <c r="J82" s="16">
        <f t="shared" si="11"/>
        <v>0</v>
      </c>
      <c r="K82" s="16"/>
    </row>
    <row r="83" spans="1:11" ht="17.25" customHeight="1">
      <c r="A83" s="16" t="s">
        <v>230</v>
      </c>
      <c r="B83" s="6">
        <v>79</v>
      </c>
      <c r="C83" s="16" t="s">
        <v>100</v>
      </c>
      <c r="D83" s="7" t="s">
        <v>28</v>
      </c>
      <c r="E83" s="16"/>
      <c r="F83" s="16">
        <v>4</v>
      </c>
      <c r="G83" s="16"/>
      <c r="H83" s="16"/>
      <c r="I83" s="16" t="str">
        <f t="shared" si="10"/>
        <v>Кокки</v>
      </c>
      <c r="J83" s="16" t="str">
        <f t="shared" si="11"/>
        <v>Staphylococcus</v>
      </c>
      <c r="K83" s="16" t="s">
        <v>19</v>
      </c>
    </row>
    <row r="84" spans="1:11" ht="17.25" customHeight="1">
      <c r="A84" s="16"/>
      <c r="C84" s="16"/>
      <c r="E84" s="16"/>
      <c r="F84" s="16"/>
      <c r="G84" s="16"/>
      <c r="H84" s="16"/>
      <c r="I84" s="16" t="str">
        <f t="shared" ref="I84" si="12">IF(OR(J84=$J$349,J84=$J$356,J84=$J$339),$I$336,IF(OR(J84=$J$338,J84=$J$342,J84=$J$344,J84=$J$345,J84=$J$348,J84=$J$352,J84=$J$353,J84=$J$350),$I$341,IF(OR(J84=$J$337,J84=$J$341),$I$337,IF(OR(J84=$J$343,J84=$J$354,J84=$J$355),$I$338,IF(OR(J84=$J$336,J84=$J$351,J84=$J$357),$I$339,IF(OR(J84=$J$340,J84=$J$358,J84=$J$346,J84=$J$347),$I$340,0))))))</f>
        <v>Кокки</v>
      </c>
      <c r="J84" s="16" t="str">
        <f t="shared" ref="J84" si="13">IF(OR(K84=$K$336,K84=$K$337,K84=$K$338),$J$336,IF(OR(K84=$K$341,K84=$K$342,K84=$K$343,K84=$K$344),$J$337,IF(OR(K84=$K$345),$J$338,IF(OR(K84=$K$346),$J$339,IF(OR(K84=$K$347),$J$340,IF(OR(K84=$K$348),$J$341,IF(OR(K84=$K$354,K84=$K$363,K84=$K$355),$J$342,IF(OR(K84=$K$350,K84=$K$351,K84=$K$352,K84=$K$353),$J$343,IF(OR(K84=$K$349,K84=$K$389,K84=$K$391,K84=$K$393),$J$344,IF(OR(K84=$K$356,K84=$K$357),$J$345,IF(OR(K84=$K$358),$J$346,IF(OR(K84=$K$359),$J$347,IF(OR(K84=$K$360),$J$348,IF(OR(K84=$K$364),$J$349,IF(OR(K84=$K$365),$J$350,IF(OR(K84=$K$366,K84=$K$367),$J$351,IF(OR(K84=$K$368,K84=$K$369),$J$352,IF(OR(K84=$K$370,K84=$K$371),$J$353,IF(OR(K84=$K$372,K84=$K$373,K84=$K$374,K84=$K$375,K84=$K$376,K84=$K$377,K84=$K$378,K84=$K$379),$J$354,IF(OR(K84=$K$383,K84=$K$384,K84=$K$385,K84=$K$386,K84=$K$382,K84=$K$381,K84=$K$390,K84=$K$392),$J$355,IF(OR(K84=$K$387,K84=$K$388),$J$356,IF(OR(K84=$K$339,K84=$K$340,K84=$K$361,K84=$K$362,K84=$K$380),$J$357,IF(OR(K84=$K$394),$J$358,0)))))))))))))))))))))))</f>
        <v>Staphylococcus</v>
      </c>
      <c r="K84" s="16" t="s">
        <v>27</v>
      </c>
    </row>
    <row r="85" spans="1:11" ht="17.25" customHeight="1">
      <c r="A85" s="16" t="s">
        <v>230</v>
      </c>
      <c r="B85" s="6">
        <v>80</v>
      </c>
      <c r="C85" s="16" t="s">
        <v>21</v>
      </c>
      <c r="D85" s="7" t="s">
        <v>49</v>
      </c>
      <c r="E85" s="16">
        <v>1</v>
      </c>
      <c r="F85" s="16"/>
      <c r="G85" s="16"/>
      <c r="H85" s="16"/>
      <c r="I85" s="16">
        <f t="shared" si="10"/>
        <v>0</v>
      </c>
      <c r="J85" s="16">
        <f t="shared" si="11"/>
        <v>0</v>
      </c>
      <c r="K85" s="16"/>
    </row>
    <row r="86" spans="1:11" ht="17.25" customHeight="1">
      <c r="A86" s="16" t="s">
        <v>230</v>
      </c>
      <c r="B86" s="6">
        <v>81</v>
      </c>
      <c r="C86" s="16" t="s">
        <v>23</v>
      </c>
      <c r="D86" s="7" t="s">
        <v>24</v>
      </c>
      <c r="E86" s="16">
        <v>1</v>
      </c>
      <c r="F86" s="16"/>
      <c r="G86" s="16"/>
      <c r="H86" s="16">
        <v>444</v>
      </c>
      <c r="I86" s="16">
        <f t="shared" si="10"/>
        <v>0</v>
      </c>
      <c r="J86" s="16">
        <f t="shared" si="11"/>
        <v>0</v>
      </c>
      <c r="K86" s="16"/>
    </row>
    <row r="87" spans="1:11" ht="17.25" customHeight="1">
      <c r="A87" s="16" t="s">
        <v>230</v>
      </c>
      <c r="B87" s="6">
        <v>82</v>
      </c>
      <c r="C87" s="16" t="s">
        <v>53</v>
      </c>
      <c r="D87" s="7" t="s">
        <v>62</v>
      </c>
      <c r="E87" s="16">
        <v>1</v>
      </c>
      <c r="F87" s="16"/>
      <c r="G87" s="16"/>
      <c r="H87" s="16">
        <v>444</v>
      </c>
      <c r="I87" s="16">
        <f t="shared" si="10"/>
        <v>0</v>
      </c>
      <c r="J87" s="16">
        <f t="shared" si="11"/>
        <v>0</v>
      </c>
      <c r="K87" s="16"/>
    </row>
    <row r="88" spans="1:11" ht="17.25" customHeight="1">
      <c r="A88" s="16" t="s">
        <v>230</v>
      </c>
      <c r="B88" s="6">
        <v>83</v>
      </c>
      <c r="C88" s="16" t="s">
        <v>53</v>
      </c>
      <c r="D88" s="7" t="s">
        <v>62</v>
      </c>
      <c r="E88" s="16">
        <v>1</v>
      </c>
      <c r="F88" s="16"/>
      <c r="G88" s="16"/>
      <c r="H88" s="16">
        <v>444</v>
      </c>
      <c r="I88" s="16">
        <f t="shared" si="10"/>
        <v>0</v>
      </c>
      <c r="J88" s="16">
        <f t="shared" si="11"/>
        <v>0</v>
      </c>
      <c r="K88" s="16"/>
    </row>
    <row r="89" spans="1:11" ht="17.25" customHeight="1">
      <c r="A89" s="16" t="s">
        <v>230</v>
      </c>
      <c r="B89" s="6">
        <v>84</v>
      </c>
      <c r="C89" s="16" t="s">
        <v>53</v>
      </c>
      <c r="D89" s="7" t="s">
        <v>62</v>
      </c>
      <c r="E89" s="16">
        <v>1</v>
      </c>
      <c r="F89" s="16"/>
      <c r="G89" s="16"/>
      <c r="H89" s="16">
        <v>444</v>
      </c>
      <c r="I89" s="16">
        <f t="shared" si="10"/>
        <v>0</v>
      </c>
      <c r="J89" s="16">
        <f t="shared" si="11"/>
        <v>0</v>
      </c>
      <c r="K89" s="16"/>
    </row>
    <row r="90" spans="1:11" ht="17.25" customHeight="1">
      <c r="A90" s="16" t="s">
        <v>230</v>
      </c>
      <c r="B90" s="6">
        <v>85</v>
      </c>
      <c r="C90" s="16" t="s">
        <v>23</v>
      </c>
      <c r="D90" s="7" t="s">
        <v>24</v>
      </c>
      <c r="E90" s="16"/>
      <c r="F90" s="16"/>
      <c r="G90" s="16"/>
      <c r="H90" s="16"/>
      <c r="I90" s="16">
        <f t="shared" si="10"/>
        <v>0</v>
      </c>
      <c r="J90" s="16">
        <f t="shared" si="11"/>
        <v>0</v>
      </c>
      <c r="K90" s="16"/>
    </row>
    <row r="91" spans="1:11" ht="17.25" customHeight="1">
      <c r="A91" s="16" t="s">
        <v>230</v>
      </c>
      <c r="B91" s="6">
        <v>86</v>
      </c>
      <c r="C91" s="16" t="s">
        <v>100</v>
      </c>
      <c r="D91" s="7" t="s">
        <v>28</v>
      </c>
      <c r="E91" s="16"/>
      <c r="F91" s="16">
        <v>4</v>
      </c>
      <c r="G91" s="16"/>
      <c r="H91" s="16"/>
      <c r="I91" s="16" t="str">
        <f t="shared" si="10"/>
        <v>Кокки</v>
      </c>
      <c r="J91" s="16" t="str">
        <f t="shared" si="11"/>
        <v>Staphylococcus</v>
      </c>
      <c r="K91" s="16" t="s">
        <v>19</v>
      </c>
    </row>
    <row r="92" spans="1:11" ht="17.25" customHeight="1">
      <c r="A92" s="16" t="s">
        <v>230</v>
      </c>
      <c r="B92" s="6">
        <v>87</v>
      </c>
      <c r="C92" s="16" t="s">
        <v>78</v>
      </c>
      <c r="D92" s="7" t="s">
        <v>101</v>
      </c>
      <c r="E92" s="16"/>
      <c r="F92" s="16"/>
      <c r="G92" s="16" t="s">
        <v>32</v>
      </c>
      <c r="H92" s="16"/>
      <c r="I92" s="16">
        <f t="shared" si="10"/>
        <v>0</v>
      </c>
      <c r="J92" s="16">
        <f t="shared" si="11"/>
        <v>0</v>
      </c>
      <c r="K92" s="16"/>
    </row>
    <row r="93" spans="1:11" ht="17.25" customHeight="1">
      <c r="A93" s="16" t="s">
        <v>230</v>
      </c>
      <c r="B93" s="6">
        <v>88</v>
      </c>
      <c r="C93" s="16" t="s">
        <v>12</v>
      </c>
      <c r="D93" s="7" t="s">
        <v>40</v>
      </c>
      <c r="E93" s="16"/>
      <c r="F93" s="16"/>
      <c r="G93" s="16" t="s">
        <v>32</v>
      </c>
      <c r="H93" s="16"/>
      <c r="I93" s="16">
        <f t="shared" si="10"/>
        <v>0</v>
      </c>
      <c r="J93" s="16">
        <f t="shared" si="11"/>
        <v>0</v>
      </c>
      <c r="K93" s="16"/>
    </row>
    <row r="94" spans="1:11" ht="17.25" customHeight="1">
      <c r="A94" s="16" t="s">
        <v>230</v>
      </c>
      <c r="B94" s="6">
        <v>89</v>
      </c>
      <c r="C94" s="16" t="s">
        <v>12</v>
      </c>
      <c r="D94" s="7" t="s">
        <v>82</v>
      </c>
      <c r="E94" s="16"/>
      <c r="F94" s="16">
        <v>9</v>
      </c>
      <c r="G94" s="16" t="s">
        <v>32</v>
      </c>
      <c r="H94" s="16"/>
      <c r="I94" s="16" t="str">
        <f t="shared" si="10"/>
        <v>Анаэробы</v>
      </c>
      <c r="J94" s="16" t="str">
        <f t="shared" si="11"/>
        <v>анаэр</v>
      </c>
      <c r="K94" s="16" t="s">
        <v>158</v>
      </c>
    </row>
    <row r="95" spans="1:11" ht="17.25" customHeight="1">
      <c r="A95" s="16" t="s">
        <v>230</v>
      </c>
      <c r="B95" s="6">
        <v>90</v>
      </c>
      <c r="C95" s="16" t="s">
        <v>53</v>
      </c>
      <c r="D95" s="7" t="s">
        <v>52</v>
      </c>
      <c r="E95" s="16"/>
      <c r="F95" s="16"/>
      <c r="G95" s="16"/>
      <c r="H95" s="16"/>
      <c r="I95" s="16">
        <f t="shared" si="10"/>
        <v>0</v>
      </c>
      <c r="J95" s="16">
        <f t="shared" si="11"/>
        <v>0</v>
      </c>
      <c r="K95" s="16"/>
    </row>
    <row r="96" spans="1:11" ht="17.25" customHeight="1">
      <c r="A96" s="16" t="s">
        <v>230</v>
      </c>
      <c r="B96" s="6">
        <v>91</v>
      </c>
      <c r="C96" s="16" t="s">
        <v>53</v>
      </c>
      <c r="D96" s="7" t="s">
        <v>52</v>
      </c>
      <c r="E96" s="16"/>
      <c r="F96" s="16"/>
      <c r="G96" s="16"/>
      <c r="H96" s="16"/>
      <c r="I96" s="16">
        <f t="shared" si="10"/>
        <v>0</v>
      </c>
      <c r="J96" s="16">
        <f t="shared" si="11"/>
        <v>0</v>
      </c>
      <c r="K96" s="16"/>
    </row>
    <row r="97" spans="1:11" ht="17.25" customHeight="1">
      <c r="A97" s="16" t="s">
        <v>230</v>
      </c>
      <c r="B97" s="6">
        <v>92</v>
      </c>
      <c r="C97" s="16" t="s">
        <v>100</v>
      </c>
      <c r="D97" s="7" t="s">
        <v>28</v>
      </c>
      <c r="E97" s="16"/>
      <c r="F97" s="16"/>
      <c r="G97" s="16"/>
      <c r="H97" s="16"/>
      <c r="I97" s="16">
        <f t="shared" si="10"/>
        <v>0</v>
      </c>
      <c r="J97" s="16">
        <f t="shared" si="11"/>
        <v>0</v>
      </c>
      <c r="K97" s="16"/>
    </row>
    <row r="98" spans="1:11" ht="17.25" customHeight="1">
      <c r="A98" s="16" t="s">
        <v>230</v>
      </c>
      <c r="B98" s="6">
        <v>93</v>
      </c>
      <c r="C98" s="16" t="s">
        <v>25</v>
      </c>
      <c r="D98" s="7" t="s">
        <v>26</v>
      </c>
      <c r="E98" s="16"/>
      <c r="F98" s="16"/>
      <c r="G98" s="16"/>
      <c r="H98" s="16"/>
      <c r="I98" s="16">
        <f t="shared" si="10"/>
        <v>0</v>
      </c>
      <c r="J98" s="16">
        <f t="shared" si="11"/>
        <v>0</v>
      </c>
      <c r="K98" s="16"/>
    </row>
    <row r="99" spans="1:11" ht="17.25" customHeight="1">
      <c r="A99" s="16" t="s">
        <v>230</v>
      </c>
      <c r="B99" s="6">
        <v>94</v>
      </c>
      <c r="C99" s="16" t="s">
        <v>12</v>
      </c>
      <c r="D99" s="7" t="s">
        <v>49</v>
      </c>
      <c r="E99" s="16"/>
      <c r="F99" s="16">
        <v>7</v>
      </c>
      <c r="G99" s="16" t="s">
        <v>32</v>
      </c>
      <c r="H99" s="16"/>
      <c r="I99" s="16" t="str">
        <f t="shared" si="10"/>
        <v>Грибы</v>
      </c>
      <c r="J99" s="16" t="str">
        <f t="shared" si="11"/>
        <v>Candida</v>
      </c>
      <c r="K99" s="16" t="s">
        <v>119</v>
      </c>
    </row>
    <row r="100" spans="1:11" ht="17.25" customHeight="1">
      <c r="A100" s="16" t="s">
        <v>230</v>
      </c>
      <c r="B100" s="6">
        <v>95</v>
      </c>
      <c r="C100" s="16" t="s">
        <v>12</v>
      </c>
      <c r="D100" s="7" t="s">
        <v>20</v>
      </c>
      <c r="E100" s="16"/>
      <c r="F100" s="16">
        <v>12</v>
      </c>
      <c r="G100" s="16" t="s">
        <v>32</v>
      </c>
      <c r="H100" s="16"/>
      <c r="I100" s="16" t="str">
        <f t="shared" si="10"/>
        <v>НГОБ</v>
      </c>
      <c r="J100" s="16" t="str">
        <f t="shared" si="11"/>
        <v>Acinetobacter</v>
      </c>
      <c r="K100" s="16" t="s">
        <v>112</v>
      </c>
    </row>
    <row r="101" spans="1:11" ht="17.25" customHeight="1">
      <c r="A101" s="16"/>
      <c r="C101" s="16"/>
      <c r="E101" s="16"/>
      <c r="F101" s="16"/>
      <c r="G101" s="16"/>
      <c r="H101" s="16"/>
      <c r="I101" s="16" t="str">
        <f t="shared" ref="I101" si="14">IF(OR(J101=$J$349,J101=$J$356,J101=$J$339),$I$336,IF(OR(J101=$J$338,J101=$J$342,J101=$J$344,J101=$J$345,J101=$J$348,J101=$J$352,J101=$J$353,J101=$J$350),$I$341,IF(OR(J101=$J$337,J101=$J$341),$I$337,IF(OR(J101=$J$343,J101=$J$354,J101=$J$355),$I$338,IF(OR(J101=$J$336,J101=$J$351,J101=$J$357),$I$339,IF(OR(J101=$J$340,J101=$J$358,J101=$J$346,J101=$J$347),$I$340,0))))))</f>
        <v>Грибы</v>
      </c>
      <c r="J101" s="16" t="str">
        <f t="shared" ref="J101" si="15">IF(OR(K101=$K$336,K101=$K$337,K101=$K$338),$J$336,IF(OR(K101=$K$341,K101=$K$342,K101=$K$343,K101=$K$344),$J$337,IF(OR(K101=$K$345),$J$338,IF(OR(K101=$K$346),$J$339,IF(OR(K101=$K$347),$J$340,IF(OR(K101=$K$348),$J$341,IF(OR(K101=$K$354,K101=$K$363,K101=$K$355),$J$342,IF(OR(K101=$K$350,K101=$K$351,K101=$K$352,K101=$K$353),$J$343,IF(OR(K101=$K$349,K101=$K$389,K101=$K$391,K101=$K$393),$J$344,IF(OR(K101=$K$356,K101=$K$357),$J$345,IF(OR(K101=$K$358),$J$346,IF(OR(K101=$K$359),$J$347,IF(OR(K101=$K$360),$J$348,IF(OR(K101=$K$364),$J$349,IF(OR(K101=$K$365),$J$350,IF(OR(K101=$K$366,K101=$K$367),$J$351,IF(OR(K101=$K$368,K101=$K$369),$J$352,IF(OR(K101=$K$370,K101=$K$371),$J$353,IF(OR(K101=$K$372,K101=$K$373,K101=$K$374,K101=$K$375,K101=$K$376,K101=$K$377,K101=$K$378,K101=$K$379),$J$354,IF(OR(K101=$K$383,K101=$K$384,K101=$K$385,K101=$K$386,K101=$K$382,K101=$K$381,K101=$K$390,K101=$K$392),$J$355,IF(OR(K101=$K$387,K101=$K$388),$J$356,IF(OR(K101=$K$339,K101=$K$340,K101=$K$361,K101=$K$362,K101=$K$380),$J$357,IF(OR(K101=$K$394),$J$358,0)))))))))))))))))))))))</f>
        <v>Candida</v>
      </c>
      <c r="K101" s="16" t="s">
        <v>125</v>
      </c>
    </row>
    <row r="102" spans="1:11" ht="17.25" customHeight="1">
      <c r="A102" s="16" t="s">
        <v>230</v>
      </c>
      <c r="B102" s="6">
        <v>96</v>
      </c>
      <c r="C102" s="16" t="s">
        <v>12</v>
      </c>
      <c r="D102" s="7" t="s">
        <v>28</v>
      </c>
      <c r="E102" s="16"/>
      <c r="F102" s="16"/>
      <c r="G102" s="16" t="s">
        <v>32</v>
      </c>
      <c r="H102" s="16"/>
      <c r="I102" s="16">
        <f t="shared" si="10"/>
        <v>0</v>
      </c>
      <c r="J102" s="16">
        <f t="shared" si="11"/>
        <v>0</v>
      </c>
      <c r="K102" s="16"/>
    </row>
    <row r="103" spans="1:11" ht="17.25" customHeight="1">
      <c r="A103" s="16" t="s">
        <v>230</v>
      </c>
      <c r="B103" s="6">
        <v>97</v>
      </c>
      <c r="C103" s="16" t="s">
        <v>64</v>
      </c>
      <c r="D103" s="7" t="s">
        <v>54</v>
      </c>
      <c r="E103" s="16"/>
      <c r="F103" s="16"/>
      <c r="G103" s="16"/>
      <c r="H103" s="16"/>
      <c r="I103" s="16">
        <f t="shared" si="10"/>
        <v>0</v>
      </c>
      <c r="J103" s="16">
        <f t="shared" si="11"/>
        <v>0</v>
      </c>
      <c r="K103" s="16"/>
    </row>
    <row r="104" spans="1:11" ht="17.25" customHeight="1">
      <c r="A104" s="16" t="s">
        <v>230</v>
      </c>
      <c r="B104" s="6">
        <v>98</v>
      </c>
      <c r="C104" s="16" t="s">
        <v>12</v>
      </c>
      <c r="D104" s="7" t="s">
        <v>80</v>
      </c>
      <c r="E104" s="16"/>
      <c r="F104" s="16"/>
      <c r="G104" s="16" t="s">
        <v>32</v>
      </c>
      <c r="H104" s="16"/>
      <c r="I104" s="16">
        <f t="shared" si="10"/>
        <v>0</v>
      </c>
      <c r="J104" s="16">
        <f t="shared" si="11"/>
        <v>0</v>
      </c>
      <c r="K104" s="16"/>
    </row>
    <row r="105" spans="1:11" ht="17.25" customHeight="1">
      <c r="A105" s="16" t="s">
        <v>230</v>
      </c>
      <c r="B105" s="6">
        <v>99</v>
      </c>
      <c r="C105" s="16" t="s">
        <v>21</v>
      </c>
      <c r="D105" s="7" t="s">
        <v>49</v>
      </c>
      <c r="E105" s="16">
        <v>1</v>
      </c>
      <c r="F105" s="16"/>
      <c r="G105" s="16"/>
      <c r="H105" s="16"/>
      <c r="I105" s="16">
        <f t="shared" si="10"/>
        <v>0</v>
      </c>
      <c r="J105" s="16">
        <f t="shared" si="11"/>
        <v>0</v>
      </c>
      <c r="K105" s="16"/>
    </row>
    <row r="106" spans="1:11" ht="17.25" customHeight="1">
      <c r="A106" s="16" t="s">
        <v>230</v>
      </c>
      <c r="B106" s="6">
        <v>100</v>
      </c>
      <c r="C106" s="16" t="s">
        <v>21</v>
      </c>
      <c r="D106" s="7" t="s">
        <v>49</v>
      </c>
      <c r="E106" s="16">
        <v>1</v>
      </c>
      <c r="F106" s="16"/>
      <c r="G106" s="16"/>
      <c r="H106" s="16">
        <v>444</v>
      </c>
      <c r="I106" s="16">
        <f t="shared" si="10"/>
        <v>0</v>
      </c>
      <c r="J106" s="16">
        <f t="shared" si="11"/>
        <v>0</v>
      </c>
      <c r="K106" s="16"/>
    </row>
    <row r="107" spans="1:11" ht="17.25" customHeight="1">
      <c r="A107" s="16" t="s">
        <v>230</v>
      </c>
      <c r="B107" s="6">
        <v>101</v>
      </c>
      <c r="C107" s="16" t="s">
        <v>25</v>
      </c>
      <c r="D107" s="7" t="s">
        <v>26</v>
      </c>
      <c r="E107" s="16"/>
      <c r="F107" s="16"/>
      <c r="G107" s="16"/>
      <c r="H107" s="16"/>
      <c r="I107" s="16">
        <f t="shared" si="10"/>
        <v>0</v>
      </c>
      <c r="J107" s="16">
        <f t="shared" si="11"/>
        <v>0</v>
      </c>
      <c r="K107" s="16"/>
    </row>
    <row r="108" spans="1:11" ht="17.25" customHeight="1">
      <c r="A108" s="16" t="s">
        <v>230</v>
      </c>
      <c r="B108" s="6">
        <v>102</v>
      </c>
      <c r="C108" s="16" t="s">
        <v>12</v>
      </c>
      <c r="D108" s="7" t="s">
        <v>61</v>
      </c>
      <c r="E108" s="16"/>
      <c r="F108" s="16"/>
      <c r="G108" s="16" t="s">
        <v>32</v>
      </c>
      <c r="H108" s="16"/>
      <c r="I108" s="16">
        <f t="shared" si="10"/>
        <v>0</v>
      </c>
      <c r="J108" s="16">
        <f t="shared" si="11"/>
        <v>0</v>
      </c>
      <c r="K108" s="16"/>
    </row>
    <row r="109" spans="1:11" ht="17.25" customHeight="1">
      <c r="A109" s="16" t="s">
        <v>230</v>
      </c>
      <c r="B109" s="6">
        <v>103</v>
      </c>
      <c r="C109" s="16" t="s">
        <v>12</v>
      </c>
      <c r="D109" s="7" t="s">
        <v>20</v>
      </c>
      <c r="E109" s="16"/>
      <c r="F109" s="16"/>
      <c r="G109" s="16" t="s">
        <v>32</v>
      </c>
      <c r="H109" s="16"/>
      <c r="I109" s="16">
        <f t="shared" si="10"/>
        <v>0</v>
      </c>
      <c r="J109" s="16">
        <f t="shared" si="11"/>
        <v>0</v>
      </c>
      <c r="K109" s="16"/>
    </row>
    <row r="110" spans="1:11" ht="17.25" customHeight="1">
      <c r="A110" s="16" t="s">
        <v>230</v>
      </c>
      <c r="B110" s="6">
        <v>104</v>
      </c>
      <c r="C110" s="16" t="s">
        <v>100</v>
      </c>
      <c r="D110" s="7" t="s">
        <v>24</v>
      </c>
      <c r="E110" s="16">
        <v>1</v>
      </c>
      <c r="F110" s="16"/>
      <c r="G110" s="16"/>
      <c r="H110" s="16"/>
      <c r="I110" s="16">
        <f t="shared" si="10"/>
        <v>0</v>
      </c>
      <c r="J110" s="16">
        <f t="shared" si="11"/>
        <v>0</v>
      </c>
      <c r="K110" s="16"/>
    </row>
    <row r="111" spans="1:11" ht="17.25" customHeight="1">
      <c r="A111" s="16" t="s">
        <v>230</v>
      </c>
      <c r="B111" s="6">
        <v>105</v>
      </c>
      <c r="C111" s="16" t="s">
        <v>12</v>
      </c>
      <c r="D111" s="7" t="s">
        <v>20</v>
      </c>
      <c r="E111" s="16"/>
      <c r="F111" s="16"/>
      <c r="G111" s="16" t="s">
        <v>32</v>
      </c>
      <c r="H111" s="16"/>
      <c r="I111" s="16">
        <f t="shared" si="10"/>
        <v>0</v>
      </c>
      <c r="J111" s="16">
        <f t="shared" si="11"/>
        <v>0</v>
      </c>
      <c r="K111" s="16"/>
    </row>
    <row r="112" spans="1:11" ht="17.25" customHeight="1">
      <c r="A112" s="16" t="s">
        <v>230</v>
      </c>
      <c r="B112" s="6">
        <v>106</v>
      </c>
      <c r="C112" s="16" t="s">
        <v>21</v>
      </c>
      <c r="D112" s="7" t="s">
        <v>38</v>
      </c>
      <c r="E112" s="16">
        <v>1</v>
      </c>
      <c r="F112" s="16"/>
      <c r="G112" s="16"/>
      <c r="H112" s="16"/>
      <c r="I112" s="16">
        <f t="shared" si="10"/>
        <v>0</v>
      </c>
      <c r="J112" s="16">
        <f t="shared" si="11"/>
        <v>0</v>
      </c>
      <c r="K112" s="16"/>
    </row>
    <row r="113" spans="1:10" ht="17.25" customHeight="1">
      <c r="A113" s="16" t="s">
        <v>230</v>
      </c>
      <c r="B113" s="6">
        <v>107</v>
      </c>
      <c r="C113" s="16" t="s">
        <v>87</v>
      </c>
      <c r="D113" s="7" t="s">
        <v>42</v>
      </c>
      <c r="E113" s="16">
        <v>1</v>
      </c>
      <c r="F113" s="16"/>
      <c r="G113" s="16"/>
      <c r="H113" s="16"/>
      <c r="I113" s="16">
        <f t="shared" si="10"/>
        <v>0</v>
      </c>
      <c r="J113" s="16">
        <f t="shared" si="11"/>
        <v>0</v>
      </c>
    </row>
    <row r="114" spans="1:10" ht="17.25" customHeight="1">
      <c r="A114" s="16" t="s">
        <v>230</v>
      </c>
      <c r="B114" s="6">
        <v>108</v>
      </c>
      <c r="C114" s="16" t="s">
        <v>87</v>
      </c>
      <c r="D114" s="7" t="s">
        <v>195</v>
      </c>
      <c r="E114" s="16">
        <v>1</v>
      </c>
      <c r="F114" s="16"/>
      <c r="G114" s="16"/>
      <c r="H114" s="16"/>
      <c r="I114" s="16">
        <f t="shared" si="10"/>
        <v>0</v>
      </c>
      <c r="J114" s="16">
        <f t="shared" si="11"/>
        <v>0</v>
      </c>
    </row>
    <row r="115" spans="1:10" ht="17.25" customHeight="1">
      <c r="A115" s="16" t="s">
        <v>230</v>
      </c>
      <c r="B115" s="6">
        <v>109</v>
      </c>
      <c r="C115" s="16" t="s">
        <v>12</v>
      </c>
      <c r="D115" s="7" t="s">
        <v>20</v>
      </c>
      <c r="E115" s="16">
        <v>1</v>
      </c>
      <c r="F115" s="16"/>
      <c r="G115" s="16"/>
      <c r="H115" s="16"/>
      <c r="I115" s="16">
        <f t="shared" si="10"/>
        <v>0</v>
      </c>
      <c r="J115" s="16">
        <f t="shared" si="11"/>
        <v>0</v>
      </c>
    </row>
    <row r="116" spans="1:10" ht="17.25" customHeight="1">
      <c r="A116" s="16" t="s">
        <v>230</v>
      </c>
      <c r="B116" s="6">
        <v>110</v>
      </c>
      <c r="C116" s="16" t="s">
        <v>12</v>
      </c>
      <c r="D116" s="7" t="s">
        <v>58</v>
      </c>
      <c r="E116" s="16">
        <v>1</v>
      </c>
      <c r="F116" s="16"/>
      <c r="G116" s="16" t="s">
        <v>32</v>
      </c>
      <c r="H116" s="16"/>
      <c r="I116" s="16">
        <f t="shared" si="10"/>
        <v>0</v>
      </c>
      <c r="J116" s="16">
        <f t="shared" si="11"/>
        <v>0</v>
      </c>
    </row>
    <row r="117" spans="1:10" ht="17.25" customHeight="1">
      <c r="A117" s="16" t="s">
        <v>230</v>
      </c>
      <c r="B117" s="6">
        <v>111</v>
      </c>
      <c r="C117" s="16" t="s">
        <v>25</v>
      </c>
      <c r="D117" s="7" t="s">
        <v>188</v>
      </c>
      <c r="E117" s="16"/>
      <c r="F117" s="16"/>
      <c r="G117" s="16"/>
      <c r="H117" s="16"/>
      <c r="I117" s="16">
        <f t="shared" si="10"/>
        <v>0</v>
      </c>
      <c r="J117" s="16">
        <f t="shared" si="11"/>
        <v>0</v>
      </c>
    </row>
    <row r="118" spans="1:10" ht="17.25" customHeight="1">
      <c r="A118" s="16" t="s">
        <v>230</v>
      </c>
      <c r="B118" s="6">
        <v>112</v>
      </c>
      <c r="C118" s="16" t="s">
        <v>78</v>
      </c>
      <c r="D118" s="7" t="s">
        <v>202</v>
      </c>
      <c r="E118" s="16"/>
      <c r="F118" s="16"/>
      <c r="G118" s="16"/>
      <c r="H118" s="16"/>
      <c r="I118" s="16">
        <f t="shared" si="10"/>
        <v>0</v>
      </c>
      <c r="J118" s="16">
        <f t="shared" si="11"/>
        <v>0</v>
      </c>
    </row>
    <row r="119" spans="1:10" ht="17.25" customHeight="1">
      <c r="A119" s="16" t="s">
        <v>230</v>
      </c>
      <c r="B119" s="6">
        <v>113</v>
      </c>
      <c r="C119" s="16" t="s">
        <v>23</v>
      </c>
      <c r="D119" s="7" t="s">
        <v>229</v>
      </c>
      <c r="E119" s="16"/>
      <c r="F119" s="16"/>
      <c r="G119" s="16"/>
      <c r="H119" s="16"/>
      <c r="I119" s="16">
        <f t="shared" si="10"/>
        <v>0</v>
      </c>
      <c r="J119" s="16">
        <f t="shared" si="11"/>
        <v>0</v>
      </c>
    </row>
    <row r="120" spans="1:10" ht="17.25" customHeight="1">
      <c r="A120" s="16" t="s">
        <v>230</v>
      </c>
      <c r="B120" s="6">
        <v>114</v>
      </c>
      <c r="C120" s="16" t="s">
        <v>45</v>
      </c>
      <c r="D120" s="7" t="s">
        <v>24</v>
      </c>
      <c r="E120" s="16"/>
      <c r="F120" s="16"/>
      <c r="G120" s="16"/>
      <c r="H120" s="16">
        <v>444</v>
      </c>
      <c r="I120" s="16">
        <f t="shared" si="10"/>
        <v>0</v>
      </c>
      <c r="J120" s="16">
        <f t="shared" si="11"/>
        <v>0</v>
      </c>
    </row>
    <row r="121" spans="1:10" ht="17.25" customHeight="1">
      <c r="A121" s="16" t="s">
        <v>230</v>
      </c>
      <c r="B121" s="6">
        <v>115</v>
      </c>
      <c r="C121" s="16" t="s">
        <v>12</v>
      </c>
      <c r="D121" s="7" t="s">
        <v>222</v>
      </c>
      <c r="E121" s="16"/>
      <c r="F121" s="16"/>
      <c r="G121" s="16" t="s">
        <v>32</v>
      </c>
      <c r="H121" s="16"/>
      <c r="I121" s="16">
        <f t="shared" si="10"/>
        <v>0</v>
      </c>
      <c r="J121" s="16">
        <f t="shared" si="11"/>
        <v>0</v>
      </c>
    </row>
    <row r="122" spans="1:10" ht="17.25" customHeight="1">
      <c r="A122" s="16" t="s">
        <v>230</v>
      </c>
      <c r="B122" s="6">
        <v>116</v>
      </c>
      <c r="C122" s="16" t="s">
        <v>12</v>
      </c>
      <c r="D122" s="7" t="s">
        <v>222</v>
      </c>
      <c r="E122" s="16"/>
      <c r="F122" s="16"/>
      <c r="G122" s="16" t="s">
        <v>32</v>
      </c>
      <c r="H122" s="16"/>
      <c r="I122" s="16">
        <f t="shared" si="10"/>
        <v>0</v>
      </c>
      <c r="J122" s="16">
        <f t="shared" si="11"/>
        <v>0</v>
      </c>
    </row>
    <row r="123" spans="1:10" ht="17.25" customHeight="1">
      <c r="A123" s="16" t="s">
        <v>230</v>
      </c>
      <c r="B123" s="6">
        <v>117</v>
      </c>
      <c r="C123" s="16" t="s">
        <v>87</v>
      </c>
      <c r="D123" s="7" t="s">
        <v>42</v>
      </c>
      <c r="E123" s="16">
        <v>1</v>
      </c>
      <c r="F123" s="16"/>
      <c r="G123" s="16"/>
      <c r="H123" s="16"/>
      <c r="I123" s="16">
        <f t="shared" si="10"/>
        <v>0</v>
      </c>
      <c r="J123" s="16">
        <f t="shared" si="11"/>
        <v>0</v>
      </c>
    </row>
    <row r="124" spans="1:10" ht="17.25" customHeight="1">
      <c r="A124" s="16" t="s">
        <v>230</v>
      </c>
      <c r="B124" s="6">
        <v>118</v>
      </c>
      <c r="C124" s="16" t="s">
        <v>87</v>
      </c>
      <c r="D124" s="7" t="s">
        <v>42</v>
      </c>
      <c r="E124" s="16">
        <v>1</v>
      </c>
      <c r="F124" s="16"/>
      <c r="G124" s="16"/>
      <c r="H124" s="16"/>
      <c r="I124" s="16">
        <f t="shared" si="10"/>
        <v>0</v>
      </c>
      <c r="J124" s="16">
        <f t="shared" si="11"/>
        <v>0</v>
      </c>
    </row>
    <row r="125" spans="1:10" ht="17.25" customHeight="1">
      <c r="A125" s="16" t="s">
        <v>230</v>
      </c>
      <c r="B125" s="6">
        <v>119</v>
      </c>
      <c r="C125" s="16" t="s">
        <v>53</v>
      </c>
      <c r="D125" s="7" t="s">
        <v>229</v>
      </c>
      <c r="E125" s="16">
        <v>1</v>
      </c>
      <c r="F125" s="16"/>
      <c r="G125" s="16"/>
      <c r="H125" s="16"/>
      <c r="I125" s="16">
        <f t="shared" si="10"/>
        <v>0</v>
      </c>
      <c r="J125" s="16">
        <f t="shared" si="11"/>
        <v>0</v>
      </c>
    </row>
    <row r="126" spans="1:10" ht="17.25" customHeight="1">
      <c r="A126" s="16" t="s">
        <v>230</v>
      </c>
      <c r="B126" s="6">
        <v>120</v>
      </c>
      <c r="C126" s="16" t="s">
        <v>53</v>
      </c>
      <c r="D126" s="7" t="s">
        <v>229</v>
      </c>
      <c r="E126" s="16">
        <v>1</v>
      </c>
      <c r="F126" s="16"/>
      <c r="G126" s="16"/>
      <c r="H126" s="16"/>
      <c r="I126" s="16">
        <f t="shared" si="10"/>
        <v>0</v>
      </c>
      <c r="J126" s="16">
        <f t="shared" si="11"/>
        <v>0</v>
      </c>
    </row>
    <row r="127" spans="1:10" ht="17.25" customHeight="1">
      <c r="A127" s="16" t="s">
        <v>230</v>
      </c>
      <c r="B127" s="6">
        <v>121</v>
      </c>
      <c r="C127" s="16" t="s">
        <v>53</v>
      </c>
      <c r="D127" s="7" t="s">
        <v>229</v>
      </c>
      <c r="E127" s="16">
        <v>1</v>
      </c>
      <c r="F127" s="16"/>
      <c r="G127" s="16"/>
      <c r="H127" s="16"/>
      <c r="I127" s="16">
        <f t="shared" si="10"/>
        <v>0</v>
      </c>
      <c r="J127" s="16">
        <f t="shared" si="11"/>
        <v>0</v>
      </c>
    </row>
    <row r="128" spans="1:10" ht="17.25" customHeight="1">
      <c r="A128" s="16" t="s">
        <v>230</v>
      </c>
      <c r="B128" s="6">
        <v>122</v>
      </c>
      <c r="C128" s="16" t="s">
        <v>12</v>
      </c>
      <c r="D128" s="7" t="s">
        <v>229</v>
      </c>
      <c r="E128" s="16">
        <v>1</v>
      </c>
      <c r="F128" s="16"/>
      <c r="G128" s="16"/>
      <c r="H128" s="16"/>
      <c r="I128" s="16">
        <f t="shared" si="10"/>
        <v>0</v>
      </c>
      <c r="J128" s="16">
        <f t="shared" si="11"/>
        <v>0</v>
      </c>
    </row>
    <row r="129" spans="1:11" ht="17.25" customHeight="1">
      <c r="A129" s="16" t="s">
        <v>230</v>
      </c>
      <c r="B129" s="6">
        <v>123</v>
      </c>
      <c r="C129" s="16" t="s">
        <v>78</v>
      </c>
      <c r="D129" s="7" t="s">
        <v>101</v>
      </c>
      <c r="E129" s="16"/>
      <c r="F129" s="16">
        <v>9</v>
      </c>
      <c r="G129" s="16"/>
      <c r="H129" s="16"/>
      <c r="I129" s="16" t="str">
        <f t="shared" si="10"/>
        <v>Прочее</v>
      </c>
      <c r="J129" s="16" t="str">
        <f t="shared" si="11"/>
        <v>Corynebacterium</v>
      </c>
      <c r="K129" s="16" t="s">
        <v>127</v>
      </c>
    </row>
    <row r="130" spans="1:11" ht="17.25" customHeight="1">
      <c r="A130" s="16" t="s">
        <v>230</v>
      </c>
      <c r="B130" s="6">
        <v>124</v>
      </c>
      <c r="C130" s="16" t="s">
        <v>78</v>
      </c>
      <c r="D130" s="7" t="s">
        <v>101</v>
      </c>
      <c r="E130" s="16"/>
      <c r="F130" s="16"/>
      <c r="G130" s="16"/>
      <c r="H130" s="16"/>
      <c r="I130" s="16">
        <f t="shared" si="10"/>
        <v>0</v>
      </c>
      <c r="J130" s="16">
        <f t="shared" si="11"/>
        <v>0</v>
      </c>
      <c r="K130" s="16"/>
    </row>
    <row r="131" spans="1:11" ht="17.25" customHeight="1">
      <c r="A131" s="16" t="s">
        <v>230</v>
      </c>
      <c r="B131" s="6">
        <v>125</v>
      </c>
      <c r="C131" s="16" t="s">
        <v>25</v>
      </c>
      <c r="D131" s="7" t="s">
        <v>193</v>
      </c>
      <c r="E131" s="16"/>
      <c r="F131" s="16"/>
      <c r="G131" s="16"/>
      <c r="H131" s="16"/>
      <c r="I131" s="16">
        <f t="shared" si="10"/>
        <v>0</v>
      </c>
      <c r="J131" s="16">
        <f t="shared" si="11"/>
        <v>0</v>
      </c>
      <c r="K131" s="16"/>
    </row>
    <row r="132" spans="1:11" ht="17.25" customHeight="1">
      <c r="A132" s="16" t="s">
        <v>230</v>
      </c>
      <c r="B132" s="6">
        <v>126</v>
      </c>
      <c r="C132" s="16" t="s">
        <v>12</v>
      </c>
      <c r="D132" s="7" t="s">
        <v>50</v>
      </c>
      <c r="E132" s="16"/>
      <c r="F132" s="16"/>
      <c r="G132" s="16"/>
      <c r="H132" s="16"/>
      <c r="I132" s="16">
        <f t="shared" si="10"/>
        <v>0</v>
      </c>
      <c r="J132" s="16">
        <f t="shared" si="11"/>
        <v>0</v>
      </c>
      <c r="K132" s="16"/>
    </row>
    <row r="133" spans="1:11" ht="17.25" customHeight="1">
      <c r="A133" s="16" t="s">
        <v>230</v>
      </c>
      <c r="B133" s="6">
        <v>127</v>
      </c>
      <c r="C133" s="16" t="s">
        <v>87</v>
      </c>
      <c r="D133" s="7" t="s">
        <v>42</v>
      </c>
      <c r="E133" s="16">
        <v>1</v>
      </c>
      <c r="F133" s="16">
        <v>4</v>
      </c>
      <c r="G133" s="16"/>
      <c r="H133" s="16"/>
      <c r="I133" s="16" t="str">
        <f t="shared" si="10"/>
        <v>Кокки</v>
      </c>
      <c r="J133" s="16" t="str">
        <f t="shared" si="11"/>
        <v>Enterococcus</v>
      </c>
      <c r="K133" s="16" t="s">
        <v>131</v>
      </c>
    </row>
    <row r="134" spans="1:11" ht="17.25" customHeight="1">
      <c r="A134" s="16" t="s">
        <v>230</v>
      </c>
      <c r="B134" s="6">
        <v>128</v>
      </c>
      <c r="C134" s="16" t="s">
        <v>87</v>
      </c>
      <c r="D134" s="7" t="s">
        <v>42</v>
      </c>
      <c r="E134" s="16">
        <v>2</v>
      </c>
      <c r="F134" s="16">
        <v>7</v>
      </c>
      <c r="G134" s="16"/>
      <c r="H134" s="16"/>
      <c r="I134" s="16" t="str">
        <f t="shared" si="10"/>
        <v>Кокки</v>
      </c>
      <c r="J134" s="16" t="str">
        <f t="shared" si="11"/>
        <v>Staphylococcus</v>
      </c>
      <c r="K134" s="16" t="s">
        <v>19</v>
      </c>
    </row>
    <row r="135" spans="1:11" ht="17.25" customHeight="1">
      <c r="A135" s="16" t="s">
        <v>230</v>
      </c>
      <c r="B135" s="6">
        <v>129</v>
      </c>
      <c r="C135" s="16" t="s">
        <v>87</v>
      </c>
      <c r="D135" s="7" t="s">
        <v>42</v>
      </c>
      <c r="E135" s="16">
        <v>1</v>
      </c>
      <c r="F135" s="16"/>
      <c r="G135" s="16"/>
      <c r="H135" s="16"/>
      <c r="I135" s="16">
        <f t="shared" si="10"/>
        <v>0</v>
      </c>
      <c r="J135" s="16">
        <f t="shared" si="11"/>
        <v>0</v>
      </c>
      <c r="K135" s="16"/>
    </row>
    <row r="136" spans="1:11" ht="17.25" customHeight="1">
      <c r="A136" s="16" t="s">
        <v>230</v>
      </c>
      <c r="B136" s="6">
        <v>130</v>
      </c>
      <c r="C136" s="16" t="s">
        <v>87</v>
      </c>
      <c r="D136" s="7" t="s">
        <v>217</v>
      </c>
      <c r="E136" s="16">
        <v>2</v>
      </c>
      <c r="F136" s="16"/>
      <c r="G136" s="16"/>
      <c r="H136" s="16"/>
      <c r="I136" s="16">
        <f t="shared" si="10"/>
        <v>0</v>
      </c>
      <c r="J136" s="16">
        <f t="shared" si="11"/>
        <v>0</v>
      </c>
      <c r="K136" s="16"/>
    </row>
    <row r="137" spans="1:11" ht="17.25" customHeight="1">
      <c r="A137" s="16" t="s">
        <v>230</v>
      </c>
      <c r="B137" s="6">
        <v>131</v>
      </c>
      <c r="C137" s="16" t="s">
        <v>87</v>
      </c>
      <c r="D137" s="7" t="s">
        <v>42</v>
      </c>
      <c r="E137" s="16">
        <v>2</v>
      </c>
      <c r="F137" s="16"/>
      <c r="G137" s="16"/>
      <c r="H137" s="16"/>
      <c r="I137" s="16">
        <f t="shared" ref="I137:I200" si="16">IF(OR(J137=$J$349,J137=$J$356,J137=$J$339),$I$336,IF(OR(J137=$J$338,J137=$J$342,J137=$J$344,J137=$J$345,J137=$J$348,J137=$J$352,J137=$J$353,J137=$J$350),$I$341,IF(OR(J137=$J$337,J137=$J$341),$I$337,IF(OR(J137=$J$343,J137=$J$354,J137=$J$355),$I$338,IF(OR(J137=$J$336,J137=$J$351,J137=$J$357),$I$339,IF(OR(J137=$J$340,J137=$J$358,J137=$J$346,J137=$J$347),$I$340,0))))))</f>
        <v>0</v>
      </c>
      <c r="J137" s="16">
        <f t="shared" si="11"/>
        <v>0</v>
      </c>
      <c r="K137" s="16"/>
    </row>
    <row r="138" spans="1:11" ht="17.25" customHeight="1">
      <c r="A138" s="16" t="s">
        <v>230</v>
      </c>
      <c r="B138" s="6">
        <v>132</v>
      </c>
      <c r="C138" s="16" t="s">
        <v>25</v>
      </c>
      <c r="D138" s="7" t="s">
        <v>26</v>
      </c>
      <c r="E138" s="16"/>
      <c r="F138" s="16"/>
      <c r="G138" s="16"/>
      <c r="H138" s="16"/>
      <c r="I138" s="16">
        <f t="shared" si="16"/>
        <v>0</v>
      </c>
      <c r="J138" s="16">
        <f t="shared" ref="J138:J201" si="17">IF(OR(K138=$K$336,K138=$K$337,K138=$K$338),$J$336,IF(OR(K138=$K$341,K138=$K$342,K138=$K$343,K138=$K$344),$J$337,IF(OR(K138=$K$345),$J$338,IF(OR(K138=$K$346),$J$339,IF(OR(K138=$K$347),$J$340,IF(OR(K138=$K$348),$J$341,IF(OR(K138=$K$354,K138=$K$363,K138=$K$355),$J$342,IF(OR(K138=$K$350,K138=$K$351,K138=$K$352,K138=$K$353),$J$343,IF(OR(K138=$K$349,K138=$K$389,K138=$K$391,K138=$K$393),$J$344,IF(OR(K138=$K$356,K138=$K$357),$J$345,IF(OR(K138=$K$358),$J$346,IF(OR(K138=$K$359),$J$347,IF(OR(K138=$K$360),$J$348,IF(OR(K138=$K$364),$J$349,IF(OR(K138=$K$365),$J$350,IF(OR(K138=$K$366,K138=$K$367),$J$351,IF(OR(K138=$K$368,K138=$K$369),$J$352,IF(OR(K138=$K$370,K138=$K$371),$J$353,IF(OR(K138=$K$372,K138=$K$373,K138=$K$374,K138=$K$375,K138=$K$376,K138=$K$377,K138=$K$378,K138=$K$379),$J$354,IF(OR(K138=$K$383,K138=$K$384,K138=$K$385,K138=$K$386,K138=$K$382,K138=$K$381,K138=$K$390,K138=$K$392),$J$355,IF(OR(K138=$K$387,K138=$K$388),$J$356,IF(OR(K138=$K$339,K138=$K$340,K138=$K$361,K138=$K$362,K138=$K$380),$J$357,IF(OR(K138=$K$394),$J$358,0)))))))))))))))))))))))</f>
        <v>0</v>
      </c>
      <c r="K138" s="16"/>
    </row>
    <row r="139" spans="1:11" ht="17.25" customHeight="1">
      <c r="A139" s="16" t="s">
        <v>230</v>
      </c>
      <c r="B139" s="6">
        <v>133</v>
      </c>
      <c r="C139" s="16" t="s">
        <v>25</v>
      </c>
      <c r="D139" s="7" t="s">
        <v>26</v>
      </c>
      <c r="E139" s="16"/>
      <c r="F139" s="16"/>
      <c r="G139" s="16"/>
      <c r="H139" s="16"/>
      <c r="I139" s="16">
        <f t="shared" si="16"/>
        <v>0</v>
      </c>
      <c r="J139" s="16">
        <f t="shared" si="17"/>
        <v>0</v>
      </c>
      <c r="K139" s="16"/>
    </row>
    <row r="140" spans="1:11" ht="17.25" customHeight="1">
      <c r="A140" s="16" t="s">
        <v>230</v>
      </c>
      <c r="B140" s="6">
        <v>134</v>
      </c>
      <c r="C140" s="16" t="s">
        <v>25</v>
      </c>
      <c r="D140" s="7" t="s">
        <v>26</v>
      </c>
      <c r="E140" s="16"/>
      <c r="F140" s="16">
        <v>4</v>
      </c>
      <c r="G140" s="16"/>
      <c r="H140" s="16"/>
      <c r="I140" s="16" t="str">
        <f t="shared" si="16"/>
        <v>Кокки</v>
      </c>
      <c r="J140" s="16" t="str">
        <f t="shared" si="17"/>
        <v>Streptococcus</v>
      </c>
      <c r="K140" s="16" t="s">
        <v>162</v>
      </c>
    </row>
    <row r="141" spans="1:11" ht="17.25" customHeight="1">
      <c r="A141" s="16" t="s">
        <v>230</v>
      </c>
      <c r="B141" s="6">
        <v>135</v>
      </c>
      <c r="C141" s="16" t="s">
        <v>23</v>
      </c>
      <c r="D141" s="7" t="s">
        <v>24</v>
      </c>
      <c r="E141" s="16"/>
      <c r="F141" s="16"/>
      <c r="G141" s="16"/>
      <c r="H141" s="16"/>
      <c r="I141" s="16">
        <f t="shared" si="16"/>
        <v>0</v>
      </c>
      <c r="J141" s="16">
        <f t="shared" si="17"/>
        <v>0</v>
      </c>
      <c r="K141" s="16"/>
    </row>
    <row r="142" spans="1:11" ht="17.25" customHeight="1">
      <c r="A142" s="16" t="s">
        <v>230</v>
      </c>
      <c r="B142" s="6">
        <v>136</v>
      </c>
      <c r="C142" s="16" t="s">
        <v>78</v>
      </c>
      <c r="D142" s="7" t="s">
        <v>101</v>
      </c>
      <c r="E142" s="16"/>
      <c r="F142" s="16"/>
      <c r="G142" s="16"/>
      <c r="H142" s="16"/>
      <c r="I142" s="16">
        <f t="shared" si="16"/>
        <v>0</v>
      </c>
      <c r="J142" s="16">
        <f t="shared" si="17"/>
        <v>0</v>
      </c>
      <c r="K142" s="16"/>
    </row>
    <row r="143" spans="1:11" ht="17.25" customHeight="1">
      <c r="A143" s="16" t="s">
        <v>230</v>
      </c>
      <c r="B143" s="6">
        <v>137</v>
      </c>
      <c r="C143" s="16" t="s">
        <v>12</v>
      </c>
      <c r="D143" s="7" t="s">
        <v>79</v>
      </c>
      <c r="E143" s="16">
        <v>2</v>
      </c>
      <c r="F143" s="16"/>
      <c r="G143" s="16"/>
      <c r="H143" s="16"/>
      <c r="I143" s="16">
        <f t="shared" si="16"/>
        <v>0</v>
      </c>
      <c r="J143" s="16">
        <f t="shared" si="17"/>
        <v>0</v>
      </c>
      <c r="K143" s="16"/>
    </row>
    <row r="144" spans="1:11" ht="17.25" customHeight="1">
      <c r="A144" s="16" t="s">
        <v>230</v>
      </c>
      <c r="B144" s="6">
        <v>138</v>
      </c>
      <c r="C144" s="16" t="s">
        <v>87</v>
      </c>
      <c r="D144" s="7" t="s">
        <v>42</v>
      </c>
      <c r="E144" s="16">
        <v>2</v>
      </c>
      <c r="F144" s="16"/>
      <c r="G144" s="16"/>
      <c r="H144" s="16"/>
      <c r="I144" s="16">
        <f t="shared" si="16"/>
        <v>0</v>
      </c>
      <c r="J144" s="16">
        <f t="shared" si="17"/>
        <v>0</v>
      </c>
      <c r="K144" s="16"/>
    </row>
    <row r="145" spans="1:11" ht="17.25" customHeight="1">
      <c r="A145" s="16" t="s">
        <v>230</v>
      </c>
      <c r="B145" s="6">
        <v>139</v>
      </c>
      <c r="C145" s="16" t="s">
        <v>87</v>
      </c>
      <c r="D145" s="7" t="s">
        <v>42</v>
      </c>
      <c r="E145" s="16">
        <v>2</v>
      </c>
      <c r="F145" s="16"/>
      <c r="G145" s="16"/>
      <c r="H145" s="16"/>
      <c r="I145" s="16">
        <f t="shared" si="16"/>
        <v>0</v>
      </c>
      <c r="J145" s="16">
        <f t="shared" si="17"/>
        <v>0</v>
      </c>
      <c r="K145" s="16"/>
    </row>
    <row r="146" spans="1:11" ht="17.25" customHeight="1">
      <c r="A146" s="16" t="s">
        <v>230</v>
      </c>
      <c r="B146" s="6">
        <v>140</v>
      </c>
      <c r="C146" s="16" t="s">
        <v>87</v>
      </c>
      <c r="D146" s="7" t="s">
        <v>42</v>
      </c>
      <c r="E146" s="16">
        <v>1</v>
      </c>
      <c r="F146" s="16"/>
      <c r="G146" s="16"/>
      <c r="H146" s="16"/>
      <c r="I146" s="16">
        <f t="shared" si="16"/>
        <v>0</v>
      </c>
      <c r="J146" s="16">
        <f t="shared" si="17"/>
        <v>0</v>
      </c>
      <c r="K146" s="16"/>
    </row>
    <row r="147" spans="1:11" ht="17.25" customHeight="1">
      <c r="A147" s="16" t="s">
        <v>230</v>
      </c>
      <c r="B147" s="6">
        <v>141</v>
      </c>
      <c r="C147" s="16" t="s">
        <v>12</v>
      </c>
      <c r="D147" s="7" t="s">
        <v>201</v>
      </c>
      <c r="E147" s="16"/>
      <c r="F147" s="16">
        <v>5</v>
      </c>
      <c r="G147" s="16"/>
      <c r="H147" s="16"/>
      <c r="I147" s="16" t="str">
        <f t="shared" si="16"/>
        <v>Кокки</v>
      </c>
      <c r="J147" s="16" t="str">
        <f t="shared" si="17"/>
        <v>Staphylococcus</v>
      </c>
      <c r="K147" s="16" t="s">
        <v>19</v>
      </c>
    </row>
    <row r="148" spans="1:11" ht="17.25" customHeight="1">
      <c r="A148" s="16" t="s">
        <v>230</v>
      </c>
      <c r="B148" s="6">
        <v>142</v>
      </c>
      <c r="C148" s="16" t="s">
        <v>78</v>
      </c>
      <c r="D148" s="7" t="s">
        <v>101</v>
      </c>
      <c r="E148" s="16"/>
      <c r="F148" s="16"/>
      <c r="G148" s="16"/>
      <c r="H148" s="16"/>
      <c r="I148" s="16">
        <f t="shared" si="16"/>
        <v>0</v>
      </c>
      <c r="J148" s="16">
        <f t="shared" si="17"/>
        <v>0</v>
      </c>
      <c r="K148" s="16"/>
    </row>
    <row r="149" spans="1:11" ht="17.25" customHeight="1">
      <c r="A149" s="16" t="s">
        <v>230</v>
      </c>
      <c r="B149" s="6">
        <v>143</v>
      </c>
      <c r="C149" s="16" t="s">
        <v>21</v>
      </c>
      <c r="D149" s="7" t="s">
        <v>49</v>
      </c>
      <c r="E149" s="16"/>
      <c r="F149" s="16"/>
      <c r="G149" s="16"/>
      <c r="H149" s="16"/>
      <c r="I149" s="16">
        <f t="shared" si="16"/>
        <v>0</v>
      </c>
      <c r="J149" s="16">
        <f t="shared" si="17"/>
        <v>0</v>
      </c>
      <c r="K149" s="16"/>
    </row>
    <row r="150" spans="1:11" ht="17.25" customHeight="1">
      <c r="A150" s="16" t="s">
        <v>230</v>
      </c>
      <c r="B150" s="6">
        <v>144</v>
      </c>
      <c r="C150" s="16" t="s">
        <v>12</v>
      </c>
      <c r="D150" s="7" t="s">
        <v>20</v>
      </c>
      <c r="E150" s="16"/>
      <c r="F150" s="16"/>
      <c r="G150" s="16"/>
      <c r="H150" s="16"/>
      <c r="I150" s="16">
        <f t="shared" si="16"/>
        <v>0</v>
      </c>
      <c r="J150" s="16">
        <f t="shared" si="17"/>
        <v>0</v>
      </c>
      <c r="K150" s="16"/>
    </row>
    <row r="151" spans="1:11" ht="17.25" customHeight="1">
      <c r="A151" s="16" t="s">
        <v>230</v>
      </c>
      <c r="B151" s="6">
        <v>145</v>
      </c>
      <c r="C151" s="16" t="s">
        <v>12</v>
      </c>
      <c r="D151" s="7" t="s">
        <v>20</v>
      </c>
      <c r="E151" s="16"/>
      <c r="F151" s="16"/>
      <c r="G151" s="16"/>
      <c r="H151" s="16"/>
      <c r="I151" s="16">
        <f t="shared" si="16"/>
        <v>0</v>
      </c>
      <c r="J151" s="16">
        <f t="shared" si="17"/>
        <v>0</v>
      </c>
      <c r="K151" s="16"/>
    </row>
    <row r="152" spans="1:11" ht="17.25" customHeight="1">
      <c r="A152" s="16" t="s">
        <v>230</v>
      </c>
      <c r="B152" s="6">
        <v>146</v>
      </c>
      <c r="C152" s="16" t="s">
        <v>25</v>
      </c>
      <c r="D152" s="7" t="s">
        <v>26</v>
      </c>
      <c r="E152" s="16"/>
      <c r="F152" s="16"/>
      <c r="G152" s="16" t="s">
        <v>32</v>
      </c>
      <c r="H152" s="16"/>
      <c r="I152" s="16">
        <f t="shared" si="16"/>
        <v>0</v>
      </c>
      <c r="J152" s="16">
        <f t="shared" si="17"/>
        <v>0</v>
      </c>
      <c r="K152" s="16"/>
    </row>
    <row r="153" spans="1:11" ht="17.25" customHeight="1">
      <c r="A153" s="16" t="s">
        <v>230</v>
      </c>
      <c r="B153" s="6">
        <v>147</v>
      </c>
      <c r="C153" s="16" t="s">
        <v>25</v>
      </c>
      <c r="D153" s="7" t="s">
        <v>26</v>
      </c>
      <c r="E153" s="16">
        <v>2</v>
      </c>
      <c r="F153" s="16"/>
      <c r="G153" s="16" t="s">
        <v>32</v>
      </c>
      <c r="H153" s="16"/>
      <c r="I153" s="16">
        <f t="shared" si="16"/>
        <v>0</v>
      </c>
      <c r="J153" s="16">
        <f t="shared" si="17"/>
        <v>0</v>
      </c>
      <c r="K153" s="16"/>
    </row>
    <row r="154" spans="1:11" ht="17.25" customHeight="1">
      <c r="A154" s="16" t="s">
        <v>230</v>
      </c>
      <c r="B154" s="6">
        <v>148</v>
      </c>
      <c r="C154" s="16" t="s">
        <v>25</v>
      </c>
      <c r="D154" s="7" t="s">
        <v>29</v>
      </c>
      <c r="E154" s="16">
        <v>3</v>
      </c>
      <c r="F154" s="16">
        <v>5</v>
      </c>
      <c r="G154" s="16" t="s">
        <v>32</v>
      </c>
      <c r="H154" s="16"/>
      <c r="I154" s="16" t="str">
        <f t="shared" si="16"/>
        <v>Энеробактерии</v>
      </c>
      <c r="J154" s="16" t="str">
        <f t="shared" si="17"/>
        <v>Escherichia</v>
      </c>
      <c r="K154" s="16" t="s">
        <v>159</v>
      </c>
    </row>
    <row r="155" spans="1:11" ht="17.25" customHeight="1">
      <c r="A155" s="16" t="s">
        <v>230</v>
      </c>
      <c r="B155" s="6">
        <v>149</v>
      </c>
      <c r="C155" s="16" t="s">
        <v>12</v>
      </c>
      <c r="D155" s="7" t="s">
        <v>205</v>
      </c>
      <c r="E155" s="16"/>
      <c r="F155" s="16"/>
      <c r="G155" s="16" t="s">
        <v>32</v>
      </c>
      <c r="H155" s="16"/>
      <c r="I155" s="16">
        <f t="shared" si="16"/>
        <v>0</v>
      </c>
      <c r="J155" s="16">
        <f t="shared" si="17"/>
        <v>0</v>
      </c>
      <c r="K155" s="16"/>
    </row>
    <row r="156" spans="1:11" ht="17.25" customHeight="1">
      <c r="A156" s="16" t="s">
        <v>230</v>
      </c>
      <c r="B156" s="6">
        <v>150</v>
      </c>
      <c r="C156" s="16" t="s">
        <v>37</v>
      </c>
      <c r="D156" s="7" t="s">
        <v>222</v>
      </c>
      <c r="E156" s="16"/>
      <c r="F156" s="16"/>
      <c r="G156" s="16"/>
      <c r="H156" s="16"/>
      <c r="I156" s="16">
        <f t="shared" si="16"/>
        <v>0</v>
      </c>
      <c r="J156" s="16">
        <f t="shared" si="17"/>
        <v>0</v>
      </c>
      <c r="K156" s="16"/>
    </row>
    <row r="157" spans="1:11" ht="17.25" customHeight="1">
      <c r="A157" s="16" t="s">
        <v>230</v>
      </c>
      <c r="B157" s="6">
        <v>151</v>
      </c>
      <c r="C157" s="16" t="s">
        <v>23</v>
      </c>
      <c r="D157" s="7" t="s">
        <v>24</v>
      </c>
      <c r="E157" s="16">
        <v>1</v>
      </c>
      <c r="F157" s="16"/>
      <c r="G157" s="16"/>
      <c r="H157" s="16"/>
      <c r="I157" s="16">
        <f t="shared" si="16"/>
        <v>0</v>
      </c>
      <c r="J157" s="16">
        <f t="shared" si="17"/>
        <v>0</v>
      </c>
      <c r="K157" s="16"/>
    </row>
    <row r="158" spans="1:11" ht="17.25" customHeight="1">
      <c r="A158" s="16" t="s">
        <v>230</v>
      </c>
      <c r="B158" s="6">
        <v>152</v>
      </c>
      <c r="C158" s="16" t="s">
        <v>23</v>
      </c>
      <c r="D158" s="7" t="s">
        <v>24</v>
      </c>
      <c r="E158" s="16">
        <v>1</v>
      </c>
      <c r="F158" s="16"/>
      <c r="G158" s="16"/>
      <c r="H158" s="16"/>
      <c r="I158" s="16">
        <f t="shared" si="16"/>
        <v>0</v>
      </c>
      <c r="J158" s="16">
        <f t="shared" si="17"/>
        <v>0</v>
      </c>
      <c r="K158" s="16"/>
    </row>
    <row r="159" spans="1:11" ht="17.25" customHeight="1">
      <c r="A159" s="16" t="s">
        <v>230</v>
      </c>
      <c r="B159" s="6">
        <v>153</v>
      </c>
      <c r="C159" s="16" t="s">
        <v>23</v>
      </c>
      <c r="D159" s="7" t="s">
        <v>24</v>
      </c>
      <c r="E159" s="16"/>
      <c r="F159" s="16"/>
      <c r="G159" s="16"/>
      <c r="H159" s="16"/>
      <c r="I159" s="16">
        <f t="shared" si="16"/>
        <v>0</v>
      </c>
      <c r="J159" s="16">
        <f t="shared" si="17"/>
        <v>0</v>
      </c>
      <c r="K159" s="16"/>
    </row>
    <row r="160" spans="1:11" ht="17.25" customHeight="1">
      <c r="A160" s="16" t="s">
        <v>230</v>
      </c>
      <c r="B160" s="6">
        <v>154</v>
      </c>
      <c r="C160" s="16" t="s">
        <v>23</v>
      </c>
      <c r="D160" s="7" t="s">
        <v>24</v>
      </c>
      <c r="E160" s="16"/>
      <c r="F160" s="16"/>
      <c r="G160" s="16"/>
      <c r="H160" s="16"/>
      <c r="I160" s="16">
        <f t="shared" si="16"/>
        <v>0</v>
      </c>
      <c r="J160" s="16">
        <f t="shared" si="17"/>
        <v>0</v>
      </c>
      <c r="K160" s="16"/>
    </row>
    <row r="161" spans="1:11" ht="17.25" customHeight="1">
      <c r="A161" s="16" t="s">
        <v>230</v>
      </c>
      <c r="B161" s="6">
        <v>155</v>
      </c>
      <c r="C161" s="16" t="s">
        <v>21</v>
      </c>
      <c r="D161" s="7" t="s">
        <v>49</v>
      </c>
      <c r="E161" s="16"/>
      <c r="F161" s="16"/>
      <c r="G161" s="16"/>
      <c r="H161" s="16"/>
      <c r="I161" s="16">
        <f t="shared" si="16"/>
        <v>0</v>
      </c>
      <c r="J161" s="16">
        <f t="shared" si="17"/>
        <v>0</v>
      </c>
      <c r="K161" s="16"/>
    </row>
    <row r="162" spans="1:11" ht="17.25" customHeight="1">
      <c r="A162" s="16" t="s">
        <v>230</v>
      </c>
      <c r="B162" s="6">
        <v>156</v>
      </c>
      <c r="C162" s="16" t="s">
        <v>21</v>
      </c>
      <c r="D162" s="7" t="s">
        <v>38</v>
      </c>
      <c r="E162" s="16"/>
      <c r="F162" s="16">
        <v>5</v>
      </c>
      <c r="G162" s="16"/>
      <c r="H162" s="16"/>
      <c r="I162" s="16" t="str">
        <f t="shared" si="16"/>
        <v>Кокки</v>
      </c>
      <c r="J162" s="16" t="str">
        <f t="shared" si="17"/>
        <v>Staphylococcus</v>
      </c>
      <c r="K162" s="16" t="s">
        <v>19</v>
      </c>
    </row>
    <row r="163" spans="1:11" ht="17.25" customHeight="1">
      <c r="A163" s="16" t="s">
        <v>230</v>
      </c>
      <c r="B163" s="6">
        <v>157</v>
      </c>
      <c r="C163" s="16" t="s">
        <v>64</v>
      </c>
      <c r="D163" s="7" t="s">
        <v>24</v>
      </c>
      <c r="E163" s="16"/>
      <c r="F163" s="16"/>
      <c r="G163" s="16"/>
      <c r="H163" s="16"/>
      <c r="I163" s="16">
        <f t="shared" si="16"/>
        <v>0</v>
      </c>
      <c r="J163" s="16">
        <f t="shared" si="17"/>
        <v>0</v>
      </c>
      <c r="K163" s="16"/>
    </row>
    <row r="164" spans="1:11" ht="17.25" customHeight="1">
      <c r="A164" s="16" t="s">
        <v>230</v>
      </c>
      <c r="B164" s="6">
        <v>158</v>
      </c>
      <c r="C164" s="16" t="s">
        <v>23</v>
      </c>
      <c r="D164" s="7" t="s">
        <v>24</v>
      </c>
      <c r="E164" s="16"/>
      <c r="F164" s="16"/>
      <c r="G164" s="16"/>
      <c r="H164" s="16"/>
      <c r="I164" s="16">
        <f t="shared" si="16"/>
        <v>0</v>
      </c>
      <c r="J164" s="16">
        <f t="shared" si="17"/>
        <v>0</v>
      </c>
      <c r="K164" s="16"/>
    </row>
    <row r="165" spans="1:11" ht="17.25" customHeight="1">
      <c r="A165" s="16" t="s">
        <v>230</v>
      </c>
      <c r="B165" s="6">
        <v>159</v>
      </c>
      <c r="C165" s="16" t="s">
        <v>64</v>
      </c>
      <c r="D165" s="7" t="s">
        <v>54</v>
      </c>
      <c r="E165" s="16"/>
      <c r="F165" s="16"/>
      <c r="G165" s="16"/>
      <c r="H165" s="16"/>
      <c r="I165" s="16">
        <f t="shared" si="16"/>
        <v>0</v>
      </c>
      <c r="J165" s="16">
        <f t="shared" si="17"/>
        <v>0</v>
      </c>
      <c r="K165" s="16"/>
    </row>
    <row r="166" spans="1:11" ht="17.25" customHeight="1">
      <c r="A166" s="16" t="s">
        <v>230</v>
      </c>
      <c r="B166" s="6">
        <v>160</v>
      </c>
      <c r="C166" s="16" t="s">
        <v>12</v>
      </c>
      <c r="D166" s="7" t="s">
        <v>20</v>
      </c>
      <c r="E166" s="16">
        <v>1</v>
      </c>
      <c r="F166" s="16">
        <v>5</v>
      </c>
      <c r="G166" s="16"/>
      <c r="H166" s="16"/>
      <c r="I166" s="16" t="str">
        <f t="shared" si="16"/>
        <v>НГОБ</v>
      </c>
      <c r="J166" s="16" t="str">
        <f t="shared" si="17"/>
        <v>НГОБ</v>
      </c>
      <c r="K166" s="16" t="s">
        <v>153</v>
      </c>
    </row>
    <row r="167" spans="1:11" ht="17.25" customHeight="1">
      <c r="A167" s="16" t="s">
        <v>230</v>
      </c>
      <c r="B167" s="6">
        <v>161</v>
      </c>
      <c r="C167" s="16" t="s">
        <v>12</v>
      </c>
      <c r="D167" s="7" t="s">
        <v>29</v>
      </c>
      <c r="E167" s="16"/>
      <c r="F167" s="16"/>
      <c r="G167" s="16"/>
      <c r="H167" s="16"/>
      <c r="I167" s="16">
        <f t="shared" si="16"/>
        <v>0</v>
      </c>
      <c r="J167" s="16">
        <f t="shared" si="17"/>
        <v>0</v>
      </c>
      <c r="K167" s="16"/>
    </row>
    <row r="168" spans="1:11" ht="17.25" customHeight="1">
      <c r="A168" s="16" t="s">
        <v>230</v>
      </c>
      <c r="B168" s="6">
        <v>162</v>
      </c>
      <c r="C168" s="16" t="s">
        <v>12</v>
      </c>
      <c r="D168" s="7" t="s">
        <v>20</v>
      </c>
      <c r="E168" s="16"/>
      <c r="F168" s="16"/>
      <c r="G168" s="16"/>
      <c r="H168" s="16"/>
      <c r="I168" s="16">
        <f t="shared" si="16"/>
        <v>0</v>
      </c>
      <c r="J168" s="16">
        <f t="shared" si="17"/>
        <v>0</v>
      </c>
      <c r="K168" s="16"/>
    </row>
    <row r="169" spans="1:11" ht="17.25" customHeight="1">
      <c r="A169" s="16" t="s">
        <v>230</v>
      </c>
      <c r="B169" s="6">
        <v>163</v>
      </c>
      <c r="C169" s="16" t="s">
        <v>12</v>
      </c>
      <c r="D169" s="7" t="s">
        <v>54</v>
      </c>
      <c r="E169" s="16"/>
      <c r="F169" s="16">
        <v>4</v>
      </c>
      <c r="G169" s="16"/>
      <c r="H169" s="16"/>
      <c r="I169" s="16" t="str">
        <f t="shared" si="16"/>
        <v>Кокки</v>
      </c>
      <c r="J169" s="16" t="str">
        <f t="shared" si="17"/>
        <v>Staphylococcus</v>
      </c>
      <c r="K169" s="16" t="s">
        <v>44</v>
      </c>
    </row>
    <row r="170" spans="1:11" ht="17.25" customHeight="1">
      <c r="A170" s="16" t="s">
        <v>230</v>
      </c>
      <c r="B170" s="6">
        <v>164</v>
      </c>
      <c r="C170" s="16" t="s">
        <v>21</v>
      </c>
      <c r="D170" s="7" t="s">
        <v>38</v>
      </c>
      <c r="E170" s="16"/>
      <c r="F170" s="16"/>
      <c r="G170" s="16"/>
      <c r="H170" s="16"/>
      <c r="I170" s="16">
        <f t="shared" si="16"/>
        <v>0</v>
      </c>
      <c r="J170" s="16">
        <f t="shared" si="17"/>
        <v>0</v>
      </c>
      <c r="K170" s="16"/>
    </row>
    <row r="171" spans="1:11" ht="17.25" customHeight="1">
      <c r="A171" s="16" t="s">
        <v>230</v>
      </c>
      <c r="B171" s="6">
        <v>165</v>
      </c>
      <c r="C171" s="16" t="s">
        <v>23</v>
      </c>
      <c r="D171" s="7" t="s">
        <v>205</v>
      </c>
      <c r="E171" s="16"/>
      <c r="F171" s="16">
        <v>5</v>
      </c>
      <c r="G171" s="16"/>
      <c r="H171" s="16"/>
      <c r="I171" s="16" t="str">
        <f t="shared" si="16"/>
        <v>Кокки</v>
      </c>
      <c r="J171" s="16" t="str">
        <f t="shared" si="17"/>
        <v>Staphylococcus</v>
      </c>
      <c r="K171" s="16" t="s">
        <v>19</v>
      </c>
    </row>
    <row r="172" spans="1:11" ht="17.25" customHeight="1">
      <c r="A172" s="16" t="s">
        <v>230</v>
      </c>
      <c r="B172" s="6">
        <v>166</v>
      </c>
      <c r="C172" s="16" t="s">
        <v>21</v>
      </c>
      <c r="D172" s="7" t="s">
        <v>49</v>
      </c>
      <c r="E172" s="16"/>
      <c r="F172" s="16"/>
      <c r="G172" s="16"/>
      <c r="H172" s="16"/>
      <c r="I172" s="16">
        <f t="shared" si="16"/>
        <v>0</v>
      </c>
      <c r="J172" s="16">
        <f t="shared" si="17"/>
        <v>0</v>
      </c>
      <c r="K172" s="16"/>
    </row>
    <row r="173" spans="1:11" ht="17.25" customHeight="1">
      <c r="A173" s="16" t="s">
        <v>230</v>
      </c>
      <c r="B173" s="6">
        <v>167</v>
      </c>
      <c r="C173" s="16" t="s">
        <v>190</v>
      </c>
      <c r="D173" s="7" t="s">
        <v>64</v>
      </c>
      <c r="E173" s="16"/>
      <c r="F173" s="16"/>
      <c r="G173" s="16"/>
      <c r="H173" s="16"/>
      <c r="I173" s="16">
        <f t="shared" si="16"/>
        <v>0</v>
      </c>
      <c r="J173" s="16">
        <f t="shared" si="17"/>
        <v>0</v>
      </c>
      <c r="K173" s="16"/>
    </row>
    <row r="174" spans="1:11" ht="17.25" customHeight="1">
      <c r="A174" s="16" t="s">
        <v>230</v>
      </c>
      <c r="B174" s="6">
        <v>168</v>
      </c>
      <c r="C174" s="16" t="s">
        <v>23</v>
      </c>
      <c r="D174" s="7" t="s">
        <v>205</v>
      </c>
      <c r="E174" s="16"/>
      <c r="F174" s="16"/>
      <c r="G174" s="16"/>
      <c r="H174" s="16"/>
      <c r="I174" s="16">
        <f t="shared" si="16"/>
        <v>0</v>
      </c>
      <c r="J174" s="16">
        <f t="shared" si="17"/>
        <v>0</v>
      </c>
      <c r="K174" s="16"/>
    </row>
    <row r="175" spans="1:11" ht="17.25" customHeight="1">
      <c r="A175" s="16" t="s">
        <v>230</v>
      </c>
      <c r="B175" s="6">
        <v>169</v>
      </c>
      <c r="C175" s="16" t="s">
        <v>100</v>
      </c>
      <c r="D175" s="7" t="s">
        <v>20</v>
      </c>
      <c r="E175" s="16"/>
      <c r="F175" s="16"/>
      <c r="G175" s="16"/>
      <c r="H175" s="16"/>
      <c r="I175" s="16">
        <f t="shared" si="16"/>
        <v>0</v>
      </c>
      <c r="J175" s="16">
        <f t="shared" si="17"/>
        <v>0</v>
      </c>
      <c r="K175" s="16"/>
    </row>
    <row r="176" spans="1:11" ht="17.25" customHeight="1">
      <c r="A176" s="16" t="s">
        <v>230</v>
      </c>
      <c r="B176" s="6">
        <v>170</v>
      </c>
      <c r="C176" s="16" t="s">
        <v>21</v>
      </c>
      <c r="D176" s="7" t="s">
        <v>49</v>
      </c>
      <c r="E176" s="16"/>
      <c r="F176" s="16"/>
      <c r="G176" s="16"/>
      <c r="H176" s="16"/>
      <c r="I176" s="16">
        <f t="shared" si="16"/>
        <v>0</v>
      </c>
      <c r="J176" s="16">
        <f t="shared" si="17"/>
        <v>0</v>
      </c>
      <c r="K176" s="16"/>
    </row>
    <row r="177" spans="1:10" ht="17.25" customHeight="1">
      <c r="A177" s="16" t="s">
        <v>230</v>
      </c>
      <c r="B177" s="6">
        <v>171</v>
      </c>
      <c r="C177" s="16" t="s">
        <v>23</v>
      </c>
      <c r="D177" s="7" t="s">
        <v>24</v>
      </c>
      <c r="E177" s="16"/>
      <c r="F177" s="16"/>
      <c r="G177" s="16"/>
      <c r="H177" s="16"/>
      <c r="I177" s="16">
        <f t="shared" si="16"/>
        <v>0</v>
      </c>
      <c r="J177" s="16">
        <f t="shared" si="17"/>
        <v>0</v>
      </c>
    </row>
    <row r="178" spans="1:10" ht="17.25" customHeight="1">
      <c r="A178" s="16" t="s">
        <v>230</v>
      </c>
      <c r="B178" s="6">
        <v>172</v>
      </c>
      <c r="C178" s="16" t="s">
        <v>23</v>
      </c>
      <c r="D178" s="7" t="s">
        <v>24</v>
      </c>
      <c r="E178" s="16"/>
      <c r="F178" s="16"/>
      <c r="G178" s="16"/>
      <c r="H178" s="16"/>
      <c r="I178" s="16">
        <f t="shared" si="16"/>
        <v>0</v>
      </c>
      <c r="J178" s="16">
        <f t="shared" si="17"/>
        <v>0</v>
      </c>
    </row>
    <row r="179" spans="1:10" ht="17.25" customHeight="1">
      <c r="A179" s="16" t="s">
        <v>230</v>
      </c>
      <c r="B179" s="6">
        <v>173</v>
      </c>
      <c r="C179" s="16" t="s">
        <v>64</v>
      </c>
      <c r="D179" s="7" t="s">
        <v>54</v>
      </c>
      <c r="E179" s="16"/>
      <c r="F179" s="16"/>
      <c r="G179" s="16"/>
      <c r="H179" s="16"/>
      <c r="I179" s="16">
        <f t="shared" si="16"/>
        <v>0</v>
      </c>
      <c r="J179" s="16">
        <f t="shared" si="17"/>
        <v>0</v>
      </c>
    </row>
    <row r="180" spans="1:10" ht="17.25" customHeight="1">
      <c r="A180" s="16" t="s">
        <v>230</v>
      </c>
      <c r="B180" s="6">
        <v>174</v>
      </c>
      <c r="C180" s="16" t="s">
        <v>21</v>
      </c>
      <c r="D180" s="7" t="s">
        <v>49</v>
      </c>
      <c r="E180" s="16"/>
      <c r="F180" s="16"/>
      <c r="G180" s="16"/>
      <c r="H180" s="16"/>
      <c r="I180" s="16">
        <f t="shared" si="16"/>
        <v>0</v>
      </c>
      <c r="J180" s="16">
        <f t="shared" si="17"/>
        <v>0</v>
      </c>
    </row>
    <row r="181" spans="1:10" ht="17.25" customHeight="1">
      <c r="A181" s="16" t="s">
        <v>230</v>
      </c>
      <c r="B181" s="6">
        <v>175</v>
      </c>
      <c r="C181" s="16" t="s">
        <v>12</v>
      </c>
      <c r="D181" s="7" t="s">
        <v>26</v>
      </c>
      <c r="E181" s="16"/>
      <c r="F181" s="16"/>
      <c r="G181" s="16"/>
      <c r="H181" s="16"/>
      <c r="I181" s="16">
        <f t="shared" si="16"/>
        <v>0</v>
      </c>
      <c r="J181" s="16">
        <f t="shared" si="17"/>
        <v>0</v>
      </c>
    </row>
    <row r="182" spans="1:10" ht="17.25" customHeight="1">
      <c r="A182" s="16" t="s">
        <v>230</v>
      </c>
      <c r="B182" s="6">
        <v>176</v>
      </c>
      <c r="C182" s="16" t="s">
        <v>23</v>
      </c>
      <c r="D182" s="7" t="s">
        <v>24</v>
      </c>
      <c r="E182" s="16">
        <v>3</v>
      </c>
      <c r="F182" s="16"/>
      <c r="G182" s="16"/>
      <c r="H182" s="16"/>
      <c r="I182" s="16">
        <f t="shared" si="16"/>
        <v>0</v>
      </c>
      <c r="J182" s="16">
        <f t="shared" si="17"/>
        <v>0</v>
      </c>
    </row>
    <row r="183" spans="1:10" ht="17.25" customHeight="1">
      <c r="A183" s="16" t="s">
        <v>230</v>
      </c>
      <c r="B183" s="6">
        <v>177</v>
      </c>
      <c r="C183" s="16" t="s">
        <v>23</v>
      </c>
      <c r="D183" s="7" t="s">
        <v>24</v>
      </c>
      <c r="E183" s="16">
        <v>2</v>
      </c>
      <c r="F183" s="16"/>
      <c r="G183" s="16"/>
      <c r="H183" s="16"/>
      <c r="I183" s="16">
        <f t="shared" si="16"/>
        <v>0</v>
      </c>
      <c r="J183" s="16">
        <f t="shared" si="17"/>
        <v>0</v>
      </c>
    </row>
    <row r="184" spans="1:10" ht="17.25" customHeight="1">
      <c r="A184" s="16" t="s">
        <v>230</v>
      </c>
      <c r="B184" s="6">
        <v>178</v>
      </c>
      <c r="C184" s="16" t="s">
        <v>23</v>
      </c>
      <c r="D184" s="7" t="s">
        <v>24</v>
      </c>
      <c r="E184" s="16">
        <v>1</v>
      </c>
      <c r="F184" s="16"/>
      <c r="G184" s="16"/>
      <c r="H184" s="16"/>
      <c r="I184" s="16">
        <f t="shared" si="16"/>
        <v>0</v>
      </c>
      <c r="J184" s="16">
        <f t="shared" si="17"/>
        <v>0</v>
      </c>
    </row>
    <row r="185" spans="1:10" ht="17.25" customHeight="1">
      <c r="A185" s="16" t="s">
        <v>230</v>
      </c>
      <c r="B185" s="6">
        <v>179</v>
      </c>
      <c r="C185" s="16" t="s">
        <v>12</v>
      </c>
      <c r="D185" s="7" t="s">
        <v>209</v>
      </c>
      <c r="E185" s="16">
        <v>3</v>
      </c>
      <c r="F185" s="16"/>
      <c r="G185" s="16"/>
      <c r="H185" s="16"/>
      <c r="I185" s="16">
        <f t="shared" si="16"/>
        <v>0</v>
      </c>
      <c r="J185" s="16">
        <f t="shared" si="17"/>
        <v>0</v>
      </c>
    </row>
    <row r="186" spans="1:10" ht="17.25" customHeight="1">
      <c r="A186" s="16" t="s">
        <v>230</v>
      </c>
      <c r="B186" s="6">
        <v>180</v>
      </c>
      <c r="C186" s="16" t="s">
        <v>12</v>
      </c>
      <c r="D186" s="7" t="s">
        <v>29</v>
      </c>
      <c r="E186" s="16"/>
      <c r="F186" s="16"/>
      <c r="G186" s="16"/>
      <c r="H186" s="16"/>
      <c r="I186" s="16">
        <f t="shared" si="16"/>
        <v>0</v>
      </c>
      <c r="J186" s="16">
        <f t="shared" si="17"/>
        <v>0</v>
      </c>
    </row>
    <row r="187" spans="1:10" ht="17.25" customHeight="1">
      <c r="A187" s="16" t="s">
        <v>230</v>
      </c>
      <c r="B187" s="6">
        <v>181</v>
      </c>
      <c r="C187" s="16" t="s">
        <v>12</v>
      </c>
      <c r="D187" s="7" t="s">
        <v>29</v>
      </c>
      <c r="E187" s="16"/>
      <c r="F187" s="16"/>
      <c r="G187" s="16"/>
      <c r="H187" s="16"/>
      <c r="I187" s="16">
        <f t="shared" si="16"/>
        <v>0</v>
      </c>
      <c r="J187" s="16">
        <f t="shared" si="17"/>
        <v>0</v>
      </c>
    </row>
    <row r="188" spans="1:10" ht="17.25" customHeight="1">
      <c r="A188" s="16" t="s">
        <v>230</v>
      </c>
      <c r="B188" s="6">
        <v>182</v>
      </c>
      <c r="C188" s="16" t="s">
        <v>12</v>
      </c>
      <c r="D188" s="7" t="s">
        <v>28</v>
      </c>
      <c r="E188" s="16"/>
      <c r="F188" s="16"/>
      <c r="G188" s="16"/>
      <c r="H188" s="16"/>
      <c r="I188" s="16">
        <f t="shared" si="16"/>
        <v>0</v>
      </c>
      <c r="J188" s="16">
        <f t="shared" si="17"/>
        <v>0</v>
      </c>
    </row>
    <row r="189" spans="1:10" ht="17.25" customHeight="1">
      <c r="A189" s="16" t="s">
        <v>230</v>
      </c>
      <c r="B189" s="6">
        <v>183</v>
      </c>
      <c r="C189" s="16" t="s">
        <v>12</v>
      </c>
      <c r="D189" s="7" t="s">
        <v>20</v>
      </c>
      <c r="E189" s="16"/>
      <c r="F189" s="16"/>
      <c r="G189" s="16"/>
      <c r="H189" s="16"/>
      <c r="I189" s="16">
        <f t="shared" si="16"/>
        <v>0</v>
      </c>
      <c r="J189" s="16">
        <f t="shared" si="17"/>
        <v>0</v>
      </c>
    </row>
    <row r="190" spans="1:10" ht="17.25" customHeight="1">
      <c r="A190" s="16" t="s">
        <v>230</v>
      </c>
      <c r="B190" s="6">
        <v>184</v>
      </c>
      <c r="C190" s="16" t="s">
        <v>12</v>
      </c>
      <c r="D190" s="7" t="s">
        <v>195</v>
      </c>
      <c r="E190" s="16"/>
      <c r="F190" s="16"/>
      <c r="G190" s="16"/>
      <c r="H190" s="16"/>
      <c r="I190" s="16">
        <f t="shared" si="16"/>
        <v>0</v>
      </c>
      <c r="J190" s="16">
        <f t="shared" si="17"/>
        <v>0</v>
      </c>
    </row>
    <row r="191" spans="1:10" ht="17.25" customHeight="1">
      <c r="A191" s="16" t="s">
        <v>230</v>
      </c>
      <c r="B191" s="6">
        <v>185</v>
      </c>
      <c r="C191" s="16" t="s">
        <v>64</v>
      </c>
      <c r="D191" s="7" t="s">
        <v>86</v>
      </c>
      <c r="E191" s="16"/>
      <c r="F191" s="16"/>
      <c r="G191" s="16"/>
      <c r="H191" s="16"/>
      <c r="I191" s="16">
        <f t="shared" si="16"/>
        <v>0</v>
      </c>
      <c r="J191" s="16">
        <f t="shared" si="17"/>
        <v>0</v>
      </c>
    </row>
    <row r="192" spans="1:10" ht="17.25" customHeight="1">
      <c r="A192" s="16" t="s">
        <v>230</v>
      </c>
      <c r="B192" s="6">
        <v>186</v>
      </c>
      <c r="C192" s="16" t="s">
        <v>100</v>
      </c>
      <c r="D192" s="7" t="s">
        <v>28</v>
      </c>
      <c r="E192" s="16"/>
      <c r="F192" s="16"/>
      <c r="G192" s="16"/>
      <c r="H192" s="16"/>
      <c r="I192" s="16">
        <f t="shared" si="16"/>
        <v>0</v>
      </c>
      <c r="J192" s="16">
        <f t="shared" si="17"/>
        <v>0</v>
      </c>
    </row>
    <row r="193" spans="1:11" ht="17.25" customHeight="1">
      <c r="A193" s="16" t="s">
        <v>230</v>
      </c>
      <c r="B193" s="6">
        <v>187</v>
      </c>
      <c r="C193" s="16" t="s">
        <v>100</v>
      </c>
      <c r="D193" s="7" t="s">
        <v>28</v>
      </c>
      <c r="E193" s="16"/>
      <c r="F193" s="16"/>
      <c r="G193" s="16"/>
      <c r="H193" s="16"/>
      <c r="I193" s="16">
        <f t="shared" si="16"/>
        <v>0</v>
      </c>
      <c r="J193" s="16">
        <f t="shared" si="17"/>
        <v>0</v>
      </c>
      <c r="K193" s="16"/>
    </row>
    <row r="194" spans="1:11" ht="17.25" customHeight="1">
      <c r="A194" s="16" t="s">
        <v>230</v>
      </c>
      <c r="B194" s="6">
        <v>188</v>
      </c>
      <c r="C194" s="16" t="s">
        <v>64</v>
      </c>
      <c r="D194" s="7" t="s">
        <v>54</v>
      </c>
      <c r="E194" s="16"/>
      <c r="F194" s="16"/>
      <c r="G194" s="16"/>
      <c r="H194" s="16"/>
      <c r="I194" s="16">
        <f t="shared" si="16"/>
        <v>0</v>
      </c>
      <c r="J194" s="16">
        <f t="shared" si="17"/>
        <v>0</v>
      </c>
      <c r="K194" s="16"/>
    </row>
    <row r="195" spans="1:11" ht="17.25" customHeight="1">
      <c r="A195" s="16" t="s">
        <v>230</v>
      </c>
      <c r="B195" s="6">
        <v>189</v>
      </c>
      <c r="C195" s="16" t="s">
        <v>23</v>
      </c>
      <c r="D195" s="7" t="s">
        <v>205</v>
      </c>
      <c r="E195" s="16"/>
      <c r="F195" s="16"/>
      <c r="G195" s="16"/>
      <c r="H195" s="16"/>
      <c r="I195" s="16">
        <f t="shared" si="16"/>
        <v>0</v>
      </c>
      <c r="J195" s="16">
        <f t="shared" si="17"/>
        <v>0</v>
      </c>
      <c r="K195" s="16"/>
    </row>
    <row r="196" spans="1:11" ht="17.25" customHeight="1">
      <c r="A196" s="16" t="s">
        <v>230</v>
      </c>
      <c r="B196" s="6">
        <v>190</v>
      </c>
      <c r="C196" s="16" t="s">
        <v>23</v>
      </c>
      <c r="D196" s="7" t="s">
        <v>205</v>
      </c>
      <c r="E196" s="16"/>
      <c r="F196" s="16">
        <v>3</v>
      </c>
      <c r="G196" s="16"/>
      <c r="H196" s="16"/>
      <c r="I196" s="16" t="str">
        <f t="shared" si="16"/>
        <v>Энеробактерии</v>
      </c>
      <c r="J196" s="16" t="str">
        <f t="shared" si="17"/>
        <v>Escherichia</v>
      </c>
      <c r="K196" s="16" t="s">
        <v>129</v>
      </c>
    </row>
    <row r="197" spans="1:11" ht="17.25" customHeight="1">
      <c r="A197" s="16" t="s">
        <v>230</v>
      </c>
      <c r="B197" s="6">
        <v>191</v>
      </c>
      <c r="C197" s="16" t="s">
        <v>12</v>
      </c>
      <c r="D197" s="7" t="s">
        <v>61</v>
      </c>
      <c r="E197" s="16"/>
      <c r="F197" s="16"/>
      <c r="G197" s="16" t="s">
        <v>32</v>
      </c>
      <c r="H197" s="16"/>
      <c r="I197" s="16">
        <f t="shared" si="16"/>
        <v>0</v>
      </c>
      <c r="J197" s="16">
        <f t="shared" si="17"/>
        <v>0</v>
      </c>
      <c r="K197" s="16"/>
    </row>
    <row r="198" spans="1:11" ht="17.25" customHeight="1">
      <c r="A198" s="16" t="s">
        <v>230</v>
      </c>
      <c r="B198" s="6">
        <v>192</v>
      </c>
      <c r="C198" s="16" t="s">
        <v>12</v>
      </c>
      <c r="D198" s="7" t="s">
        <v>20</v>
      </c>
      <c r="E198" s="16"/>
      <c r="F198" s="16"/>
      <c r="G198" s="16"/>
      <c r="H198" s="16"/>
      <c r="I198" s="16">
        <f t="shared" si="16"/>
        <v>0</v>
      </c>
      <c r="J198" s="16">
        <f t="shared" si="17"/>
        <v>0</v>
      </c>
      <c r="K198" s="16"/>
    </row>
    <row r="199" spans="1:11" ht="17.25" customHeight="1">
      <c r="A199" s="16" t="s">
        <v>230</v>
      </c>
      <c r="B199" s="6">
        <v>193</v>
      </c>
      <c r="C199" s="16" t="s">
        <v>12</v>
      </c>
      <c r="D199" s="7" t="s">
        <v>20</v>
      </c>
      <c r="E199" s="16"/>
      <c r="F199" s="16"/>
      <c r="G199" s="16"/>
      <c r="H199" s="16"/>
      <c r="I199" s="16">
        <f t="shared" si="16"/>
        <v>0</v>
      </c>
      <c r="J199" s="16">
        <f t="shared" si="17"/>
        <v>0</v>
      </c>
      <c r="K199" s="16"/>
    </row>
    <row r="200" spans="1:11" ht="17.25" customHeight="1">
      <c r="A200" s="16" t="s">
        <v>230</v>
      </c>
      <c r="B200" s="6">
        <v>194</v>
      </c>
      <c r="C200" s="16" t="s">
        <v>21</v>
      </c>
      <c r="D200" s="7" t="s">
        <v>49</v>
      </c>
      <c r="E200" s="16">
        <v>1</v>
      </c>
      <c r="F200" s="16"/>
      <c r="G200" s="16"/>
      <c r="H200" s="16"/>
      <c r="I200" s="16">
        <f t="shared" si="16"/>
        <v>0</v>
      </c>
      <c r="J200" s="16">
        <f t="shared" si="17"/>
        <v>0</v>
      </c>
      <c r="K200" s="16"/>
    </row>
    <row r="201" spans="1:11" ht="17.25" customHeight="1">
      <c r="A201" s="16" t="s">
        <v>230</v>
      </c>
      <c r="B201" s="6">
        <v>195</v>
      </c>
      <c r="C201" s="16" t="s">
        <v>21</v>
      </c>
      <c r="D201" s="7" t="s">
        <v>49</v>
      </c>
      <c r="E201" s="16">
        <v>1</v>
      </c>
      <c r="F201" s="16"/>
      <c r="G201" s="16"/>
      <c r="H201" s="16"/>
      <c r="I201" s="16">
        <f t="shared" ref="I201:I264" si="18">IF(OR(J201=$J$349,J201=$J$356,J201=$J$339),$I$336,IF(OR(J201=$J$338,J201=$J$342,J201=$J$344,J201=$J$345,J201=$J$348,J201=$J$352,J201=$J$353,J201=$J$350),$I$341,IF(OR(J201=$J$337,J201=$J$341),$I$337,IF(OR(J201=$J$343,J201=$J$354,J201=$J$355),$I$338,IF(OR(J201=$J$336,J201=$J$351,J201=$J$357),$I$339,IF(OR(J201=$J$340,J201=$J$358,J201=$J$346,J201=$J$347),$I$340,0))))))</f>
        <v>0</v>
      </c>
      <c r="J201" s="16">
        <f t="shared" si="17"/>
        <v>0</v>
      </c>
      <c r="K201" s="16"/>
    </row>
    <row r="202" spans="1:11" ht="17.25" customHeight="1">
      <c r="A202" s="16" t="s">
        <v>230</v>
      </c>
      <c r="B202" s="6">
        <v>196</v>
      </c>
      <c r="C202" s="16" t="s">
        <v>12</v>
      </c>
      <c r="D202" s="7" t="s">
        <v>28</v>
      </c>
      <c r="E202" s="16">
        <v>1</v>
      </c>
      <c r="F202" s="16"/>
      <c r="G202" s="16"/>
      <c r="H202" s="16"/>
      <c r="I202" s="16">
        <f t="shared" si="18"/>
        <v>0</v>
      </c>
      <c r="J202" s="16">
        <f t="shared" ref="J202:J265" si="19">IF(OR(K202=$K$336,K202=$K$337,K202=$K$338),$J$336,IF(OR(K202=$K$341,K202=$K$342,K202=$K$343,K202=$K$344),$J$337,IF(OR(K202=$K$345),$J$338,IF(OR(K202=$K$346),$J$339,IF(OR(K202=$K$347),$J$340,IF(OR(K202=$K$348),$J$341,IF(OR(K202=$K$354,K202=$K$363,K202=$K$355),$J$342,IF(OR(K202=$K$350,K202=$K$351,K202=$K$352,K202=$K$353),$J$343,IF(OR(K202=$K$349,K202=$K$389,K202=$K$391,K202=$K$393),$J$344,IF(OR(K202=$K$356,K202=$K$357),$J$345,IF(OR(K202=$K$358),$J$346,IF(OR(K202=$K$359),$J$347,IF(OR(K202=$K$360),$J$348,IF(OR(K202=$K$364),$J$349,IF(OR(K202=$K$365),$J$350,IF(OR(K202=$K$366,K202=$K$367),$J$351,IF(OR(K202=$K$368,K202=$K$369),$J$352,IF(OR(K202=$K$370,K202=$K$371),$J$353,IF(OR(K202=$K$372,K202=$K$373,K202=$K$374,K202=$K$375,K202=$K$376,K202=$K$377,K202=$K$378,K202=$K$379),$J$354,IF(OR(K202=$K$383,K202=$K$384,K202=$K$385,K202=$K$386,K202=$K$382,K202=$K$381,K202=$K$390,K202=$K$392),$J$355,IF(OR(K202=$K$387,K202=$K$388),$J$356,IF(OR(K202=$K$339,K202=$K$340,K202=$K$361,K202=$K$362,K202=$K$380),$J$357,IF(OR(K202=$K$394),$J$358,0)))))))))))))))))))))))</f>
        <v>0</v>
      </c>
      <c r="K202" s="16"/>
    </row>
    <row r="203" spans="1:11" ht="17.25" customHeight="1">
      <c r="A203" s="16" t="s">
        <v>230</v>
      </c>
      <c r="B203" s="6">
        <v>197</v>
      </c>
      <c r="C203" s="16" t="s">
        <v>64</v>
      </c>
      <c r="D203" s="7" t="s">
        <v>86</v>
      </c>
      <c r="E203" s="16"/>
      <c r="F203" s="16"/>
      <c r="G203" s="16"/>
      <c r="H203" s="16"/>
      <c r="I203" s="16">
        <f t="shared" si="18"/>
        <v>0</v>
      </c>
      <c r="J203" s="16">
        <f t="shared" si="19"/>
        <v>0</v>
      </c>
      <c r="K203" s="16"/>
    </row>
    <row r="204" spans="1:11" ht="17.25" customHeight="1">
      <c r="A204" s="16" t="s">
        <v>230</v>
      </c>
      <c r="B204" s="6">
        <v>198</v>
      </c>
      <c r="C204" s="16" t="s">
        <v>100</v>
      </c>
      <c r="D204" s="7" t="s">
        <v>24</v>
      </c>
      <c r="E204" s="16"/>
      <c r="F204" s="16"/>
      <c r="G204" s="16"/>
      <c r="H204" s="16"/>
      <c r="I204" s="16">
        <f t="shared" si="18"/>
        <v>0</v>
      </c>
      <c r="J204" s="16">
        <f t="shared" si="19"/>
        <v>0</v>
      </c>
      <c r="K204" s="16"/>
    </row>
    <row r="205" spans="1:11" ht="17.25" customHeight="1">
      <c r="A205" s="16" t="s">
        <v>230</v>
      </c>
      <c r="B205" s="6">
        <v>199</v>
      </c>
      <c r="C205" s="16" t="s">
        <v>100</v>
      </c>
      <c r="D205" s="7" t="s">
        <v>24</v>
      </c>
      <c r="E205" s="16"/>
      <c r="F205" s="16"/>
      <c r="G205" s="16"/>
      <c r="H205" s="16"/>
      <c r="I205" s="16">
        <f t="shared" si="18"/>
        <v>0</v>
      </c>
      <c r="J205" s="16">
        <f t="shared" si="19"/>
        <v>0</v>
      </c>
      <c r="K205" s="16"/>
    </row>
    <row r="206" spans="1:11" ht="17.25" customHeight="1">
      <c r="A206" s="16" t="s">
        <v>230</v>
      </c>
      <c r="B206" s="6">
        <v>200</v>
      </c>
      <c r="C206" s="16" t="s">
        <v>100</v>
      </c>
      <c r="D206" s="7" t="s">
        <v>24</v>
      </c>
      <c r="E206" s="16"/>
      <c r="F206" s="16"/>
      <c r="G206" s="16"/>
      <c r="H206" s="16"/>
      <c r="I206" s="16">
        <f t="shared" si="18"/>
        <v>0</v>
      </c>
      <c r="J206" s="16">
        <f t="shared" si="19"/>
        <v>0</v>
      </c>
      <c r="K206" s="16"/>
    </row>
    <row r="207" spans="1:11" ht="17.25" customHeight="1">
      <c r="A207" s="16" t="s">
        <v>230</v>
      </c>
      <c r="B207" s="6">
        <v>201</v>
      </c>
      <c r="C207" s="16" t="s">
        <v>12</v>
      </c>
      <c r="D207" s="7" t="s">
        <v>28</v>
      </c>
      <c r="E207" s="16"/>
      <c r="F207" s="16"/>
      <c r="G207" s="16"/>
      <c r="H207" s="16"/>
      <c r="I207" s="16">
        <f t="shared" si="18"/>
        <v>0</v>
      </c>
      <c r="J207" s="16">
        <f t="shared" si="19"/>
        <v>0</v>
      </c>
      <c r="K207" s="16"/>
    </row>
    <row r="208" spans="1:11" ht="17.25" customHeight="1">
      <c r="A208" s="16" t="s">
        <v>230</v>
      </c>
      <c r="B208" s="6">
        <v>202</v>
      </c>
      <c r="C208" s="16" t="s">
        <v>12</v>
      </c>
      <c r="D208" s="7" t="s">
        <v>42</v>
      </c>
      <c r="E208" s="16"/>
      <c r="F208" s="16"/>
      <c r="G208" s="16"/>
      <c r="H208" s="16"/>
      <c r="I208" s="16">
        <f t="shared" si="18"/>
        <v>0</v>
      </c>
      <c r="J208" s="16">
        <f t="shared" si="19"/>
        <v>0</v>
      </c>
      <c r="K208" s="16"/>
    </row>
    <row r="209" spans="1:11" ht="17.25" customHeight="1">
      <c r="A209" s="16" t="s">
        <v>230</v>
      </c>
      <c r="B209" s="6">
        <v>203</v>
      </c>
      <c r="C209" s="16" t="s">
        <v>23</v>
      </c>
      <c r="D209" s="7" t="s">
        <v>79</v>
      </c>
      <c r="E209" s="16"/>
      <c r="F209" s="16">
        <v>3</v>
      </c>
      <c r="G209" s="16"/>
      <c r="H209" s="16"/>
      <c r="I209" s="16" t="str">
        <f t="shared" si="18"/>
        <v>Энеробактерии</v>
      </c>
      <c r="J209" s="16" t="str">
        <f t="shared" si="19"/>
        <v>Escherichia</v>
      </c>
      <c r="K209" s="16" t="s">
        <v>129</v>
      </c>
    </row>
    <row r="210" spans="1:11" ht="17.25" customHeight="1">
      <c r="A210" s="16" t="s">
        <v>230</v>
      </c>
      <c r="B210" s="6">
        <v>204</v>
      </c>
      <c r="C210" s="16" t="s">
        <v>23</v>
      </c>
      <c r="D210" s="7" t="s">
        <v>79</v>
      </c>
      <c r="E210" s="16"/>
      <c r="F210" s="16"/>
      <c r="G210" s="16"/>
      <c r="H210" s="16"/>
      <c r="I210" s="16">
        <f t="shared" si="18"/>
        <v>0</v>
      </c>
      <c r="J210" s="16">
        <f t="shared" si="19"/>
        <v>0</v>
      </c>
      <c r="K210" s="16"/>
    </row>
    <row r="211" spans="1:11" ht="17.25" customHeight="1">
      <c r="A211" s="16" t="s">
        <v>230</v>
      </c>
      <c r="B211" s="6">
        <v>205</v>
      </c>
      <c r="C211" s="16" t="s">
        <v>12</v>
      </c>
      <c r="D211" s="7" t="s">
        <v>54</v>
      </c>
      <c r="E211" s="16"/>
      <c r="F211" s="16"/>
      <c r="G211" s="16"/>
      <c r="H211" s="16"/>
      <c r="I211" s="16">
        <f t="shared" si="18"/>
        <v>0</v>
      </c>
      <c r="J211" s="16">
        <f t="shared" si="19"/>
        <v>0</v>
      </c>
      <c r="K211" s="16"/>
    </row>
    <row r="212" spans="1:11" ht="17.25" customHeight="1">
      <c r="A212" s="16" t="s">
        <v>230</v>
      </c>
      <c r="B212" s="6">
        <v>206</v>
      </c>
      <c r="C212" s="16" t="s">
        <v>12</v>
      </c>
      <c r="D212" s="7" t="s">
        <v>54</v>
      </c>
      <c r="E212" s="16"/>
      <c r="F212" s="16"/>
      <c r="G212" s="16"/>
      <c r="H212" s="16"/>
      <c r="I212" s="16">
        <f t="shared" si="18"/>
        <v>0</v>
      </c>
      <c r="J212" s="16">
        <f t="shared" si="19"/>
        <v>0</v>
      </c>
      <c r="K212" s="16"/>
    </row>
    <row r="213" spans="1:11" ht="17.25" customHeight="1">
      <c r="A213" s="16" t="s">
        <v>230</v>
      </c>
      <c r="B213" s="6">
        <v>207</v>
      </c>
      <c r="C213" s="16" t="s">
        <v>12</v>
      </c>
      <c r="D213" s="7" t="s">
        <v>54</v>
      </c>
      <c r="E213" s="16"/>
      <c r="F213" s="16">
        <v>3</v>
      </c>
      <c r="G213" s="16"/>
      <c r="H213" s="16"/>
      <c r="I213" s="16" t="str">
        <f t="shared" si="18"/>
        <v>Кокки</v>
      </c>
      <c r="J213" s="16" t="str">
        <f t="shared" si="19"/>
        <v>Streptococcus</v>
      </c>
      <c r="K213" s="16" t="s">
        <v>89</v>
      </c>
    </row>
    <row r="214" spans="1:11" ht="17.25" customHeight="1">
      <c r="A214" s="16" t="s">
        <v>230</v>
      </c>
      <c r="B214" s="6">
        <v>208</v>
      </c>
      <c r="C214" s="16" t="s">
        <v>12</v>
      </c>
      <c r="D214" s="7" t="s">
        <v>82</v>
      </c>
      <c r="E214" s="16">
        <v>1</v>
      </c>
      <c r="F214" s="16"/>
      <c r="G214" s="16"/>
      <c r="H214" s="16">
        <v>444</v>
      </c>
      <c r="I214" s="16">
        <f t="shared" si="18"/>
        <v>0</v>
      </c>
      <c r="J214" s="16">
        <f t="shared" si="19"/>
        <v>0</v>
      </c>
      <c r="K214" s="16"/>
    </row>
    <row r="215" spans="1:11" ht="17.25" customHeight="1">
      <c r="A215" s="16" t="s">
        <v>230</v>
      </c>
      <c r="B215" s="6">
        <v>209</v>
      </c>
      <c r="C215" s="16" t="s">
        <v>21</v>
      </c>
      <c r="D215" s="7" t="s">
        <v>49</v>
      </c>
      <c r="E215" s="16">
        <v>1</v>
      </c>
      <c r="F215" s="16"/>
      <c r="G215" s="16"/>
      <c r="H215" s="16"/>
      <c r="I215" s="16">
        <f t="shared" si="18"/>
        <v>0</v>
      </c>
      <c r="J215" s="16">
        <f t="shared" si="19"/>
        <v>0</v>
      </c>
      <c r="K215" s="16"/>
    </row>
    <row r="216" spans="1:11" ht="17.25" customHeight="1">
      <c r="A216" s="16" t="s">
        <v>230</v>
      </c>
      <c r="B216" s="6">
        <v>210</v>
      </c>
      <c r="C216" s="16" t="s">
        <v>21</v>
      </c>
      <c r="D216" s="7" t="s">
        <v>49</v>
      </c>
      <c r="E216" s="16">
        <v>1</v>
      </c>
      <c r="F216" s="16"/>
      <c r="G216" s="16"/>
      <c r="H216" s="16"/>
      <c r="I216" s="16">
        <f t="shared" si="18"/>
        <v>0</v>
      </c>
      <c r="J216" s="16">
        <f t="shared" si="19"/>
        <v>0</v>
      </c>
      <c r="K216" s="16"/>
    </row>
    <row r="217" spans="1:11" ht="17.25" customHeight="1">
      <c r="A217" s="16" t="s">
        <v>230</v>
      </c>
      <c r="B217" s="6">
        <v>211</v>
      </c>
      <c r="C217" s="16" t="s">
        <v>87</v>
      </c>
      <c r="D217" s="7" t="s">
        <v>195</v>
      </c>
      <c r="E217" s="16">
        <v>1</v>
      </c>
      <c r="F217" s="16">
        <v>2</v>
      </c>
      <c r="G217" s="16"/>
      <c r="H217" s="16"/>
      <c r="I217" s="16" t="str">
        <f t="shared" si="18"/>
        <v>Энеробактерии</v>
      </c>
      <c r="J217" s="16" t="str">
        <f t="shared" si="19"/>
        <v>Klebsiella</v>
      </c>
      <c r="K217" s="16" t="s">
        <v>104</v>
      </c>
    </row>
    <row r="218" spans="1:11" ht="17.25" customHeight="1">
      <c r="A218" s="16" t="s">
        <v>230</v>
      </c>
      <c r="B218" s="6">
        <v>212</v>
      </c>
      <c r="C218" s="16" t="s">
        <v>100</v>
      </c>
      <c r="D218" s="7" t="s">
        <v>28</v>
      </c>
      <c r="E218" s="16"/>
      <c r="F218" s="16"/>
      <c r="G218" s="16"/>
      <c r="H218" s="16"/>
      <c r="I218" s="16">
        <f t="shared" si="18"/>
        <v>0</v>
      </c>
      <c r="J218" s="16">
        <f t="shared" si="19"/>
        <v>0</v>
      </c>
      <c r="K218" s="16"/>
    </row>
    <row r="219" spans="1:11" ht="17.25" customHeight="1">
      <c r="A219" s="16" t="s">
        <v>230</v>
      </c>
      <c r="B219" s="6">
        <v>213</v>
      </c>
      <c r="C219" s="16" t="s">
        <v>100</v>
      </c>
      <c r="D219" s="7" t="s">
        <v>28</v>
      </c>
      <c r="E219" s="16"/>
      <c r="F219" s="16"/>
      <c r="G219" s="16"/>
      <c r="H219" s="16"/>
      <c r="I219" s="16">
        <f t="shared" si="18"/>
        <v>0</v>
      </c>
      <c r="J219" s="16">
        <f t="shared" si="19"/>
        <v>0</v>
      </c>
      <c r="K219" s="16"/>
    </row>
    <row r="220" spans="1:11" ht="17.25" customHeight="1">
      <c r="A220" s="16" t="s">
        <v>230</v>
      </c>
      <c r="B220" s="6">
        <v>214</v>
      </c>
      <c r="C220" s="16" t="s">
        <v>12</v>
      </c>
      <c r="D220" s="7" t="s">
        <v>205</v>
      </c>
      <c r="E220" s="16"/>
      <c r="F220" s="16"/>
      <c r="G220" s="16"/>
      <c r="H220" s="16"/>
      <c r="I220" s="16">
        <f t="shared" si="18"/>
        <v>0</v>
      </c>
      <c r="J220" s="16">
        <f t="shared" si="19"/>
        <v>0</v>
      </c>
      <c r="K220" s="16"/>
    </row>
    <row r="221" spans="1:11" ht="17.25" customHeight="1">
      <c r="A221" s="16" t="s">
        <v>230</v>
      </c>
      <c r="B221" s="6">
        <v>215</v>
      </c>
      <c r="C221" s="16" t="s">
        <v>12</v>
      </c>
      <c r="D221" s="7" t="s">
        <v>20</v>
      </c>
      <c r="E221" s="16"/>
      <c r="F221" s="16"/>
      <c r="G221" s="16" t="s">
        <v>32</v>
      </c>
      <c r="H221" s="16"/>
      <c r="I221" s="16">
        <f t="shared" si="18"/>
        <v>0</v>
      </c>
      <c r="J221" s="16">
        <f t="shared" si="19"/>
        <v>0</v>
      </c>
      <c r="K221" s="16"/>
    </row>
    <row r="222" spans="1:11" ht="17.25" customHeight="1">
      <c r="A222" s="16" t="s">
        <v>230</v>
      </c>
      <c r="B222" s="6">
        <v>216</v>
      </c>
      <c r="C222" s="16" t="s">
        <v>78</v>
      </c>
      <c r="D222" s="7" t="s">
        <v>101</v>
      </c>
      <c r="E222" s="16"/>
      <c r="F222" s="16"/>
      <c r="G222" s="16"/>
      <c r="H222" s="16"/>
      <c r="I222" s="16">
        <f t="shared" si="18"/>
        <v>0</v>
      </c>
      <c r="J222" s="16">
        <f t="shared" si="19"/>
        <v>0</v>
      </c>
      <c r="K222" s="16"/>
    </row>
    <row r="223" spans="1:11" ht="17.25" customHeight="1">
      <c r="A223" s="16" t="s">
        <v>230</v>
      </c>
      <c r="B223" s="6">
        <v>217</v>
      </c>
      <c r="C223" s="16" t="s">
        <v>12</v>
      </c>
      <c r="D223" s="7" t="s">
        <v>217</v>
      </c>
      <c r="E223" s="16"/>
      <c r="F223" s="16"/>
      <c r="G223" s="16" t="s">
        <v>32</v>
      </c>
      <c r="H223" s="16" t="s">
        <v>65</v>
      </c>
      <c r="I223" s="16">
        <f t="shared" si="18"/>
        <v>0</v>
      </c>
      <c r="J223" s="16">
        <f t="shared" si="19"/>
        <v>0</v>
      </c>
      <c r="K223" s="16"/>
    </row>
    <row r="224" spans="1:11" ht="17.25" customHeight="1">
      <c r="A224" s="16" t="s">
        <v>230</v>
      </c>
      <c r="B224" s="6">
        <v>218</v>
      </c>
      <c r="C224" s="16" t="s">
        <v>87</v>
      </c>
      <c r="D224" s="7" t="s">
        <v>195</v>
      </c>
      <c r="E224" s="16">
        <v>1</v>
      </c>
      <c r="F224" s="16"/>
      <c r="G224" s="16"/>
      <c r="H224" s="16"/>
      <c r="I224" s="16">
        <f t="shared" si="18"/>
        <v>0</v>
      </c>
      <c r="J224" s="16">
        <f t="shared" si="19"/>
        <v>0</v>
      </c>
      <c r="K224" s="16"/>
    </row>
    <row r="225" spans="1:11" ht="17.25" customHeight="1">
      <c r="A225" s="16" t="s">
        <v>230</v>
      </c>
      <c r="B225" s="6">
        <v>219</v>
      </c>
      <c r="C225" s="16" t="s">
        <v>21</v>
      </c>
      <c r="D225" s="7" t="s">
        <v>49</v>
      </c>
      <c r="E225" s="16"/>
      <c r="F225" s="16"/>
      <c r="G225" s="16"/>
      <c r="H225" s="16"/>
      <c r="I225" s="16">
        <f t="shared" si="18"/>
        <v>0</v>
      </c>
      <c r="J225" s="16">
        <f t="shared" si="19"/>
        <v>0</v>
      </c>
      <c r="K225" s="16"/>
    </row>
    <row r="226" spans="1:11" ht="17.25" customHeight="1">
      <c r="A226" s="16" t="s">
        <v>230</v>
      </c>
      <c r="B226" s="6">
        <v>220</v>
      </c>
      <c r="C226" s="16" t="s">
        <v>21</v>
      </c>
      <c r="D226" s="7" t="s">
        <v>49</v>
      </c>
      <c r="E226" s="16"/>
      <c r="F226" s="16"/>
      <c r="G226" s="16"/>
      <c r="H226" s="16"/>
      <c r="I226" s="16">
        <f t="shared" si="18"/>
        <v>0</v>
      </c>
      <c r="J226" s="16">
        <f t="shared" si="19"/>
        <v>0</v>
      </c>
      <c r="K226" s="16"/>
    </row>
    <row r="227" spans="1:11" ht="17.25" customHeight="1">
      <c r="A227" s="16" t="s">
        <v>230</v>
      </c>
      <c r="B227" s="6">
        <v>221</v>
      </c>
      <c r="C227" s="16" t="s">
        <v>23</v>
      </c>
      <c r="D227" s="7" t="s">
        <v>24</v>
      </c>
      <c r="E227" s="16"/>
      <c r="F227" s="16"/>
      <c r="G227" s="16"/>
      <c r="H227" s="16"/>
      <c r="I227" s="16">
        <f t="shared" si="18"/>
        <v>0</v>
      </c>
      <c r="J227" s="16">
        <f t="shared" si="19"/>
        <v>0</v>
      </c>
      <c r="K227" s="16"/>
    </row>
    <row r="228" spans="1:11" ht="17.25" customHeight="1">
      <c r="A228" s="16" t="s">
        <v>230</v>
      </c>
      <c r="B228" s="6">
        <v>222</v>
      </c>
      <c r="C228" s="16" t="s">
        <v>78</v>
      </c>
      <c r="D228" s="7" t="s">
        <v>101</v>
      </c>
      <c r="E228" s="16"/>
      <c r="F228" s="16"/>
      <c r="G228" s="16"/>
      <c r="H228" s="16"/>
      <c r="I228" s="16">
        <f t="shared" si="18"/>
        <v>0</v>
      </c>
      <c r="J228" s="16">
        <f t="shared" si="19"/>
        <v>0</v>
      </c>
      <c r="K228" s="16"/>
    </row>
    <row r="229" spans="1:11" ht="17.25" customHeight="1">
      <c r="A229" s="16" t="s">
        <v>230</v>
      </c>
      <c r="B229" s="6">
        <v>223</v>
      </c>
      <c r="C229" s="16" t="s">
        <v>12</v>
      </c>
      <c r="D229" s="7" t="s">
        <v>54</v>
      </c>
      <c r="E229" s="16"/>
      <c r="F229" s="16"/>
      <c r="G229" s="16"/>
      <c r="H229" s="16"/>
      <c r="I229" s="16">
        <f t="shared" si="18"/>
        <v>0</v>
      </c>
      <c r="J229" s="16">
        <f t="shared" si="19"/>
        <v>0</v>
      </c>
      <c r="K229" s="16"/>
    </row>
    <row r="230" spans="1:11" ht="17.25" customHeight="1">
      <c r="A230" s="16" t="s">
        <v>230</v>
      </c>
      <c r="B230" s="6">
        <v>224</v>
      </c>
      <c r="C230" s="16" t="s">
        <v>45</v>
      </c>
      <c r="D230" s="7" t="s">
        <v>24</v>
      </c>
      <c r="E230" s="16"/>
      <c r="F230" s="16"/>
      <c r="G230" s="16"/>
      <c r="H230" s="16"/>
      <c r="I230" s="16">
        <f t="shared" si="18"/>
        <v>0</v>
      </c>
      <c r="J230" s="16">
        <f t="shared" si="19"/>
        <v>0</v>
      </c>
      <c r="K230" s="16"/>
    </row>
    <row r="231" spans="1:11" ht="17.25" customHeight="1">
      <c r="A231" s="16" t="s">
        <v>230</v>
      </c>
      <c r="B231" s="6">
        <v>225</v>
      </c>
      <c r="C231" s="16" t="s">
        <v>12</v>
      </c>
      <c r="D231" s="7" t="s">
        <v>20</v>
      </c>
      <c r="E231" s="16"/>
      <c r="F231" s="16">
        <v>6</v>
      </c>
      <c r="G231" s="16"/>
      <c r="H231" s="16"/>
      <c r="I231" s="16" t="str">
        <f t="shared" si="18"/>
        <v>Кокки</v>
      </c>
      <c r="J231" s="16" t="str">
        <f t="shared" si="19"/>
        <v>Staphylococcus</v>
      </c>
      <c r="K231" s="16" t="s">
        <v>44</v>
      </c>
    </row>
    <row r="232" spans="1:11" ht="17.25" customHeight="1">
      <c r="A232" s="16" t="s">
        <v>230</v>
      </c>
      <c r="B232" s="6">
        <v>226</v>
      </c>
      <c r="C232" s="16" t="s">
        <v>12</v>
      </c>
      <c r="D232" s="7" t="s">
        <v>40</v>
      </c>
      <c r="E232" s="16"/>
      <c r="F232" s="16"/>
      <c r="G232" s="16"/>
      <c r="H232" s="16"/>
      <c r="I232" s="16">
        <f t="shared" si="18"/>
        <v>0</v>
      </c>
      <c r="J232" s="16">
        <f t="shared" si="19"/>
        <v>0</v>
      </c>
      <c r="K232" s="16"/>
    </row>
    <row r="233" spans="1:11" ht="17.25" customHeight="1">
      <c r="A233" s="16"/>
      <c r="C233" s="16"/>
      <c r="E233" s="16"/>
      <c r="F233" s="16"/>
      <c r="G233" s="16"/>
      <c r="H233" s="16"/>
      <c r="I233" s="16">
        <f t="shared" si="18"/>
        <v>0</v>
      </c>
      <c r="J233" s="16">
        <f t="shared" si="19"/>
        <v>0</v>
      </c>
      <c r="K233" s="16"/>
    </row>
    <row r="234" spans="1:11" ht="17.25" customHeight="1">
      <c r="A234" s="16"/>
      <c r="C234" s="16"/>
      <c r="E234" s="16"/>
      <c r="F234" s="16"/>
      <c r="G234" s="16"/>
      <c r="H234" s="16"/>
      <c r="I234" s="16">
        <f t="shared" si="18"/>
        <v>0</v>
      </c>
      <c r="J234" s="16">
        <f t="shared" si="19"/>
        <v>0</v>
      </c>
      <c r="K234" s="16"/>
    </row>
    <row r="235" spans="1:11" ht="17.25" customHeight="1">
      <c r="A235" s="16"/>
      <c r="C235" s="16"/>
      <c r="E235" s="16"/>
      <c r="F235" s="16"/>
      <c r="G235" s="16"/>
      <c r="H235" s="16"/>
      <c r="I235" s="16">
        <f t="shared" si="18"/>
        <v>0</v>
      </c>
      <c r="J235" s="16">
        <f t="shared" si="19"/>
        <v>0</v>
      </c>
      <c r="K235" s="16"/>
    </row>
    <row r="236" spans="1:11" ht="17.25" customHeight="1">
      <c r="A236" s="16"/>
      <c r="C236" s="16"/>
      <c r="E236" s="16"/>
      <c r="F236" s="16"/>
      <c r="G236" s="16"/>
      <c r="H236" s="16"/>
      <c r="I236" s="16">
        <f t="shared" si="18"/>
        <v>0</v>
      </c>
      <c r="J236" s="16">
        <f t="shared" si="19"/>
        <v>0</v>
      </c>
      <c r="K236" s="16"/>
    </row>
    <row r="237" spans="1:11" ht="17.25" customHeight="1">
      <c r="A237" s="16"/>
      <c r="C237" s="16"/>
      <c r="E237" s="16"/>
      <c r="F237" s="16"/>
      <c r="G237" s="16"/>
      <c r="H237" s="16"/>
      <c r="I237" s="16">
        <f t="shared" si="18"/>
        <v>0</v>
      </c>
      <c r="J237" s="16">
        <f t="shared" si="19"/>
        <v>0</v>
      </c>
      <c r="K237" s="16"/>
    </row>
    <row r="238" spans="1:11" ht="17.25" customHeight="1">
      <c r="A238" s="16"/>
      <c r="C238" s="16"/>
      <c r="E238" s="16"/>
      <c r="F238" s="16"/>
      <c r="G238" s="16"/>
      <c r="H238" s="16"/>
      <c r="I238" s="16">
        <f t="shared" si="18"/>
        <v>0</v>
      </c>
      <c r="J238" s="16">
        <f t="shared" si="19"/>
        <v>0</v>
      </c>
      <c r="K238" s="16"/>
    </row>
    <row r="239" spans="1:11" ht="17.25" customHeight="1">
      <c r="A239" s="16"/>
      <c r="C239" s="16"/>
      <c r="E239" s="16"/>
      <c r="F239" s="16"/>
      <c r="G239" s="16"/>
      <c r="H239" s="16"/>
      <c r="I239" s="16">
        <f t="shared" si="18"/>
        <v>0</v>
      </c>
      <c r="J239" s="16">
        <f t="shared" si="19"/>
        <v>0</v>
      </c>
      <c r="K239" s="16"/>
    </row>
    <row r="240" spans="1:11" ht="17.25" customHeight="1">
      <c r="A240" s="16"/>
      <c r="C240" s="16"/>
      <c r="E240" s="16"/>
      <c r="F240" s="16"/>
      <c r="G240" s="16"/>
      <c r="H240" s="16"/>
      <c r="I240" s="16">
        <f t="shared" si="18"/>
        <v>0</v>
      </c>
      <c r="J240" s="16">
        <f t="shared" si="19"/>
        <v>0</v>
      </c>
      <c r="K240" s="16"/>
    </row>
    <row r="241" spans="3:10" ht="17.25" customHeight="1">
      <c r="C241" s="16"/>
      <c r="E241" s="16"/>
      <c r="F241" s="16"/>
      <c r="G241" s="16"/>
      <c r="H241" s="16"/>
      <c r="I241" s="16">
        <f t="shared" si="18"/>
        <v>0</v>
      </c>
      <c r="J241" s="16">
        <f t="shared" si="19"/>
        <v>0</v>
      </c>
    </row>
    <row r="242" spans="3:10" ht="17.25" customHeight="1">
      <c r="C242" s="16"/>
      <c r="E242" s="16"/>
      <c r="F242" s="16"/>
      <c r="G242" s="16"/>
      <c r="H242" s="16"/>
      <c r="I242" s="16">
        <f t="shared" si="18"/>
        <v>0</v>
      </c>
      <c r="J242" s="16">
        <f t="shared" si="19"/>
        <v>0</v>
      </c>
    </row>
    <row r="243" spans="3:10" ht="17.25" customHeight="1">
      <c r="C243" s="16"/>
      <c r="E243" s="16"/>
      <c r="F243" s="16"/>
      <c r="G243" s="16"/>
      <c r="H243" s="16"/>
      <c r="I243" s="16">
        <f t="shared" si="18"/>
        <v>0</v>
      </c>
      <c r="J243" s="16">
        <f t="shared" si="19"/>
        <v>0</v>
      </c>
    </row>
    <row r="244" spans="3:10" ht="17.25" customHeight="1">
      <c r="C244" s="16"/>
      <c r="E244" s="16"/>
      <c r="F244" s="16"/>
      <c r="G244" s="16"/>
      <c r="H244" s="16"/>
      <c r="I244" s="16">
        <f t="shared" si="18"/>
        <v>0</v>
      </c>
      <c r="J244" s="16">
        <f t="shared" si="19"/>
        <v>0</v>
      </c>
    </row>
    <row r="245" spans="3:10" ht="17.25" customHeight="1">
      <c r="C245" s="16"/>
      <c r="E245" s="16"/>
      <c r="F245" s="16"/>
      <c r="G245" s="16"/>
      <c r="H245" s="16"/>
      <c r="I245" s="16">
        <f t="shared" si="18"/>
        <v>0</v>
      </c>
      <c r="J245" s="16">
        <f t="shared" si="19"/>
        <v>0</v>
      </c>
    </row>
    <row r="246" spans="3:10" ht="17.25" customHeight="1">
      <c r="C246" s="16"/>
      <c r="E246" s="16"/>
      <c r="F246" s="16"/>
      <c r="G246" s="16"/>
      <c r="H246" s="16"/>
      <c r="I246" s="16">
        <f t="shared" si="18"/>
        <v>0</v>
      </c>
      <c r="J246" s="16">
        <f t="shared" si="19"/>
        <v>0</v>
      </c>
    </row>
    <row r="247" spans="3:10" ht="17.25" customHeight="1">
      <c r="C247" s="16"/>
      <c r="E247" s="16"/>
      <c r="F247" s="16"/>
      <c r="G247" s="16"/>
      <c r="H247" s="16"/>
      <c r="I247" s="16">
        <f t="shared" si="18"/>
        <v>0</v>
      </c>
      <c r="J247" s="16">
        <f t="shared" si="19"/>
        <v>0</v>
      </c>
    </row>
    <row r="248" spans="3:10" ht="17.25" customHeight="1">
      <c r="C248" s="16"/>
      <c r="E248" s="16"/>
      <c r="F248" s="16"/>
      <c r="G248" s="16"/>
      <c r="H248" s="16"/>
      <c r="I248" s="16">
        <f t="shared" si="18"/>
        <v>0</v>
      </c>
      <c r="J248" s="16">
        <f t="shared" si="19"/>
        <v>0</v>
      </c>
    </row>
    <row r="249" spans="3:10" ht="17.25" customHeight="1">
      <c r="C249" s="16"/>
      <c r="E249" s="16"/>
      <c r="F249" s="16"/>
      <c r="G249" s="16"/>
      <c r="H249" s="16"/>
      <c r="I249" s="16">
        <f t="shared" si="18"/>
        <v>0</v>
      </c>
      <c r="J249" s="16">
        <f t="shared" si="19"/>
        <v>0</v>
      </c>
    </row>
    <row r="250" spans="3:10" ht="17.25" customHeight="1">
      <c r="C250" s="16"/>
      <c r="E250" s="16"/>
      <c r="F250" s="16"/>
      <c r="G250" s="16"/>
      <c r="H250" s="16"/>
      <c r="I250" s="16">
        <f t="shared" si="18"/>
        <v>0</v>
      </c>
      <c r="J250" s="16">
        <f t="shared" si="19"/>
        <v>0</v>
      </c>
    </row>
    <row r="251" spans="3:10" ht="17.25" customHeight="1">
      <c r="C251" s="16"/>
      <c r="E251" s="16"/>
      <c r="F251" s="16"/>
      <c r="G251" s="16"/>
      <c r="H251" s="16"/>
      <c r="I251" s="16">
        <f t="shared" si="18"/>
        <v>0</v>
      </c>
      <c r="J251" s="16">
        <f t="shared" si="19"/>
        <v>0</v>
      </c>
    </row>
    <row r="252" spans="3:10" ht="17.25" customHeight="1">
      <c r="C252" s="16"/>
      <c r="E252" s="16"/>
      <c r="F252" s="16"/>
      <c r="G252" s="16"/>
      <c r="H252" s="16"/>
      <c r="I252" s="16">
        <f t="shared" si="18"/>
        <v>0</v>
      </c>
      <c r="J252" s="16">
        <f t="shared" si="19"/>
        <v>0</v>
      </c>
    </row>
    <row r="253" spans="3:10" ht="17.25" customHeight="1">
      <c r="C253" s="16"/>
      <c r="E253" s="16"/>
      <c r="F253" s="16"/>
      <c r="G253" s="16"/>
      <c r="H253" s="16"/>
      <c r="I253" s="16">
        <f t="shared" si="18"/>
        <v>0</v>
      </c>
      <c r="J253" s="16">
        <f t="shared" si="19"/>
        <v>0</v>
      </c>
    </row>
    <row r="254" spans="3:10" ht="17.25" customHeight="1">
      <c r="C254" s="16"/>
      <c r="E254" s="16"/>
      <c r="F254" s="16"/>
      <c r="G254" s="16"/>
      <c r="H254" s="16"/>
      <c r="I254" s="16">
        <f t="shared" si="18"/>
        <v>0</v>
      </c>
      <c r="J254" s="16">
        <f t="shared" si="19"/>
        <v>0</v>
      </c>
    </row>
    <row r="255" spans="3:10" ht="17.25" customHeight="1">
      <c r="C255" s="16"/>
      <c r="E255" s="16"/>
      <c r="F255" s="16"/>
      <c r="G255" s="16"/>
      <c r="H255" s="16"/>
      <c r="I255" s="16">
        <f t="shared" si="18"/>
        <v>0</v>
      </c>
      <c r="J255" s="16">
        <f t="shared" si="19"/>
        <v>0</v>
      </c>
    </row>
    <row r="256" spans="3:10" ht="17.25" customHeight="1">
      <c r="C256" s="16"/>
      <c r="E256" s="16"/>
      <c r="F256" s="16"/>
      <c r="G256" s="16"/>
      <c r="H256" s="16"/>
      <c r="I256" s="16">
        <f t="shared" si="18"/>
        <v>0</v>
      </c>
      <c r="J256" s="16">
        <f t="shared" si="19"/>
        <v>0</v>
      </c>
    </row>
    <row r="257" spans="3:10" ht="17.25" customHeight="1">
      <c r="C257" s="16"/>
      <c r="E257" s="16"/>
      <c r="F257" s="16"/>
      <c r="G257" s="16"/>
      <c r="H257" s="16"/>
      <c r="I257" s="16">
        <f t="shared" si="18"/>
        <v>0</v>
      </c>
      <c r="J257" s="16">
        <f t="shared" si="19"/>
        <v>0</v>
      </c>
    </row>
    <row r="258" spans="3:10" ht="17.25" customHeight="1">
      <c r="C258" s="16"/>
      <c r="E258" s="16"/>
      <c r="F258" s="16"/>
      <c r="G258" s="16"/>
      <c r="H258" s="16"/>
      <c r="I258" s="16">
        <f t="shared" si="18"/>
        <v>0</v>
      </c>
      <c r="J258" s="16">
        <f t="shared" si="19"/>
        <v>0</v>
      </c>
    </row>
    <row r="259" spans="3:10" ht="17.25" customHeight="1">
      <c r="C259" s="16"/>
      <c r="E259" s="16"/>
      <c r="F259" s="16"/>
      <c r="G259" s="16"/>
      <c r="H259" s="16"/>
      <c r="I259" s="16">
        <f t="shared" si="18"/>
        <v>0</v>
      </c>
      <c r="J259" s="16">
        <f t="shared" si="19"/>
        <v>0</v>
      </c>
    </row>
    <row r="260" spans="3:10" ht="17.25" customHeight="1">
      <c r="C260" s="16"/>
      <c r="E260" s="16"/>
      <c r="F260" s="16"/>
      <c r="G260" s="16"/>
      <c r="H260" s="16"/>
      <c r="I260" s="16">
        <f t="shared" si="18"/>
        <v>0</v>
      </c>
      <c r="J260" s="16">
        <f t="shared" si="19"/>
        <v>0</v>
      </c>
    </row>
    <row r="261" spans="3:10" ht="17.25" customHeight="1">
      <c r="C261" s="16"/>
      <c r="E261" s="16"/>
      <c r="F261" s="16"/>
      <c r="G261" s="16"/>
      <c r="H261" s="16"/>
      <c r="I261" s="16">
        <f t="shared" si="18"/>
        <v>0</v>
      </c>
      <c r="J261" s="16">
        <f t="shared" si="19"/>
        <v>0</v>
      </c>
    </row>
    <row r="262" spans="3:10" ht="17.25" customHeight="1">
      <c r="C262" s="16"/>
      <c r="E262" s="16"/>
      <c r="F262" s="16"/>
      <c r="G262" s="16"/>
      <c r="H262" s="16"/>
      <c r="I262" s="16">
        <f t="shared" si="18"/>
        <v>0</v>
      </c>
      <c r="J262" s="16">
        <f t="shared" si="19"/>
        <v>0</v>
      </c>
    </row>
    <row r="263" spans="3:10" ht="17.25" customHeight="1">
      <c r="C263" s="16"/>
      <c r="E263" s="16"/>
      <c r="F263" s="16"/>
      <c r="G263" s="16"/>
      <c r="H263" s="16"/>
      <c r="I263" s="16">
        <f t="shared" si="18"/>
        <v>0</v>
      </c>
      <c r="J263" s="16">
        <f t="shared" si="19"/>
        <v>0</v>
      </c>
    </row>
    <row r="264" spans="3:10" ht="17.25" customHeight="1">
      <c r="C264" s="16"/>
      <c r="E264" s="16"/>
      <c r="F264" s="16"/>
      <c r="G264" s="16"/>
      <c r="H264" s="16"/>
      <c r="I264" s="16">
        <f t="shared" si="18"/>
        <v>0</v>
      </c>
      <c r="J264" s="16">
        <f t="shared" si="19"/>
        <v>0</v>
      </c>
    </row>
    <row r="265" spans="3:10" ht="17.25" customHeight="1">
      <c r="C265" s="16"/>
      <c r="E265" s="16"/>
      <c r="F265" s="16"/>
      <c r="G265" s="16"/>
      <c r="H265" s="16"/>
      <c r="I265" s="16">
        <f t="shared" ref="I265:I273" si="20">IF(OR(J265=$J$349,J265=$J$356,J265=$J$339),$I$336,IF(OR(J265=$J$338,J265=$J$342,J265=$J$344,J265=$J$345,J265=$J$348,J265=$J$352,J265=$J$353,J265=$J$350),$I$341,IF(OR(J265=$J$337,J265=$J$341),$I$337,IF(OR(J265=$J$343,J265=$J$354,J265=$J$355),$I$338,IF(OR(J265=$J$336,J265=$J$351,J265=$J$357),$I$339,IF(OR(J265=$J$340,J265=$J$358,J265=$J$346,J265=$J$347),$I$340,0))))))</f>
        <v>0</v>
      </c>
      <c r="J265" s="16">
        <f t="shared" si="19"/>
        <v>0</v>
      </c>
    </row>
    <row r="266" spans="3:10" ht="17.25" customHeight="1">
      <c r="C266" s="16"/>
      <c r="E266" s="16"/>
      <c r="F266" s="16"/>
      <c r="G266" s="16"/>
      <c r="H266" s="16"/>
      <c r="I266" s="16">
        <f t="shared" si="20"/>
        <v>0</v>
      </c>
      <c r="J266" s="16">
        <f t="shared" ref="J266:J273" si="21">IF(OR(K266=$K$336,K266=$K$337,K266=$K$338),$J$336,IF(OR(K266=$K$341,K266=$K$342,K266=$K$343,K266=$K$344),$J$337,IF(OR(K266=$K$345),$J$338,IF(OR(K266=$K$346),$J$339,IF(OR(K266=$K$347),$J$340,IF(OR(K266=$K$348),$J$341,IF(OR(K266=$K$354,K266=$K$363,K266=$K$355),$J$342,IF(OR(K266=$K$350,K266=$K$351,K266=$K$352,K266=$K$353),$J$343,IF(OR(K266=$K$349,K266=$K$389,K266=$K$391,K266=$K$393),$J$344,IF(OR(K266=$K$356,K266=$K$357),$J$345,IF(OR(K266=$K$358),$J$346,IF(OR(K266=$K$359),$J$347,IF(OR(K266=$K$360),$J$348,IF(OR(K266=$K$364),$J$349,IF(OR(K266=$K$365),$J$350,IF(OR(K266=$K$366,K266=$K$367),$J$351,IF(OR(K266=$K$368,K266=$K$369),$J$352,IF(OR(K266=$K$370,K266=$K$371),$J$353,IF(OR(K266=$K$372,K266=$K$373,K266=$K$374,K266=$K$375,K266=$K$376,K266=$K$377,K266=$K$378,K266=$K$379),$J$354,IF(OR(K266=$K$383,K266=$K$384,K266=$K$385,K266=$K$386,K266=$K$382,K266=$K$381,K266=$K$390,K266=$K$392),$J$355,IF(OR(K266=$K$387,K266=$K$388),$J$356,IF(OR(K266=$K$339,K266=$K$340,K266=$K$361,K266=$K$362,K266=$K$380),$J$357,IF(OR(K266=$K$394),$J$358,0)))))))))))))))))))))))</f>
        <v>0</v>
      </c>
    </row>
    <row r="267" spans="3:10" ht="17.25" customHeight="1">
      <c r="C267" s="16"/>
      <c r="E267" s="16"/>
      <c r="F267" s="16"/>
      <c r="G267" s="16"/>
      <c r="H267" s="16"/>
      <c r="I267" s="16">
        <f t="shared" si="20"/>
        <v>0</v>
      </c>
      <c r="J267" s="16">
        <f t="shared" si="21"/>
        <v>0</v>
      </c>
    </row>
    <row r="268" spans="3:10" ht="17.25" customHeight="1">
      <c r="C268" s="16"/>
      <c r="E268" s="16"/>
      <c r="F268" s="16"/>
      <c r="G268" s="16"/>
      <c r="H268" s="16"/>
      <c r="I268" s="16">
        <f t="shared" si="20"/>
        <v>0</v>
      </c>
      <c r="J268" s="16">
        <f t="shared" si="21"/>
        <v>0</v>
      </c>
    </row>
    <row r="269" spans="3:10" ht="17.25" customHeight="1">
      <c r="C269" s="16"/>
      <c r="E269" s="16"/>
      <c r="F269" s="16"/>
      <c r="G269" s="16"/>
      <c r="H269" s="16"/>
      <c r="I269" s="16">
        <f t="shared" si="20"/>
        <v>0</v>
      </c>
      <c r="J269" s="16">
        <f t="shared" si="21"/>
        <v>0</v>
      </c>
    </row>
    <row r="270" spans="3:10" ht="17.25" customHeight="1">
      <c r="C270" s="16"/>
      <c r="E270" s="16"/>
      <c r="F270" s="16"/>
      <c r="G270" s="16"/>
      <c r="H270" s="16"/>
      <c r="I270" s="16">
        <f t="shared" si="20"/>
        <v>0</v>
      </c>
      <c r="J270" s="16">
        <f t="shared" si="21"/>
        <v>0</v>
      </c>
    </row>
    <row r="271" spans="3:10" ht="17.25" customHeight="1">
      <c r="C271" s="16"/>
      <c r="E271" s="16"/>
      <c r="F271" s="16"/>
      <c r="G271" s="16"/>
      <c r="H271" s="16"/>
      <c r="I271" s="16">
        <f t="shared" si="20"/>
        <v>0</v>
      </c>
      <c r="J271" s="16">
        <f t="shared" si="21"/>
        <v>0</v>
      </c>
    </row>
    <row r="272" spans="3:10" ht="17.25" customHeight="1">
      <c r="C272" s="16"/>
      <c r="E272" s="16"/>
      <c r="F272" s="16"/>
      <c r="G272" s="16"/>
      <c r="H272" s="16"/>
      <c r="I272" s="16">
        <f t="shared" si="20"/>
        <v>0</v>
      </c>
      <c r="J272" s="16">
        <f t="shared" si="21"/>
        <v>0</v>
      </c>
    </row>
    <row r="273" spans="3:10" ht="17.25" customHeight="1">
      <c r="C273" s="16"/>
      <c r="E273" s="16"/>
      <c r="F273" s="16"/>
      <c r="G273" s="16"/>
      <c r="H273" s="16"/>
      <c r="I273" s="16">
        <f t="shared" si="20"/>
        <v>0</v>
      </c>
      <c r="J273" s="16">
        <f t="shared" si="21"/>
        <v>0</v>
      </c>
    </row>
    <row r="274" spans="3:10" ht="17.25" customHeight="1">
      <c r="C274" s="16"/>
      <c r="E274" s="16"/>
      <c r="F274" s="16"/>
      <c r="G274" s="16"/>
      <c r="H274" s="16"/>
      <c r="I274" s="16">
        <f t="shared" ref="I274:I283" si="22">IF(OR(J274=$J$349,J274=$J$356,J274=$J$339),$I$336,IF(OR(J274=$J$338,J274=$J$342,J274=$J$344,J274=$J$345,J274=$J$348,J274=$J$352,J274=$J$353,J274=$J$350),$I$341,IF(OR(J274=$J$337,J274=$J$341),$I$337,IF(OR(J274=$J$343,J274=$J$354,J274=$J$355),$I$338,IF(OR(J274=$J$336,J274=$J$351,J274=$J$357),$I$339,IF(OR(J274=$J$340,J274=$J$358,J274=$J$346,J274=$J$347),$I$340,0))))))</f>
        <v>0</v>
      </c>
      <c r="J274" s="16">
        <f>IF(OR(K274=$K$336,K274=$K$337,K274=$K$338),$J$336,IF(OR(K274=$K$341,K274=$K$342,K274=$K$343,K274=$K$344),$J$337,IF(OR(K274=$K$345),$J$338,IF(OR(K274=$K$346),$J$339,IF(OR(K274=$K$347),$J$340,IF(OR(K274=$K$348),$J$341,IF(OR(K274=$K$354,K274=$K$363,K274=$K$355),$J$342,IF(OR(K274=$K$350,K274=$K$351,K274=$K$352,K274=$K$353),$J$343,IF(OR(K274=$K$349,K274=$K$389,K274=$K$391,K274=$K$393),$J$344,IF(OR(K274=$K$356,K274=$K$357),$J$345,IF(OR(K274=$K$358),$J$346,IF(OR(K274=$K$359),$J$347,IF(OR(K274=$K$360),$J$348,IF(OR(K274=$K$364),$J$349,IF(OR(K274=$K$365),$J$350,IF(OR(K274=$K$366,K274=$K$367),$J$351,IF(OR(K274=$K$368,K274=$K$369),$J$352,IF(OR(K274=$K$370,K274=$K$371),$J$353,IF(OR(K274=$K$372,K274=$K$373,K274=$K$374,K274=$K$375,K274=$K$376,K274=$K$377,K274=$K$378,K274=$K$379),$J$354,IF(OR(K274=$K$383,K274=$K$384,K274=$K$385,K274=$K$386,K274=$K$382,K274=$K$381,K274=$K$390,K274=$K$392),$J$355,IF(OR(K274=$K$387,K274=$K$388),$J$356,IF(OR(K274=$K$339,K274=$K$340,K274=$K$361,K274=$K$362,K274=$K$380),$J$357,IF(OR(K274=$K$394),$J$358,0)))))))))))))))))))))))</f>
        <v>0</v>
      </c>
    </row>
    <row r="275" spans="3:10" ht="17.25" customHeight="1">
      <c r="C275" s="16"/>
      <c r="E275" s="16"/>
      <c r="F275" s="16"/>
      <c r="G275" s="16"/>
      <c r="H275" s="16"/>
      <c r="I275" s="16">
        <f t="shared" si="22"/>
        <v>0</v>
      </c>
      <c r="J275" s="16">
        <f>IF(OR(K275=$K$336,K275=$K$337,K275=$K$338),$J$336,IF(OR(K275=$K$341,K275=$K$342,K275=$K$343,K275=$K$344),$J$337,IF(OR(K275=$K$345),$J$338,IF(OR(K275=$K$346),$J$339,IF(OR(K275=$K$347),$J$340,IF(OR(K275=$K$348),$J$341,IF(OR(K275=$K$354,K275=$K$363,K275=$K$355),$J$342,IF(OR(K275=$K$350,K275=$K$351,K275=$K$352,K275=$K$353),$J$343,IF(OR(K275=$K$349,K275=$K$389,K275=$K$391,K275=$K$393),$J$344,IF(OR(K275=$K$356,K275=$K$357),$J$345,IF(OR(K275=$K$358),$J$346,IF(OR(K275=$K$359),$J$347,IF(OR(K275=$K$360),$J$348,IF(OR(K275=$K$364),$J$349,IF(OR(K275=$K$365),$J$350,IF(OR(K275=$K$366,K275=$K$367),$J$351,IF(OR(K275=$K$368,K275=$K$369),$J$352,IF(OR(K275=$K$370,K275=$K$371),$J$353,IF(OR(K275=$K$372,K275=$K$373,K275=$K$374,K275=$K$375,K275=$K$376,K275=$K$377,K275=$K$378,K275=$K$379),$J$354,IF(OR(K275=$K$383,K275=$K$384,K275=$K$385,K275=$K$386,K275=$K$382,K275=$K$381,K275=$K$390,K275=$K$392),$J$355,IF(OR(K275=$K$387,K275=$K$388),$J$356,IF(OR(K275=$K$339,K275=$K$340,K275=$K$361,K275=$K$362,K275=$K$380),$J$357,IF(OR(K275=$K$394),$J$358,0)))))))))))))))))))))))</f>
        <v>0</v>
      </c>
    </row>
    <row r="276" spans="3:10" ht="17.25" customHeight="1">
      <c r="C276" s="16"/>
      <c r="E276" s="16"/>
      <c r="F276" s="16"/>
      <c r="G276" s="16"/>
      <c r="H276" s="16"/>
      <c r="I276" s="16">
        <f t="shared" si="22"/>
        <v>0</v>
      </c>
      <c r="J276" s="16">
        <f>IF(OR(K276=$K$336,K276=$K$337,K276=$K$338),$J$336,IF(OR(K276=$K$341,K276=$K$342,K276=$K$343,K276=$K$344),$J$337,IF(OR(K276=$K$345),$J$338,IF(OR(K276=$K$346),$J$339,IF(OR(K276=$K$347),$J$340,IF(OR(K276=$K$348),$J$341,IF(OR(K276=$K$354,K276=$K$363,K276=$K$355),$J$342,IF(OR(K276=$K$350,K276=$K$351,K276=$K$352,K276=$K$353),$J$343,IF(OR(K276=$K$349,K276=$K$389,K276=$K$391,K276=$K$393),$J$344,IF(OR(K276=$K$356,K276=$K$357),$J$345,IF(OR(K276=$K$358),$J$346,IF(OR(K276=$K$359),$J$347,IF(OR(K276=$K$360),$J$348,IF(OR(K276=$K$364),$J$349,IF(OR(K276=$K$365),$J$350,IF(OR(K276=$K$366,K276=$K$367),$J$351,IF(OR(K276=$K$368,K276=$K$369),$J$352,IF(OR(K276=$K$370,K276=$K$371),$J$353,IF(OR(K276=$K$372,K276=$K$373,K276=$K$374,K276=$K$375,K276=$K$376,K276=$K$377,K276=$K$378,K276=$K$379),$J$354,IF(OR(K276=$K$383,K276=$K$384,K276=$K$385,K276=$K$386,K276=$K$382,K276=$K$381,K276=$K$390,K276=$K$392),$J$355,IF(OR(K276=$K$387,K276=$K$388),$J$356,IF(OR(K276=$K$339,K276=$K$340,K276=$K$361,K276=$K$362,K276=$K$380),$J$357,IF(OR(K276=$K$394),$J$358,0)))))))))))))))))))))))</f>
        <v>0</v>
      </c>
    </row>
    <row r="277" spans="3:10" ht="17.25" customHeight="1">
      <c r="C277" s="16"/>
      <c r="E277" s="16"/>
      <c r="F277" s="16"/>
      <c r="G277" s="16"/>
      <c r="H277" s="16"/>
      <c r="I277" s="16">
        <f t="shared" si="22"/>
        <v>0</v>
      </c>
      <c r="J277" s="16">
        <f>IF(OR(K277=$K$336,K277=$K$337,K277=$K$338),$J$336,IF(OR(K277=$K$341,K277=$K$342,K277=$K$343,K277=$K$344),$J$337,IF(OR(K277=$K$345),$J$338,IF(OR(K277=$K$346),$J$339,IF(OR(K277=$K$347),$J$340,IF(OR(K277=$K$348),$J$341,IF(OR(K277=$K$354,K277=$K$363,K277=$K$355),$J$342,IF(OR(K277=$K$350,K277=$K$351,K277=$K$352,K277=$K$353),$J$343,IF(OR(K277=$K$349,K277=$K$389,K277=$K$391,K277=$K$393),$J$344,IF(OR(K277=$K$356,K277=$K$357),$J$345,IF(OR(K277=$K$358),$J$346,IF(OR(K277=$K$359),$J$347,IF(OR(K277=$K$360),$J$348,IF(OR(K277=$K$364),$J$349,IF(OR(K277=$K$365),$J$350,IF(OR(K277=$K$366,K277=$K$367),$J$351,IF(OR(K277=$K$368,K277=$K$369),$J$352,IF(OR(K277=$K$370,K277=$K$371),$J$353,IF(OR(K277=$K$372,K277=$K$373,K277=$K$374,K277=$K$375,K277=$K$376,K277=$K$377,K277=$K$378,K277=$K$379),$J$354,IF(OR(K277=$K$383,K277=$K$384,K277=$K$385,K277=$K$386,K277=$K$382,K277=$K$381,K277=$K$390,K277=$K$392),$J$355,IF(OR(K277=$K$387,K277=$K$388),$J$356,IF(OR(K277=$K$339,K277=$K$340,K277=$K$361,K277=$K$362,K277=$K$380),$J$357,IF(OR(K277=$K$394),$J$358,0)))))))))))))))))))))))</f>
        <v>0</v>
      </c>
    </row>
    <row r="278" spans="3:10" ht="17.25" customHeight="1">
      <c r="C278" s="16"/>
      <c r="E278" s="16"/>
      <c r="F278" s="16"/>
      <c r="G278" s="16"/>
      <c r="H278" s="16"/>
      <c r="I278" s="16">
        <f t="shared" si="22"/>
        <v>0</v>
      </c>
      <c r="J278" s="16">
        <f>IF(OR(K278=$K$336,K278=$K$337,K278=$K$338),$J$336,IF(OR(K278=$K$341,K278=$K$342,K278=$K$343,K278=$K$344),$J$337,IF(OR(K278=$K$345),$J$338,IF(OR(K278=$K$346),$J$339,IF(OR(K278=$K$347),$J$340,IF(OR(K278=$K$348),$J$341,IF(OR(K278=$K$354,K278=$K$363,K278=$K$355),$J$342,IF(OR(K278=$K$350,K278=$K$351,K278=$K$352,K278=$K$353),$J$343,IF(OR(K278=$K$349,K278=$K$389,K278=$K$391,K278=$K$393),$J$344,IF(OR(K278=$K$356,K278=$K$357),$J$345,IF(OR(K278=$K$358),$J$346,IF(OR(K278=$K$359),$J$347,IF(OR(K278=$K$360),$J$348,IF(OR(K278=$K$364),$J$349,IF(OR(K278=$K$365),$J$350,IF(OR(K278=$K$366,K278=$K$367),$J$351,IF(OR(K278=$K$368,K278=$K$369),$J$352,IF(OR(K278=$K$370,K278=$K$371),$J$353,IF(OR(K278=$K$372,K278=$K$373,K278=$K$374,K278=$K$375,K278=$K$376,K278=$K$377,K278=$K$378,K278=$K$379),$J$354,IF(OR(K278=$K$383,K278=$K$384,K278=$K$385,K278=$K$386,K278=$K$382,K278=$K$381,K278=$K$390,K278=$K$392),$J$355,IF(OR(K278=$K$387,K278=$K$388),$J$356,IF(OR(K278=$K$339,K278=$K$340,K278=$K$361,K278=$K$362,K278=$K$380),$J$357,IF(OR(K278=$K$394),$J$358,0)))))))))))))))))))))))</f>
        <v>0</v>
      </c>
    </row>
    <row r="279" spans="3:10" ht="17.25" customHeight="1">
      <c r="C279" s="16"/>
      <c r="E279" s="16"/>
      <c r="F279" s="16"/>
      <c r="G279" s="16"/>
      <c r="H279" s="16"/>
      <c r="I279" s="16">
        <f t="shared" si="22"/>
        <v>0</v>
      </c>
      <c r="J279" s="16">
        <f t="shared" ref="J279:J333" si="23">IF(OR(K279=$K$336,K279=$K$337,K279=$K$338),$J$336,IF(OR(K279=$K$341,K279=$K$342,K279=$K$343,K279=$K$344),$J$337,IF(OR(K279=$K$345),$J$338,IF(OR(K279=$K$346),$J$339,IF(OR(K279=$K$347),$J$340,IF(OR(K279=$K$348),$J$341,IF(OR(K279=$K$354,K279=$K$363,K279=$K$355),$J$342,IF(OR(K279=$K$350,K279=$K$351,K279=$K$352,K279=$K$353),$J$343,IF(OR(K279=$K$349,K279=$K$389,K279=$K$391,K279=$K$393),$J$344,IF(OR(K279=$K$356,K279=$K$357),$J$345,IF(OR(K279=$K$358),$J$346,IF(OR(K279=$K$359),$J$347,IF(OR(K279=$K$360),$J$348,IF(OR(K279=$K$364),$J$349,IF(OR(K279=$K$365),$J$350,IF(OR(K279=$K$366,K279=$K$367),$J$351,IF(OR(K279=$K$368,K279=$K$369),$J$352,IF(OR(K279=$K$370,K279=$K$371),$J$353,IF(OR(K279=$K$372,K279=$K$373,K279=$K$374,K279=$K$375,K279=$K$376,K279=$K$377,K279=$K$378,K279=$K$379),$J$354,IF(OR(K279=$K$383,K279=$K$384,K279=$K$385,K279=$K$386,K279=$K$382,K279=$K$381,K279=$K$390,K279=$K$392),$J$355,IF(OR(K279=$K$387,K279=$K$388),$J$356,IF(OR(K279=$K$339,K279=$K$340,K279=$K$361,K279=$K$362,K279=$K$380),$J$357,IF(OR(K279=$K$394),$J$358,0)))))))))))))))))))))))</f>
        <v>0</v>
      </c>
    </row>
    <row r="280" spans="3:10" ht="17.25" customHeight="1">
      <c r="C280" s="16"/>
      <c r="E280" s="16"/>
      <c r="F280" s="16"/>
      <c r="G280" s="16"/>
      <c r="H280" s="16"/>
      <c r="I280" s="16">
        <f t="shared" si="22"/>
        <v>0</v>
      </c>
      <c r="J280" s="16">
        <f t="shared" si="23"/>
        <v>0</v>
      </c>
    </row>
    <row r="281" spans="3:10" ht="17.25" customHeight="1">
      <c r="C281" s="16"/>
      <c r="E281" s="16"/>
      <c r="F281" s="16"/>
      <c r="G281" s="16"/>
      <c r="H281" s="16"/>
      <c r="I281" s="16">
        <f t="shared" si="22"/>
        <v>0</v>
      </c>
      <c r="J281" s="16">
        <f t="shared" si="23"/>
        <v>0</v>
      </c>
    </row>
    <row r="282" spans="3:10" ht="17.25" customHeight="1">
      <c r="C282" s="16"/>
      <c r="E282" s="16"/>
      <c r="F282" s="16"/>
      <c r="G282" s="16"/>
      <c r="H282" s="16"/>
      <c r="I282" s="16">
        <f t="shared" si="22"/>
        <v>0</v>
      </c>
      <c r="J282" s="16">
        <f t="shared" si="23"/>
        <v>0</v>
      </c>
    </row>
    <row r="283" spans="3:10" ht="17.25" customHeight="1">
      <c r="C283" s="16"/>
      <c r="E283" s="16"/>
      <c r="F283" s="16"/>
      <c r="G283" s="16"/>
      <c r="H283" s="16"/>
      <c r="I283" s="16">
        <f t="shared" si="22"/>
        <v>0</v>
      </c>
      <c r="J283" s="16">
        <f t="shared" si="23"/>
        <v>0</v>
      </c>
    </row>
    <row r="284" spans="3:10" ht="17.25" customHeight="1">
      <c r="C284" s="16"/>
      <c r="E284" s="16"/>
      <c r="F284" s="16"/>
      <c r="G284" s="16"/>
      <c r="H284" s="16"/>
      <c r="I284" s="16">
        <f t="shared" ref="I284:I331" si="24">IF(OR(J284=$J$349,J284=$J$356,J284=$J$339),$I$336,IF(OR(J284=$J$338,J284=$J$342,J284=$J$344,J284=$J$345,J284=$J$348,J284=$J$352,J284=$J$353,J284=$J$350),$I$341,IF(OR(J284=$J$337,J284=$J$341),$I$337,IF(OR(J284=$J$343,J284=$J$354,J284=$J$355),$I$338,IF(OR(J284=$J$336,J284=$J$351,J284=$J$357),$I$339,IF(OR(J284=$J$340,J284=$J$358,J284=$J$346,J284=$J$347),$I$340,0))))))</f>
        <v>0</v>
      </c>
      <c r="J284" s="16">
        <f t="shared" si="23"/>
        <v>0</v>
      </c>
    </row>
    <row r="285" spans="3:10" ht="17.25" customHeight="1">
      <c r="C285" s="16"/>
      <c r="E285" s="16"/>
      <c r="F285" s="16"/>
      <c r="G285" s="16"/>
      <c r="H285" s="16"/>
      <c r="I285" s="16">
        <f t="shared" si="24"/>
        <v>0</v>
      </c>
      <c r="J285" s="16">
        <f t="shared" si="23"/>
        <v>0</v>
      </c>
    </row>
    <row r="286" spans="3:10" ht="17.25" customHeight="1">
      <c r="C286" s="16"/>
      <c r="E286" s="16"/>
      <c r="F286" s="16"/>
      <c r="G286" s="16"/>
      <c r="H286" s="16"/>
      <c r="I286" s="16">
        <f t="shared" si="24"/>
        <v>0</v>
      </c>
      <c r="J286" s="16">
        <f t="shared" si="23"/>
        <v>0</v>
      </c>
    </row>
    <row r="287" spans="3:10" ht="17.25" customHeight="1">
      <c r="C287" s="16"/>
      <c r="E287" s="16"/>
      <c r="F287" s="16"/>
      <c r="G287" s="16"/>
      <c r="H287" s="16"/>
      <c r="I287" s="16">
        <f t="shared" si="24"/>
        <v>0</v>
      </c>
      <c r="J287" s="16">
        <f t="shared" si="23"/>
        <v>0</v>
      </c>
    </row>
    <row r="288" spans="3:10" ht="17.25" customHeight="1">
      <c r="C288" s="16"/>
      <c r="E288" s="16"/>
      <c r="F288" s="16"/>
      <c r="G288" s="16"/>
      <c r="H288" s="16"/>
      <c r="I288" s="16">
        <f t="shared" si="24"/>
        <v>0</v>
      </c>
      <c r="J288" s="16">
        <f t="shared" si="23"/>
        <v>0</v>
      </c>
    </row>
    <row r="289" spans="3:10" ht="17.25" customHeight="1">
      <c r="C289" s="16"/>
      <c r="E289" s="16"/>
      <c r="F289" s="16"/>
      <c r="G289" s="16"/>
      <c r="H289" s="16"/>
      <c r="I289" s="16">
        <f t="shared" si="24"/>
        <v>0</v>
      </c>
      <c r="J289" s="16">
        <f t="shared" si="23"/>
        <v>0</v>
      </c>
    </row>
    <row r="290" spans="3:10" ht="17.25" customHeight="1">
      <c r="C290" s="16"/>
      <c r="E290" s="16"/>
      <c r="F290" s="16"/>
      <c r="G290" s="16"/>
      <c r="H290" s="16"/>
      <c r="I290" s="16">
        <f t="shared" si="24"/>
        <v>0</v>
      </c>
      <c r="J290" s="16">
        <f t="shared" si="23"/>
        <v>0</v>
      </c>
    </row>
    <row r="291" spans="3:10" ht="17.25" customHeight="1">
      <c r="C291" s="16"/>
      <c r="E291" s="16"/>
      <c r="F291" s="16"/>
      <c r="G291" s="16"/>
      <c r="H291" s="16"/>
      <c r="I291" s="16">
        <f t="shared" si="24"/>
        <v>0</v>
      </c>
      <c r="J291" s="16">
        <f t="shared" si="23"/>
        <v>0</v>
      </c>
    </row>
    <row r="292" spans="3:10" ht="17.25" customHeight="1">
      <c r="C292" s="16"/>
      <c r="E292" s="16"/>
      <c r="F292" s="16"/>
      <c r="G292" s="16"/>
      <c r="H292" s="16"/>
      <c r="I292" s="16">
        <f t="shared" si="24"/>
        <v>0</v>
      </c>
      <c r="J292" s="16">
        <f t="shared" si="23"/>
        <v>0</v>
      </c>
    </row>
    <row r="293" spans="3:10" ht="17.25" customHeight="1">
      <c r="C293" s="16"/>
      <c r="E293" s="16"/>
      <c r="F293" s="16"/>
      <c r="G293" s="16"/>
      <c r="H293" s="16"/>
      <c r="I293" s="16">
        <f t="shared" si="24"/>
        <v>0</v>
      </c>
      <c r="J293" s="16">
        <f t="shared" si="23"/>
        <v>0</v>
      </c>
    </row>
    <row r="294" spans="3:10" ht="17.25" customHeight="1">
      <c r="C294" s="16"/>
      <c r="E294" s="16"/>
      <c r="F294" s="16"/>
      <c r="G294" s="16"/>
      <c r="H294" s="16"/>
      <c r="I294" s="16">
        <f t="shared" si="24"/>
        <v>0</v>
      </c>
      <c r="J294" s="16">
        <f t="shared" si="23"/>
        <v>0</v>
      </c>
    </row>
    <row r="295" spans="3:10" ht="17.25" customHeight="1">
      <c r="C295" s="16"/>
      <c r="E295" s="16"/>
      <c r="F295" s="16"/>
      <c r="G295" s="16"/>
      <c r="H295" s="16"/>
      <c r="I295" s="16">
        <f t="shared" si="24"/>
        <v>0</v>
      </c>
      <c r="J295" s="16">
        <f t="shared" si="23"/>
        <v>0</v>
      </c>
    </row>
    <row r="296" spans="3:10" ht="17.25" customHeight="1">
      <c r="C296" s="16"/>
      <c r="E296" s="16"/>
      <c r="F296" s="16"/>
      <c r="G296" s="16"/>
      <c r="H296" s="16"/>
      <c r="I296" s="16">
        <f t="shared" si="24"/>
        <v>0</v>
      </c>
      <c r="J296" s="16">
        <f t="shared" si="23"/>
        <v>0</v>
      </c>
    </row>
    <row r="297" spans="3:10" ht="17.25" customHeight="1">
      <c r="C297" s="16"/>
      <c r="E297" s="16"/>
      <c r="F297" s="16"/>
      <c r="G297" s="16"/>
      <c r="H297" s="16"/>
      <c r="I297" s="16">
        <f t="shared" si="24"/>
        <v>0</v>
      </c>
      <c r="J297" s="16">
        <f t="shared" si="23"/>
        <v>0</v>
      </c>
    </row>
    <row r="298" spans="3:10" ht="17.25" customHeight="1">
      <c r="C298" s="16"/>
      <c r="E298" s="16"/>
      <c r="F298" s="16"/>
      <c r="G298" s="16"/>
      <c r="H298" s="16"/>
      <c r="I298" s="16">
        <f t="shared" si="24"/>
        <v>0</v>
      </c>
      <c r="J298" s="16">
        <f t="shared" si="23"/>
        <v>0</v>
      </c>
    </row>
    <row r="299" spans="3:10" ht="17.25" customHeight="1">
      <c r="C299" s="16"/>
      <c r="E299" s="16"/>
      <c r="F299" s="16"/>
      <c r="G299" s="16"/>
      <c r="H299" s="16"/>
      <c r="I299" s="16">
        <f t="shared" si="24"/>
        <v>0</v>
      </c>
      <c r="J299" s="16">
        <f t="shared" si="23"/>
        <v>0</v>
      </c>
    </row>
    <row r="300" spans="3:10" ht="17.25" customHeight="1">
      <c r="C300" s="16"/>
      <c r="E300" s="16"/>
      <c r="F300" s="16"/>
      <c r="G300" s="16"/>
      <c r="H300" s="16"/>
      <c r="I300" s="16">
        <f t="shared" si="24"/>
        <v>0</v>
      </c>
      <c r="J300" s="16">
        <f t="shared" si="23"/>
        <v>0</v>
      </c>
    </row>
    <row r="301" spans="3:10" ht="17.25" customHeight="1">
      <c r="C301" s="16"/>
      <c r="E301" s="16"/>
      <c r="F301" s="16"/>
      <c r="G301" s="16"/>
      <c r="H301" s="16"/>
      <c r="I301" s="16">
        <f t="shared" si="24"/>
        <v>0</v>
      </c>
      <c r="J301" s="16">
        <f t="shared" si="23"/>
        <v>0</v>
      </c>
    </row>
    <row r="302" spans="3:10" ht="17.25" customHeight="1">
      <c r="C302" s="16"/>
      <c r="E302" s="16"/>
      <c r="F302" s="16"/>
      <c r="G302" s="16"/>
      <c r="H302" s="16"/>
      <c r="I302" s="16">
        <f t="shared" si="24"/>
        <v>0</v>
      </c>
      <c r="J302" s="16">
        <f t="shared" si="23"/>
        <v>0</v>
      </c>
    </row>
    <row r="303" spans="3:10" ht="17.25" customHeight="1">
      <c r="C303" s="16"/>
      <c r="E303" s="16"/>
      <c r="F303" s="16"/>
      <c r="G303" s="16"/>
      <c r="H303" s="16"/>
      <c r="I303" s="16">
        <f t="shared" si="24"/>
        <v>0</v>
      </c>
      <c r="J303" s="16">
        <f t="shared" si="23"/>
        <v>0</v>
      </c>
    </row>
    <row r="304" spans="3:10" ht="17.25" customHeight="1">
      <c r="C304" s="16"/>
      <c r="E304" s="16"/>
      <c r="F304" s="16"/>
      <c r="G304" s="16"/>
      <c r="H304" s="16"/>
      <c r="I304" s="16">
        <f t="shared" si="24"/>
        <v>0</v>
      </c>
      <c r="J304" s="16">
        <f t="shared" si="23"/>
        <v>0</v>
      </c>
    </row>
    <row r="305" spans="3:10" ht="17.25" customHeight="1">
      <c r="C305" s="16"/>
      <c r="E305" s="16"/>
      <c r="F305" s="16"/>
      <c r="G305" s="16"/>
      <c r="H305" s="16"/>
      <c r="I305" s="16">
        <f t="shared" si="24"/>
        <v>0</v>
      </c>
      <c r="J305" s="16">
        <f t="shared" si="23"/>
        <v>0</v>
      </c>
    </row>
    <row r="306" spans="3:10" ht="17.25" customHeight="1">
      <c r="C306" s="16"/>
      <c r="E306" s="16"/>
      <c r="F306" s="16"/>
      <c r="G306" s="16"/>
      <c r="H306" s="16"/>
      <c r="I306" s="16">
        <f t="shared" si="24"/>
        <v>0</v>
      </c>
      <c r="J306" s="16">
        <f t="shared" si="23"/>
        <v>0</v>
      </c>
    </row>
    <row r="307" spans="3:10" ht="17.25" customHeight="1">
      <c r="C307" s="16"/>
      <c r="E307" s="16"/>
      <c r="F307" s="16"/>
      <c r="G307" s="16"/>
      <c r="H307" s="16"/>
      <c r="I307" s="16">
        <f t="shared" si="24"/>
        <v>0</v>
      </c>
      <c r="J307" s="16">
        <f t="shared" si="23"/>
        <v>0</v>
      </c>
    </row>
    <row r="308" spans="3:10" ht="17.25" customHeight="1">
      <c r="C308" s="16"/>
      <c r="E308" s="16"/>
      <c r="F308" s="16"/>
      <c r="G308" s="16"/>
      <c r="H308" s="16"/>
      <c r="I308" s="16">
        <f t="shared" si="24"/>
        <v>0</v>
      </c>
      <c r="J308" s="16">
        <f t="shared" si="23"/>
        <v>0</v>
      </c>
    </row>
    <row r="309" spans="3:10" ht="17.25" customHeight="1">
      <c r="C309" s="16"/>
      <c r="E309" s="16"/>
      <c r="F309" s="16"/>
      <c r="G309" s="16"/>
      <c r="H309" s="16"/>
      <c r="I309" s="16">
        <f t="shared" si="24"/>
        <v>0</v>
      </c>
      <c r="J309" s="16">
        <f t="shared" si="23"/>
        <v>0</v>
      </c>
    </row>
    <row r="310" spans="3:10" ht="17.25" customHeight="1">
      <c r="C310" s="16"/>
      <c r="E310" s="16"/>
      <c r="F310" s="16"/>
      <c r="G310" s="16"/>
      <c r="H310" s="16"/>
      <c r="I310" s="16">
        <f t="shared" si="24"/>
        <v>0</v>
      </c>
      <c r="J310" s="16">
        <f t="shared" si="23"/>
        <v>0</v>
      </c>
    </row>
    <row r="311" spans="3:10" ht="17.25" customHeight="1">
      <c r="C311" s="16"/>
      <c r="E311" s="16"/>
      <c r="F311" s="16"/>
      <c r="G311" s="16"/>
      <c r="H311" s="16"/>
      <c r="I311" s="16">
        <f t="shared" si="24"/>
        <v>0</v>
      </c>
      <c r="J311" s="16">
        <f t="shared" si="23"/>
        <v>0</v>
      </c>
    </row>
    <row r="312" spans="3:10" ht="17.25" customHeight="1">
      <c r="C312" s="16"/>
      <c r="E312" s="16"/>
      <c r="F312" s="16"/>
      <c r="G312" s="16"/>
      <c r="H312" s="16"/>
      <c r="I312" s="16">
        <f t="shared" si="24"/>
        <v>0</v>
      </c>
      <c r="J312" s="16">
        <f t="shared" si="23"/>
        <v>0</v>
      </c>
    </row>
    <row r="313" spans="3:10" ht="17.25" customHeight="1">
      <c r="C313" s="16"/>
      <c r="E313" s="16"/>
      <c r="F313" s="16"/>
      <c r="G313" s="16"/>
      <c r="H313" s="16"/>
      <c r="I313" s="16">
        <f t="shared" si="24"/>
        <v>0</v>
      </c>
      <c r="J313" s="16">
        <f t="shared" si="23"/>
        <v>0</v>
      </c>
    </row>
    <row r="314" spans="3:10" ht="17.25" customHeight="1">
      <c r="C314" s="16"/>
      <c r="E314" s="16"/>
      <c r="F314" s="16"/>
      <c r="G314" s="16"/>
      <c r="H314" s="16"/>
      <c r="I314" s="16">
        <f t="shared" si="24"/>
        <v>0</v>
      </c>
      <c r="J314" s="16">
        <f t="shared" si="23"/>
        <v>0</v>
      </c>
    </row>
    <row r="315" spans="3:10" ht="17.25" customHeight="1">
      <c r="C315" s="16"/>
      <c r="E315" s="16"/>
      <c r="F315" s="16"/>
      <c r="G315" s="16"/>
      <c r="H315" s="16"/>
      <c r="I315" s="16">
        <f t="shared" si="24"/>
        <v>0</v>
      </c>
      <c r="J315" s="16">
        <f t="shared" si="23"/>
        <v>0</v>
      </c>
    </row>
    <row r="316" spans="3:10" ht="17.25" customHeight="1">
      <c r="C316" s="16"/>
      <c r="E316" s="16"/>
      <c r="F316" s="16"/>
      <c r="G316" s="16"/>
      <c r="H316" s="16"/>
      <c r="I316" s="16">
        <f t="shared" si="24"/>
        <v>0</v>
      </c>
      <c r="J316" s="16">
        <f t="shared" si="23"/>
        <v>0</v>
      </c>
    </row>
    <row r="317" spans="3:10" ht="17.25" customHeight="1">
      <c r="C317" s="16"/>
      <c r="E317" s="16"/>
      <c r="F317" s="16"/>
      <c r="G317" s="16"/>
      <c r="H317" s="16"/>
      <c r="I317" s="16">
        <f t="shared" si="24"/>
        <v>0</v>
      </c>
      <c r="J317" s="16">
        <f t="shared" si="23"/>
        <v>0</v>
      </c>
    </row>
    <row r="318" spans="3:10" ht="17.25" customHeight="1">
      <c r="C318" s="16"/>
      <c r="E318" s="16"/>
      <c r="F318" s="16"/>
      <c r="G318" s="16"/>
      <c r="H318" s="16"/>
      <c r="I318" s="16">
        <f t="shared" si="24"/>
        <v>0</v>
      </c>
      <c r="J318" s="16">
        <f t="shared" si="23"/>
        <v>0</v>
      </c>
    </row>
    <row r="319" spans="3:10" ht="17.25" customHeight="1">
      <c r="C319" s="16"/>
      <c r="E319" s="16"/>
      <c r="F319" s="16"/>
      <c r="G319" s="16"/>
      <c r="H319" s="16"/>
      <c r="I319" s="16">
        <f t="shared" si="24"/>
        <v>0</v>
      </c>
      <c r="J319" s="16">
        <f t="shared" si="23"/>
        <v>0</v>
      </c>
    </row>
    <row r="320" spans="3:10" ht="17.25" customHeight="1">
      <c r="C320" s="16"/>
      <c r="E320" s="16"/>
      <c r="F320" s="16"/>
      <c r="G320" s="16"/>
      <c r="H320" s="16"/>
      <c r="I320" s="16">
        <f t="shared" si="24"/>
        <v>0</v>
      </c>
      <c r="J320" s="16">
        <f t="shared" si="23"/>
        <v>0</v>
      </c>
    </row>
    <row r="321" spans="3:11" ht="17.25" customHeight="1">
      <c r="C321" s="16"/>
      <c r="E321" s="16"/>
      <c r="F321" s="16"/>
      <c r="G321" s="16"/>
      <c r="H321" s="16"/>
      <c r="I321" s="16">
        <f t="shared" si="24"/>
        <v>0</v>
      </c>
      <c r="J321" s="16">
        <f t="shared" si="23"/>
        <v>0</v>
      </c>
      <c r="K321" s="16"/>
    </row>
    <row r="322" spans="3:11" ht="17.25" customHeight="1">
      <c r="C322" s="16"/>
      <c r="E322" s="16"/>
      <c r="F322" s="16"/>
      <c r="G322" s="16"/>
      <c r="H322" s="16"/>
      <c r="I322" s="16">
        <f t="shared" si="24"/>
        <v>0</v>
      </c>
      <c r="J322" s="16">
        <f t="shared" si="23"/>
        <v>0</v>
      </c>
      <c r="K322" s="16"/>
    </row>
    <row r="323" spans="3:11" ht="17.25" customHeight="1">
      <c r="C323" s="16"/>
      <c r="E323" s="16"/>
      <c r="F323" s="16"/>
      <c r="G323" s="16"/>
      <c r="H323" s="16"/>
      <c r="I323" s="16">
        <f t="shared" si="24"/>
        <v>0</v>
      </c>
      <c r="J323" s="16">
        <f t="shared" si="23"/>
        <v>0</v>
      </c>
      <c r="K323" s="16"/>
    </row>
    <row r="324" spans="3:11" ht="17.25" customHeight="1">
      <c r="C324" s="16"/>
      <c r="E324" s="16"/>
      <c r="F324" s="16"/>
      <c r="G324" s="16"/>
      <c r="H324" s="16"/>
      <c r="I324" s="16">
        <f t="shared" si="24"/>
        <v>0</v>
      </c>
      <c r="J324" s="16">
        <f t="shared" si="23"/>
        <v>0</v>
      </c>
      <c r="K324" s="16"/>
    </row>
    <row r="325" spans="3:11" ht="17.25" customHeight="1">
      <c r="C325" s="16"/>
      <c r="E325" s="16"/>
      <c r="F325" s="16"/>
      <c r="G325" s="16"/>
      <c r="H325" s="16"/>
      <c r="I325" s="16">
        <f t="shared" si="24"/>
        <v>0</v>
      </c>
      <c r="J325" s="16">
        <f t="shared" si="23"/>
        <v>0</v>
      </c>
      <c r="K325" s="16"/>
    </row>
    <row r="326" spans="3:11" ht="17.25" customHeight="1">
      <c r="C326" s="16"/>
      <c r="E326" s="16"/>
      <c r="F326" s="16"/>
      <c r="G326" s="16"/>
      <c r="H326" s="16"/>
      <c r="I326" s="16">
        <f t="shared" si="24"/>
        <v>0</v>
      </c>
      <c r="J326" s="16">
        <f t="shared" si="23"/>
        <v>0</v>
      </c>
      <c r="K326" s="16"/>
    </row>
    <row r="327" spans="3:11" ht="17.25" customHeight="1">
      <c r="C327" s="16"/>
      <c r="E327" s="16"/>
      <c r="F327" s="16"/>
      <c r="G327" s="16"/>
      <c r="H327" s="16"/>
      <c r="I327" s="16">
        <f t="shared" si="24"/>
        <v>0</v>
      </c>
      <c r="J327" s="16">
        <f t="shared" si="23"/>
        <v>0</v>
      </c>
      <c r="K327" s="16"/>
    </row>
    <row r="328" spans="3:11" ht="17.25" customHeight="1">
      <c r="C328" s="16"/>
      <c r="E328" s="16"/>
      <c r="F328" s="16"/>
      <c r="G328" s="16"/>
      <c r="H328" s="16"/>
      <c r="I328" s="16">
        <f t="shared" si="24"/>
        <v>0</v>
      </c>
      <c r="J328" s="16">
        <f t="shared" si="23"/>
        <v>0</v>
      </c>
      <c r="K328" s="16"/>
    </row>
    <row r="329" spans="3:11" ht="17.25" customHeight="1">
      <c r="C329" s="16"/>
      <c r="E329" s="16"/>
      <c r="F329" s="16"/>
      <c r="G329" s="16"/>
      <c r="H329" s="16"/>
      <c r="I329" s="16">
        <f t="shared" si="24"/>
        <v>0</v>
      </c>
      <c r="J329" s="16">
        <f t="shared" si="23"/>
        <v>0</v>
      </c>
      <c r="K329" s="16"/>
    </row>
    <row r="330" spans="3:11" ht="17.25" customHeight="1">
      <c r="C330" s="16"/>
      <c r="E330" s="16"/>
      <c r="F330" s="16"/>
      <c r="G330" s="16"/>
      <c r="H330" s="16"/>
      <c r="I330" s="16">
        <f t="shared" si="24"/>
        <v>0</v>
      </c>
      <c r="J330" s="16">
        <f t="shared" si="23"/>
        <v>0</v>
      </c>
      <c r="K330" s="16"/>
    </row>
    <row r="331" spans="3:11" ht="17.25" customHeight="1">
      <c r="C331" s="16"/>
      <c r="E331" s="16"/>
      <c r="F331" s="16"/>
      <c r="G331" s="16"/>
      <c r="H331" s="16"/>
      <c r="I331" s="16">
        <f t="shared" si="24"/>
        <v>0</v>
      </c>
      <c r="J331" s="16">
        <f t="shared" si="23"/>
        <v>0</v>
      </c>
      <c r="K331" s="16"/>
    </row>
    <row r="332" spans="3:11" ht="17.25" customHeight="1">
      <c r="C332" s="16"/>
      <c r="E332" s="16"/>
      <c r="F332" s="16"/>
      <c r="G332" s="16"/>
      <c r="H332" s="16"/>
      <c r="I332" s="16">
        <f>IF(OR(J332=$J$349,J332=$J$356,J332=$J$339),$I$336,IF(OR(J332=$J$338,J332=$J$342,J332=$J$344,J332=$J$345,J332=$J$348,J332=$J$352,J332=$J$353,J332=$J$350),$I$341,IF(OR(J332=$J$337,J332=$J$341),$I$337,IF(OR(J332=$J$343,J332=$J$354,J332=$J$355),$I$338,IF(OR(J332=$J$336,J332=$J$351,J332=$J$357),$I$339,IF(OR(J332=$J$340,J332=$J$358,J332=$J$346,J332=$J$347),$I$340,0))))))</f>
        <v>0</v>
      </c>
      <c r="J332" s="16">
        <f t="shared" si="23"/>
        <v>0</v>
      </c>
      <c r="K332" s="16"/>
    </row>
    <row r="333" spans="3:11" ht="17.25" customHeight="1">
      <c r="C333" s="16"/>
      <c r="E333" s="16">
        <f>SUM(E2:E332)</f>
        <v>99</v>
      </c>
      <c r="F333" s="16">
        <f>SUM(F2:F332)</f>
        <v>141</v>
      </c>
      <c r="G333" s="16"/>
      <c r="H333" s="16"/>
      <c r="I333" s="16">
        <f>IF(OR(J333=$J$349,J333=$J$356,J333=$J$339),$I$336,IF(OR(J333=$J$338,J333=$J$342,J333=$J$344,J333=$J$345,J333=$J$348,J333=$J$352,J333=$J$353,J333=$J$350),$I$341,IF(OR(J333=$J$337,J333=$J$341),$I$337,IF(OR(J333=$J$343,J333=$J$354,J333=$J$355),$I$338,IF(OR(J333=$J$336,J333=$J$351,J333=$J$357),$I$339,IF(OR(J333=$J$340,J333=$J$358,J333=$J$346,J333=$J$347),$I$340,0))))))</f>
        <v>0</v>
      </c>
      <c r="J333" s="16">
        <f t="shared" si="23"/>
        <v>0</v>
      </c>
      <c r="K333" s="16"/>
    </row>
    <row r="334" spans="3:11" ht="17.25" customHeight="1">
      <c r="C334" s="16"/>
      <c r="E334" s="16">
        <f>E333/B232</f>
        <v>0.43805309734513276</v>
      </c>
      <c r="F334" s="16">
        <f>F333/B232</f>
        <v>0.62389380530973448</v>
      </c>
      <c r="G334" s="16"/>
      <c r="H334" s="16"/>
      <c r="I334" s="16" t="str">
        <f>IF(OR(J334=$J$349,J334=$J$356,J334=$J$339),$I$336,IF(OR(J334=$J$338,J334=$J$342,J334=$J$344,J334=$J$345,J334=$J$348,J334=$J$352,J334=$J$353,J334=$J$350),$I$341,IF(OR(J334=$J$337,J334=$J$341),$I$337,IF(OR(J334=$J$343,J334=$J$354,J334=$J$355),$I$338,IF(OR(J334=$J$336,J334=$J$351,J334=$J$357),$I$339,IF(OR(J334=$J$340,J334=$J$358,J334=$J$346,J334=$J$347),$I$340,0))))))</f>
        <v>Грибы</v>
      </c>
      <c r="J334" s="16" t="str">
        <f>IF(OR(K334=$K$336,K334=$K$337,K334=$K$338),$J$336,IF(OR(K334=$K$341,K334=$K$342,K334=$K$343,K334=$K$344),$J$337,IF(OR(K334=$K$345),$J$338,IF(OR(K334=$K$346),$J$339,IF(OR(K334=$K$347),$J$340,IF(OR(K334=$K$348),$J$341,IF(OR(K334=$K$354,K334=$K$363,K334=$K$355),$J$342,IF(OR(K334=$K$350,K334=$K$351,K334=$K$352,K334=$K$353),$J$343,IF(OR(K334=$K$349,K334=$K$389,K334=$K$391,K334=$K$393),$J$344,IF(OR(K334=$K$356,K334=$K$357),$J$345,IF(OR(K334=$K$358),$J$346,IF(OR(K334=$K$359),$J$347,IF(OR(K334=$K$360),$J$348,IF(OR(K334=$K$364),$J$349,IF(OR(K334=$K$365),$J$350,IF(OR(K334=$K$366,K334=$K$367),$J$351,IF(OR(K334=$K$368,K334=$K$369),$J$352,IF(OR(K334=$K$370,K334=$K$371),$J$353,IF(OR(K334=$K$372,K334=$K$373,K334=$K$374,K334=$K$375,K334=$K$376,K334=$K$377,K334=$K$378,K334=$K$379),$J$354,IF(OR(K334=$K$383,K334=$K$384,K334=$K$385,K334=$K$386,K334=$K$382,K334=$K$381,K334=$K$390,K334=$K$392),$J$355,IF(OR(K334=$K$387,K334=$K$388),$J$356,IF(OR(K334=$K$339,K334=$K$340,K334=$K$361,K334=$K$362,K334=$K$380),$J$357,IF(OR(K334=$K$394),$J$358,0)))))))))))))))))))))))</f>
        <v>Candida</v>
      </c>
      <c r="K334" s="16" t="s">
        <v>121</v>
      </c>
    </row>
    <row r="335" spans="3:11" ht="17.25" customHeight="1">
      <c r="C335" s="16"/>
      <c r="E335" s="17">
        <f>(E333+F333)/B232</f>
        <v>1.0619469026548674</v>
      </c>
      <c r="F335" s="17"/>
      <c r="G335" s="16"/>
      <c r="H335" s="16"/>
      <c r="I335" s="16"/>
      <c r="J335" s="16"/>
      <c r="K335" s="16"/>
    </row>
    <row r="336" spans="3:11" ht="17.25" customHeight="1">
      <c r="C336" s="16" t="s">
        <v>12</v>
      </c>
      <c r="D336" s="7" t="s">
        <v>47</v>
      </c>
      <c r="E336" s="16"/>
      <c r="F336" s="16"/>
      <c r="G336" s="16"/>
      <c r="H336" s="16"/>
      <c r="I336" s="16" t="s">
        <v>83</v>
      </c>
      <c r="J336" s="16" t="s">
        <v>120</v>
      </c>
      <c r="K336" s="16" t="s">
        <v>112</v>
      </c>
    </row>
    <row r="337" spans="3:11" ht="17.25" customHeight="1">
      <c r="C337" s="16" t="s">
        <v>25</v>
      </c>
      <c r="D337" s="7" t="s">
        <v>60</v>
      </c>
      <c r="E337" s="16"/>
      <c r="F337" s="16"/>
      <c r="G337" s="16"/>
      <c r="H337" s="16"/>
      <c r="I337" s="16" t="s">
        <v>113</v>
      </c>
      <c r="J337" s="16" t="s">
        <v>122</v>
      </c>
      <c r="K337" s="16" t="s">
        <v>114</v>
      </c>
    </row>
    <row r="338" spans="3:11" ht="17.25" customHeight="1">
      <c r="C338" s="16" t="s">
        <v>190</v>
      </c>
      <c r="D338" s="7" t="s">
        <v>197</v>
      </c>
      <c r="E338" s="16"/>
      <c r="F338" s="16"/>
      <c r="G338" s="16"/>
      <c r="H338" s="16"/>
      <c r="I338" s="16" t="s">
        <v>17</v>
      </c>
      <c r="J338" s="16" t="s">
        <v>124</v>
      </c>
      <c r="K338" s="16" t="s">
        <v>115</v>
      </c>
    </row>
    <row r="339" spans="3:11" ht="17.25" customHeight="1">
      <c r="C339" s="16" t="s">
        <v>53</v>
      </c>
      <c r="D339" s="7" t="s">
        <v>198</v>
      </c>
      <c r="E339" s="16"/>
      <c r="F339" s="16"/>
      <c r="G339" s="16"/>
      <c r="H339" s="16"/>
      <c r="I339" s="8" t="s">
        <v>72</v>
      </c>
      <c r="J339" s="16" t="s">
        <v>126</v>
      </c>
      <c r="K339" s="8" t="s">
        <v>116</v>
      </c>
    </row>
    <row r="340" spans="3:11" ht="17.25" customHeight="1">
      <c r="C340" s="16" t="s">
        <v>226</v>
      </c>
      <c r="D340" s="1" t="s">
        <v>199</v>
      </c>
      <c r="E340" s="16"/>
      <c r="F340" s="16"/>
      <c r="G340" s="16"/>
      <c r="H340" s="16"/>
      <c r="I340" s="16" t="s">
        <v>117</v>
      </c>
      <c r="J340" s="16" t="s">
        <v>127</v>
      </c>
      <c r="K340" s="9" t="s">
        <v>118</v>
      </c>
    </row>
    <row r="341" spans="3:11" ht="17.25" customHeight="1">
      <c r="C341" s="16" t="s">
        <v>64</v>
      </c>
      <c r="D341" s="1" t="s">
        <v>200</v>
      </c>
      <c r="E341" s="16"/>
      <c r="F341" s="16"/>
      <c r="G341" s="16"/>
      <c r="H341" s="16"/>
      <c r="I341" s="16" t="s">
        <v>14</v>
      </c>
      <c r="J341" s="16" t="s">
        <v>128</v>
      </c>
      <c r="K341" s="16" t="s">
        <v>119</v>
      </c>
    </row>
    <row r="342" spans="3:11" ht="17.25" customHeight="1">
      <c r="C342" s="16" t="s">
        <v>100</v>
      </c>
      <c r="D342" s="7" t="s">
        <v>186</v>
      </c>
      <c r="E342" s="16"/>
      <c r="F342" s="16"/>
      <c r="G342" s="16"/>
      <c r="H342" s="16"/>
      <c r="I342" s="16"/>
      <c r="J342" s="16" t="s">
        <v>63</v>
      </c>
      <c r="K342" s="16" t="s">
        <v>121</v>
      </c>
    </row>
    <row r="343" spans="3:11" ht="17.25" customHeight="1">
      <c r="C343" s="16" t="s">
        <v>40</v>
      </c>
      <c r="D343" s="16" t="s">
        <v>201</v>
      </c>
      <c r="E343" s="16"/>
      <c r="F343" s="16"/>
      <c r="G343" s="16"/>
      <c r="H343" s="16"/>
      <c r="I343" s="16"/>
      <c r="J343" s="16" t="s">
        <v>69</v>
      </c>
      <c r="K343" s="16" t="s">
        <v>123</v>
      </c>
    </row>
    <row r="344" spans="3:11" ht="17.25" customHeight="1">
      <c r="C344" s="16" t="s">
        <v>45</v>
      </c>
      <c r="D344" s="7" t="s">
        <v>52</v>
      </c>
      <c r="E344" s="16"/>
      <c r="F344" s="16"/>
      <c r="G344" s="16"/>
      <c r="H344" s="16"/>
      <c r="I344" s="16"/>
      <c r="J344" s="16" t="s">
        <v>130</v>
      </c>
      <c r="K344" s="16" t="s">
        <v>125</v>
      </c>
    </row>
    <row r="345" spans="3:11" ht="17.25" customHeight="1">
      <c r="C345" s="16" t="s">
        <v>21</v>
      </c>
      <c r="D345" s="7" t="s">
        <v>51</v>
      </c>
      <c r="E345" s="16"/>
      <c r="F345" s="16"/>
      <c r="G345" s="16"/>
      <c r="H345" s="16"/>
      <c r="I345" s="16"/>
      <c r="J345" s="16" t="s">
        <v>104</v>
      </c>
      <c r="K345" s="16" t="s">
        <v>124</v>
      </c>
    </row>
    <row r="346" spans="3:11" ht="17.25" customHeight="1">
      <c r="C346" s="16" t="s">
        <v>78</v>
      </c>
      <c r="D346" s="7" t="s">
        <v>202</v>
      </c>
      <c r="E346" s="16"/>
      <c r="F346" s="16"/>
      <c r="G346" s="16"/>
      <c r="H346" s="16"/>
      <c r="I346" s="16"/>
      <c r="J346" s="16" t="s">
        <v>132</v>
      </c>
      <c r="K346" s="16" t="s">
        <v>126</v>
      </c>
    </row>
    <row r="347" spans="3:11" ht="17.25" customHeight="1">
      <c r="C347" s="16" t="s">
        <v>23</v>
      </c>
      <c r="D347" s="1" t="s">
        <v>203</v>
      </c>
      <c r="E347" s="16"/>
      <c r="F347" s="16"/>
      <c r="G347" s="16"/>
      <c r="H347" s="16"/>
      <c r="I347" s="16"/>
      <c r="J347" s="16" t="s">
        <v>134</v>
      </c>
      <c r="K347" s="16" t="s">
        <v>127</v>
      </c>
    </row>
    <row r="348" spans="3:11" ht="17.25" customHeight="1">
      <c r="C348" s="16" t="s">
        <v>87</v>
      </c>
      <c r="D348" s="7" t="s">
        <v>181</v>
      </c>
      <c r="E348" s="16"/>
      <c r="F348" s="16"/>
      <c r="G348" s="16"/>
      <c r="H348" s="16"/>
      <c r="I348" s="16"/>
      <c r="J348" s="16" t="s">
        <v>136</v>
      </c>
      <c r="K348" s="16" t="s">
        <v>128</v>
      </c>
    </row>
    <row r="349" spans="3:11" ht="17.25" customHeight="1">
      <c r="C349" s="16" t="s">
        <v>37</v>
      </c>
      <c r="D349" s="7" t="s">
        <v>80</v>
      </c>
      <c r="E349" s="16"/>
      <c r="F349" s="16"/>
      <c r="G349" s="16"/>
      <c r="H349" s="16"/>
      <c r="I349" s="16"/>
      <c r="J349" s="16" t="s">
        <v>137</v>
      </c>
      <c r="K349" s="16" t="s">
        <v>129</v>
      </c>
    </row>
    <row r="350" spans="3:11" ht="17.25" customHeight="1">
      <c r="C350" s="16" t="s">
        <v>76</v>
      </c>
      <c r="D350" s="7" t="s">
        <v>108</v>
      </c>
      <c r="E350" s="16"/>
      <c r="F350" s="16"/>
      <c r="G350" s="16"/>
      <c r="H350" s="16"/>
      <c r="I350" s="16"/>
      <c r="J350" s="16" t="s">
        <v>15</v>
      </c>
      <c r="K350" s="16" t="s">
        <v>131</v>
      </c>
    </row>
    <row r="351" spans="3:11" ht="17.25" customHeight="1">
      <c r="C351" s="16"/>
      <c r="D351" s="7" t="s">
        <v>180</v>
      </c>
      <c r="E351" s="16"/>
      <c r="F351" s="16"/>
      <c r="G351" s="16"/>
      <c r="H351" s="16"/>
      <c r="I351" s="16"/>
      <c r="J351" s="16" t="s">
        <v>73</v>
      </c>
      <c r="K351" s="16" t="s">
        <v>70</v>
      </c>
    </row>
    <row r="352" spans="3:11" ht="17.25" customHeight="1">
      <c r="C352" s="16"/>
      <c r="D352" s="7" t="s">
        <v>102</v>
      </c>
      <c r="E352" s="16"/>
      <c r="F352" s="16"/>
      <c r="G352" s="16"/>
      <c r="H352" s="16"/>
      <c r="I352" s="16"/>
      <c r="J352" s="16" t="s">
        <v>140</v>
      </c>
      <c r="K352" s="16" t="s">
        <v>133</v>
      </c>
    </row>
    <row r="353" spans="3:11" ht="17.25" customHeight="1">
      <c r="C353" s="16"/>
      <c r="D353" s="7" t="s">
        <v>172</v>
      </c>
      <c r="E353" s="16"/>
      <c r="F353" s="16"/>
      <c r="G353" s="16"/>
      <c r="H353" s="16"/>
      <c r="I353" s="16"/>
      <c r="J353" s="16" t="s">
        <v>141</v>
      </c>
      <c r="K353" s="16" t="s">
        <v>135</v>
      </c>
    </row>
    <row r="354" spans="3:11" ht="17.25" customHeight="1">
      <c r="C354" s="16"/>
      <c r="D354" s="1" t="s">
        <v>204</v>
      </c>
      <c r="E354" s="16"/>
      <c r="F354" s="16"/>
      <c r="G354" s="16"/>
      <c r="H354" s="16"/>
      <c r="I354" s="16"/>
      <c r="J354" s="16" t="s">
        <v>18</v>
      </c>
      <c r="K354" s="16" t="s">
        <v>63</v>
      </c>
    </row>
    <row r="355" spans="3:11" ht="17.25" customHeight="1">
      <c r="C355" s="16"/>
      <c r="D355" s="7" t="s">
        <v>168</v>
      </c>
      <c r="E355" s="16"/>
      <c r="F355" s="16"/>
      <c r="G355" s="16"/>
      <c r="H355" s="16"/>
      <c r="I355" s="16"/>
      <c r="J355" s="16" t="s">
        <v>66</v>
      </c>
      <c r="K355" s="16" t="s">
        <v>138</v>
      </c>
    </row>
    <row r="356" spans="3:11" ht="17.25" customHeight="1">
      <c r="C356" s="16"/>
      <c r="D356" s="7" t="s">
        <v>189</v>
      </c>
      <c r="E356" s="16"/>
      <c r="F356" s="16"/>
      <c r="G356" s="16"/>
      <c r="H356" s="16"/>
      <c r="I356" s="16"/>
      <c r="J356" s="16" t="s">
        <v>84</v>
      </c>
      <c r="K356" s="16" t="s">
        <v>139</v>
      </c>
    </row>
    <row r="357" spans="3:11" ht="17.25" customHeight="1">
      <c r="C357" s="10"/>
      <c r="D357" s="7" t="s">
        <v>110</v>
      </c>
      <c r="E357" s="16"/>
      <c r="F357" s="16"/>
      <c r="G357" s="16"/>
      <c r="H357" s="16"/>
      <c r="I357" s="16"/>
      <c r="J357" s="8" t="s">
        <v>72</v>
      </c>
      <c r="K357" s="16" t="s">
        <v>104</v>
      </c>
    </row>
    <row r="358" spans="3:11" ht="17.25" customHeight="1">
      <c r="C358" s="10"/>
      <c r="D358" s="7" t="s">
        <v>62</v>
      </c>
      <c r="E358" s="16"/>
      <c r="F358" s="16"/>
      <c r="G358" s="16"/>
      <c r="H358" s="16"/>
      <c r="I358" s="16"/>
      <c r="J358" s="16" t="s">
        <v>145</v>
      </c>
      <c r="K358" s="16" t="s">
        <v>132</v>
      </c>
    </row>
    <row r="359" spans="3:11" ht="17.25" customHeight="1">
      <c r="C359" s="10"/>
      <c r="D359" s="7" t="s">
        <v>81</v>
      </c>
      <c r="E359" s="16"/>
      <c r="F359" s="16"/>
      <c r="G359" s="16"/>
      <c r="H359" s="16"/>
      <c r="I359" s="16"/>
      <c r="J359" s="16"/>
      <c r="K359" s="16" t="s">
        <v>134</v>
      </c>
    </row>
    <row r="360" spans="3:11" ht="17.25" customHeight="1">
      <c r="C360" s="10"/>
      <c r="D360" s="7" t="s">
        <v>171</v>
      </c>
      <c r="E360" s="16"/>
      <c r="F360" s="16"/>
      <c r="G360" s="16"/>
      <c r="H360" s="16"/>
      <c r="I360" s="16"/>
      <c r="J360" s="16"/>
      <c r="K360" s="16" t="s">
        <v>142</v>
      </c>
    </row>
    <row r="361" spans="3:11" ht="17.25" customHeight="1">
      <c r="C361" s="10"/>
      <c r="D361" s="7" t="s">
        <v>30</v>
      </c>
      <c r="E361" s="16"/>
      <c r="F361" s="16"/>
      <c r="G361" s="16"/>
      <c r="H361" s="16"/>
      <c r="I361" s="16"/>
      <c r="J361" s="16"/>
      <c r="K361" s="16" t="s">
        <v>143</v>
      </c>
    </row>
    <row r="362" spans="3:11" ht="17.25" customHeight="1">
      <c r="C362" s="10"/>
      <c r="D362" s="7" t="s">
        <v>205</v>
      </c>
      <c r="E362" s="16"/>
      <c r="F362" s="16"/>
      <c r="G362" s="16"/>
      <c r="H362" s="16"/>
      <c r="I362" s="16"/>
      <c r="J362" s="16"/>
      <c r="K362" s="16" t="s">
        <v>144</v>
      </c>
    </row>
    <row r="363" spans="3:11" ht="17.25" customHeight="1">
      <c r="C363" s="10"/>
      <c r="D363" s="7" t="s">
        <v>176</v>
      </c>
      <c r="E363" s="16"/>
      <c r="F363" s="16"/>
      <c r="G363" s="16"/>
      <c r="H363" s="16"/>
      <c r="I363" s="16"/>
      <c r="J363" s="16"/>
      <c r="K363" s="16" t="s">
        <v>194</v>
      </c>
    </row>
    <row r="364" spans="3:11" ht="17.25" customHeight="1">
      <c r="C364" s="10"/>
      <c r="D364" s="7" t="s">
        <v>13</v>
      </c>
      <c r="E364" s="16"/>
      <c r="F364" s="16"/>
      <c r="G364" s="16"/>
      <c r="H364" s="16"/>
      <c r="I364" s="16"/>
      <c r="J364" s="16"/>
      <c r="K364" s="16" t="s">
        <v>137</v>
      </c>
    </row>
    <row r="365" spans="3:11" ht="17.25" customHeight="1">
      <c r="C365" s="10"/>
      <c r="D365" s="7" t="s">
        <v>191</v>
      </c>
      <c r="E365" s="16"/>
      <c r="F365" s="16"/>
      <c r="G365" s="16"/>
      <c r="H365" s="16"/>
      <c r="I365" s="16"/>
      <c r="J365" s="16"/>
      <c r="K365" s="16" t="s">
        <v>16</v>
      </c>
    </row>
    <row r="366" spans="3:11" ht="17.25" customHeight="1">
      <c r="C366" s="10"/>
      <c r="D366" s="7" t="s">
        <v>206</v>
      </c>
      <c r="E366" s="16"/>
      <c r="F366" s="16"/>
      <c r="G366" s="16"/>
      <c r="H366" s="16"/>
      <c r="I366" s="16"/>
      <c r="J366" s="16"/>
      <c r="K366" s="16" t="s">
        <v>74</v>
      </c>
    </row>
    <row r="367" spans="3:11" ht="17.25" customHeight="1">
      <c r="C367" s="10"/>
      <c r="D367" s="7" t="s">
        <v>174</v>
      </c>
      <c r="E367" s="16"/>
      <c r="F367" s="16"/>
      <c r="G367" s="16"/>
      <c r="H367" s="16"/>
      <c r="I367" s="16"/>
      <c r="J367" s="16"/>
      <c r="K367" s="16" t="s">
        <v>146</v>
      </c>
    </row>
    <row r="368" spans="3:11" ht="17.25" customHeight="1">
      <c r="C368" s="10"/>
      <c r="D368" s="16" t="s">
        <v>207</v>
      </c>
      <c r="E368" s="16"/>
      <c r="F368" s="16"/>
      <c r="G368" s="16"/>
      <c r="H368" s="16"/>
      <c r="I368" s="16"/>
      <c r="J368" s="16"/>
      <c r="K368" s="16" t="s">
        <v>147</v>
      </c>
    </row>
    <row r="369" spans="3:11" ht="17.25" customHeight="1">
      <c r="C369" s="10"/>
      <c r="D369" s="7" t="s">
        <v>24</v>
      </c>
      <c r="E369" s="16"/>
      <c r="F369" s="16"/>
      <c r="G369" s="16"/>
      <c r="H369" s="16"/>
      <c r="I369" s="16"/>
      <c r="J369" s="16"/>
      <c r="K369" s="16" t="s">
        <v>140</v>
      </c>
    </row>
    <row r="370" spans="3:11" ht="17.25" customHeight="1">
      <c r="C370" s="10"/>
      <c r="D370" s="7" t="s">
        <v>50</v>
      </c>
      <c r="E370" s="16"/>
      <c r="F370" s="16"/>
      <c r="G370" s="16"/>
      <c r="H370" s="16"/>
      <c r="I370" s="16"/>
      <c r="J370" s="16"/>
      <c r="K370" s="16" t="s">
        <v>148</v>
      </c>
    </row>
    <row r="371" spans="3:11" ht="17.25" customHeight="1">
      <c r="C371" s="10"/>
      <c r="D371" s="7" t="s">
        <v>71</v>
      </c>
      <c r="E371" s="16"/>
      <c r="F371" s="16"/>
      <c r="G371" s="16"/>
      <c r="H371" s="16"/>
      <c r="I371" s="16"/>
      <c r="J371" s="16"/>
      <c r="K371" s="16" t="s">
        <v>149</v>
      </c>
    </row>
    <row r="372" spans="3:11" ht="17.25" customHeight="1">
      <c r="C372" s="10"/>
      <c r="D372" s="1" t="s">
        <v>208</v>
      </c>
      <c r="E372" s="16"/>
      <c r="F372" s="16"/>
      <c r="G372" s="16"/>
      <c r="H372" s="16"/>
      <c r="I372" s="16"/>
      <c r="J372" s="16"/>
      <c r="K372" s="16" t="s">
        <v>44</v>
      </c>
    </row>
    <row r="373" spans="3:11" ht="17.25" customHeight="1">
      <c r="C373" s="10"/>
      <c r="D373" s="7" t="s">
        <v>182</v>
      </c>
      <c r="E373" s="16"/>
      <c r="F373" s="16"/>
      <c r="G373" s="16"/>
      <c r="H373" s="16"/>
      <c r="I373" s="16"/>
      <c r="J373" s="16"/>
      <c r="K373" s="16" t="s">
        <v>48</v>
      </c>
    </row>
    <row r="374" spans="3:11" ht="17.25" customHeight="1">
      <c r="C374" s="10"/>
      <c r="D374" s="7" t="s">
        <v>64</v>
      </c>
      <c r="E374" s="16"/>
      <c r="F374" s="16"/>
      <c r="G374" s="16"/>
      <c r="H374" s="16"/>
      <c r="I374" s="16"/>
      <c r="J374" s="16"/>
      <c r="K374" s="16" t="s">
        <v>19</v>
      </c>
    </row>
    <row r="375" spans="3:11" ht="17.25" customHeight="1">
      <c r="C375" s="10"/>
      <c r="D375" s="7" t="s">
        <v>173</v>
      </c>
      <c r="E375" s="16"/>
      <c r="F375" s="16"/>
      <c r="G375" s="16"/>
      <c r="H375" s="16"/>
      <c r="I375" s="16"/>
      <c r="J375" s="16"/>
      <c r="K375" s="16" t="s">
        <v>225</v>
      </c>
    </row>
    <row r="376" spans="3:11" ht="17.25" customHeight="1">
      <c r="C376" s="10"/>
      <c r="D376" s="7" t="s">
        <v>33</v>
      </c>
      <c r="E376" s="16"/>
      <c r="F376" s="16"/>
      <c r="G376" s="16"/>
      <c r="H376" s="16"/>
      <c r="I376" s="16"/>
      <c r="J376" s="16"/>
      <c r="K376" s="16" t="s">
        <v>151</v>
      </c>
    </row>
    <row r="377" spans="3:11" ht="17.25" customHeight="1">
      <c r="C377" s="10"/>
      <c r="D377" s="16" t="s">
        <v>187</v>
      </c>
      <c r="E377" s="16"/>
      <c r="F377" s="16"/>
      <c r="G377" s="16"/>
      <c r="H377" s="16"/>
      <c r="I377" s="16"/>
      <c r="J377" s="16"/>
      <c r="K377" s="16" t="s">
        <v>192</v>
      </c>
    </row>
    <row r="378" spans="3:11" ht="17.25" customHeight="1">
      <c r="C378" s="10"/>
      <c r="D378" s="7" t="s">
        <v>40</v>
      </c>
      <c r="E378" s="16"/>
      <c r="F378" s="16"/>
      <c r="G378" s="16"/>
      <c r="H378" s="16"/>
      <c r="I378" s="16"/>
      <c r="J378" s="16"/>
      <c r="K378" s="16" t="s">
        <v>27</v>
      </c>
    </row>
    <row r="379" spans="3:11" ht="17.25" customHeight="1">
      <c r="C379" s="10"/>
      <c r="D379" s="7" t="s">
        <v>39</v>
      </c>
      <c r="E379" s="16"/>
      <c r="F379" s="16"/>
      <c r="G379" s="16"/>
      <c r="H379" s="16"/>
      <c r="I379" s="16"/>
      <c r="J379" s="16"/>
      <c r="K379" s="16" t="s">
        <v>152</v>
      </c>
    </row>
    <row r="380" spans="3:11" ht="17.25" customHeight="1">
      <c r="C380" s="10"/>
      <c r="D380" s="16" t="s">
        <v>209</v>
      </c>
      <c r="E380" s="16"/>
      <c r="F380" s="16"/>
      <c r="G380" s="16"/>
      <c r="H380" s="16"/>
      <c r="I380" s="16"/>
      <c r="J380" s="16"/>
      <c r="K380" s="16" t="s">
        <v>153</v>
      </c>
    </row>
    <row r="381" spans="3:11" ht="17.25" customHeight="1">
      <c r="C381" s="10"/>
      <c r="D381" s="7" t="s">
        <v>54</v>
      </c>
      <c r="E381" s="16"/>
      <c r="F381" s="16"/>
      <c r="G381" s="16"/>
      <c r="H381" s="16"/>
      <c r="I381" s="16"/>
      <c r="J381" s="16"/>
      <c r="K381" s="16" t="s">
        <v>154</v>
      </c>
    </row>
    <row r="382" spans="3:11" ht="17.25" customHeight="1">
      <c r="C382" s="10"/>
      <c r="D382" s="7" t="s">
        <v>20</v>
      </c>
      <c r="E382" s="16"/>
      <c r="F382" s="16"/>
      <c r="G382" s="16"/>
      <c r="H382" s="16"/>
      <c r="I382" s="16"/>
      <c r="J382" s="16"/>
      <c r="K382" s="16" t="s">
        <v>155</v>
      </c>
    </row>
    <row r="383" spans="3:11" ht="17.25" customHeight="1">
      <c r="C383" s="10"/>
      <c r="D383" s="7" t="s">
        <v>196</v>
      </c>
      <c r="E383" s="16"/>
      <c r="F383" s="16"/>
      <c r="G383" s="16"/>
      <c r="H383" s="16"/>
      <c r="I383" s="16"/>
      <c r="J383" s="16"/>
      <c r="K383" s="16" t="s">
        <v>67</v>
      </c>
    </row>
    <row r="384" spans="3:11" ht="17.25" customHeight="1">
      <c r="C384" s="10"/>
      <c r="D384" s="16" t="s">
        <v>210</v>
      </c>
      <c r="E384" s="16"/>
      <c r="F384" s="16"/>
      <c r="G384" s="16"/>
      <c r="H384" s="16"/>
      <c r="I384" s="16"/>
      <c r="J384" s="16"/>
      <c r="K384" s="16" t="s">
        <v>156</v>
      </c>
    </row>
    <row r="385" spans="3:11" ht="17.25" customHeight="1">
      <c r="C385" s="10"/>
      <c r="D385" s="7" t="s">
        <v>179</v>
      </c>
      <c r="E385" s="16"/>
      <c r="F385" s="16"/>
      <c r="G385" s="16"/>
      <c r="H385" s="16"/>
      <c r="I385" s="16"/>
      <c r="J385" s="16"/>
      <c r="K385" s="16" t="s">
        <v>157</v>
      </c>
    </row>
    <row r="386" spans="3:11" ht="17.25" customHeight="1">
      <c r="C386" s="10"/>
      <c r="D386" s="7" t="s">
        <v>109</v>
      </c>
      <c r="E386" s="16"/>
      <c r="F386" s="16"/>
      <c r="G386" s="16"/>
      <c r="H386" s="16"/>
      <c r="I386" s="16"/>
      <c r="J386" s="16"/>
      <c r="K386" s="16" t="s">
        <v>89</v>
      </c>
    </row>
    <row r="387" spans="3:11" ht="17.25" customHeight="1">
      <c r="C387" s="10"/>
      <c r="D387" s="7" t="s">
        <v>94</v>
      </c>
      <c r="E387" s="16"/>
      <c r="F387" s="16"/>
      <c r="G387" s="16"/>
      <c r="H387" s="16"/>
      <c r="I387" s="16"/>
      <c r="J387" s="16"/>
      <c r="K387" s="16" t="s">
        <v>158</v>
      </c>
    </row>
    <row r="388" spans="3:11" ht="17.25" customHeight="1">
      <c r="C388" s="10"/>
      <c r="D388" s="7" t="s">
        <v>167</v>
      </c>
      <c r="E388" s="16"/>
      <c r="F388" s="16"/>
      <c r="G388" s="16"/>
      <c r="H388" s="16"/>
      <c r="I388" s="16"/>
      <c r="J388" s="16"/>
      <c r="K388" s="16" t="s">
        <v>85</v>
      </c>
    </row>
    <row r="389" spans="3:11" ht="17.25" customHeight="1">
      <c r="C389" s="10"/>
      <c r="D389" s="7" t="s">
        <v>26</v>
      </c>
      <c r="E389" s="16"/>
      <c r="F389" s="16"/>
      <c r="G389" s="16"/>
      <c r="H389" s="16"/>
      <c r="I389" s="16"/>
      <c r="J389" s="16"/>
      <c r="K389" s="16" t="s">
        <v>159</v>
      </c>
    </row>
    <row r="390" spans="3:11" ht="17.25" customHeight="1">
      <c r="C390" s="10"/>
      <c r="D390" s="7" t="s">
        <v>82</v>
      </c>
      <c r="E390" s="16"/>
      <c r="F390" s="16"/>
      <c r="G390" s="16"/>
      <c r="H390" s="16"/>
      <c r="I390" s="16"/>
      <c r="J390" s="16"/>
      <c r="K390" s="16" t="s">
        <v>160</v>
      </c>
    </row>
    <row r="391" spans="3:11" ht="17.25" customHeight="1">
      <c r="C391" s="10"/>
      <c r="D391" s="7" t="s">
        <v>56</v>
      </c>
      <c r="E391" s="16"/>
      <c r="F391" s="16"/>
      <c r="G391" s="16"/>
      <c r="H391" s="16"/>
      <c r="I391" s="16"/>
      <c r="J391" s="16"/>
      <c r="K391" s="16" t="s">
        <v>161</v>
      </c>
    </row>
    <row r="392" spans="3:11" ht="17.25" customHeight="1">
      <c r="C392" s="10"/>
      <c r="D392" s="7" t="s">
        <v>29</v>
      </c>
      <c r="E392" s="16"/>
      <c r="F392" s="16"/>
      <c r="G392" s="16"/>
      <c r="H392" s="16"/>
      <c r="I392" s="16"/>
      <c r="J392" s="16"/>
      <c r="K392" s="16" t="s">
        <v>162</v>
      </c>
    </row>
    <row r="393" spans="3:11" ht="17.25" customHeight="1">
      <c r="C393" s="10"/>
      <c r="D393" s="1" t="s">
        <v>211</v>
      </c>
      <c r="E393" s="16"/>
      <c r="F393" s="16"/>
      <c r="G393" s="16"/>
      <c r="H393" s="16"/>
      <c r="I393" s="16"/>
      <c r="J393" s="16"/>
      <c r="K393" s="16" t="s">
        <v>163</v>
      </c>
    </row>
    <row r="394" spans="3:11" ht="17.25" customHeight="1">
      <c r="C394" s="10"/>
      <c r="D394" s="7" t="s">
        <v>42</v>
      </c>
      <c r="E394" s="16"/>
      <c r="F394" s="16"/>
      <c r="G394" s="16"/>
      <c r="H394" s="16"/>
      <c r="I394" s="16"/>
      <c r="J394" s="16"/>
      <c r="K394" s="16" t="s">
        <v>145</v>
      </c>
    </row>
    <row r="395" spans="3:11" ht="17.25" customHeight="1">
      <c r="C395" s="10"/>
      <c r="D395" s="1" t="s">
        <v>212</v>
      </c>
      <c r="E395" s="16"/>
      <c r="F395" s="16"/>
      <c r="G395" s="16"/>
      <c r="H395" s="16"/>
      <c r="I395" s="16"/>
      <c r="J395" s="16"/>
      <c r="K395" s="16"/>
    </row>
    <row r="396" spans="3:11" ht="17.25" customHeight="1">
      <c r="C396" s="10"/>
      <c r="D396" s="7" t="s">
        <v>49</v>
      </c>
      <c r="E396" s="16"/>
      <c r="F396" s="16"/>
      <c r="G396" s="16"/>
      <c r="H396" s="16"/>
      <c r="I396" s="16"/>
      <c r="J396" s="16"/>
      <c r="K396" s="16"/>
    </row>
    <row r="397" spans="3:11" ht="17.25" customHeight="1">
      <c r="C397" s="10"/>
      <c r="D397" s="7" t="s">
        <v>103</v>
      </c>
      <c r="E397" s="16"/>
      <c r="F397" s="16"/>
      <c r="G397" s="16"/>
      <c r="H397" s="16"/>
      <c r="I397" s="16"/>
      <c r="J397" s="16"/>
      <c r="K397" s="16"/>
    </row>
    <row r="398" spans="3:11" ht="17.25" customHeight="1">
      <c r="C398" s="10"/>
      <c r="D398" s="16" t="s">
        <v>213</v>
      </c>
      <c r="E398" s="16"/>
      <c r="F398" s="16"/>
      <c r="G398" s="16"/>
      <c r="H398" s="16"/>
      <c r="I398" s="16"/>
      <c r="J398" s="16"/>
      <c r="K398" s="16"/>
    </row>
    <row r="399" spans="3:11" ht="17.25" customHeight="1">
      <c r="C399" s="10"/>
      <c r="D399" s="7" t="s">
        <v>214</v>
      </c>
      <c r="E399" s="16"/>
      <c r="F399" s="16"/>
      <c r="G399" s="16"/>
      <c r="H399" s="16"/>
      <c r="I399" s="16"/>
      <c r="J399" s="16"/>
      <c r="K399" s="16"/>
    </row>
    <row r="400" spans="3:11" ht="17.25" customHeight="1">
      <c r="C400" s="10"/>
      <c r="D400" s="7" t="s">
        <v>228</v>
      </c>
      <c r="E400" s="16"/>
      <c r="F400" s="16"/>
      <c r="G400" s="16"/>
      <c r="H400" s="16"/>
      <c r="I400" s="16"/>
      <c r="J400" s="16"/>
      <c r="K400" s="16"/>
    </row>
    <row r="401" spans="3:4" ht="17.25" customHeight="1">
      <c r="C401" s="10"/>
      <c r="D401" s="16" t="s">
        <v>195</v>
      </c>
    </row>
    <row r="402" spans="3:4" ht="17.25" customHeight="1">
      <c r="C402" s="10"/>
      <c r="D402" s="7" t="s">
        <v>175</v>
      </c>
    </row>
    <row r="403" spans="3:4" ht="17.25" customHeight="1">
      <c r="C403" s="10"/>
      <c r="D403" s="7" t="s">
        <v>97</v>
      </c>
    </row>
    <row r="404" spans="3:4" ht="17.25" customHeight="1">
      <c r="C404" s="10"/>
      <c r="D404" s="7" t="s">
        <v>58</v>
      </c>
    </row>
    <row r="405" spans="3:4" ht="17.25" customHeight="1">
      <c r="C405" s="10"/>
      <c r="D405" s="7" t="s">
        <v>177</v>
      </c>
    </row>
    <row r="406" spans="3:4" ht="17.25" customHeight="1">
      <c r="C406" s="10"/>
      <c r="D406" s="16" t="s">
        <v>188</v>
      </c>
    </row>
    <row r="407" spans="3:4" ht="17.25" customHeight="1">
      <c r="C407" s="10"/>
      <c r="D407" s="7" t="s">
        <v>43</v>
      </c>
    </row>
    <row r="408" spans="3:4" ht="17.25" customHeight="1">
      <c r="C408" s="10"/>
      <c r="D408" s="7" t="s">
        <v>215</v>
      </c>
    </row>
    <row r="409" spans="3:4" ht="17.25" customHeight="1">
      <c r="C409" s="10"/>
      <c r="D409" s="7" t="s">
        <v>61</v>
      </c>
    </row>
    <row r="410" spans="3:4" ht="17.25" customHeight="1">
      <c r="C410" s="10"/>
      <c r="D410" s="1" t="s">
        <v>216</v>
      </c>
    </row>
    <row r="411" spans="3:4" ht="17.25" customHeight="1">
      <c r="C411" s="10"/>
      <c r="D411" s="7" t="s">
        <v>101</v>
      </c>
    </row>
    <row r="412" spans="3:4" ht="17.25" customHeight="1">
      <c r="C412" s="10"/>
      <c r="D412" s="7" t="s">
        <v>46</v>
      </c>
    </row>
    <row r="413" spans="3:4" ht="17.25" customHeight="1">
      <c r="C413" s="10"/>
      <c r="D413" s="7" t="s">
        <v>75</v>
      </c>
    </row>
    <row r="414" spans="3:4" ht="17.25" customHeight="1">
      <c r="C414" s="10"/>
      <c r="D414" s="7" t="s">
        <v>217</v>
      </c>
    </row>
    <row r="415" spans="3:4" ht="17.25" customHeight="1">
      <c r="C415" s="16"/>
      <c r="D415" s="16" t="s">
        <v>218</v>
      </c>
    </row>
    <row r="416" spans="3:4" ht="17.25" customHeight="1">
      <c r="C416" s="16"/>
      <c r="D416" s="7" t="s">
        <v>169</v>
      </c>
    </row>
    <row r="417" spans="3:4" ht="17.25" customHeight="1">
      <c r="C417" s="16"/>
      <c r="D417" s="7" t="s">
        <v>219</v>
      </c>
    </row>
    <row r="418" spans="3:4" ht="17.25" customHeight="1">
      <c r="C418" s="16"/>
      <c r="D418" s="16" t="s">
        <v>220</v>
      </c>
    </row>
    <row r="419" spans="3:4" ht="17.25" customHeight="1">
      <c r="C419" s="16"/>
      <c r="D419" s="7" t="s">
        <v>31</v>
      </c>
    </row>
    <row r="420" spans="3:4" ht="17.25" customHeight="1">
      <c r="C420" s="16"/>
      <c r="D420" s="7" t="s">
        <v>221</v>
      </c>
    </row>
    <row r="421" spans="3:4" ht="17.25" customHeight="1">
      <c r="C421" s="16"/>
      <c r="D421" s="7" t="s">
        <v>68</v>
      </c>
    </row>
    <row r="422" spans="3:4" ht="17.25" customHeight="1">
      <c r="C422" s="16"/>
      <c r="D422" s="7" t="s">
        <v>38</v>
      </c>
    </row>
    <row r="423" spans="3:4" ht="17.25" customHeight="1">
      <c r="C423" s="16"/>
      <c r="D423" s="7" t="s">
        <v>59</v>
      </c>
    </row>
    <row r="424" spans="3:4" ht="17.25" customHeight="1">
      <c r="C424" s="16"/>
      <c r="D424" s="7" t="s">
        <v>28</v>
      </c>
    </row>
    <row r="425" spans="3:4" ht="17.25" customHeight="1">
      <c r="C425" s="16"/>
      <c r="D425" s="7" t="s">
        <v>98</v>
      </c>
    </row>
    <row r="426" spans="3:4" ht="17.25" customHeight="1">
      <c r="C426" s="16"/>
      <c r="D426" s="7" t="s">
        <v>229</v>
      </c>
    </row>
    <row r="427" spans="3:4" ht="17.25" customHeight="1">
      <c r="C427" s="16"/>
      <c r="D427" s="7" t="s">
        <v>86</v>
      </c>
    </row>
    <row r="428" spans="3:4" ht="17.25" customHeight="1">
      <c r="C428" s="16"/>
      <c r="D428" s="7" t="s">
        <v>92</v>
      </c>
    </row>
    <row r="429" spans="3:4" ht="17.25" customHeight="1">
      <c r="C429" s="16"/>
      <c r="D429" s="7" t="s">
        <v>90</v>
      </c>
    </row>
    <row r="430" spans="3:4" ht="17.25" customHeight="1">
      <c r="C430" s="16"/>
      <c r="D430" s="16" t="s">
        <v>222</v>
      </c>
    </row>
    <row r="431" spans="3:4" ht="17.25" customHeight="1">
      <c r="C431" s="16"/>
      <c r="D431" s="16" t="s">
        <v>223</v>
      </c>
    </row>
    <row r="432" spans="3:4" ht="17.25" customHeight="1">
      <c r="C432" s="16"/>
      <c r="D432" s="7" t="s">
        <v>193</v>
      </c>
    </row>
    <row r="433" spans="3:4" ht="17.25" customHeight="1">
      <c r="C433" s="16"/>
      <c r="D433" s="7" t="s">
        <v>99</v>
      </c>
    </row>
    <row r="434" spans="3:4" ht="17.25" customHeight="1">
      <c r="C434" s="16"/>
      <c r="D434" s="7" t="s">
        <v>93</v>
      </c>
    </row>
    <row r="435" spans="3:4" ht="17.25" customHeight="1">
      <c r="C435" s="16"/>
      <c r="D435" s="7" t="s">
        <v>79</v>
      </c>
    </row>
    <row r="436" spans="3:4" ht="17.25" customHeight="1">
      <c r="C436" s="16"/>
    </row>
    <row r="437" spans="3:4" ht="17.25" customHeight="1">
      <c r="C437" s="16"/>
    </row>
    <row r="438" spans="3:4" ht="17.25" customHeight="1">
      <c r="C438" s="16"/>
    </row>
    <row r="439" spans="3:4" ht="17.25" customHeight="1">
      <c r="C439" s="16"/>
    </row>
    <row r="440" spans="3:4" ht="17.25" customHeight="1">
      <c r="C440" s="16"/>
    </row>
    <row r="441" spans="3:4" ht="17.25" customHeight="1">
      <c r="C441" s="16"/>
    </row>
    <row r="442" spans="3:4" ht="17.25" customHeight="1">
      <c r="C442" s="16"/>
    </row>
    <row r="443" spans="3:4" ht="17.25" customHeight="1">
      <c r="C443" s="16"/>
    </row>
    <row r="444" spans="3:4" ht="17.25" customHeight="1">
      <c r="C444" s="16"/>
    </row>
    <row r="445" spans="3:4" ht="17.25" customHeight="1">
      <c r="C445" s="16"/>
    </row>
    <row r="446" spans="3:4" ht="17.25" customHeight="1">
      <c r="C446" s="16"/>
    </row>
    <row r="447" spans="3:4" ht="17.25" customHeight="1">
      <c r="C447" s="16"/>
    </row>
    <row r="448" spans="3:4" ht="17.25" customHeight="1">
      <c r="C448" s="16"/>
    </row>
    <row r="449" spans="3:3" ht="17.25" customHeight="1">
      <c r="C449" s="16"/>
    </row>
    <row r="450" spans="3:3" ht="17.25" customHeight="1">
      <c r="C450" s="16"/>
    </row>
    <row r="451" spans="3:3" ht="17.25" customHeight="1">
      <c r="C451" s="16"/>
    </row>
    <row r="452" spans="3:3" ht="17.25" customHeight="1">
      <c r="C452" s="16"/>
    </row>
    <row r="453" spans="3:3" ht="17.25" customHeight="1">
      <c r="C453" s="16"/>
    </row>
    <row r="454" spans="3:3" ht="17.25" customHeight="1">
      <c r="C454" s="16"/>
    </row>
    <row r="455" spans="3:3" ht="17.25" customHeight="1">
      <c r="C455" s="16"/>
    </row>
    <row r="456" spans="3:3" ht="17.25" customHeight="1">
      <c r="C456" s="16"/>
    </row>
    <row r="457" spans="3:3" ht="17.25" customHeight="1">
      <c r="C457" s="16"/>
    </row>
    <row r="458" spans="3:3" ht="17.25" customHeight="1">
      <c r="C458" s="16"/>
    </row>
    <row r="459" spans="3:3" ht="17.25" customHeight="1">
      <c r="C459" s="16"/>
    </row>
    <row r="460" spans="3:3" ht="17.25" customHeight="1">
      <c r="C460" s="16"/>
    </row>
    <row r="461" spans="3:3" ht="17.25" customHeight="1">
      <c r="C461" s="16"/>
    </row>
    <row r="462" spans="3:3" ht="17.25" customHeight="1">
      <c r="C462" s="16"/>
    </row>
    <row r="463" spans="3:3" ht="17.25" customHeight="1">
      <c r="C463" s="16"/>
    </row>
    <row r="464" spans="3:3" ht="17.25" customHeight="1">
      <c r="C464" s="16"/>
    </row>
    <row r="465" spans="3:4" ht="17.25" customHeight="1">
      <c r="C465" s="16"/>
    </row>
    <row r="466" spans="3:4" ht="17.25" customHeight="1">
      <c r="C466" s="16"/>
    </row>
    <row r="467" spans="3:4" ht="17.25" customHeight="1">
      <c r="C467" s="16"/>
    </row>
    <row r="468" spans="3:4" ht="17.25" customHeight="1">
      <c r="C468" s="16"/>
    </row>
    <row r="469" spans="3:4" ht="17.25" customHeight="1">
      <c r="C469" s="16"/>
    </row>
    <row r="470" spans="3:4" ht="17.25" customHeight="1">
      <c r="C470" s="16"/>
    </row>
    <row r="471" spans="3:4" ht="17.25" customHeight="1">
      <c r="C471" s="16"/>
    </row>
    <row r="472" spans="3:4" ht="17.25" customHeight="1">
      <c r="C472" s="10"/>
    </row>
    <row r="473" spans="3:4" ht="17.25" customHeight="1">
      <c r="C473" s="10"/>
      <c r="D473" s="10"/>
    </row>
    <row r="474" spans="3:4" ht="17.25" customHeight="1">
      <c r="C474" s="10"/>
      <c r="D474" s="10"/>
    </row>
    <row r="475" spans="3:4" ht="17.25" customHeight="1">
      <c r="C475" s="10"/>
      <c r="D475" s="10"/>
    </row>
    <row r="476" spans="3:4" ht="17.25" customHeight="1">
      <c r="C476" s="10"/>
      <c r="D476" s="10"/>
    </row>
    <row r="477" spans="3:4" ht="17.25" customHeight="1">
      <c r="C477" s="10"/>
      <c r="D477" s="10"/>
    </row>
    <row r="478" spans="3:4" ht="17.25" customHeight="1">
      <c r="C478" s="10"/>
      <c r="D478" s="10"/>
    </row>
    <row r="479" spans="3:4" ht="17.25" customHeight="1">
      <c r="C479" s="10"/>
      <c r="D479" s="10"/>
    </row>
    <row r="480" spans="3:4" ht="17.25" customHeight="1">
      <c r="C480" s="10"/>
      <c r="D480" s="10"/>
    </row>
    <row r="481" spans="3:4" ht="17.25" customHeight="1">
      <c r="C481" s="10"/>
      <c r="D481" s="10"/>
    </row>
    <row r="482" spans="3:4" ht="17.25" customHeight="1">
      <c r="C482" s="10"/>
      <c r="D482" s="10"/>
    </row>
    <row r="483" spans="3:4" ht="17.25" customHeight="1">
      <c r="C483" s="10"/>
      <c r="D483" s="10"/>
    </row>
    <row r="484" spans="3:4" ht="17.25" customHeight="1">
      <c r="C484" s="10"/>
      <c r="D484" s="10"/>
    </row>
    <row r="485" spans="3:4" ht="17.25" customHeight="1">
      <c r="C485" s="10"/>
      <c r="D485" s="10"/>
    </row>
    <row r="486" spans="3:4" ht="17.25" customHeight="1">
      <c r="C486" s="10"/>
      <c r="D486" s="10"/>
    </row>
    <row r="487" spans="3:4" ht="17.25" customHeight="1">
      <c r="C487" s="10"/>
      <c r="D487" s="10"/>
    </row>
    <row r="488" spans="3:4" ht="17.25" customHeight="1">
      <c r="C488" s="10"/>
      <c r="D488" s="10"/>
    </row>
    <row r="489" spans="3:4" ht="17.25" customHeight="1">
      <c r="C489" s="10"/>
      <c r="D489" s="10"/>
    </row>
    <row r="490" spans="3:4" ht="17.25" customHeight="1">
      <c r="C490" s="10"/>
      <c r="D490" s="10"/>
    </row>
    <row r="491" spans="3:4" ht="17.25" customHeight="1">
      <c r="C491" s="10"/>
      <c r="D491" s="10"/>
    </row>
    <row r="492" spans="3:4" ht="17.25" customHeight="1">
      <c r="C492" s="10"/>
      <c r="D492" s="10"/>
    </row>
    <row r="493" spans="3:4" ht="17.25" customHeight="1">
      <c r="C493" s="10"/>
      <c r="D493" s="10"/>
    </row>
    <row r="494" spans="3:4" ht="17.25" customHeight="1">
      <c r="C494" s="10"/>
      <c r="D494" s="10"/>
    </row>
    <row r="495" spans="3:4" ht="17.25" customHeight="1">
      <c r="C495" s="10"/>
      <c r="D495" s="10"/>
    </row>
    <row r="496" spans="3:4" ht="17.25" customHeight="1">
      <c r="C496" s="10"/>
      <c r="D496" s="10"/>
    </row>
    <row r="497" spans="3:4" ht="17.25" customHeight="1">
      <c r="C497" s="10"/>
      <c r="D497" s="10"/>
    </row>
    <row r="498" spans="3:4" ht="17.25" customHeight="1">
      <c r="C498" s="10"/>
      <c r="D498" s="10"/>
    </row>
    <row r="499" spans="3:4" ht="17.25" customHeight="1">
      <c r="C499" s="10"/>
      <c r="D499" s="10"/>
    </row>
    <row r="500" spans="3:4" ht="17.25" customHeight="1">
      <c r="C500" s="10"/>
      <c r="D500" s="10"/>
    </row>
    <row r="501" spans="3:4" ht="17.25" customHeight="1">
      <c r="C501" s="10"/>
      <c r="D501" s="10"/>
    </row>
    <row r="502" spans="3:4" ht="17.25" customHeight="1">
      <c r="C502" s="10"/>
      <c r="D502" s="10"/>
    </row>
    <row r="503" spans="3:4" ht="17.25" customHeight="1">
      <c r="C503" s="10"/>
      <c r="D503" s="10"/>
    </row>
    <row r="504" spans="3:4" ht="17.25" customHeight="1">
      <c r="C504" s="10"/>
      <c r="D504" s="10"/>
    </row>
    <row r="505" spans="3:4" ht="17.25" customHeight="1">
      <c r="C505" s="10"/>
      <c r="D505" s="10"/>
    </row>
    <row r="506" spans="3:4" ht="17.25" customHeight="1">
      <c r="C506" s="10"/>
      <c r="D506" s="10"/>
    </row>
    <row r="507" spans="3:4" ht="17.25" customHeight="1">
      <c r="C507" s="10"/>
      <c r="D507" s="10"/>
    </row>
    <row r="508" spans="3:4" ht="17.25" customHeight="1">
      <c r="C508" s="10"/>
      <c r="D508" s="10"/>
    </row>
    <row r="509" spans="3:4" ht="17.25" customHeight="1">
      <c r="C509" s="10"/>
      <c r="D509" s="10"/>
    </row>
    <row r="510" spans="3:4" ht="17.25" customHeight="1">
      <c r="C510" s="10"/>
      <c r="D510" s="10"/>
    </row>
    <row r="511" spans="3:4" ht="17.25" customHeight="1">
      <c r="C511" s="10"/>
      <c r="D511" s="10"/>
    </row>
    <row r="512" spans="3:4" ht="17.25" customHeight="1">
      <c r="C512" s="10"/>
      <c r="D512" s="10"/>
    </row>
    <row r="513" spans="3:4" ht="17.25" customHeight="1">
      <c r="C513" s="10"/>
      <c r="D513" s="10"/>
    </row>
    <row r="514" spans="3:4" ht="17.25" customHeight="1">
      <c r="C514" s="10"/>
      <c r="D514" s="10"/>
    </row>
    <row r="515" spans="3:4" ht="17.25" customHeight="1">
      <c r="C515" s="10"/>
      <c r="D515" s="10"/>
    </row>
    <row r="516" spans="3:4" ht="17.25" customHeight="1">
      <c r="C516" s="10"/>
      <c r="D516" s="10"/>
    </row>
    <row r="517" spans="3:4" ht="17.25" customHeight="1">
      <c r="C517" s="10"/>
      <c r="D517" s="10"/>
    </row>
    <row r="518" spans="3:4" ht="17.25" customHeight="1">
      <c r="C518" s="10"/>
      <c r="D518" s="10"/>
    </row>
    <row r="519" spans="3:4" ht="17.25" customHeight="1">
      <c r="C519" s="10"/>
      <c r="D519" s="10"/>
    </row>
    <row r="520" spans="3:4" ht="17.25" customHeight="1">
      <c r="C520" s="10"/>
      <c r="D520" s="10"/>
    </row>
    <row r="521" spans="3:4" ht="17.25" customHeight="1">
      <c r="C521" s="10"/>
      <c r="D521" s="10"/>
    </row>
    <row r="522" spans="3:4" ht="17.25" customHeight="1">
      <c r="C522" s="10"/>
      <c r="D522" s="10"/>
    </row>
    <row r="523" spans="3:4" ht="17.25" customHeight="1">
      <c r="C523" s="10"/>
      <c r="D523" s="10"/>
    </row>
    <row r="524" spans="3:4" ht="17.25" customHeight="1">
      <c r="C524" s="10"/>
      <c r="D524" s="10"/>
    </row>
    <row r="525" spans="3:4" ht="17.25" customHeight="1">
      <c r="C525" s="10"/>
      <c r="D525" s="10"/>
    </row>
    <row r="526" spans="3:4" ht="17.25" customHeight="1">
      <c r="C526" s="10"/>
      <c r="D526" s="10"/>
    </row>
    <row r="527" spans="3:4" ht="17.25" customHeight="1">
      <c r="C527" s="10"/>
      <c r="D527" s="10"/>
    </row>
    <row r="528" spans="3:4" ht="17.25" customHeight="1">
      <c r="C528" s="10"/>
      <c r="D528" s="10"/>
    </row>
    <row r="529" spans="3:4" ht="17.25" customHeight="1">
      <c r="C529" s="10"/>
      <c r="D529" s="10"/>
    </row>
    <row r="530" spans="3:4" ht="17.25" customHeight="1">
      <c r="C530" s="10"/>
      <c r="D530" s="10"/>
    </row>
    <row r="531" spans="3:4" ht="17.25" customHeight="1">
      <c r="C531" s="10"/>
      <c r="D531" s="10"/>
    </row>
    <row r="532" spans="3:4" ht="17.25" customHeight="1">
      <c r="C532" s="10"/>
      <c r="D532" s="10"/>
    </row>
    <row r="533" spans="3:4" ht="17.25" customHeight="1">
      <c r="C533" s="10"/>
      <c r="D533" s="10"/>
    </row>
    <row r="534" spans="3:4" ht="17.25" customHeight="1">
      <c r="C534" s="10"/>
      <c r="D534" s="10"/>
    </row>
    <row r="535" spans="3:4" ht="17.25" customHeight="1">
      <c r="C535" s="10"/>
      <c r="D535" s="10"/>
    </row>
    <row r="536" spans="3:4" ht="17.25" customHeight="1">
      <c r="C536" s="10"/>
      <c r="D536" s="10"/>
    </row>
    <row r="537" spans="3:4" ht="17.25" customHeight="1">
      <c r="C537" s="10"/>
      <c r="D537" s="10"/>
    </row>
    <row r="538" spans="3:4" ht="17.25" customHeight="1">
      <c r="C538" s="10"/>
      <c r="D538" s="10"/>
    </row>
    <row r="539" spans="3:4" ht="17.25" customHeight="1">
      <c r="C539" s="10"/>
      <c r="D539" s="10"/>
    </row>
    <row r="540" spans="3:4" ht="17.25" customHeight="1">
      <c r="C540" s="10"/>
      <c r="D540" s="10"/>
    </row>
    <row r="541" spans="3:4" ht="17.25" customHeight="1">
      <c r="C541" s="10"/>
      <c r="D541" s="10"/>
    </row>
    <row r="542" spans="3:4" ht="17.25" customHeight="1">
      <c r="C542" s="10"/>
      <c r="D542" s="10"/>
    </row>
    <row r="543" spans="3:4" ht="17.25" customHeight="1">
      <c r="C543" s="10"/>
      <c r="D543" s="10"/>
    </row>
    <row r="544" spans="3:4" ht="17.25" customHeight="1">
      <c r="C544" s="10"/>
      <c r="D544" s="10"/>
    </row>
    <row r="545" spans="3:4" ht="17.25" customHeight="1">
      <c r="C545" s="10"/>
      <c r="D545" s="10"/>
    </row>
    <row r="546" spans="3:4" ht="17.25" customHeight="1">
      <c r="C546" s="10"/>
      <c r="D546" s="10"/>
    </row>
    <row r="547" spans="3:4" ht="17.25" customHeight="1">
      <c r="C547" s="10"/>
      <c r="D547" s="10"/>
    </row>
    <row r="548" spans="3:4" ht="17.25" customHeight="1">
      <c r="C548" s="10"/>
      <c r="D548" s="10"/>
    </row>
    <row r="549" spans="3:4" ht="17.25" customHeight="1">
      <c r="C549" s="10"/>
      <c r="D549" s="10"/>
    </row>
    <row r="550" spans="3:4" ht="17.25" customHeight="1">
      <c r="C550" s="10"/>
      <c r="D550" s="10"/>
    </row>
    <row r="551" spans="3:4" ht="17.25" customHeight="1">
      <c r="C551" s="10"/>
      <c r="D551" s="10"/>
    </row>
    <row r="552" spans="3:4" ht="17.25" customHeight="1">
      <c r="C552" s="10"/>
      <c r="D552" s="10"/>
    </row>
    <row r="553" spans="3:4" ht="17.25" customHeight="1">
      <c r="C553" s="10"/>
      <c r="D553" s="10"/>
    </row>
    <row r="554" spans="3:4" ht="17.25" customHeight="1">
      <c r="C554" s="10"/>
      <c r="D554" s="10"/>
    </row>
    <row r="555" spans="3:4" ht="17.25" customHeight="1">
      <c r="C555" s="10"/>
      <c r="D555" s="10"/>
    </row>
    <row r="556" spans="3:4" ht="17.25" customHeight="1">
      <c r="C556" s="10"/>
      <c r="D556" s="10"/>
    </row>
    <row r="557" spans="3:4" ht="17.25" customHeight="1">
      <c r="C557" s="10"/>
      <c r="D557" s="10"/>
    </row>
    <row r="558" spans="3:4" ht="17.25" customHeight="1">
      <c r="C558" s="10"/>
      <c r="D558" s="10"/>
    </row>
    <row r="559" spans="3:4" ht="17.25" customHeight="1">
      <c r="C559" s="10"/>
      <c r="D559" s="10"/>
    </row>
    <row r="560" spans="3:4" ht="17.25" customHeight="1">
      <c r="C560" s="10"/>
      <c r="D560" s="10"/>
    </row>
    <row r="561" spans="3:4" ht="17.25" customHeight="1">
      <c r="C561" s="10"/>
      <c r="D561" s="10"/>
    </row>
    <row r="562" spans="3:4" ht="17.25" customHeight="1">
      <c r="C562" s="10"/>
      <c r="D562" s="10"/>
    </row>
    <row r="563" spans="3:4" ht="17.25" customHeight="1">
      <c r="C563" s="10"/>
      <c r="D563" s="10"/>
    </row>
    <row r="564" spans="3:4" ht="17.25" customHeight="1">
      <c r="C564" s="10"/>
      <c r="D564" s="10"/>
    </row>
    <row r="565" spans="3:4" ht="17.25" customHeight="1">
      <c r="C565" s="10"/>
      <c r="D565" s="10"/>
    </row>
    <row r="566" spans="3:4" ht="17.25" customHeight="1">
      <c r="C566" s="10"/>
      <c r="D566" s="10"/>
    </row>
    <row r="567" spans="3:4" ht="17.25" customHeight="1">
      <c r="C567" s="10"/>
      <c r="D567" s="10"/>
    </row>
    <row r="568" spans="3:4" ht="17.25" customHeight="1">
      <c r="C568" s="10"/>
      <c r="D568" s="10"/>
    </row>
    <row r="569" spans="3:4" ht="17.25" customHeight="1">
      <c r="C569" s="10"/>
      <c r="D569" s="10"/>
    </row>
    <row r="570" spans="3:4" ht="17.25" customHeight="1">
      <c r="C570" s="10"/>
      <c r="D570" s="10"/>
    </row>
    <row r="571" spans="3:4" ht="17.25" customHeight="1">
      <c r="C571" s="10"/>
      <c r="D571" s="10"/>
    </row>
    <row r="572" spans="3:4" ht="17.25" customHeight="1">
      <c r="C572" s="10"/>
      <c r="D572" s="10"/>
    </row>
    <row r="573" spans="3:4" ht="17.25" customHeight="1">
      <c r="C573" s="10"/>
      <c r="D573" s="10"/>
    </row>
    <row r="574" spans="3:4" ht="17.25" customHeight="1">
      <c r="C574" s="10"/>
      <c r="D574" s="10"/>
    </row>
    <row r="575" spans="3:4" ht="17.25" customHeight="1">
      <c r="C575" s="10"/>
      <c r="D575" s="10"/>
    </row>
    <row r="576" spans="3:4" ht="17.25" customHeight="1">
      <c r="C576" s="10"/>
      <c r="D576" s="10"/>
    </row>
    <row r="577" spans="3:4" ht="17.25" customHeight="1">
      <c r="C577" s="10"/>
      <c r="D577" s="10"/>
    </row>
    <row r="578" spans="3:4" ht="17.25" customHeight="1">
      <c r="C578" s="10"/>
      <c r="D578" s="10"/>
    </row>
    <row r="579" spans="3:4" ht="17.25" customHeight="1">
      <c r="C579" s="10"/>
      <c r="D579" s="10"/>
    </row>
    <row r="580" spans="3:4" ht="17.25" customHeight="1">
      <c r="C580" s="10"/>
      <c r="D580" s="10"/>
    </row>
    <row r="581" spans="3:4" ht="17.25" customHeight="1">
      <c r="C581" s="10"/>
      <c r="D581" s="10"/>
    </row>
    <row r="582" spans="3:4" ht="17.25" customHeight="1">
      <c r="C582" s="10"/>
      <c r="D582" s="10"/>
    </row>
    <row r="583" spans="3:4" ht="17.25" customHeight="1">
      <c r="C583" s="10"/>
      <c r="D583" s="10"/>
    </row>
    <row r="584" spans="3:4" ht="17.25" customHeight="1">
      <c r="C584" s="10"/>
      <c r="D584" s="10"/>
    </row>
    <row r="585" spans="3:4" ht="17.25" customHeight="1">
      <c r="C585" s="10"/>
      <c r="D585" s="10"/>
    </row>
    <row r="586" spans="3:4" ht="17.25" customHeight="1">
      <c r="C586" s="10"/>
      <c r="D586" s="10"/>
    </row>
    <row r="587" spans="3:4" ht="17.25" customHeight="1">
      <c r="C587" s="10"/>
      <c r="D587" s="10"/>
    </row>
    <row r="588" spans="3:4" ht="17.25" customHeight="1">
      <c r="C588" s="10"/>
      <c r="D588" s="10"/>
    </row>
    <row r="589" spans="3:4" ht="17.25" customHeight="1">
      <c r="C589" s="10"/>
      <c r="D589" s="10"/>
    </row>
    <row r="590" spans="3:4" ht="17.25" customHeight="1">
      <c r="C590" s="10"/>
      <c r="D590" s="10"/>
    </row>
    <row r="591" spans="3:4" ht="17.25" customHeight="1">
      <c r="C591" s="10"/>
      <c r="D591" s="10"/>
    </row>
    <row r="592" spans="3:4" ht="17.25" customHeight="1">
      <c r="C592" s="10"/>
      <c r="D592" s="10"/>
    </row>
    <row r="593" spans="3:4" ht="17.25" customHeight="1">
      <c r="C593" s="10"/>
      <c r="D593" s="10"/>
    </row>
    <row r="594" spans="3:4" ht="17.25" customHeight="1">
      <c r="C594" s="10"/>
      <c r="D594" s="10"/>
    </row>
    <row r="595" spans="3:4" ht="17.25" customHeight="1">
      <c r="C595" s="10"/>
      <c r="D595" s="10"/>
    </row>
    <row r="596" spans="3:4" ht="17.25" customHeight="1">
      <c r="C596" s="10"/>
      <c r="D596" s="10"/>
    </row>
    <row r="597" spans="3:4" ht="17.25" customHeight="1">
      <c r="C597" s="10"/>
      <c r="D597" s="10"/>
    </row>
    <row r="598" spans="3:4" ht="17.25" customHeight="1">
      <c r="C598" s="10"/>
      <c r="D598" s="10"/>
    </row>
    <row r="599" spans="3:4" ht="17.25" customHeight="1">
      <c r="C599" s="10"/>
      <c r="D599" s="10"/>
    </row>
    <row r="600" spans="3:4" ht="17.25" customHeight="1">
      <c r="C600" s="10"/>
      <c r="D600" s="10"/>
    </row>
    <row r="601" spans="3:4" ht="17.25" customHeight="1">
      <c r="C601" s="10"/>
      <c r="D601" s="10"/>
    </row>
    <row r="602" spans="3:4" ht="17.25" customHeight="1">
      <c r="C602" s="10"/>
      <c r="D602" s="10"/>
    </row>
    <row r="603" spans="3:4" ht="17.25" customHeight="1">
      <c r="C603" s="10"/>
      <c r="D603" s="10"/>
    </row>
    <row r="604" spans="3:4" ht="17.25" customHeight="1">
      <c r="C604" s="10"/>
      <c r="D604" s="10"/>
    </row>
    <row r="605" spans="3:4" ht="17.25" customHeight="1">
      <c r="C605" s="10"/>
      <c r="D605" s="10"/>
    </row>
    <row r="606" spans="3:4" ht="17.25" customHeight="1">
      <c r="C606" s="10"/>
      <c r="D606" s="10"/>
    </row>
    <row r="607" spans="3:4" ht="17.25" customHeight="1">
      <c r="C607" s="10"/>
      <c r="D607" s="10"/>
    </row>
    <row r="608" spans="3:4" ht="17.25" customHeight="1">
      <c r="C608" s="10"/>
      <c r="D608" s="10"/>
    </row>
    <row r="609" spans="3:4" ht="17.25" customHeight="1">
      <c r="C609" s="10"/>
      <c r="D609" s="10"/>
    </row>
    <row r="610" spans="3:4" ht="17.25" customHeight="1">
      <c r="C610" s="10"/>
      <c r="D610" s="10"/>
    </row>
    <row r="611" spans="3:4" ht="17.25" customHeight="1">
      <c r="C611" s="10"/>
      <c r="D611" s="10"/>
    </row>
    <row r="612" spans="3:4" ht="17.25" customHeight="1">
      <c r="C612" s="10"/>
      <c r="D612" s="10"/>
    </row>
    <row r="613" spans="3:4" ht="17.25" customHeight="1">
      <c r="C613" s="10"/>
      <c r="D613" s="10"/>
    </row>
    <row r="614" spans="3:4" ht="17.25" customHeight="1">
      <c r="C614" s="10"/>
      <c r="D614" s="10"/>
    </row>
    <row r="615" spans="3:4" ht="17.25" customHeight="1">
      <c r="C615" s="10"/>
      <c r="D615" s="10"/>
    </row>
    <row r="616" spans="3:4" ht="17.25" customHeight="1">
      <c r="C616" s="10"/>
      <c r="D616" s="10"/>
    </row>
    <row r="617" spans="3:4" ht="17.25" customHeight="1">
      <c r="C617" s="10"/>
      <c r="D617" s="10"/>
    </row>
    <row r="618" spans="3:4" ht="17.25" customHeight="1">
      <c r="C618" s="10"/>
      <c r="D618" s="10"/>
    </row>
    <row r="619" spans="3:4" ht="17.25" customHeight="1">
      <c r="C619" s="10"/>
      <c r="D619" s="10"/>
    </row>
    <row r="620" spans="3:4" ht="17.25" customHeight="1">
      <c r="C620" s="10"/>
      <c r="D620" s="10"/>
    </row>
    <row r="621" spans="3:4" ht="17.25" customHeight="1">
      <c r="C621" s="10"/>
      <c r="D621" s="10"/>
    </row>
    <row r="622" spans="3:4" ht="17.25" customHeight="1">
      <c r="C622" s="10"/>
      <c r="D622" s="10"/>
    </row>
    <row r="623" spans="3:4" ht="17.25" customHeight="1">
      <c r="C623" s="10"/>
      <c r="D623" s="10"/>
    </row>
    <row r="624" spans="3:4" ht="17.25" customHeight="1">
      <c r="C624" s="10"/>
      <c r="D624" s="10"/>
    </row>
    <row r="625" spans="3:4" ht="17.25" customHeight="1">
      <c r="C625" s="10"/>
      <c r="D625" s="10"/>
    </row>
    <row r="626" spans="3:4" ht="17.25" customHeight="1">
      <c r="C626" s="10"/>
      <c r="D626" s="10"/>
    </row>
    <row r="627" spans="3:4" ht="17.25" customHeight="1">
      <c r="C627" s="10"/>
      <c r="D627" s="10"/>
    </row>
    <row r="628" spans="3:4" ht="17.25" customHeight="1">
      <c r="C628" s="10"/>
      <c r="D628" s="10"/>
    </row>
    <row r="629" spans="3:4" ht="17.25" customHeight="1">
      <c r="C629" s="10"/>
      <c r="D629" s="10"/>
    </row>
    <row r="630" spans="3:4" ht="17.25" customHeight="1">
      <c r="C630" s="10"/>
      <c r="D630" s="10"/>
    </row>
    <row r="631" spans="3:4" ht="17.25" customHeight="1">
      <c r="C631" s="10"/>
      <c r="D631" s="10"/>
    </row>
    <row r="632" spans="3:4" ht="17.25" customHeight="1">
      <c r="C632" s="10"/>
      <c r="D632" s="10"/>
    </row>
    <row r="633" spans="3:4" ht="17.25" customHeight="1">
      <c r="C633" s="10"/>
      <c r="D633" s="10"/>
    </row>
    <row r="634" spans="3:4" ht="17.25" customHeight="1">
      <c r="C634" s="10"/>
      <c r="D634" s="10"/>
    </row>
    <row r="635" spans="3:4" ht="17.25" customHeight="1">
      <c r="C635" s="10"/>
      <c r="D635" s="10"/>
    </row>
    <row r="636" spans="3:4" ht="17.25" customHeight="1">
      <c r="C636" s="10"/>
      <c r="D636" s="10"/>
    </row>
    <row r="637" spans="3:4" ht="17.25" customHeight="1">
      <c r="C637" s="10"/>
      <c r="D637" s="10"/>
    </row>
    <row r="638" spans="3:4" ht="17.25" customHeight="1">
      <c r="C638" s="10"/>
      <c r="D638" s="10"/>
    </row>
    <row r="639" spans="3:4" ht="17.25" customHeight="1">
      <c r="C639" s="10"/>
      <c r="D639" s="10"/>
    </row>
    <row r="640" spans="3:4" ht="17.25" customHeight="1">
      <c r="C640" s="10"/>
      <c r="D640" s="10"/>
    </row>
    <row r="641" spans="3:4" ht="17.25" customHeight="1">
      <c r="C641" s="10"/>
      <c r="D641" s="10"/>
    </row>
    <row r="642" spans="3:4" ht="17.25" customHeight="1">
      <c r="C642" s="10"/>
      <c r="D642" s="10"/>
    </row>
    <row r="643" spans="3:4" ht="17.25" customHeight="1">
      <c r="C643" s="10"/>
      <c r="D643" s="10"/>
    </row>
    <row r="644" spans="3:4" ht="17.25" customHeight="1">
      <c r="C644" s="10"/>
      <c r="D644" s="10"/>
    </row>
    <row r="645" spans="3:4" ht="17.25" customHeight="1">
      <c r="C645" s="10"/>
      <c r="D645" s="10"/>
    </row>
    <row r="646" spans="3:4" ht="17.25" customHeight="1">
      <c r="C646" s="10"/>
      <c r="D646" s="10"/>
    </row>
    <row r="647" spans="3:4" ht="17.25" customHeight="1">
      <c r="C647" s="10"/>
      <c r="D647" s="10"/>
    </row>
    <row r="648" spans="3:4" ht="17.25" customHeight="1">
      <c r="C648" s="10"/>
      <c r="D648" s="10"/>
    </row>
    <row r="649" spans="3:4" ht="17.25" customHeight="1">
      <c r="C649" s="10"/>
      <c r="D649" s="10"/>
    </row>
    <row r="650" spans="3:4" ht="17.25" customHeight="1">
      <c r="C650" s="10"/>
      <c r="D650" s="10"/>
    </row>
    <row r="651" spans="3:4" ht="17.25" customHeight="1">
      <c r="C651" s="10"/>
      <c r="D651" s="10"/>
    </row>
    <row r="652" spans="3:4" ht="17.25" customHeight="1">
      <c r="C652" s="10"/>
      <c r="D652" s="10"/>
    </row>
    <row r="653" spans="3:4" ht="17.25" customHeight="1">
      <c r="C653" s="10"/>
      <c r="D653" s="10"/>
    </row>
    <row r="654" spans="3:4" ht="17.25" customHeight="1">
      <c r="C654" s="10"/>
      <c r="D654" s="10"/>
    </row>
    <row r="655" spans="3:4" ht="17.25" customHeight="1">
      <c r="C655" s="10"/>
      <c r="D655" s="10"/>
    </row>
    <row r="656" spans="3:4" ht="17.25" customHeight="1">
      <c r="C656" s="10"/>
      <c r="D656" s="10"/>
    </row>
    <row r="657" spans="3:4" ht="17.25" customHeight="1">
      <c r="C657" s="10"/>
      <c r="D657" s="10"/>
    </row>
    <row r="658" spans="3:4" ht="17.25" customHeight="1">
      <c r="C658" s="10"/>
      <c r="D658" s="10"/>
    </row>
    <row r="659" spans="3:4" ht="17.25" customHeight="1">
      <c r="C659" s="10"/>
      <c r="D659" s="10"/>
    </row>
    <row r="660" spans="3:4" ht="17.25" customHeight="1">
      <c r="C660" s="10"/>
      <c r="D660" s="10"/>
    </row>
    <row r="661" spans="3:4" ht="17.25" customHeight="1">
      <c r="C661" s="10"/>
      <c r="D661" s="10"/>
    </row>
    <row r="662" spans="3:4" ht="17.25" customHeight="1">
      <c r="C662" s="16"/>
      <c r="D662" s="10"/>
    </row>
    <row r="663" spans="3:4" ht="17.25" customHeight="1">
      <c r="C663" s="16"/>
      <c r="D663" s="10"/>
    </row>
    <row r="664" spans="3:4" ht="17.25" customHeight="1">
      <c r="C664" s="16"/>
      <c r="D664" s="10"/>
    </row>
    <row r="665" spans="3:4" ht="17.25" customHeight="1">
      <c r="C665" s="16"/>
      <c r="D665" s="10"/>
    </row>
    <row r="666" spans="3:4" ht="17.25" customHeight="1">
      <c r="C666" s="16"/>
      <c r="D666" s="10"/>
    </row>
    <row r="667" spans="3:4" ht="17.25" customHeight="1">
      <c r="C667" s="16"/>
      <c r="D667" s="10"/>
    </row>
    <row r="668" spans="3:4" ht="17.25" customHeight="1">
      <c r="C668" s="16"/>
      <c r="D668" s="10"/>
    </row>
    <row r="669" spans="3:4" ht="17.25" customHeight="1">
      <c r="C669" s="16"/>
      <c r="D669" s="10"/>
    </row>
    <row r="670" spans="3:4" ht="17.25" customHeight="1">
      <c r="C670" s="16"/>
      <c r="D670" s="10"/>
    </row>
    <row r="671" spans="3:4" ht="17.25" customHeight="1">
      <c r="C671" s="16"/>
      <c r="D671" s="10"/>
    </row>
    <row r="672" spans="3:4" ht="17.25" customHeight="1">
      <c r="C672" s="16"/>
      <c r="D672" s="10"/>
    </row>
    <row r="673" spans="4:4" ht="17.25" customHeight="1">
      <c r="D673" s="10"/>
    </row>
    <row r="674" spans="4:4" ht="17.25" customHeight="1">
      <c r="D674" s="10"/>
    </row>
    <row r="675" spans="4:4" ht="17.25" customHeight="1">
      <c r="D675" s="10"/>
    </row>
    <row r="676" spans="4:4" ht="17.25" customHeight="1">
      <c r="D676" s="10"/>
    </row>
    <row r="677" spans="4:4" ht="17.25" customHeight="1">
      <c r="D677" s="10"/>
    </row>
    <row r="678" spans="4:4" ht="17.25" customHeight="1">
      <c r="D678" s="10"/>
    </row>
    <row r="679" spans="4:4" ht="17.25" customHeight="1">
      <c r="D679" s="10"/>
    </row>
    <row r="680" spans="4:4" ht="17.25" customHeight="1">
      <c r="D680" s="10"/>
    </row>
    <row r="681" spans="4:4" ht="17.25" customHeight="1">
      <c r="D681" s="10"/>
    </row>
  </sheetData>
  <mergeCells count="1">
    <mergeCell ref="E335:F335"/>
  </mergeCells>
  <dataValidations count="5">
    <dataValidation type="list" allowBlank="1" showInputMessage="1" showErrorMessage="1" sqref="K334 K2:K37 K39:K332" xr:uid="{00000000-0002-0000-0500-000002000000}">
      <formula1>$K$336:$K$394</formula1>
    </dataValidation>
    <dataValidation type="list" allowBlank="1" showInputMessage="1" showErrorMessage="1" sqref="C334" xr:uid="{44E6055F-5CA2-4003-9468-892562B28664}">
      <formula1>$C$336:$C$350</formula1>
    </dataValidation>
    <dataValidation type="list" allowBlank="1" showInputMessage="1" showErrorMessage="1" sqref="D119:D334" xr:uid="{62DEF49A-BE20-4D50-81FB-332617E46449}">
      <formula1>$D$336:$D$435</formula1>
    </dataValidation>
    <dataValidation type="list" allowBlank="1" showInputMessage="1" showErrorMessage="1" sqref="C2:C36 C38:C333" xr:uid="{201E4C55-AE23-4461-81EB-C9B662A6D624}">
      <formula1>$C$336:$C$354</formula1>
    </dataValidation>
    <dataValidation type="list" allowBlank="1" showInputMessage="1" showErrorMessage="1" sqref="D2:D36 D38:D118" xr:uid="{9A4EB521-4ECE-45E9-91E2-86065C119FF4}">
      <formula1>$D$336:$D$443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83"/>
  <sheetViews>
    <sheetView topLeftCell="A295" workbookViewId="0">
      <selection activeCell="P306" sqref="P306"/>
    </sheetView>
  </sheetViews>
  <sheetFormatPr defaultRowHeight="20.25"/>
  <cols>
    <col min="1" max="1" width="8.5703125" style="12" customWidth="1"/>
    <col min="2" max="2" width="7.140625" style="6" customWidth="1"/>
    <col min="3" max="3" width="7" style="12" customWidth="1"/>
    <col min="4" max="4" width="8.42578125" style="7" customWidth="1"/>
    <col min="5" max="5" width="5.85546875" style="12" customWidth="1"/>
    <col min="6" max="6" width="6.7109375" style="12" customWidth="1"/>
    <col min="7" max="7" width="7.28515625" style="12" customWidth="1"/>
    <col min="8" max="8" width="6.5703125" style="12" customWidth="1"/>
    <col min="9" max="9" width="11.85546875" style="12" customWidth="1"/>
    <col min="10" max="10" width="15.7109375" style="12" customWidth="1"/>
    <col min="11" max="11" width="12.140625" style="12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231</v>
      </c>
      <c r="B2" s="6">
        <v>1</v>
      </c>
      <c r="C2" s="16" t="s">
        <v>12</v>
      </c>
      <c r="D2" s="7" t="s">
        <v>40</v>
      </c>
      <c r="E2" s="16">
        <v>1</v>
      </c>
      <c r="F2" s="16"/>
      <c r="G2" s="16"/>
      <c r="H2" s="16"/>
      <c r="I2" s="16">
        <f t="shared" ref="I2:I3" si="0">IF(OR(J2=$J$351,J2=$J$358,J2=$J$341),$I$338,IF(OR(J2=$J$340,J2=$J$344,J2=$J$346,J2=$J$347,J2=$J$350,J2=$J$354,J2=$J$355,J2=$J$352),$I$343,IF(OR(J2=$J$339,J2=$J$343),$I$339,IF(OR(J2=$J$345,J2=$J$356,J2=$J$357),$I$340,IF(OR(J2=$J$338,J2=$J$353,J2=$J$359),$I$341,IF(OR(J2=$J$342,J2=$J$360,J2=$J$348,J2=$J$349),$I$342,0))))))</f>
        <v>0</v>
      </c>
      <c r="J2" s="16">
        <f t="shared" ref="J2:J65" si="1">IF(OR(K2=$K$338,K2=$K$339,K2=$K$340),$J$338,IF(OR(K2=$K$343,K2=$K$344,K2=$K$345,K2=$K$346),$J$339,IF(OR(K2=$K$347),$J$340,IF(OR(K2=$K$348),$J$341,IF(OR(K2=$K$349),$J$342,IF(OR(K2=$K$350),$J$343,IF(OR(K2=$K$356,K2=$K$365,K2=$K$357),$J$344,IF(OR(K2=$K$352,K2=$K$353,K2=$K$354,K2=$K$355),$J$345,IF(OR(K2=$K$351,K2=$K$393,K2=$K$395,K2=$K$397),$J$346,IF(OR(K2=$K$358,K2=$K$359),$J$347,IF(OR(K2=$K$360),$J$348,IF(OR(K2=$K$361),$J$349,IF(OR(K2=$K$362),$J$350,IF(OR(K2=$K$366),$J$351,IF(OR(K2=$K$367,K2=$K$368),$J$352,IF(OR(K2=$K$369,K2=$K$370),$J$353,IF(OR(K2=$K$371,K2=$K$372),$J$354,IF(OR(K2=$K$373,K2=$K$374),$J$355,IF(OR(K2=$K$375,K2=$K$376,K2=$K$377,K2=$K$378,K2=$K$379,K2=$K$380,K2=$K$381,K2=$K$382,K2=$K$383),$J$356,IF(OR(K2=$K$387,K2=$K$388,K2=$K$389,K2=$K$390,K2=$K$386,K2=$K$385,K2=$K$394,K2=$K$396),$J$357,IF(OR(K2=$K$391,K2=$K$392),$J$358,IF(OR(K2=$K$341,K2=$K$342,K2=$K$363,K2=$K$364,K2=$K$384),$J$359,IF(OR(K2=$K$398),$J$360,0)))))))))))))))))))))))</f>
        <v>0</v>
      </c>
      <c r="K2" s="16"/>
    </row>
    <row r="3" spans="1:11" ht="17.25" customHeight="1">
      <c r="A3" s="16" t="s">
        <v>231</v>
      </c>
      <c r="B3" s="6">
        <v>2</v>
      </c>
      <c r="C3" s="16" t="s">
        <v>87</v>
      </c>
      <c r="D3" s="7" t="s">
        <v>195</v>
      </c>
      <c r="E3" s="16">
        <v>1</v>
      </c>
      <c r="F3" s="16"/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231</v>
      </c>
      <c r="B4" s="6">
        <v>3</v>
      </c>
      <c r="C4" s="16" t="s">
        <v>25</v>
      </c>
      <c r="D4" s="7" t="s">
        <v>26</v>
      </c>
      <c r="E4" s="16">
        <v>1</v>
      </c>
      <c r="F4" s="16"/>
      <c r="G4" s="16"/>
      <c r="H4" s="16"/>
      <c r="I4" s="16">
        <f t="shared" ref="I4:I35" si="2">IF(OR(J4=$J$351,J4=$J$358,J4=$J$341),$I$338,IF(OR(J4=$J$340,J4=$J$344,J4=$J$346,J4=$J$347,J4=$J$350,J4=$J$354,J4=$J$355,J4=$J$352),$I$343,IF(OR(J4=$J$339,J4=$J$343),$I$339,IF(OR(J4=$J$345,J4=$J$356,J4=$J$357),$I$340,IF(OR(J4=$J$338,J4=$J$353,J4=$J$359),$I$341,IF(OR(J4=$J$342,J4=$J$360,J4=$J$348,J4=$J$349),$I$342,0))))))</f>
        <v>0</v>
      </c>
      <c r="J4" s="16">
        <f t="shared" si="1"/>
        <v>0</v>
      </c>
      <c r="K4" s="16"/>
    </row>
    <row r="5" spans="1:11" ht="17.25" customHeight="1">
      <c r="A5" s="16" t="s">
        <v>231</v>
      </c>
      <c r="B5" s="6">
        <v>4</v>
      </c>
      <c r="C5" s="16" t="s">
        <v>21</v>
      </c>
      <c r="D5" s="7" t="s">
        <v>49</v>
      </c>
      <c r="E5" s="16">
        <v>1</v>
      </c>
      <c r="F5" s="16"/>
      <c r="G5" s="16"/>
      <c r="H5" s="16"/>
      <c r="I5" s="16">
        <f t="shared" si="2"/>
        <v>0</v>
      </c>
      <c r="J5" s="16">
        <f t="shared" si="1"/>
        <v>0</v>
      </c>
      <c r="K5" s="16"/>
    </row>
    <row r="6" spans="1:11" ht="17.25" customHeight="1">
      <c r="A6" s="16" t="s">
        <v>231</v>
      </c>
      <c r="B6" s="6">
        <v>5</v>
      </c>
      <c r="C6" s="16" t="s">
        <v>21</v>
      </c>
      <c r="D6" s="7" t="s">
        <v>49</v>
      </c>
      <c r="E6" s="16">
        <v>1</v>
      </c>
      <c r="F6" s="16"/>
      <c r="G6" s="16"/>
      <c r="H6" s="16"/>
      <c r="I6" s="16">
        <f t="shared" si="2"/>
        <v>0</v>
      </c>
      <c r="J6" s="16">
        <f t="shared" si="1"/>
        <v>0</v>
      </c>
      <c r="K6" s="16"/>
    </row>
    <row r="7" spans="1:11" ht="17.25" customHeight="1">
      <c r="A7" s="16" t="s">
        <v>231</v>
      </c>
      <c r="B7" s="6">
        <v>6</v>
      </c>
      <c r="C7" s="16" t="s">
        <v>21</v>
      </c>
      <c r="D7" s="7" t="s">
        <v>38</v>
      </c>
      <c r="E7" s="16"/>
      <c r="F7" s="16"/>
      <c r="G7" s="16"/>
      <c r="H7" s="16"/>
      <c r="I7" s="16">
        <f t="shared" si="2"/>
        <v>0</v>
      </c>
      <c r="J7" s="16">
        <f t="shared" si="1"/>
        <v>0</v>
      </c>
      <c r="K7" s="16"/>
    </row>
    <row r="8" spans="1:11" ht="17.25" customHeight="1">
      <c r="A8" s="16" t="s">
        <v>231</v>
      </c>
      <c r="B8" s="6">
        <v>7</v>
      </c>
      <c r="C8" s="16" t="s">
        <v>21</v>
      </c>
      <c r="D8" s="7" t="s">
        <v>49</v>
      </c>
      <c r="E8" s="16"/>
      <c r="F8" s="16"/>
      <c r="G8" s="16"/>
      <c r="H8" s="16"/>
      <c r="I8" s="16">
        <f t="shared" si="2"/>
        <v>0</v>
      </c>
      <c r="J8" s="16">
        <f t="shared" si="1"/>
        <v>0</v>
      </c>
      <c r="K8" s="16"/>
    </row>
    <row r="9" spans="1:11" ht="17.25" customHeight="1">
      <c r="A9" s="16" t="s">
        <v>231</v>
      </c>
      <c r="B9" s="6">
        <v>8</v>
      </c>
      <c r="C9" s="16" t="s">
        <v>78</v>
      </c>
      <c r="D9" s="7" t="s">
        <v>101</v>
      </c>
      <c r="E9" s="16"/>
      <c r="F9" s="16"/>
      <c r="G9" s="16"/>
      <c r="H9" s="16"/>
      <c r="I9" s="16">
        <f t="shared" si="2"/>
        <v>0</v>
      </c>
      <c r="J9" s="16">
        <f t="shared" si="1"/>
        <v>0</v>
      </c>
      <c r="K9" s="16"/>
    </row>
    <row r="10" spans="1:11" ht="17.25" customHeight="1">
      <c r="A10" s="16" t="s">
        <v>231</v>
      </c>
      <c r="B10" s="6">
        <v>9</v>
      </c>
      <c r="C10" s="16" t="s">
        <v>23</v>
      </c>
      <c r="D10" s="7" t="s">
        <v>24</v>
      </c>
      <c r="E10" s="16"/>
      <c r="F10" s="16"/>
      <c r="G10" s="16"/>
      <c r="H10" s="16"/>
      <c r="I10" s="16">
        <f t="shared" si="2"/>
        <v>0</v>
      </c>
      <c r="J10" s="16">
        <f t="shared" si="1"/>
        <v>0</v>
      </c>
      <c r="K10" s="16"/>
    </row>
    <row r="11" spans="1:11" ht="17.25" customHeight="1">
      <c r="A11" s="16" t="s">
        <v>231</v>
      </c>
      <c r="B11" s="6">
        <v>10</v>
      </c>
      <c r="C11" s="16" t="s">
        <v>12</v>
      </c>
      <c r="D11" s="7" t="s">
        <v>54</v>
      </c>
      <c r="E11" s="16"/>
      <c r="F11" s="16"/>
      <c r="G11" s="16"/>
      <c r="H11" s="16"/>
      <c r="I11" s="16">
        <f t="shared" si="2"/>
        <v>0</v>
      </c>
      <c r="J11" s="16">
        <f t="shared" si="1"/>
        <v>0</v>
      </c>
      <c r="K11" s="16"/>
    </row>
    <row r="12" spans="1:11" ht="17.25" customHeight="1">
      <c r="A12" s="16" t="s">
        <v>231</v>
      </c>
      <c r="B12" s="6">
        <v>11</v>
      </c>
      <c r="C12" s="16" t="s">
        <v>12</v>
      </c>
      <c r="D12" s="7" t="s">
        <v>38</v>
      </c>
      <c r="E12" s="16"/>
      <c r="F12" s="16"/>
      <c r="G12" s="16" t="s">
        <v>32</v>
      </c>
      <c r="H12" s="16"/>
      <c r="I12" s="16">
        <f t="shared" si="2"/>
        <v>0</v>
      </c>
      <c r="J12" s="16">
        <f t="shared" si="1"/>
        <v>0</v>
      </c>
      <c r="K12" s="16"/>
    </row>
    <row r="13" spans="1:11" ht="17.25" customHeight="1">
      <c r="A13" s="16" t="s">
        <v>231</v>
      </c>
      <c r="B13" s="6">
        <v>12</v>
      </c>
      <c r="C13" s="16" t="s">
        <v>12</v>
      </c>
      <c r="D13" s="7" t="s">
        <v>20</v>
      </c>
      <c r="E13" s="16"/>
      <c r="F13" s="16"/>
      <c r="G13" s="16" t="s">
        <v>32</v>
      </c>
      <c r="H13" s="16"/>
      <c r="I13" s="16">
        <f t="shared" si="2"/>
        <v>0</v>
      </c>
      <c r="J13" s="16">
        <f t="shared" si="1"/>
        <v>0</v>
      </c>
      <c r="K13" s="16"/>
    </row>
    <row r="14" spans="1:11" ht="17.25" customHeight="1">
      <c r="A14" s="16" t="s">
        <v>231</v>
      </c>
      <c r="B14" s="6">
        <v>13</v>
      </c>
      <c r="C14" s="16" t="s">
        <v>12</v>
      </c>
      <c r="D14" s="7" t="s">
        <v>40</v>
      </c>
      <c r="E14" s="16"/>
      <c r="F14" s="16"/>
      <c r="G14" s="16" t="s">
        <v>32</v>
      </c>
      <c r="H14" s="16"/>
      <c r="I14" s="16">
        <f t="shared" si="2"/>
        <v>0</v>
      </c>
      <c r="J14" s="16">
        <f t="shared" si="1"/>
        <v>0</v>
      </c>
      <c r="K14" s="16"/>
    </row>
    <row r="15" spans="1:11" ht="17.25" customHeight="1">
      <c r="A15" s="16" t="s">
        <v>231</v>
      </c>
      <c r="B15" s="6">
        <v>14</v>
      </c>
      <c r="C15" s="16" t="s">
        <v>12</v>
      </c>
      <c r="D15" s="7" t="s">
        <v>61</v>
      </c>
      <c r="E15" s="16"/>
      <c r="F15" s="16"/>
      <c r="G15" s="16" t="s">
        <v>32</v>
      </c>
      <c r="H15" s="16"/>
      <c r="I15" s="16">
        <f t="shared" si="2"/>
        <v>0</v>
      </c>
      <c r="J15" s="16">
        <f t="shared" si="1"/>
        <v>0</v>
      </c>
      <c r="K15" s="16"/>
    </row>
    <row r="16" spans="1:11" ht="17.25" customHeight="1">
      <c r="A16" s="16" t="s">
        <v>231</v>
      </c>
      <c r="B16" s="6">
        <v>15</v>
      </c>
      <c r="C16" s="16" t="s">
        <v>12</v>
      </c>
      <c r="D16" s="7" t="s">
        <v>20</v>
      </c>
      <c r="E16" s="16"/>
      <c r="F16" s="16"/>
      <c r="G16" s="16" t="s">
        <v>32</v>
      </c>
      <c r="H16" s="16"/>
      <c r="I16" s="16">
        <f t="shared" si="2"/>
        <v>0</v>
      </c>
      <c r="J16" s="16">
        <f t="shared" si="1"/>
        <v>0</v>
      </c>
      <c r="K16" s="16"/>
    </row>
    <row r="17" spans="1:11" ht="17.25" customHeight="1">
      <c r="A17" s="16" t="s">
        <v>231</v>
      </c>
      <c r="B17" s="6">
        <v>16</v>
      </c>
      <c r="C17" s="16" t="s">
        <v>12</v>
      </c>
      <c r="D17" s="7" t="s">
        <v>20</v>
      </c>
      <c r="E17" s="16"/>
      <c r="F17" s="16"/>
      <c r="G17" s="16" t="s">
        <v>32</v>
      </c>
      <c r="H17" s="16"/>
      <c r="I17" s="16">
        <f t="shared" si="2"/>
        <v>0</v>
      </c>
      <c r="J17" s="16">
        <f t="shared" si="1"/>
        <v>0</v>
      </c>
      <c r="K17" s="16"/>
    </row>
    <row r="18" spans="1:11" ht="17.25" customHeight="1">
      <c r="A18" s="16" t="s">
        <v>231</v>
      </c>
      <c r="B18" s="6">
        <v>17</v>
      </c>
      <c r="C18" s="16" t="s">
        <v>12</v>
      </c>
      <c r="D18" s="7" t="s">
        <v>20</v>
      </c>
      <c r="E18" s="16"/>
      <c r="F18" s="16"/>
      <c r="G18" s="16" t="s">
        <v>32</v>
      </c>
      <c r="H18" s="16"/>
      <c r="I18" s="16">
        <f t="shared" si="2"/>
        <v>0</v>
      </c>
      <c r="J18" s="16">
        <f t="shared" si="1"/>
        <v>0</v>
      </c>
      <c r="K18" s="16"/>
    </row>
    <row r="19" spans="1:11" ht="17.25" customHeight="1">
      <c r="A19" s="16" t="s">
        <v>231</v>
      </c>
      <c r="B19" s="6">
        <v>18</v>
      </c>
      <c r="C19" s="16" t="s">
        <v>12</v>
      </c>
      <c r="D19" s="7" t="s">
        <v>209</v>
      </c>
      <c r="E19" s="16"/>
      <c r="F19" s="16"/>
      <c r="G19" s="16" t="s">
        <v>32</v>
      </c>
      <c r="H19" s="16"/>
      <c r="I19" s="16">
        <f t="shared" si="2"/>
        <v>0</v>
      </c>
      <c r="J19" s="16">
        <f t="shared" si="1"/>
        <v>0</v>
      </c>
      <c r="K19" s="16"/>
    </row>
    <row r="20" spans="1:11" ht="17.25" customHeight="1">
      <c r="A20" s="16" t="s">
        <v>231</v>
      </c>
      <c r="B20" s="6">
        <v>19</v>
      </c>
      <c r="C20" s="16" t="s">
        <v>21</v>
      </c>
      <c r="D20" s="7" t="s">
        <v>49</v>
      </c>
      <c r="E20" s="16">
        <v>3</v>
      </c>
      <c r="F20" s="16"/>
      <c r="G20" s="16"/>
      <c r="H20" s="16"/>
      <c r="I20" s="16">
        <f t="shared" si="2"/>
        <v>0</v>
      </c>
      <c r="J20" s="16">
        <f t="shared" si="1"/>
        <v>0</v>
      </c>
      <c r="K20" s="16"/>
    </row>
    <row r="21" spans="1:11" ht="17.25" customHeight="1">
      <c r="A21" s="16" t="s">
        <v>231</v>
      </c>
      <c r="B21" s="6">
        <v>20</v>
      </c>
      <c r="C21" s="16" t="s">
        <v>21</v>
      </c>
      <c r="D21" s="7" t="s">
        <v>49</v>
      </c>
      <c r="E21" s="16">
        <v>1</v>
      </c>
      <c r="F21" s="16"/>
      <c r="G21" s="16"/>
      <c r="H21" s="16"/>
      <c r="I21" s="16">
        <f t="shared" si="2"/>
        <v>0</v>
      </c>
      <c r="J21" s="16">
        <f t="shared" si="1"/>
        <v>0</v>
      </c>
      <c r="K21" s="16"/>
    </row>
    <row r="22" spans="1:11" ht="17.25" customHeight="1">
      <c r="A22" s="16" t="s">
        <v>231</v>
      </c>
      <c r="B22" s="6">
        <v>21</v>
      </c>
      <c r="C22" s="16" t="s">
        <v>23</v>
      </c>
      <c r="D22" s="7" t="s">
        <v>24</v>
      </c>
      <c r="E22" s="16">
        <v>1</v>
      </c>
      <c r="F22" s="16">
        <v>3</v>
      </c>
      <c r="G22" s="16"/>
      <c r="H22" s="16"/>
      <c r="I22" s="16" t="str">
        <f t="shared" si="2"/>
        <v>Кокки</v>
      </c>
      <c r="J22" s="16" t="str">
        <f t="shared" si="1"/>
        <v>Staphylococcus</v>
      </c>
      <c r="K22" s="16" t="s">
        <v>19</v>
      </c>
    </row>
    <row r="23" spans="1:11" ht="17.25" customHeight="1">
      <c r="A23" s="16" t="s">
        <v>231</v>
      </c>
      <c r="B23" s="6">
        <v>22</v>
      </c>
      <c r="C23" s="16" t="s">
        <v>23</v>
      </c>
      <c r="D23" s="7" t="s">
        <v>51</v>
      </c>
      <c r="E23" s="16">
        <v>3</v>
      </c>
      <c r="F23" s="16"/>
      <c r="G23" s="16"/>
      <c r="H23" s="16"/>
      <c r="I23" s="16">
        <f t="shared" si="2"/>
        <v>0</v>
      </c>
      <c r="J23" s="16">
        <f t="shared" si="1"/>
        <v>0</v>
      </c>
      <c r="K23" s="16"/>
    </row>
    <row r="24" spans="1:11" ht="17.25" customHeight="1">
      <c r="A24" s="16" t="s">
        <v>231</v>
      </c>
      <c r="B24" s="6">
        <v>23</v>
      </c>
      <c r="C24" s="16" t="s">
        <v>12</v>
      </c>
      <c r="D24" s="7" t="s">
        <v>197</v>
      </c>
      <c r="E24" s="16">
        <v>1</v>
      </c>
      <c r="F24" s="16"/>
      <c r="G24" s="16"/>
      <c r="H24" s="16">
        <v>444</v>
      </c>
      <c r="I24" s="16">
        <f t="shared" si="2"/>
        <v>0</v>
      </c>
      <c r="J24" s="16">
        <f t="shared" si="1"/>
        <v>0</v>
      </c>
      <c r="K24" s="16"/>
    </row>
    <row r="25" spans="1:11" ht="17.25" customHeight="1">
      <c r="A25" s="16" t="s">
        <v>231</v>
      </c>
      <c r="B25" s="6">
        <v>24</v>
      </c>
      <c r="C25" s="16" t="s">
        <v>37</v>
      </c>
      <c r="D25" s="7" t="s">
        <v>197</v>
      </c>
      <c r="E25" s="16">
        <v>1</v>
      </c>
      <c r="F25" s="16"/>
      <c r="G25" s="16"/>
      <c r="H25" s="16"/>
      <c r="I25" s="16">
        <f t="shared" si="2"/>
        <v>0</v>
      </c>
      <c r="J25" s="16">
        <f t="shared" si="1"/>
        <v>0</v>
      </c>
      <c r="K25" s="16"/>
    </row>
    <row r="26" spans="1:11" ht="17.25" customHeight="1">
      <c r="A26" s="16" t="s">
        <v>231</v>
      </c>
      <c r="B26" s="6">
        <v>25</v>
      </c>
      <c r="C26" s="16" t="s">
        <v>78</v>
      </c>
      <c r="D26" s="7" t="s">
        <v>101</v>
      </c>
      <c r="E26" s="16">
        <v>2</v>
      </c>
      <c r="F26" s="16"/>
      <c r="G26" s="16"/>
      <c r="H26" s="16"/>
      <c r="I26" s="16">
        <f t="shared" si="2"/>
        <v>0</v>
      </c>
      <c r="J26" s="16">
        <f t="shared" si="1"/>
        <v>0</v>
      </c>
      <c r="K26" s="16"/>
    </row>
    <row r="27" spans="1:11" ht="17.25" customHeight="1">
      <c r="A27" s="16" t="s">
        <v>231</v>
      </c>
      <c r="B27" s="6">
        <v>26</v>
      </c>
      <c r="C27" s="16" t="s">
        <v>12</v>
      </c>
      <c r="D27" s="7" t="s">
        <v>101</v>
      </c>
      <c r="E27" s="16"/>
      <c r="F27" s="16"/>
      <c r="G27" s="16"/>
      <c r="H27" s="16">
        <v>444</v>
      </c>
      <c r="I27" s="16">
        <f t="shared" si="2"/>
        <v>0</v>
      </c>
      <c r="J27" s="16">
        <f t="shared" si="1"/>
        <v>0</v>
      </c>
      <c r="K27" s="16"/>
    </row>
    <row r="28" spans="1:11" ht="17.25" customHeight="1">
      <c r="A28" s="16" t="s">
        <v>231</v>
      </c>
      <c r="B28" s="6">
        <v>27</v>
      </c>
      <c r="C28" s="16" t="s">
        <v>78</v>
      </c>
      <c r="D28" s="7" t="s">
        <v>97</v>
      </c>
      <c r="E28" s="16"/>
      <c r="F28" s="16"/>
      <c r="G28" s="16"/>
      <c r="H28" s="16"/>
      <c r="I28" s="16">
        <f t="shared" si="2"/>
        <v>0</v>
      </c>
      <c r="J28" s="16">
        <f t="shared" si="1"/>
        <v>0</v>
      </c>
      <c r="K28" s="16"/>
    </row>
    <row r="29" spans="1:11" ht="17.25" customHeight="1">
      <c r="A29" s="16" t="s">
        <v>231</v>
      </c>
      <c r="B29" s="6">
        <v>28</v>
      </c>
      <c r="C29" s="16" t="s">
        <v>12</v>
      </c>
      <c r="D29" s="7" t="s">
        <v>29</v>
      </c>
      <c r="E29" s="16"/>
      <c r="F29" s="16"/>
      <c r="G29" s="16" t="s">
        <v>32</v>
      </c>
      <c r="H29" s="16"/>
      <c r="I29" s="16">
        <f t="shared" si="2"/>
        <v>0</v>
      </c>
      <c r="J29" s="16">
        <f t="shared" si="1"/>
        <v>0</v>
      </c>
      <c r="K29" s="16"/>
    </row>
    <row r="30" spans="1:11" ht="17.25" customHeight="1">
      <c r="A30" s="16" t="s">
        <v>231</v>
      </c>
      <c r="B30" s="6">
        <v>29</v>
      </c>
      <c r="C30" s="16" t="s">
        <v>12</v>
      </c>
      <c r="D30" s="7" t="s">
        <v>211</v>
      </c>
      <c r="E30" s="16"/>
      <c r="F30" s="16"/>
      <c r="G30" s="16" t="s">
        <v>32</v>
      </c>
      <c r="H30" s="16"/>
      <c r="I30" s="16">
        <f t="shared" si="2"/>
        <v>0</v>
      </c>
      <c r="J30" s="16">
        <f t="shared" si="1"/>
        <v>0</v>
      </c>
      <c r="K30" s="16"/>
    </row>
    <row r="31" spans="1:11" ht="17.25" customHeight="1">
      <c r="A31" s="16" t="s">
        <v>231</v>
      </c>
      <c r="B31" s="6">
        <v>30</v>
      </c>
      <c r="C31" s="16" t="s">
        <v>12</v>
      </c>
      <c r="D31" s="7" t="s">
        <v>20</v>
      </c>
      <c r="E31" s="16"/>
      <c r="F31" s="16"/>
      <c r="G31" s="16" t="s">
        <v>32</v>
      </c>
      <c r="H31" s="16"/>
      <c r="I31" s="16">
        <f t="shared" si="2"/>
        <v>0</v>
      </c>
      <c r="J31" s="16">
        <f t="shared" si="1"/>
        <v>0</v>
      </c>
      <c r="K31" s="16"/>
    </row>
    <row r="32" spans="1:11" ht="17.25" customHeight="1">
      <c r="A32" s="16" t="s">
        <v>231</v>
      </c>
      <c r="B32" s="6">
        <v>31</v>
      </c>
      <c r="C32" s="16" t="s">
        <v>12</v>
      </c>
      <c r="D32" s="7" t="s">
        <v>54</v>
      </c>
      <c r="E32" s="16"/>
      <c r="F32" s="16"/>
      <c r="G32" s="16"/>
      <c r="H32" s="16"/>
      <c r="I32" s="16">
        <f t="shared" si="2"/>
        <v>0</v>
      </c>
      <c r="J32" s="16">
        <f t="shared" si="1"/>
        <v>0</v>
      </c>
      <c r="K32" s="16"/>
    </row>
    <row r="33" spans="1:11" ht="17.25" customHeight="1">
      <c r="A33" s="16" t="s">
        <v>231</v>
      </c>
      <c r="B33" s="6">
        <v>32</v>
      </c>
      <c r="C33" s="16" t="s">
        <v>12</v>
      </c>
      <c r="D33" s="7" t="s">
        <v>54</v>
      </c>
      <c r="E33" s="16"/>
      <c r="F33" s="16"/>
      <c r="G33" s="16"/>
      <c r="H33" s="16"/>
      <c r="I33" s="16">
        <f t="shared" si="2"/>
        <v>0</v>
      </c>
      <c r="J33" s="16">
        <f t="shared" si="1"/>
        <v>0</v>
      </c>
      <c r="K33" s="16"/>
    </row>
    <row r="34" spans="1:11" ht="17.25" customHeight="1">
      <c r="A34" s="16" t="s">
        <v>231</v>
      </c>
      <c r="B34" s="6">
        <v>33</v>
      </c>
      <c r="C34" s="16" t="s">
        <v>12</v>
      </c>
      <c r="D34" s="7" t="s">
        <v>54</v>
      </c>
      <c r="E34" s="16"/>
      <c r="F34" s="16"/>
      <c r="G34" s="16"/>
      <c r="H34" s="16"/>
      <c r="I34" s="16">
        <f t="shared" si="2"/>
        <v>0</v>
      </c>
      <c r="J34" s="16">
        <f t="shared" si="1"/>
        <v>0</v>
      </c>
      <c r="K34" s="16"/>
    </row>
    <row r="35" spans="1:11" ht="17.25" customHeight="1">
      <c r="A35" s="16" t="s">
        <v>231</v>
      </c>
      <c r="B35" s="6">
        <v>34</v>
      </c>
      <c r="C35" s="16" t="s">
        <v>64</v>
      </c>
      <c r="D35" s="7" t="s">
        <v>54</v>
      </c>
      <c r="E35" s="16"/>
      <c r="F35" s="16"/>
      <c r="G35" s="16"/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231</v>
      </c>
      <c r="B36" s="6">
        <v>35</v>
      </c>
      <c r="C36" s="16" t="s">
        <v>12</v>
      </c>
      <c r="D36" s="7" t="s">
        <v>208</v>
      </c>
      <c r="E36" s="16"/>
      <c r="F36" s="16"/>
      <c r="G36" s="16" t="s">
        <v>32</v>
      </c>
      <c r="H36" s="16"/>
      <c r="I36" s="16">
        <f t="shared" ref="I36:I67" si="3">IF(OR(J36=$J$351,J36=$J$358,J36=$J$341),$I$338,IF(OR(J36=$J$340,J36=$J$344,J36=$J$346,J36=$J$347,J36=$J$350,J36=$J$354,J36=$J$355,J36=$J$352),$I$343,IF(OR(J36=$J$339,J36=$J$343),$I$339,IF(OR(J36=$J$345,J36=$J$356,J36=$J$357),$I$340,IF(OR(J36=$J$338,J36=$J$353,J36=$J$359),$I$341,IF(OR(J36=$J$342,J36=$J$360,J36=$J$348,J36=$J$349),$I$342,0))))))</f>
        <v>0</v>
      </c>
      <c r="J36" s="16">
        <f t="shared" si="1"/>
        <v>0</v>
      </c>
      <c r="K36" s="16"/>
    </row>
    <row r="37" spans="1:11" ht="17.25" customHeight="1">
      <c r="A37" s="16" t="s">
        <v>231</v>
      </c>
      <c r="B37" s="6">
        <v>36</v>
      </c>
      <c r="C37" s="16" t="s">
        <v>12</v>
      </c>
      <c r="D37" s="7" t="s">
        <v>20</v>
      </c>
      <c r="E37" s="16"/>
      <c r="F37" s="16"/>
      <c r="G37" s="16" t="s">
        <v>32</v>
      </c>
      <c r="H37" s="16"/>
      <c r="I37" s="16">
        <f t="shared" si="3"/>
        <v>0</v>
      </c>
      <c r="J37" s="16">
        <f t="shared" si="1"/>
        <v>0</v>
      </c>
      <c r="K37" s="16"/>
    </row>
    <row r="38" spans="1:11" ht="17.25" customHeight="1">
      <c r="A38" s="16" t="s">
        <v>231</v>
      </c>
      <c r="B38" s="6">
        <v>37</v>
      </c>
      <c r="C38" s="16" t="s">
        <v>12</v>
      </c>
      <c r="D38" s="7" t="s">
        <v>39</v>
      </c>
      <c r="E38" s="16"/>
      <c r="F38" s="16"/>
      <c r="G38" s="16" t="s">
        <v>32</v>
      </c>
      <c r="H38" s="16"/>
      <c r="I38" s="16">
        <f t="shared" si="3"/>
        <v>0</v>
      </c>
      <c r="J38" s="16">
        <f t="shared" si="1"/>
        <v>0</v>
      </c>
      <c r="K38" s="16"/>
    </row>
    <row r="39" spans="1:11" ht="17.25" customHeight="1">
      <c r="A39" s="16" t="s">
        <v>231</v>
      </c>
      <c r="B39" s="6">
        <v>38</v>
      </c>
      <c r="C39" s="16" t="s">
        <v>37</v>
      </c>
      <c r="D39" s="7" t="s">
        <v>58</v>
      </c>
      <c r="E39" s="16"/>
      <c r="F39" s="16">
        <v>4</v>
      </c>
      <c r="G39" s="16"/>
      <c r="H39" s="16"/>
      <c r="I39" s="16" t="str">
        <f t="shared" si="3"/>
        <v>НГОБ</v>
      </c>
      <c r="J39" s="16" t="str">
        <f t="shared" si="1"/>
        <v>Pseudomonas</v>
      </c>
      <c r="K39" s="16" t="s">
        <v>74</v>
      </c>
    </row>
    <row r="40" spans="1:11" ht="17.25" customHeight="1">
      <c r="A40" s="16" t="s">
        <v>231</v>
      </c>
      <c r="B40" s="6">
        <v>39</v>
      </c>
      <c r="C40" s="16" t="s">
        <v>21</v>
      </c>
      <c r="D40" s="7" t="s">
        <v>49</v>
      </c>
      <c r="E40" s="16">
        <v>1</v>
      </c>
      <c r="F40" s="16"/>
      <c r="G40" s="16"/>
      <c r="H40" s="16"/>
      <c r="I40" s="16">
        <f t="shared" si="3"/>
        <v>0</v>
      </c>
      <c r="J40" s="16">
        <f t="shared" si="1"/>
        <v>0</v>
      </c>
      <c r="K40" s="16"/>
    </row>
    <row r="41" spans="1:11" ht="17.25" customHeight="1">
      <c r="A41" s="16" t="s">
        <v>231</v>
      </c>
      <c r="B41" s="6">
        <v>40</v>
      </c>
      <c r="C41" s="16" t="s">
        <v>64</v>
      </c>
      <c r="D41" s="7" t="s">
        <v>54</v>
      </c>
      <c r="E41" s="16">
        <v>1</v>
      </c>
      <c r="F41" s="16"/>
      <c r="G41" s="16"/>
      <c r="H41" s="16"/>
      <c r="I41" s="16">
        <f t="shared" si="3"/>
        <v>0</v>
      </c>
      <c r="J41" s="16">
        <f t="shared" si="1"/>
        <v>0</v>
      </c>
      <c r="K41" s="16"/>
    </row>
    <row r="42" spans="1:11" ht="17.25" customHeight="1">
      <c r="A42" s="16" t="s">
        <v>231</v>
      </c>
      <c r="B42" s="6">
        <v>41</v>
      </c>
      <c r="C42" s="16" t="s">
        <v>64</v>
      </c>
      <c r="D42" s="7" t="s">
        <v>54</v>
      </c>
      <c r="E42" s="16"/>
      <c r="F42" s="16"/>
      <c r="G42" s="16"/>
      <c r="H42" s="16"/>
      <c r="I42" s="16">
        <f t="shared" si="3"/>
        <v>0</v>
      </c>
      <c r="J42" s="16">
        <f t="shared" si="1"/>
        <v>0</v>
      </c>
      <c r="K42" s="16"/>
    </row>
    <row r="43" spans="1:11" ht="17.25" customHeight="1">
      <c r="A43" s="16" t="s">
        <v>231</v>
      </c>
      <c r="B43" s="6">
        <v>42</v>
      </c>
      <c r="C43" s="16" t="s">
        <v>78</v>
      </c>
      <c r="D43" s="7" t="s">
        <v>101</v>
      </c>
      <c r="E43" s="16"/>
      <c r="F43" s="16"/>
      <c r="G43" s="16"/>
      <c r="H43" s="16"/>
      <c r="I43" s="16">
        <f t="shared" si="3"/>
        <v>0</v>
      </c>
      <c r="J43" s="16">
        <f t="shared" si="1"/>
        <v>0</v>
      </c>
      <c r="K43" s="16"/>
    </row>
    <row r="44" spans="1:11" ht="17.25" customHeight="1">
      <c r="A44" s="16" t="s">
        <v>231</v>
      </c>
      <c r="B44" s="6">
        <v>43</v>
      </c>
      <c r="C44" s="16" t="s">
        <v>100</v>
      </c>
      <c r="D44" s="7" t="s">
        <v>28</v>
      </c>
      <c r="E44" s="16"/>
      <c r="F44" s="16">
        <v>6</v>
      </c>
      <c r="G44" s="16"/>
      <c r="H44" s="16"/>
      <c r="I44" s="16" t="str">
        <f t="shared" si="3"/>
        <v>Кокки</v>
      </c>
      <c r="J44" s="16" t="str">
        <f t="shared" si="1"/>
        <v>Staphylococcus</v>
      </c>
      <c r="K44" s="16" t="s">
        <v>232</v>
      </c>
    </row>
    <row r="45" spans="1:11" ht="17.25" customHeight="1">
      <c r="A45" s="16" t="s">
        <v>231</v>
      </c>
      <c r="B45" s="6">
        <v>44</v>
      </c>
      <c r="C45" s="16" t="s">
        <v>12</v>
      </c>
      <c r="D45" s="7" t="s">
        <v>28</v>
      </c>
      <c r="E45" s="16"/>
      <c r="F45" s="16"/>
      <c r="G45" s="16" t="s">
        <v>32</v>
      </c>
      <c r="H45" s="16"/>
      <c r="I45" s="16">
        <f t="shared" si="3"/>
        <v>0</v>
      </c>
      <c r="J45" s="16">
        <f t="shared" si="1"/>
        <v>0</v>
      </c>
      <c r="K45" s="16"/>
    </row>
    <row r="46" spans="1:11" ht="17.25" customHeight="1">
      <c r="A46" s="16" t="s">
        <v>231</v>
      </c>
      <c r="B46" s="6">
        <v>45</v>
      </c>
      <c r="C46" s="16" t="s">
        <v>12</v>
      </c>
      <c r="D46" s="7" t="s">
        <v>81</v>
      </c>
      <c r="E46" s="16"/>
      <c r="F46" s="16">
        <v>3</v>
      </c>
      <c r="G46" s="16"/>
      <c r="H46" s="16"/>
      <c r="I46" s="16" t="str">
        <f t="shared" si="3"/>
        <v>Кокки</v>
      </c>
      <c r="J46" s="16" t="str">
        <f t="shared" si="1"/>
        <v>Staphylococcus</v>
      </c>
      <c r="K46" s="16" t="s">
        <v>19</v>
      </c>
    </row>
    <row r="47" spans="1:11" ht="17.25" customHeight="1">
      <c r="A47" s="16" t="s">
        <v>231</v>
      </c>
      <c r="B47" s="6">
        <v>46</v>
      </c>
      <c r="C47" s="16" t="s">
        <v>78</v>
      </c>
      <c r="D47" s="7" t="s">
        <v>101</v>
      </c>
      <c r="E47" s="16"/>
      <c r="F47" s="16"/>
      <c r="G47" s="16"/>
      <c r="H47" s="16"/>
      <c r="I47" s="16">
        <f t="shared" si="3"/>
        <v>0</v>
      </c>
      <c r="J47" s="16">
        <f t="shared" si="1"/>
        <v>0</v>
      </c>
      <c r="K47" s="16"/>
    </row>
    <row r="48" spans="1:11" ht="17.25" customHeight="1">
      <c r="A48" s="16" t="s">
        <v>231</v>
      </c>
      <c r="B48" s="6">
        <v>47</v>
      </c>
      <c r="C48" s="16" t="s">
        <v>40</v>
      </c>
      <c r="D48" s="7" t="s">
        <v>40</v>
      </c>
      <c r="E48" s="16"/>
      <c r="F48" s="16">
        <v>3</v>
      </c>
      <c r="G48" s="16"/>
      <c r="H48" s="16"/>
      <c r="I48" s="16" t="str">
        <f t="shared" si="3"/>
        <v>Прочее</v>
      </c>
      <c r="J48" s="16" t="str">
        <f t="shared" si="1"/>
        <v>спор</v>
      </c>
      <c r="K48" s="16" t="s">
        <v>145</v>
      </c>
    </row>
    <row r="49" spans="1:11" ht="17.25" customHeight="1">
      <c r="A49" s="16" t="s">
        <v>231</v>
      </c>
      <c r="B49" s="6">
        <v>48</v>
      </c>
      <c r="C49" s="16" t="s">
        <v>37</v>
      </c>
      <c r="D49" s="7" t="s">
        <v>58</v>
      </c>
      <c r="E49" s="16"/>
      <c r="F49" s="16"/>
      <c r="G49" s="16"/>
      <c r="H49" s="16"/>
      <c r="I49" s="16">
        <f t="shared" si="3"/>
        <v>0</v>
      </c>
      <c r="J49" s="16">
        <f t="shared" si="1"/>
        <v>0</v>
      </c>
      <c r="K49" s="16"/>
    </row>
    <row r="50" spans="1:11" ht="17.25" customHeight="1">
      <c r="A50" s="16" t="s">
        <v>231</v>
      </c>
      <c r="B50" s="6">
        <v>49</v>
      </c>
      <c r="C50" s="16" t="s">
        <v>12</v>
      </c>
      <c r="D50" s="7" t="s">
        <v>52</v>
      </c>
      <c r="E50" s="16"/>
      <c r="F50" s="16"/>
      <c r="G50" s="16" t="s">
        <v>32</v>
      </c>
      <c r="H50" s="16"/>
      <c r="I50" s="16">
        <f t="shared" si="3"/>
        <v>0</v>
      </c>
      <c r="J50" s="16">
        <f t="shared" si="1"/>
        <v>0</v>
      </c>
      <c r="K50" s="16"/>
    </row>
    <row r="51" spans="1:11" ht="17.25" customHeight="1">
      <c r="A51" s="16" t="s">
        <v>231</v>
      </c>
      <c r="B51" s="6">
        <v>50</v>
      </c>
      <c r="C51" s="16" t="s">
        <v>12</v>
      </c>
      <c r="D51" s="7" t="s">
        <v>52</v>
      </c>
      <c r="E51" s="16"/>
      <c r="F51" s="16"/>
      <c r="G51" s="16" t="s">
        <v>32</v>
      </c>
      <c r="H51" s="16"/>
      <c r="I51" s="16">
        <f t="shared" si="3"/>
        <v>0</v>
      </c>
      <c r="J51" s="16">
        <f t="shared" si="1"/>
        <v>0</v>
      </c>
      <c r="K51" s="16"/>
    </row>
    <row r="52" spans="1:11" ht="17.25" customHeight="1">
      <c r="A52" s="16" t="s">
        <v>231</v>
      </c>
      <c r="B52" s="6">
        <v>51</v>
      </c>
      <c r="C52" s="16" t="s">
        <v>12</v>
      </c>
      <c r="D52" s="7" t="s">
        <v>52</v>
      </c>
      <c r="E52" s="16"/>
      <c r="F52" s="16"/>
      <c r="G52" s="16" t="s">
        <v>32</v>
      </c>
      <c r="H52" s="16"/>
      <c r="I52" s="16">
        <f t="shared" si="3"/>
        <v>0</v>
      </c>
      <c r="J52" s="16">
        <f t="shared" si="1"/>
        <v>0</v>
      </c>
      <c r="K52" s="16"/>
    </row>
    <row r="53" spans="1:11" ht="17.25" customHeight="1">
      <c r="A53" s="16" t="s">
        <v>231</v>
      </c>
      <c r="B53" s="6">
        <v>52</v>
      </c>
      <c r="C53" s="16" t="s">
        <v>23</v>
      </c>
      <c r="D53" s="7" t="s">
        <v>61</v>
      </c>
      <c r="E53" s="16">
        <v>1</v>
      </c>
      <c r="F53" s="16"/>
      <c r="G53" s="16"/>
      <c r="H53" s="16"/>
      <c r="I53" s="16">
        <f t="shared" si="3"/>
        <v>0</v>
      </c>
      <c r="J53" s="16">
        <f t="shared" si="1"/>
        <v>0</v>
      </c>
      <c r="K53" s="16"/>
    </row>
    <row r="54" spans="1:11" ht="17.25" customHeight="1">
      <c r="A54" s="16" t="s">
        <v>231</v>
      </c>
      <c r="B54" s="6">
        <v>53</v>
      </c>
      <c r="C54" s="16" t="s">
        <v>23</v>
      </c>
      <c r="D54" s="7" t="s">
        <v>61</v>
      </c>
      <c r="E54" s="16"/>
      <c r="F54" s="16"/>
      <c r="G54" s="16"/>
      <c r="H54" s="16"/>
      <c r="I54" s="16">
        <f t="shared" si="3"/>
        <v>0</v>
      </c>
      <c r="J54" s="16">
        <f t="shared" si="1"/>
        <v>0</v>
      </c>
      <c r="K54" s="16"/>
    </row>
    <row r="55" spans="1:11" ht="17.25" customHeight="1">
      <c r="A55" s="16" t="s">
        <v>231</v>
      </c>
      <c r="B55" s="6">
        <v>54</v>
      </c>
      <c r="C55" s="16" t="s">
        <v>23</v>
      </c>
      <c r="D55" s="7" t="s">
        <v>229</v>
      </c>
      <c r="E55" s="16"/>
      <c r="F55" s="16"/>
      <c r="G55" s="16"/>
      <c r="H55" s="16"/>
      <c r="I55" s="16">
        <f t="shared" si="3"/>
        <v>0</v>
      </c>
      <c r="J55" s="16">
        <f t="shared" si="1"/>
        <v>0</v>
      </c>
      <c r="K55" s="16"/>
    </row>
    <row r="56" spans="1:11" ht="17.25" customHeight="1">
      <c r="A56" s="16" t="s">
        <v>231</v>
      </c>
      <c r="B56" s="6">
        <v>55</v>
      </c>
      <c r="C56" s="16" t="s">
        <v>100</v>
      </c>
      <c r="D56" s="7" t="s">
        <v>28</v>
      </c>
      <c r="E56" s="16"/>
      <c r="F56" s="16"/>
      <c r="G56" s="16"/>
      <c r="H56" s="16"/>
      <c r="I56" s="16">
        <f t="shared" si="3"/>
        <v>0</v>
      </c>
      <c r="J56" s="16">
        <f t="shared" si="1"/>
        <v>0</v>
      </c>
      <c r="K56" s="16"/>
    </row>
    <row r="57" spans="1:11" ht="17.25" customHeight="1">
      <c r="A57" s="16" t="s">
        <v>231</v>
      </c>
      <c r="B57" s="6">
        <v>56</v>
      </c>
      <c r="C57" s="16" t="s">
        <v>23</v>
      </c>
      <c r="D57" s="7" t="s">
        <v>229</v>
      </c>
      <c r="E57" s="16"/>
      <c r="F57" s="16"/>
      <c r="G57" s="16" t="s">
        <v>32</v>
      </c>
      <c r="H57" s="16"/>
      <c r="I57" s="16">
        <f t="shared" si="3"/>
        <v>0</v>
      </c>
      <c r="J57" s="16">
        <f t="shared" si="1"/>
        <v>0</v>
      </c>
      <c r="K57" s="16"/>
    </row>
    <row r="58" spans="1:11" ht="17.25" customHeight="1">
      <c r="A58" s="16" t="s">
        <v>231</v>
      </c>
      <c r="B58" s="6">
        <v>57</v>
      </c>
      <c r="C58" s="16" t="s">
        <v>64</v>
      </c>
      <c r="D58" s="7" t="s">
        <v>64</v>
      </c>
      <c r="E58" s="16"/>
      <c r="F58" s="16"/>
      <c r="G58" s="16" t="s">
        <v>32</v>
      </c>
      <c r="H58" s="16"/>
      <c r="I58" s="16">
        <f t="shared" si="3"/>
        <v>0</v>
      </c>
      <c r="J58" s="16">
        <f t="shared" si="1"/>
        <v>0</v>
      </c>
      <c r="K58" s="16"/>
    </row>
    <row r="59" spans="1:11" ht="17.25" customHeight="1">
      <c r="A59" s="16" t="s">
        <v>231</v>
      </c>
      <c r="B59" s="6">
        <v>58</v>
      </c>
      <c r="C59" s="16" t="s">
        <v>12</v>
      </c>
      <c r="D59" s="7" t="s">
        <v>20</v>
      </c>
      <c r="E59" s="16"/>
      <c r="F59" s="16"/>
      <c r="G59" s="16" t="s">
        <v>32</v>
      </c>
      <c r="H59" s="16"/>
      <c r="I59" s="16">
        <f t="shared" si="3"/>
        <v>0</v>
      </c>
      <c r="J59" s="16">
        <f t="shared" si="1"/>
        <v>0</v>
      </c>
      <c r="K59" s="16"/>
    </row>
    <row r="60" spans="1:11" ht="17.25" customHeight="1">
      <c r="A60" s="16" t="s">
        <v>231</v>
      </c>
      <c r="B60" s="6">
        <v>59</v>
      </c>
      <c r="C60" s="16" t="s">
        <v>12</v>
      </c>
      <c r="D60" s="7" t="s">
        <v>203</v>
      </c>
      <c r="E60" s="16"/>
      <c r="F60" s="16"/>
      <c r="G60" s="16"/>
      <c r="H60" s="16"/>
      <c r="I60" s="16">
        <f t="shared" si="3"/>
        <v>0</v>
      </c>
      <c r="J60" s="16">
        <f t="shared" si="1"/>
        <v>0</v>
      </c>
      <c r="K60" s="16"/>
    </row>
    <row r="61" spans="1:11" ht="17.25" customHeight="1">
      <c r="A61" s="16" t="s">
        <v>231</v>
      </c>
      <c r="B61" s="6">
        <v>60</v>
      </c>
      <c r="C61" s="16" t="s">
        <v>100</v>
      </c>
      <c r="D61" s="7" t="s">
        <v>28</v>
      </c>
      <c r="E61" s="16"/>
      <c r="F61" s="16"/>
      <c r="G61" s="16"/>
      <c r="H61" s="16"/>
      <c r="I61" s="16">
        <f t="shared" si="3"/>
        <v>0</v>
      </c>
      <c r="J61" s="16">
        <f t="shared" si="1"/>
        <v>0</v>
      </c>
      <c r="K61" s="16"/>
    </row>
    <row r="62" spans="1:11" ht="17.25" customHeight="1">
      <c r="A62" s="16" t="s">
        <v>231</v>
      </c>
      <c r="B62" s="6">
        <v>61</v>
      </c>
      <c r="C62" s="16" t="s">
        <v>23</v>
      </c>
      <c r="D62" s="7" t="s">
        <v>51</v>
      </c>
      <c r="E62" s="16">
        <v>1</v>
      </c>
      <c r="F62" s="16"/>
      <c r="G62" s="16"/>
      <c r="H62" s="16"/>
      <c r="I62" s="16">
        <f t="shared" si="3"/>
        <v>0</v>
      </c>
      <c r="J62" s="16">
        <f t="shared" si="1"/>
        <v>0</v>
      </c>
      <c r="K62" s="16"/>
    </row>
    <row r="63" spans="1:11" ht="17.25" customHeight="1">
      <c r="A63" s="16" t="s">
        <v>231</v>
      </c>
      <c r="B63" s="6">
        <v>62</v>
      </c>
      <c r="C63" s="16" t="s">
        <v>23</v>
      </c>
      <c r="D63" s="7" t="s">
        <v>229</v>
      </c>
      <c r="E63" s="16">
        <v>1</v>
      </c>
      <c r="F63" s="16"/>
      <c r="G63" s="16"/>
      <c r="H63" s="16"/>
      <c r="I63" s="16">
        <f t="shared" si="3"/>
        <v>0</v>
      </c>
      <c r="J63" s="16">
        <f t="shared" si="1"/>
        <v>0</v>
      </c>
      <c r="K63" s="16"/>
    </row>
    <row r="64" spans="1:11" ht="17.25" customHeight="1">
      <c r="A64" s="16" t="s">
        <v>231</v>
      </c>
      <c r="B64" s="6">
        <v>63</v>
      </c>
      <c r="C64" s="16" t="s">
        <v>21</v>
      </c>
      <c r="D64" s="7" t="s">
        <v>49</v>
      </c>
      <c r="E64" s="16"/>
      <c r="F64" s="16"/>
      <c r="G64" s="16"/>
      <c r="H64" s="16"/>
      <c r="I64" s="16">
        <f t="shared" si="3"/>
        <v>0</v>
      </c>
      <c r="J64" s="16">
        <f t="shared" si="1"/>
        <v>0</v>
      </c>
      <c r="K64" s="16"/>
    </row>
    <row r="65" spans="1:11" ht="17.25" customHeight="1">
      <c r="A65" s="16" t="s">
        <v>231</v>
      </c>
      <c r="B65" s="6">
        <v>64</v>
      </c>
      <c r="C65" s="16" t="s">
        <v>21</v>
      </c>
      <c r="D65" s="7" t="s">
        <v>49</v>
      </c>
      <c r="E65" s="16"/>
      <c r="F65" s="16"/>
      <c r="G65" s="16"/>
      <c r="H65" s="16"/>
      <c r="I65" s="16">
        <f t="shared" si="3"/>
        <v>0</v>
      </c>
      <c r="J65" s="16">
        <f t="shared" si="1"/>
        <v>0</v>
      </c>
      <c r="K65" s="16"/>
    </row>
    <row r="66" spans="1:11" ht="17.25" customHeight="1">
      <c r="A66" s="16" t="s">
        <v>231</v>
      </c>
      <c r="B66" s="6">
        <v>65</v>
      </c>
      <c r="C66" s="16" t="s">
        <v>100</v>
      </c>
      <c r="D66" s="7" t="s">
        <v>28</v>
      </c>
      <c r="E66" s="16"/>
      <c r="F66" s="16"/>
      <c r="G66" s="16"/>
      <c r="H66" s="16"/>
      <c r="I66" s="16">
        <f t="shared" si="3"/>
        <v>0</v>
      </c>
      <c r="J66" s="16">
        <f t="shared" ref="J66:J129" si="4">IF(OR(K66=$K$338,K66=$K$339,K66=$K$340),$J$338,IF(OR(K66=$K$343,K66=$K$344,K66=$K$345,K66=$K$346),$J$339,IF(OR(K66=$K$347),$J$340,IF(OR(K66=$K$348),$J$341,IF(OR(K66=$K$349),$J$342,IF(OR(K66=$K$350),$J$343,IF(OR(K66=$K$356,K66=$K$365,K66=$K$357),$J$344,IF(OR(K66=$K$352,K66=$K$353,K66=$K$354,K66=$K$355),$J$345,IF(OR(K66=$K$351,K66=$K$393,K66=$K$395,K66=$K$397),$J$346,IF(OR(K66=$K$358,K66=$K$359),$J$347,IF(OR(K66=$K$360),$J$348,IF(OR(K66=$K$361),$J$349,IF(OR(K66=$K$362),$J$350,IF(OR(K66=$K$366),$J$351,IF(OR(K66=$K$367,K66=$K$368),$J$352,IF(OR(K66=$K$369,K66=$K$370),$J$353,IF(OR(K66=$K$371,K66=$K$372),$J$354,IF(OR(K66=$K$373,K66=$K$374),$J$355,IF(OR(K66=$K$375,K66=$K$376,K66=$K$377,K66=$K$378,K66=$K$379,K66=$K$380,K66=$K$381,K66=$K$382,K66=$K$383),$J$356,IF(OR(K66=$K$387,K66=$K$388,K66=$K$389,K66=$K$390,K66=$K$386,K66=$K$385,K66=$K$394,K66=$K$396),$J$357,IF(OR(K66=$K$391,K66=$K$392),$J$358,IF(OR(K66=$K$341,K66=$K$342,K66=$K$363,K66=$K$364,K66=$K$384),$J$359,IF(OR(K66=$K$398),$J$360,0)))))))))))))))))))))))</f>
        <v>0</v>
      </c>
      <c r="K66" s="16"/>
    </row>
    <row r="67" spans="1:11" ht="17.25" customHeight="1">
      <c r="A67" s="16" t="s">
        <v>231</v>
      </c>
      <c r="B67" s="6">
        <v>66</v>
      </c>
      <c r="C67" s="16" t="s">
        <v>100</v>
      </c>
      <c r="D67" s="7" t="s">
        <v>28</v>
      </c>
      <c r="E67" s="16"/>
      <c r="F67" s="16"/>
      <c r="G67" s="16"/>
      <c r="H67" s="16"/>
      <c r="I67" s="16">
        <f t="shared" si="3"/>
        <v>0</v>
      </c>
      <c r="J67" s="16">
        <f t="shared" si="4"/>
        <v>0</v>
      </c>
      <c r="K67" s="16"/>
    </row>
    <row r="68" spans="1:11" ht="17.25" customHeight="1">
      <c r="A68" s="16" t="s">
        <v>231</v>
      </c>
      <c r="B68" s="6">
        <v>67</v>
      </c>
      <c r="C68" s="16" t="s">
        <v>12</v>
      </c>
      <c r="D68" s="7" t="s">
        <v>61</v>
      </c>
      <c r="E68" s="16"/>
      <c r="F68" s="16"/>
      <c r="G68" s="16" t="s">
        <v>32</v>
      </c>
      <c r="H68" s="16"/>
      <c r="I68" s="16">
        <f t="shared" ref="I68:I131" si="5">IF(OR(J68=$J$351,J68=$J$358,J68=$J$341),$I$338,IF(OR(J68=$J$340,J68=$J$344,J68=$J$346,J68=$J$347,J68=$J$350,J68=$J$354,J68=$J$355,J68=$J$352),$I$343,IF(OR(J68=$J$339,J68=$J$343),$I$339,IF(OR(J68=$J$345,J68=$J$356,J68=$J$357),$I$340,IF(OR(J68=$J$338,J68=$J$353,J68=$J$359),$I$341,IF(OR(J68=$J$342,J68=$J$360,J68=$J$348,J68=$J$349),$I$342,0))))))</f>
        <v>0</v>
      </c>
      <c r="J68" s="16">
        <f t="shared" si="4"/>
        <v>0</v>
      </c>
      <c r="K68" s="16"/>
    </row>
    <row r="69" spans="1:11" ht="17.25" customHeight="1">
      <c r="A69" s="16" t="s">
        <v>231</v>
      </c>
      <c r="B69" s="6">
        <v>68</v>
      </c>
      <c r="C69" s="16" t="s">
        <v>12</v>
      </c>
      <c r="D69" s="7" t="s">
        <v>195</v>
      </c>
      <c r="E69" s="16"/>
      <c r="F69" s="16"/>
      <c r="G69" s="16" t="s">
        <v>32</v>
      </c>
      <c r="H69" s="16"/>
      <c r="I69" s="16">
        <f t="shared" si="5"/>
        <v>0</v>
      </c>
      <c r="J69" s="16">
        <f t="shared" si="4"/>
        <v>0</v>
      </c>
      <c r="K69" s="16"/>
    </row>
    <row r="70" spans="1:11" ht="17.25" customHeight="1">
      <c r="A70" s="16" t="s">
        <v>231</v>
      </c>
      <c r="B70" s="6">
        <v>69</v>
      </c>
      <c r="C70" s="16" t="s">
        <v>12</v>
      </c>
      <c r="D70" s="7" t="s">
        <v>20</v>
      </c>
      <c r="E70" s="16"/>
      <c r="F70" s="16"/>
      <c r="G70" s="16" t="s">
        <v>32</v>
      </c>
      <c r="H70" s="16"/>
      <c r="I70" s="16">
        <f t="shared" si="5"/>
        <v>0</v>
      </c>
      <c r="J70" s="16">
        <f t="shared" si="4"/>
        <v>0</v>
      </c>
      <c r="K70" s="16"/>
    </row>
    <row r="71" spans="1:11" ht="17.25" customHeight="1">
      <c r="A71" s="16" t="s">
        <v>231</v>
      </c>
      <c r="B71" s="6">
        <v>70</v>
      </c>
      <c r="C71" s="16" t="s">
        <v>64</v>
      </c>
      <c r="D71" s="7" t="s">
        <v>54</v>
      </c>
      <c r="E71" s="16"/>
      <c r="F71" s="16"/>
      <c r="G71" s="16"/>
      <c r="H71" s="16"/>
      <c r="I71" s="16">
        <f t="shared" si="5"/>
        <v>0</v>
      </c>
      <c r="J71" s="16">
        <f t="shared" si="4"/>
        <v>0</v>
      </c>
      <c r="K71" s="16"/>
    </row>
    <row r="72" spans="1:11" ht="17.25" customHeight="1">
      <c r="A72" s="16" t="s">
        <v>231</v>
      </c>
      <c r="B72" s="6">
        <v>71</v>
      </c>
      <c r="C72" s="16" t="s">
        <v>12</v>
      </c>
      <c r="D72" s="7" t="s">
        <v>39</v>
      </c>
      <c r="E72" s="16"/>
      <c r="F72" s="16"/>
      <c r="G72" s="16" t="s">
        <v>32</v>
      </c>
      <c r="H72" s="16"/>
      <c r="I72" s="16">
        <f t="shared" si="5"/>
        <v>0</v>
      </c>
      <c r="J72" s="16">
        <f t="shared" si="4"/>
        <v>0</v>
      </c>
      <c r="K72" s="16"/>
    </row>
    <row r="73" spans="1:11" ht="17.25" customHeight="1">
      <c r="A73" s="16" t="s">
        <v>231</v>
      </c>
      <c r="B73" s="6">
        <v>72</v>
      </c>
      <c r="C73" s="16" t="s">
        <v>12</v>
      </c>
      <c r="D73" s="7" t="s">
        <v>110</v>
      </c>
      <c r="E73" s="16"/>
      <c r="F73" s="16"/>
      <c r="G73" s="16" t="s">
        <v>32</v>
      </c>
      <c r="H73" s="16"/>
      <c r="I73" s="16">
        <f t="shared" si="5"/>
        <v>0</v>
      </c>
      <c r="J73" s="16">
        <f t="shared" si="4"/>
        <v>0</v>
      </c>
      <c r="K73" s="16"/>
    </row>
    <row r="74" spans="1:11" ht="17.25" customHeight="1">
      <c r="A74" s="16" t="s">
        <v>231</v>
      </c>
      <c r="B74" s="6">
        <v>73</v>
      </c>
      <c r="C74" s="16" t="s">
        <v>21</v>
      </c>
      <c r="D74" s="7" t="s">
        <v>49</v>
      </c>
      <c r="E74" s="16">
        <v>1</v>
      </c>
      <c r="F74" s="16"/>
      <c r="G74" s="16"/>
      <c r="H74" s="16"/>
      <c r="I74" s="16">
        <f t="shared" si="5"/>
        <v>0</v>
      </c>
      <c r="J74" s="16">
        <f t="shared" si="4"/>
        <v>0</v>
      </c>
      <c r="K74" s="16"/>
    </row>
    <row r="75" spans="1:11" ht="17.25" customHeight="1">
      <c r="A75" s="16" t="s">
        <v>231</v>
      </c>
      <c r="B75" s="6">
        <v>74</v>
      </c>
      <c r="C75" s="16" t="s">
        <v>12</v>
      </c>
      <c r="D75" s="7" t="s">
        <v>202</v>
      </c>
      <c r="E75" s="16">
        <v>1</v>
      </c>
      <c r="F75" s="16"/>
      <c r="G75" s="16"/>
      <c r="H75" s="16"/>
      <c r="I75" s="16">
        <f t="shared" si="5"/>
        <v>0</v>
      </c>
      <c r="J75" s="16">
        <f t="shared" si="4"/>
        <v>0</v>
      </c>
      <c r="K75" s="16"/>
    </row>
    <row r="76" spans="1:11" ht="17.25" customHeight="1">
      <c r="A76" s="16" t="s">
        <v>231</v>
      </c>
      <c r="B76" s="6">
        <v>75</v>
      </c>
      <c r="C76" s="16" t="s">
        <v>64</v>
      </c>
      <c r="D76" s="7" t="s">
        <v>54</v>
      </c>
      <c r="E76" s="16"/>
      <c r="F76" s="16"/>
      <c r="G76" s="16"/>
      <c r="H76" s="16">
        <v>444</v>
      </c>
      <c r="I76" s="16">
        <f t="shared" si="5"/>
        <v>0</v>
      </c>
      <c r="J76" s="16">
        <f t="shared" si="4"/>
        <v>0</v>
      </c>
      <c r="K76" s="16"/>
    </row>
    <row r="77" spans="1:11" ht="17.25" customHeight="1">
      <c r="A77" s="16" t="s">
        <v>231</v>
      </c>
      <c r="B77" s="6">
        <v>76</v>
      </c>
      <c r="C77" s="16" t="s">
        <v>23</v>
      </c>
      <c r="D77" s="7" t="s">
        <v>24</v>
      </c>
      <c r="E77" s="16"/>
      <c r="F77" s="16"/>
      <c r="G77" s="16"/>
      <c r="H77" s="16">
        <v>444</v>
      </c>
      <c r="I77" s="16">
        <f t="shared" si="5"/>
        <v>0</v>
      </c>
      <c r="J77" s="16">
        <f t="shared" si="4"/>
        <v>0</v>
      </c>
      <c r="K77" s="16"/>
    </row>
    <row r="78" spans="1:11" ht="17.25" customHeight="1">
      <c r="A78" s="16" t="s">
        <v>231</v>
      </c>
      <c r="B78" s="6">
        <v>77</v>
      </c>
      <c r="C78" s="16" t="s">
        <v>100</v>
      </c>
      <c r="D78" s="7" t="s">
        <v>28</v>
      </c>
      <c r="E78" s="16"/>
      <c r="F78" s="16"/>
      <c r="G78" s="16"/>
      <c r="H78" s="16"/>
      <c r="I78" s="16">
        <f t="shared" si="5"/>
        <v>0</v>
      </c>
      <c r="J78" s="16">
        <f t="shared" si="4"/>
        <v>0</v>
      </c>
      <c r="K78" s="16"/>
    </row>
    <row r="79" spans="1:11" ht="17.25" customHeight="1">
      <c r="A79" s="16" t="s">
        <v>231</v>
      </c>
      <c r="B79" s="6">
        <v>78</v>
      </c>
      <c r="C79" s="16" t="s">
        <v>100</v>
      </c>
      <c r="D79" s="7" t="s">
        <v>28</v>
      </c>
      <c r="E79" s="16"/>
      <c r="F79" s="16"/>
      <c r="G79" s="16"/>
      <c r="H79" s="16"/>
      <c r="I79" s="16">
        <f t="shared" si="5"/>
        <v>0</v>
      </c>
      <c r="J79" s="16">
        <f t="shared" si="4"/>
        <v>0</v>
      </c>
      <c r="K79" s="16"/>
    </row>
    <row r="80" spans="1:11" ht="17.25" customHeight="1">
      <c r="A80" s="16" t="s">
        <v>231</v>
      </c>
      <c r="B80" s="6">
        <v>79</v>
      </c>
      <c r="C80" s="16" t="s">
        <v>12</v>
      </c>
      <c r="D80" s="7" t="s">
        <v>202</v>
      </c>
      <c r="E80" s="16"/>
      <c r="F80" s="16"/>
      <c r="G80" s="16" t="s">
        <v>32</v>
      </c>
      <c r="H80" s="16"/>
      <c r="I80" s="16">
        <f t="shared" si="5"/>
        <v>0</v>
      </c>
      <c r="J80" s="16">
        <f t="shared" si="4"/>
        <v>0</v>
      </c>
      <c r="K80" s="16"/>
    </row>
    <row r="81" spans="1:11" ht="17.25" customHeight="1">
      <c r="A81" s="16" t="s">
        <v>231</v>
      </c>
      <c r="B81" s="6">
        <v>80</v>
      </c>
      <c r="C81" s="16" t="s">
        <v>12</v>
      </c>
      <c r="D81" s="7" t="s">
        <v>189</v>
      </c>
      <c r="E81" s="16"/>
      <c r="F81" s="16"/>
      <c r="G81" s="16" t="s">
        <v>32</v>
      </c>
      <c r="H81" s="16"/>
      <c r="I81" s="16">
        <f t="shared" si="5"/>
        <v>0</v>
      </c>
      <c r="J81" s="16">
        <f t="shared" si="4"/>
        <v>0</v>
      </c>
      <c r="K81" s="16"/>
    </row>
    <row r="82" spans="1:11" ht="17.25" customHeight="1">
      <c r="A82" s="16" t="s">
        <v>231</v>
      </c>
      <c r="B82" s="6">
        <v>81</v>
      </c>
      <c r="C82" s="16" t="s">
        <v>12</v>
      </c>
      <c r="D82" s="7" t="s">
        <v>28</v>
      </c>
      <c r="E82" s="16"/>
      <c r="F82" s="16"/>
      <c r="G82" s="16" t="s">
        <v>32</v>
      </c>
      <c r="H82" s="16"/>
      <c r="I82" s="16">
        <f t="shared" si="5"/>
        <v>0</v>
      </c>
      <c r="J82" s="16">
        <f t="shared" si="4"/>
        <v>0</v>
      </c>
      <c r="K82" s="16"/>
    </row>
    <row r="83" spans="1:11" ht="17.25" customHeight="1">
      <c r="A83" s="16" t="s">
        <v>231</v>
      </c>
      <c r="B83" s="6">
        <v>82</v>
      </c>
      <c r="C83" s="16" t="s">
        <v>12</v>
      </c>
      <c r="D83" s="7" t="s">
        <v>20</v>
      </c>
      <c r="E83" s="16"/>
      <c r="F83" s="16"/>
      <c r="G83" s="16" t="s">
        <v>32</v>
      </c>
      <c r="H83" s="16"/>
      <c r="I83" s="16">
        <f t="shared" si="5"/>
        <v>0</v>
      </c>
      <c r="J83" s="16">
        <f t="shared" si="4"/>
        <v>0</v>
      </c>
      <c r="K83" s="16"/>
    </row>
    <row r="84" spans="1:11" ht="17.25" customHeight="1">
      <c r="A84" s="16" t="s">
        <v>231</v>
      </c>
      <c r="B84" s="6">
        <v>83</v>
      </c>
      <c r="C84" s="16" t="s">
        <v>12</v>
      </c>
      <c r="D84" s="7" t="s">
        <v>20</v>
      </c>
      <c r="E84" s="16"/>
      <c r="F84" s="16"/>
      <c r="G84" s="16" t="s">
        <v>32</v>
      </c>
      <c r="H84" s="16"/>
      <c r="I84" s="16">
        <f t="shared" si="5"/>
        <v>0</v>
      </c>
      <c r="J84" s="16">
        <f t="shared" si="4"/>
        <v>0</v>
      </c>
      <c r="K84" s="16"/>
    </row>
    <row r="85" spans="1:11" ht="17.25" customHeight="1">
      <c r="A85" s="16" t="s">
        <v>231</v>
      </c>
      <c r="B85" s="6">
        <v>84</v>
      </c>
      <c r="C85" s="16" t="s">
        <v>12</v>
      </c>
      <c r="D85" s="7" t="s">
        <v>20</v>
      </c>
      <c r="E85" s="16"/>
      <c r="F85" s="16"/>
      <c r="G85" s="16" t="s">
        <v>32</v>
      </c>
      <c r="H85" s="16"/>
      <c r="I85" s="16">
        <f t="shared" si="5"/>
        <v>0</v>
      </c>
      <c r="J85" s="16">
        <f t="shared" si="4"/>
        <v>0</v>
      </c>
      <c r="K85" s="16"/>
    </row>
    <row r="86" spans="1:11" ht="17.25" customHeight="1">
      <c r="A86" s="16" t="s">
        <v>231</v>
      </c>
      <c r="B86" s="6">
        <v>85</v>
      </c>
      <c r="C86" s="16" t="s">
        <v>64</v>
      </c>
      <c r="D86" s="7" t="s">
        <v>54</v>
      </c>
      <c r="E86" s="16"/>
      <c r="F86" s="16"/>
      <c r="G86" s="16"/>
      <c r="H86" s="16"/>
      <c r="I86" s="16">
        <f t="shared" si="5"/>
        <v>0</v>
      </c>
      <c r="J86" s="16">
        <f t="shared" si="4"/>
        <v>0</v>
      </c>
      <c r="K86" s="16"/>
    </row>
    <row r="87" spans="1:11" ht="17.25" customHeight="1">
      <c r="A87" s="16" t="s">
        <v>231</v>
      </c>
      <c r="B87" s="6">
        <v>86</v>
      </c>
      <c r="C87" s="16" t="s">
        <v>21</v>
      </c>
      <c r="D87" s="7" t="s">
        <v>49</v>
      </c>
      <c r="E87" s="16">
        <v>3</v>
      </c>
      <c r="F87" s="16"/>
      <c r="G87" s="16"/>
      <c r="H87" s="16"/>
      <c r="I87" s="16">
        <f t="shared" si="5"/>
        <v>0</v>
      </c>
      <c r="J87" s="16">
        <f t="shared" si="4"/>
        <v>0</v>
      </c>
      <c r="K87" s="16"/>
    </row>
    <row r="88" spans="1:11" ht="17.25" customHeight="1">
      <c r="A88" s="16" t="s">
        <v>231</v>
      </c>
      <c r="B88" s="6">
        <v>87</v>
      </c>
      <c r="C88" s="16" t="s">
        <v>23</v>
      </c>
      <c r="D88" s="7" t="s">
        <v>61</v>
      </c>
      <c r="E88" s="16">
        <v>3</v>
      </c>
      <c r="F88" s="16"/>
      <c r="G88" s="16"/>
      <c r="H88" s="16"/>
      <c r="I88" s="16">
        <f t="shared" si="5"/>
        <v>0</v>
      </c>
      <c r="J88" s="16">
        <f t="shared" si="4"/>
        <v>0</v>
      </c>
      <c r="K88" s="16"/>
    </row>
    <row r="89" spans="1:11" ht="17.25" customHeight="1">
      <c r="A89" s="16" t="s">
        <v>231</v>
      </c>
      <c r="B89" s="6">
        <v>88</v>
      </c>
      <c r="C89" s="16" t="s">
        <v>100</v>
      </c>
      <c r="D89" s="7" t="s">
        <v>28</v>
      </c>
      <c r="E89" s="16">
        <v>3</v>
      </c>
      <c r="F89" s="16"/>
      <c r="G89" s="16"/>
      <c r="H89" s="16"/>
      <c r="I89" s="16">
        <f t="shared" si="5"/>
        <v>0</v>
      </c>
      <c r="J89" s="16">
        <f t="shared" si="4"/>
        <v>0</v>
      </c>
      <c r="K89" s="16"/>
    </row>
    <row r="90" spans="1:11" ht="17.25" customHeight="1">
      <c r="A90" s="16" t="s">
        <v>231</v>
      </c>
      <c r="B90" s="6">
        <v>89</v>
      </c>
      <c r="C90" s="16" t="s">
        <v>100</v>
      </c>
      <c r="D90" s="7" t="s">
        <v>28</v>
      </c>
      <c r="E90" s="16">
        <v>2</v>
      </c>
      <c r="F90" s="16"/>
      <c r="G90" s="16"/>
      <c r="H90" s="16"/>
      <c r="I90" s="16">
        <f t="shared" si="5"/>
        <v>0</v>
      </c>
      <c r="J90" s="16">
        <f t="shared" si="4"/>
        <v>0</v>
      </c>
      <c r="K90" s="16"/>
    </row>
    <row r="91" spans="1:11" ht="17.25" customHeight="1">
      <c r="A91" s="16" t="s">
        <v>231</v>
      </c>
      <c r="B91" s="6">
        <v>90</v>
      </c>
      <c r="C91" s="16" t="s">
        <v>45</v>
      </c>
      <c r="D91" s="7" t="s">
        <v>24</v>
      </c>
      <c r="E91" s="16"/>
      <c r="F91" s="16"/>
      <c r="G91" s="16"/>
      <c r="H91" s="16"/>
      <c r="I91" s="16">
        <f t="shared" si="5"/>
        <v>0</v>
      </c>
      <c r="J91" s="16">
        <f t="shared" si="4"/>
        <v>0</v>
      </c>
      <c r="K91" s="16"/>
    </row>
    <row r="92" spans="1:11" ht="17.25" customHeight="1">
      <c r="A92" s="16" t="s">
        <v>231</v>
      </c>
      <c r="B92" s="6">
        <v>91</v>
      </c>
      <c r="C92" s="16" t="s">
        <v>21</v>
      </c>
      <c r="D92" s="7" t="s">
        <v>49</v>
      </c>
      <c r="E92" s="16"/>
      <c r="F92" s="16"/>
      <c r="G92" s="16"/>
      <c r="H92" s="16"/>
      <c r="I92" s="16">
        <f t="shared" si="5"/>
        <v>0</v>
      </c>
      <c r="J92" s="16">
        <f t="shared" si="4"/>
        <v>0</v>
      </c>
      <c r="K92" s="16"/>
    </row>
    <row r="93" spans="1:11" ht="17.25" customHeight="1">
      <c r="A93" s="16" t="s">
        <v>231</v>
      </c>
      <c r="B93" s="6">
        <v>92</v>
      </c>
      <c r="C93" s="16" t="s">
        <v>12</v>
      </c>
      <c r="D93" s="7" t="s">
        <v>49</v>
      </c>
      <c r="E93" s="16"/>
      <c r="F93" s="16"/>
      <c r="G93" s="16"/>
      <c r="H93" s="16"/>
      <c r="I93" s="16">
        <f t="shared" si="5"/>
        <v>0</v>
      </c>
      <c r="J93" s="16">
        <f t="shared" si="4"/>
        <v>0</v>
      </c>
      <c r="K93" s="16"/>
    </row>
    <row r="94" spans="1:11" ht="17.25" customHeight="1">
      <c r="A94" s="16" t="s">
        <v>231</v>
      </c>
      <c r="B94" s="6">
        <v>93</v>
      </c>
      <c r="C94" s="16" t="s">
        <v>12</v>
      </c>
      <c r="D94" s="7" t="s">
        <v>42</v>
      </c>
      <c r="E94" s="16"/>
      <c r="F94" s="16"/>
      <c r="G94" s="16" t="s">
        <v>32</v>
      </c>
      <c r="H94" s="16"/>
      <c r="I94" s="16">
        <f t="shared" si="5"/>
        <v>0</v>
      </c>
      <c r="J94" s="16">
        <f t="shared" si="4"/>
        <v>0</v>
      </c>
      <c r="K94" s="16"/>
    </row>
    <row r="95" spans="1:11" ht="17.25" customHeight="1">
      <c r="A95" s="16" t="s">
        <v>231</v>
      </c>
      <c r="B95" s="6">
        <v>94</v>
      </c>
      <c r="C95" s="16" t="s">
        <v>12</v>
      </c>
      <c r="D95" s="7" t="s">
        <v>42</v>
      </c>
      <c r="E95" s="16"/>
      <c r="F95" s="16"/>
      <c r="G95" s="16" t="s">
        <v>32</v>
      </c>
      <c r="H95" s="16"/>
      <c r="I95" s="16">
        <f t="shared" si="5"/>
        <v>0</v>
      </c>
      <c r="J95" s="16">
        <f t="shared" si="4"/>
        <v>0</v>
      </c>
      <c r="K95" s="16"/>
    </row>
    <row r="96" spans="1:11" ht="17.25" customHeight="1">
      <c r="A96" s="16" t="s">
        <v>231</v>
      </c>
      <c r="B96" s="6">
        <v>95</v>
      </c>
      <c r="C96" s="16" t="s">
        <v>12</v>
      </c>
      <c r="D96" s="7" t="s">
        <v>62</v>
      </c>
      <c r="E96" s="16"/>
      <c r="F96" s="16"/>
      <c r="G96" s="16" t="s">
        <v>32</v>
      </c>
      <c r="H96" s="16"/>
      <c r="I96" s="16">
        <f t="shared" si="5"/>
        <v>0</v>
      </c>
      <c r="J96" s="16">
        <f t="shared" si="4"/>
        <v>0</v>
      </c>
      <c r="K96" s="16"/>
    </row>
    <row r="97" spans="1:11" ht="17.25" customHeight="1">
      <c r="A97" s="16" t="s">
        <v>231</v>
      </c>
      <c r="B97" s="6">
        <v>96</v>
      </c>
      <c r="C97" s="16" t="s">
        <v>12</v>
      </c>
      <c r="D97" s="7" t="s">
        <v>167</v>
      </c>
      <c r="E97" s="16"/>
      <c r="F97" s="16"/>
      <c r="G97" s="16" t="s">
        <v>32</v>
      </c>
      <c r="H97" s="16"/>
      <c r="I97" s="16">
        <f t="shared" si="5"/>
        <v>0</v>
      </c>
      <c r="J97" s="16">
        <f t="shared" si="4"/>
        <v>0</v>
      </c>
      <c r="K97" s="16"/>
    </row>
    <row r="98" spans="1:11" ht="17.25" customHeight="1">
      <c r="A98" s="16" t="s">
        <v>231</v>
      </c>
      <c r="B98" s="6">
        <v>97</v>
      </c>
      <c r="C98" s="16" t="s">
        <v>12</v>
      </c>
      <c r="D98" s="7" t="s">
        <v>54</v>
      </c>
      <c r="E98" s="16"/>
      <c r="F98" s="16"/>
      <c r="G98" s="16" t="s">
        <v>32</v>
      </c>
      <c r="H98" s="16"/>
      <c r="I98" s="16">
        <f t="shared" si="5"/>
        <v>0</v>
      </c>
      <c r="J98" s="16">
        <f t="shared" si="4"/>
        <v>0</v>
      </c>
      <c r="K98" s="16"/>
    </row>
    <row r="99" spans="1:11" ht="17.25" customHeight="1">
      <c r="A99" s="16" t="s">
        <v>231</v>
      </c>
      <c r="B99" s="6">
        <v>98</v>
      </c>
      <c r="C99" s="16" t="s">
        <v>12</v>
      </c>
      <c r="D99" s="7" t="s">
        <v>167</v>
      </c>
      <c r="E99" s="16"/>
      <c r="F99" s="16"/>
      <c r="G99" s="16" t="s">
        <v>32</v>
      </c>
      <c r="H99" s="16"/>
      <c r="I99" s="16">
        <f t="shared" si="5"/>
        <v>0</v>
      </c>
      <c r="J99" s="16">
        <f t="shared" si="4"/>
        <v>0</v>
      </c>
      <c r="K99" s="16"/>
    </row>
    <row r="100" spans="1:11" ht="17.25" customHeight="1">
      <c r="A100" s="16" t="s">
        <v>231</v>
      </c>
      <c r="B100" s="6">
        <v>99</v>
      </c>
      <c r="C100" s="16" t="s">
        <v>12</v>
      </c>
      <c r="D100" s="7" t="s">
        <v>58</v>
      </c>
      <c r="E100" s="16"/>
      <c r="F100" s="16"/>
      <c r="G100" s="16" t="s">
        <v>32</v>
      </c>
      <c r="H100" s="16"/>
      <c r="I100" s="16">
        <f t="shared" si="5"/>
        <v>0</v>
      </c>
      <c r="J100" s="16">
        <f t="shared" si="4"/>
        <v>0</v>
      </c>
      <c r="K100" s="16"/>
    </row>
    <row r="101" spans="1:11" ht="17.25" customHeight="1">
      <c r="A101" s="16" t="s">
        <v>231</v>
      </c>
      <c r="B101" s="6">
        <v>100</v>
      </c>
      <c r="C101" s="16" t="s">
        <v>12</v>
      </c>
      <c r="D101" s="7" t="s">
        <v>20</v>
      </c>
      <c r="E101" s="16"/>
      <c r="F101" s="16">
        <v>2</v>
      </c>
      <c r="G101" s="16" t="s">
        <v>32</v>
      </c>
      <c r="H101" s="16"/>
      <c r="I101" s="16" t="str">
        <f t="shared" si="5"/>
        <v>Энеробактерии</v>
      </c>
      <c r="J101" s="16" t="str">
        <f t="shared" si="4"/>
        <v>Klebsiella</v>
      </c>
      <c r="K101" s="16" t="s">
        <v>139</v>
      </c>
    </row>
    <row r="102" spans="1:11" ht="17.25" customHeight="1">
      <c r="A102" s="16" t="s">
        <v>231</v>
      </c>
      <c r="B102" s="6">
        <v>101</v>
      </c>
      <c r="C102" s="16" t="s">
        <v>12</v>
      </c>
      <c r="D102" s="7" t="s">
        <v>203</v>
      </c>
      <c r="E102" s="16"/>
      <c r="F102" s="16"/>
      <c r="G102" s="16" t="s">
        <v>32</v>
      </c>
      <c r="H102" s="16"/>
      <c r="I102" s="16">
        <f t="shared" si="5"/>
        <v>0</v>
      </c>
      <c r="J102" s="16">
        <f t="shared" si="4"/>
        <v>0</v>
      </c>
      <c r="K102" s="16"/>
    </row>
    <row r="103" spans="1:11" ht="17.25" customHeight="1">
      <c r="A103" s="16" t="s">
        <v>231</v>
      </c>
      <c r="B103" s="6">
        <v>102</v>
      </c>
      <c r="C103" s="16" t="s">
        <v>12</v>
      </c>
      <c r="D103" s="7" t="s">
        <v>28</v>
      </c>
      <c r="E103" s="16"/>
      <c r="F103" s="16"/>
      <c r="G103" s="16" t="s">
        <v>32</v>
      </c>
      <c r="H103" s="16"/>
      <c r="I103" s="16">
        <f t="shared" si="5"/>
        <v>0</v>
      </c>
      <c r="J103" s="16">
        <f t="shared" si="4"/>
        <v>0</v>
      </c>
      <c r="K103" s="16"/>
    </row>
    <row r="104" spans="1:11" ht="17.25" customHeight="1">
      <c r="A104" s="16" t="s">
        <v>231</v>
      </c>
      <c r="B104" s="6">
        <v>103</v>
      </c>
      <c r="C104" s="16" t="s">
        <v>64</v>
      </c>
      <c r="D104" s="7" t="s">
        <v>54</v>
      </c>
      <c r="E104" s="16"/>
      <c r="F104" s="16"/>
      <c r="G104" s="16"/>
      <c r="H104" s="16"/>
      <c r="I104" s="16">
        <f t="shared" si="5"/>
        <v>0</v>
      </c>
      <c r="J104" s="16">
        <f t="shared" si="4"/>
        <v>0</v>
      </c>
      <c r="K104" s="16"/>
    </row>
    <row r="105" spans="1:11" ht="17.25" customHeight="1">
      <c r="A105" s="16" t="s">
        <v>231</v>
      </c>
      <c r="B105" s="6">
        <v>104</v>
      </c>
      <c r="C105" s="16" t="s">
        <v>37</v>
      </c>
      <c r="D105" s="7" t="s">
        <v>31</v>
      </c>
      <c r="E105" s="16"/>
      <c r="F105" s="16">
        <v>3</v>
      </c>
      <c r="G105" s="16"/>
      <c r="H105" s="16"/>
      <c r="I105" s="16" t="str">
        <f t="shared" si="5"/>
        <v>Кокки</v>
      </c>
      <c r="J105" s="16" t="str">
        <f t="shared" si="4"/>
        <v>Streptococcus</v>
      </c>
      <c r="K105" s="16" t="s">
        <v>89</v>
      </c>
    </row>
    <row r="106" spans="1:11" ht="17.25" customHeight="1">
      <c r="A106" s="16" t="s">
        <v>231</v>
      </c>
      <c r="B106" s="6">
        <v>105</v>
      </c>
      <c r="C106" s="16" t="s">
        <v>100</v>
      </c>
      <c r="D106" s="7" t="s">
        <v>20</v>
      </c>
      <c r="E106" s="16"/>
      <c r="F106" s="16"/>
      <c r="G106" s="16"/>
      <c r="H106" s="16"/>
      <c r="I106" s="16">
        <f t="shared" si="5"/>
        <v>0</v>
      </c>
      <c r="J106" s="16">
        <f t="shared" si="4"/>
        <v>0</v>
      </c>
      <c r="K106" s="16"/>
    </row>
    <row r="107" spans="1:11" ht="17.25" customHeight="1">
      <c r="A107" s="16" t="s">
        <v>231</v>
      </c>
      <c r="B107" s="6">
        <v>106</v>
      </c>
      <c r="C107" s="16" t="s">
        <v>64</v>
      </c>
      <c r="D107" s="7" t="s">
        <v>54</v>
      </c>
      <c r="E107" s="16"/>
      <c r="F107" s="16"/>
      <c r="G107" s="16"/>
      <c r="H107" s="16"/>
      <c r="I107" s="16">
        <f t="shared" si="5"/>
        <v>0</v>
      </c>
      <c r="J107" s="16">
        <f t="shared" si="4"/>
        <v>0</v>
      </c>
      <c r="K107" s="16"/>
    </row>
    <row r="108" spans="1:11" ht="17.25" customHeight="1">
      <c r="A108" s="16" t="s">
        <v>231</v>
      </c>
      <c r="B108" s="6">
        <v>107</v>
      </c>
      <c r="C108" s="16" t="s">
        <v>12</v>
      </c>
      <c r="D108" s="7" t="s">
        <v>40</v>
      </c>
      <c r="E108" s="16"/>
      <c r="F108" s="16"/>
      <c r="G108" s="16" t="s">
        <v>32</v>
      </c>
      <c r="H108" s="16"/>
      <c r="I108" s="16">
        <f t="shared" si="5"/>
        <v>0</v>
      </c>
      <c r="J108" s="16">
        <f t="shared" si="4"/>
        <v>0</v>
      </c>
      <c r="K108" s="16"/>
    </row>
    <row r="109" spans="1:11" ht="17.25" customHeight="1">
      <c r="A109" s="16" t="s">
        <v>231</v>
      </c>
      <c r="B109" s="6">
        <v>108</v>
      </c>
      <c r="C109" s="16" t="s">
        <v>12</v>
      </c>
      <c r="D109" s="7" t="s">
        <v>40</v>
      </c>
      <c r="E109" s="16"/>
      <c r="F109" s="16"/>
      <c r="G109" s="16" t="s">
        <v>32</v>
      </c>
      <c r="H109" s="16"/>
      <c r="I109" s="16">
        <f t="shared" si="5"/>
        <v>0</v>
      </c>
      <c r="J109" s="16">
        <f t="shared" si="4"/>
        <v>0</v>
      </c>
      <c r="K109" s="16"/>
    </row>
    <row r="110" spans="1:11" ht="17.25" customHeight="1">
      <c r="A110" s="16" t="s">
        <v>231</v>
      </c>
      <c r="B110" s="6">
        <v>109</v>
      </c>
      <c r="C110" s="16" t="s">
        <v>12</v>
      </c>
      <c r="D110" s="7" t="s">
        <v>93</v>
      </c>
      <c r="E110" s="16"/>
      <c r="F110" s="16"/>
      <c r="G110" s="16" t="s">
        <v>32</v>
      </c>
      <c r="H110" s="16" t="s">
        <v>65</v>
      </c>
      <c r="I110" s="16">
        <f t="shared" si="5"/>
        <v>0</v>
      </c>
      <c r="J110" s="16">
        <f t="shared" si="4"/>
        <v>0</v>
      </c>
      <c r="K110" s="16"/>
    </row>
    <row r="111" spans="1:11" ht="17.25" customHeight="1">
      <c r="A111" s="16" t="s">
        <v>231</v>
      </c>
      <c r="B111" s="6">
        <v>110</v>
      </c>
      <c r="C111" s="16" t="s">
        <v>87</v>
      </c>
      <c r="D111" s="7" t="s">
        <v>167</v>
      </c>
      <c r="E111" s="16">
        <v>1</v>
      </c>
      <c r="F111" s="16"/>
      <c r="G111" s="16"/>
      <c r="H111" s="16"/>
      <c r="I111" s="16">
        <f t="shared" si="5"/>
        <v>0</v>
      </c>
      <c r="J111" s="16">
        <f t="shared" si="4"/>
        <v>0</v>
      </c>
      <c r="K111" s="16"/>
    </row>
    <row r="112" spans="1:11" ht="17.25" customHeight="1">
      <c r="A112" s="16" t="s">
        <v>231</v>
      </c>
      <c r="B112" s="6">
        <v>111</v>
      </c>
      <c r="C112" s="16" t="s">
        <v>87</v>
      </c>
      <c r="D112" s="7" t="s">
        <v>102</v>
      </c>
      <c r="E112" s="16">
        <v>1</v>
      </c>
      <c r="F112" s="16"/>
      <c r="G112" s="16"/>
      <c r="H112" s="16"/>
      <c r="I112" s="16">
        <f t="shared" si="5"/>
        <v>0</v>
      </c>
      <c r="J112" s="16">
        <f t="shared" si="4"/>
        <v>0</v>
      </c>
      <c r="K112" s="16"/>
    </row>
    <row r="113" spans="1:11" ht="17.25" customHeight="1">
      <c r="A113" s="16" t="s">
        <v>231</v>
      </c>
      <c r="B113" s="6">
        <v>112</v>
      </c>
      <c r="C113" s="16" t="s">
        <v>23</v>
      </c>
      <c r="D113" s="7" t="s">
        <v>101</v>
      </c>
      <c r="E113" s="16">
        <v>1</v>
      </c>
      <c r="F113" s="16"/>
      <c r="G113" s="16"/>
      <c r="H113" s="16"/>
      <c r="I113" s="16">
        <f t="shared" si="5"/>
        <v>0</v>
      </c>
      <c r="J113" s="16">
        <f t="shared" si="4"/>
        <v>0</v>
      </c>
      <c r="K113" s="16"/>
    </row>
    <row r="114" spans="1:11" ht="17.25" customHeight="1">
      <c r="A114" s="16" t="s">
        <v>231</v>
      </c>
      <c r="B114" s="6">
        <v>113</v>
      </c>
      <c r="C114" s="16" t="s">
        <v>23</v>
      </c>
      <c r="D114" s="7" t="s">
        <v>101</v>
      </c>
      <c r="E114" s="16"/>
      <c r="F114" s="16"/>
      <c r="G114" s="16"/>
      <c r="H114" s="16"/>
      <c r="I114" s="16">
        <f t="shared" si="5"/>
        <v>0</v>
      </c>
      <c r="J114" s="16">
        <f t="shared" si="4"/>
        <v>0</v>
      </c>
      <c r="K114" s="16"/>
    </row>
    <row r="115" spans="1:11" ht="17.25" customHeight="1">
      <c r="A115" s="16" t="s">
        <v>231</v>
      </c>
      <c r="B115" s="6">
        <v>114</v>
      </c>
      <c r="C115" s="16" t="s">
        <v>23</v>
      </c>
      <c r="D115" s="7" t="s">
        <v>187</v>
      </c>
      <c r="E115" s="16"/>
      <c r="F115" s="16"/>
      <c r="G115" s="16"/>
      <c r="H115" s="16"/>
      <c r="I115" s="16">
        <f t="shared" si="5"/>
        <v>0</v>
      </c>
      <c r="J115" s="16">
        <f t="shared" si="4"/>
        <v>0</v>
      </c>
      <c r="K115" s="16"/>
    </row>
    <row r="116" spans="1:11" ht="17.25" customHeight="1">
      <c r="A116" s="16" t="s">
        <v>231</v>
      </c>
      <c r="B116" s="6">
        <v>115</v>
      </c>
      <c r="C116" s="16" t="s">
        <v>64</v>
      </c>
      <c r="D116" s="7" t="s">
        <v>54</v>
      </c>
      <c r="E116" s="16"/>
      <c r="F116" s="16"/>
      <c r="G116" s="16"/>
      <c r="H116" s="16"/>
      <c r="I116" s="16">
        <f t="shared" si="5"/>
        <v>0</v>
      </c>
      <c r="J116" s="16">
        <f t="shared" si="4"/>
        <v>0</v>
      </c>
      <c r="K116" s="16"/>
    </row>
    <row r="117" spans="1:11" ht="17.25" customHeight="1">
      <c r="A117" s="16" t="s">
        <v>231</v>
      </c>
      <c r="B117" s="6">
        <v>116</v>
      </c>
      <c r="C117" s="16" t="s">
        <v>37</v>
      </c>
      <c r="D117" s="7" t="s">
        <v>31</v>
      </c>
      <c r="E117" s="16"/>
      <c r="F117" s="16"/>
      <c r="G117" s="16"/>
      <c r="H117" s="16"/>
      <c r="I117" s="16">
        <f t="shared" si="5"/>
        <v>0</v>
      </c>
      <c r="J117" s="16">
        <f t="shared" si="4"/>
        <v>0</v>
      </c>
      <c r="K117" s="16"/>
    </row>
    <row r="118" spans="1:11" ht="17.25" customHeight="1">
      <c r="A118" s="16" t="s">
        <v>231</v>
      </c>
      <c r="B118" s="6">
        <v>117</v>
      </c>
      <c r="C118" s="16" t="s">
        <v>12</v>
      </c>
      <c r="D118" s="7" t="s">
        <v>39</v>
      </c>
      <c r="E118" s="16"/>
      <c r="F118" s="16"/>
      <c r="G118" s="16" t="s">
        <v>32</v>
      </c>
      <c r="H118" s="16" t="s">
        <v>65</v>
      </c>
      <c r="I118" s="16">
        <f t="shared" si="5"/>
        <v>0</v>
      </c>
      <c r="J118" s="16">
        <f t="shared" si="4"/>
        <v>0</v>
      </c>
      <c r="K118" s="16"/>
    </row>
    <row r="119" spans="1:11" ht="17.25" customHeight="1">
      <c r="A119" s="16" t="s">
        <v>231</v>
      </c>
      <c r="B119" s="6">
        <v>118</v>
      </c>
      <c r="C119" s="16" t="s">
        <v>100</v>
      </c>
      <c r="D119" s="7" t="s">
        <v>28</v>
      </c>
      <c r="E119" s="16"/>
      <c r="F119" s="16"/>
      <c r="G119" s="16"/>
      <c r="H119" s="16"/>
      <c r="I119" s="16">
        <f t="shared" si="5"/>
        <v>0</v>
      </c>
      <c r="J119" s="16">
        <f t="shared" si="4"/>
        <v>0</v>
      </c>
      <c r="K119" s="16"/>
    </row>
    <row r="120" spans="1:11" ht="17.25" customHeight="1">
      <c r="A120" s="16" t="s">
        <v>231</v>
      </c>
      <c r="B120" s="6">
        <v>119</v>
      </c>
      <c r="C120" s="16" t="s">
        <v>21</v>
      </c>
      <c r="D120" s="7" t="s">
        <v>49</v>
      </c>
      <c r="E120" s="16">
        <v>1</v>
      </c>
      <c r="F120" s="16"/>
      <c r="G120" s="16"/>
      <c r="H120" s="16"/>
      <c r="I120" s="16">
        <f t="shared" si="5"/>
        <v>0</v>
      </c>
      <c r="J120" s="16">
        <f t="shared" si="4"/>
        <v>0</v>
      </c>
      <c r="K120" s="16"/>
    </row>
    <row r="121" spans="1:11" ht="17.25" customHeight="1">
      <c r="A121" s="16" t="s">
        <v>231</v>
      </c>
      <c r="B121" s="6">
        <v>120</v>
      </c>
      <c r="C121" s="16" t="s">
        <v>87</v>
      </c>
      <c r="D121" s="7" t="s">
        <v>42</v>
      </c>
      <c r="E121" s="16">
        <v>1</v>
      </c>
      <c r="F121" s="16"/>
      <c r="G121" s="16"/>
      <c r="H121" s="16"/>
      <c r="I121" s="16">
        <f t="shared" si="5"/>
        <v>0</v>
      </c>
      <c r="J121" s="16">
        <f t="shared" si="4"/>
        <v>0</v>
      </c>
      <c r="K121" s="16"/>
    </row>
    <row r="122" spans="1:11" ht="17.25" customHeight="1">
      <c r="A122" s="16" t="s">
        <v>231</v>
      </c>
      <c r="B122" s="6">
        <v>121</v>
      </c>
      <c r="C122" s="16" t="s">
        <v>87</v>
      </c>
      <c r="D122" s="7" t="s">
        <v>167</v>
      </c>
      <c r="E122" s="16">
        <v>1</v>
      </c>
      <c r="F122" s="16"/>
      <c r="G122" s="16"/>
      <c r="H122" s="16"/>
      <c r="I122" s="16">
        <f t="shared" si="5"/>
        <v>0</v>
      </c>
      <c r="J122" s="16">
        <f t="shared" si="4"/>
        <v>0</v>
      </c>
      <c r="K122" s="16"/>
    </row>
    <row r="123" spans="1:11" ht="17.25" customHeight="1">
      <c r="A123" s="16" t="s">
        <v>231</v>
      </c>
      <c r="B123" s="6">
        <v>122</v>
      </c>
      <c r="C123" s="16" t="s">
        <v>23</v>
      </c>
      <c r="D123" s="7" t="s">
        <v>52</v>
      </c>
      <c r="E123" s="16"/>
      <c r="F123" s="16"/>
      <c r="G123" s="16" t="s">
        <v>32</v>
      </c>
      <c r="H123" s="16"/>
      <c r="I123" s="16">
        <f t="shared" si="5"/>
        <v>0</v>
      </c>
      <c r="J123" s="16">
        <f t="shared" si="4"/>
        <v>0</v>
      </c>
      <c r="K123" s="16"/>
    </row>
    <row r="124" spans="1:11" ht="17.25" customHeight="1">
      <c r="A124" s="16" t="s">
        <v>231</v>
      </c>
      <c r="B124" s="6">
        <v>123</v>
      </c>
      <c r="C124" s="16" t="s">
        <v>23</v>
      </c>
      <c r="D124" s="7" t="s">
        <v>24</v>
      </c>
      <c r="E124" s="16"/>
      <c r="F124" s="16"/>
      <c r="G124" s="16"/>
      <c r="H124" s="16"/>
      <c r="I124" s="16">
        <f t="shared" si="5"/>
        <v>0</v>
      </c>
      <c r="J124" s="16">
        <f t="shared" si="4"/>
        <v>0</v>
      </c>
      <c r="K124" s="16"/>
    </row>
    <row r="125" spans="1:11" ht="17.25" customHeight="1">
      <c r="A125" s="16" t="s">
        <v>231</v>
      </c>
      <c r="B125" s="6">
        <v>124</v>
      </c>
      <c r="C125" s="16" t="s">
        <v>23</v>
      </c>
      <c r="D125" s="7" t="s">
        <v>24</v>
      </c>
      <c r="E125" s="16"/>
      <c r="F125" s="16"/>
      <c r="G125" s="16"/>
      <c r="H125" s="16">
        <v>444</v>
      </c>
      <c r="I125" s="16">
        <f t="shared" si="5"/>
        <v>0</v>
      </c>
      <c r="J125" s="16">
        <f t="shared" si="4"/>
        <v>0</v>
      </c>
      <c r="K125" s="16"/>
    </row>
    <row r="126" spans="1:11" ht="17.25" customHeight="1">
      <c r="A126" s="16" t="s">
        <v>231</v>
      </c>
      <c r="B126" s="6">
        <v>125</v>
      </c>
      <c r="C126" s="16" t="s">
        <v>64</v>
      </c>
      <c r="D126" s="7" t="s">
        <v>54</v>
      </c>
      <c r="E126" s="16"/>
      <c r="F126" s="16"/>
      <c r="G126" s="16"/>
      <c r="H126" s="16"/>
      <c r="I126" s="16">
        <f t="shared" si="5"/>
        <v>0</v>
      </c>
      <c r="J126" s="16">
        <f t="shared" si="4"/>
        <v>0</v>
      </c>
      <c r="K126" s="16"/>
    </row>
    <row r="127" spans="1:11" ht="17.25" customHeight="1">
      <c r="A127" s="16" t="s">
        <v>231</v>
      </c>
      <c r="B127" s="6">
        <v>126</v>
      </c>
      <c r="C127" s="16" t="s">
        <v>78</v>
      </c>
      <c r="D127" s="7" t="s">
        <v>101</v>
      </c>
      <c r="E127" s="16"/>
      <c r="F127" s="16"/>
      <c r="G127" s="16"/>
      <c r="H127" s="16"/>
      <c r="I127" s="16">
        <f t="shared" si="5"/>
        <v>0</v>
      </c>
      <c r="J127" s="16">
        <f t="shared" si="4"/>
        <v>0</v>
      </c>
      <c r="K127" s="16"/>
    </row>
    <row r="128" spans="1:11" ht="17.25" customHeight="1">
      <c r="A128" s="16" t="s">
        <v>231</v>
      </c>
      <c r="B128" s="6">
        <v>127</v>
      </c>
      <c r="C128" s="16" t="s">
        <v>100</v>
      </c>
      <c r="D128" s="7" t="s">
        <v>28</v>
      </c>
      <c r="E128" s="16"/>
      <c r="F128" s="16"/>
      <c r="G128" s="16"/>
      <c r="H128" s="16"/>
      <c r="I128" s="16">
        <f t="shared" si="5"/>
        <v>0</v>
      </c>
      <c r="J128" s="16">
        <f t="shared" si="4"/>
        <v>0</v>
      </c>
      <c r="K128" s="16"/>
    </row>
    <row r="129" spans="1:11" ht="17.25" customHeight="1">
      <c r="A129" s="16" t="s">
        <v>231</v>
      </c>
      <c r="B129" s="6">
        <v>128</v>
      </c>
      <c r="C129" s="16" t="s">
        <v>37</v>
      </c>
      <c r="D129" s="7" t="s">
        <v>31</v>
      </c>
      <c r="E129" s="16"/>
      <c r="F129" s="16"/>
      <c r="G129" s="16"/>
      <c r="H129" s="16"/>
      <c r="I129" s="16">
        <f t="shared" si="5"/>
        <v>0</v>
      </c>
      <c r="J129" s="16">
        <f t="shared" si="4"/>
        <v>0</v>
      </c>
      <c r="K129" s="16"/>
    </row>
    <row r="130" spans="1:11" ht="17.25" customHeight="1">
      <c r="A130" s="16" t="s">
        <v>231</v>
      </c>
      <c r="B130" s="6">
        <v>129</v>
      </c>
      <c r="C130" s="16" t="s">
        <v>12</v>
      </c>
      <c r="D130" s="7" t="s">
        <v>54</v>
      </c>
      <c r="E130" s="16"/>
      <c r="F130" s="16">
        <v>5</v>
      </c>
      <c r="G130" s="16" t="s">
        <v>32</v>
      </c>
      <c r="H130" s="16"/>
      <c r="I130" s="16" t="str">
        <f t="shared" si="5"/>
        <v>Кокки</v>
      </c>
      <c r="J130" s="16" t="str">
        <f t="shared" ref="J130:J193" si="6">IF(OR(K130=$K$338,K130=$K$339,K130=$K$340),$J$338,IF(OR(K130=$K$343,K130=$K$344,K130=$K$345,K130=$K$346),$J$339,IF(OR(K130=$K$347),$J$340,IF(OR(K130=$K$348),$J$341,IF(OR(K130=$K$349),$J$342,IF(OR(K130=$K$350),$J$343,IF(OR(K130=$K$356,K130=$K$365,K130=$K$357),$J$344,IF(OR(K130=$K$352,K130=$K$353,K130=$K$354,K130=$K$355),$J$345,IF(OR(K130=$K$351,K130=$K$393,K130=$K$395,K130=$K$397),$J$346,IF(OR(K130=$K$358,K130=$K$359),$J$347,IF(OR(K130=$K$360),$J$348,IF(OR(K130=$K$361),$J$349,IF(OR(K130=$K$362),$J$350,IF(OR(K130=$K$366),$J$351,IF(OR(K130=$K$367,K130=$K$368),$J$352,IF(OR(K130=$K$369,K130=$K$370),$J$353,IF(OR(K130=$K$371,K130=$K$372),$J$354,IF(OR(K130=$K$373,K130=$K$374),$J$355,IF(OR(K130=$K$375,K130=$K$376,K130=$K$377,K130=$K$378,K130=$K$379,K130=$K$380,K130=$K$381,K130=$K$382,K130=$K$383),$J$356,IF(OR(K130=$K$387,K130=$K$388,K130=$K$389,K130=$K$390,K130=$K$386,K130=$K$385,K130=$K$394,K130=$K$396),$J$357,IF(OR(K130=$K$391,K130=$K$392),$J$358,IF(OR(K130=$K$341,K130=$K$342,K130=$K$363,K130=$K$364,K130=$K$384),$J$359,IF(OR(K130=$K$398),$J$360,0)))))))))))))))))))))))</f>
        <v>Enterococcus</v>
      </c>
      <c r="K130" s="16" t="s">
        <v>135</v>
      </c>
    </row>
    <row r="131" spans="1:11" ht="17.25" customHeight="1">
      <c r="A131" s="16" t="s">
        <v>231</v>
      </c>
      <c r="B131" s="6">
        <v>130</v>
      </c>
      <c r="C131" s="16" t="s">
        <v>12</v>
      </c>
      <c r="D131" s="7" t="s">
        <v>195</v>
      </c>
      <c r="E131" s="16"/>
      <c r="F131" s="16"/>
      <c r="G131" s="16" t="s">
        <v>32</v>
      </c>
      <c r="H131" s="16"/>
      <c r="I131" s="16">
        <f t="shared" si="5"/>
        <v>0</v>
      </c>
      <c r="J131" s="16">
        <f t="shared" si="6"/>
        <v>0</v>
      </c>
      <c r="K131" s="16"/>
    </row>
    <row r="132" spans="1:11" ht="17.25" customHeight="1">
      <c r="A132" s="16" t="s">
        <v>231</v>
      </c>
      <c r="B132" s="6">
        <v>131</v>
      </c>
      <c r="C132" s="16" t="s">
        <v>12</v>
      </c>
      <c r="D132" s="7" t="s">
        <v>20</v>
      </c>
      <c r="E132" s="16"/>
      <c r="F132" s="16">
        <v>5</v>
      </c>
      <c r="G132" s="16" t="s">
        <v>32</v>
      </c>
      <c r="H132" s="16"/>
      <c r="I132" s="16" t="str">
        <f t="shared" ref="I132:I199" si="7">IF(OR(J132=$J$351,J132=$J$358,J132=$J$341),$I$338,IF(OR(J132=$J$340,J132=$J$344,J132=$J$346,J132=$J$347,J132=$J$350,J132=$J$354,J132=$J$355,J132=$J$352),$I$343,IF(OR(J132=$J$339,J132=$J$343),$I$339,IF(OR(J132=$J$345,J132=$J$356,J132=$J$357),$I$340,IF(OR(J132=$J$338,J132=$J$353,J132=$J$359),$I$341,IF(OR(J132=$J$342,J132=$J$360,J132=$J$348,J132=$J$349),$I$342,0))))))</f>
        <v>Энеробактерии</v>
      </c>
      <c r="J132" s="16" t="str">
        <f t="shared" si="6"/>
        <v>Klebsiella</v>
      </c>
      <c r="K132" s="16" t="s">
        <v>104</v>
      </c>
    </row>
    <row r="133" spans="1:11" ht="17.25" customHeight="1">
      <c r="A133" s="16" t="s">
        <v>231</v>
      </c>
      <c r="B133" s="6">
        <v>132</v>
      </c>
      <c r="C133" s="16" t="s">
        <v>12</v>
      </c>
      <c r="D133" s="7" t="s">
        <v>20</v>
      </c>
      <c r="E133" s="16"/>
      <c r="F133" s="16">
        <v>7</v>
      </c>
      <c r="G133" s="16" t="s">
        <v>32</v>
      </c>
      <c r="H133" s="16"/>
      <c r="I133" s="16" t="str">
        <f t="shared" si="7"/>
        <v>Энеробактерии</v>
      </c>
      <c r="J133" s="16" t="str">
        <f t="shared" si="6"/>
        <v>Klebsiella</v>
      </c>
      <c r="K133" s="16" t="s">
        <v>139</v>
      </c>
    </row>
    <row r="134" spans="1:11" ht="17.25" customHeight="1">
      <c r="A134" s="16" t="s">
        <v>231</v>
      </c>
      <c r="B134" s="6">
        <v>133</v>
      </c>
      <c r="C134" s="16" t="s">
        <v>12</v>
      </c>
      <c r="D134" s="7" t="s">
        <v>20</v>
      </c>
      <c r="E134" s="16"/>
      <c r="F134" s="16">
        <v>6</v>
      </c>
      <c r="G134" s="16" t="s">
        <v>32</v>
      </c>
      <c r="H134" s="16"/>
      <c r="I134" s="16" t="str">
        <f t="shared" si="7"/>
        <v>Энеробактерии</v>
      </c>
      <c r="J134" s="16" t="str">
        <f t="shared" si="6"/>
        <v>Klebsiella</v>
      </c>
      <c r="K134" s="16" t="s">
        <v>104</v>
      </c>
    </row>
    <row r="135" spans="1:11" ht="17.25" customHeight="1">
      <c r="A135" s="16" t="s">
        <v>231</v>
      </c>
      <c r="B135" s="6">
        <v>134</v>
      </c>
      <c r="C135" s="16" t="s">
        <v>12</v>
      </c>
      <c r="D135" s="7" t="s">
        <v>186</v>
      </c>
      <c r="E135" s="16"/>
      <c r="F135" s="16"/>
      <c r="G135" s="16" t="s">
        <v>32</v>
      </c>
      <c r="H135" s="16"/>
      <c r="I135" s="16">
        <f t="shared" si="7"/>
        <v>0</v>
      </c>
      <c r="J135" s="16">
        <f t="shared" si="6"/>
        <v>0</v>
      </c>
      <c r="K135" s="16"/>
    </row>
    <row r="136" spans="1:11" ht="17.25" customHeight="1">
      <c r="A136" s="16" t="s">
        <v>231</v>
      </c>
      <c r="B136" s="6">
        <v>135</v>
      </c>
      <c r="C136" s="16" t="s">
        <v>100</v>
      </c>
      <c r="D136" s="7" t="s">
        <v>28</v>
      </c>
      <c r="E136" s="16"/>
      <c r="F136" s="16">
        <v>5</v>
      </c>
      <c r="G136" s="16"/>
      <c r="H136" s="16"/>
      <c r="I136" s="16" t="str">
        <f t="shared" si="7"/>
        <v>Кокки</v>
      </c>
      <c r="J136" s="16" t="str">
        <f t="shared" si="6"/>
        <v>Staphylococcus</v>
      </c>
      <c r="K136" s="16" t="s">
        <v>44</v>
      </c>
    </row>
    <row r="137" spans="1:11" ht="17.25" customHeight="1">
      <c r="A137" s="16" t="s">
        <v>231</v>
      </c>
      <c r="B137" s="6">
        <v>136</v>
      </c>
      <c r="C137" s="16" t="s">
        <v>87</v>
      </c>
      <c r="D137" s="7" t="s">
        <v>42</v>
      </c>
      <c r="E137" s="16">
        <v>1</v>
      </c>
      <c r="F137" s="16"/>
      <c r="G137" s="16"/>
      <c r="H137" s="16"/>
      <c r="I137" s="16">
        <f t="shared" si="7"/>
        <v>0</v>
      </c>
      <c r="J137" s="16">
        <f t="shared" si="6"/>
        <v>0</v>
      </c>
      <c r="K137" s="16"/>
    </row>
    <row r="138" spans="1:11" ht="17.25" customHeight="1">
      <c r="A138" s="16" t="s">
        <v>231</v>
      </c>
      <c r="B138" s="6">
        <v>137</v>
      </c>
      <c r="C138" s="16" t="s">
        <v>87</v>
      </c>
      <c r="D138" s="7" t="s">
        <v>102</v>
      </c>
      <c r="E138" s="16">
        <v>1</v>
      </c>
      <c r="F138" s="16"/>
      <c r="G138" s="16"/>
      <c r="H138" s="16"/>
      <c r="I138" s="16">
        <f t="shared" si="7"/>
        <v>0</v>
      </c>
      <c r="J138" s="16">
        <f t="shared" si="6"/>
        <v>0</v>
      </c>
      <c r="K138" s="16"/>
    </row>
    <row r="139" spans="1:11" ht="17.25" customHeight="1">
      <c r="A139" s="16" t="s">
        <v>231</v>
      </c>
      <c r="B139" s="6">
        <v>138</v>
      </c>
      <c r="C139" s="16" t="s">
        <v>25</v>
      </c>
      <c r="D139" s="7" t="s">
        <v>49</v>
      </c>
      <c r="E139" s="16">
        <v>1</v>
      </c>
      <c r="F139" s="16"/>
      <c r="G139" s="16"/>
      <c r="H139" s="16"/>
      <c r="I139" s="16">
        <f t="shared" si="7"/>
        <v>0</v>
      </c>
      <c r="J139" s="16">
        <f t="shared" si="6"/>
        <v>0</v>
      </c>
      <c r="K139" s="16"/>
    </row>
    <row r="140" spans="1:11" ht="17.25" customHeight="1">
      <c r="A140" s="16" t="s">
        <v>231</v>
      </c>
      <c r="B140" s="6">
        <v>139</v>
      </c>
      <c r="C140" s="16" t="s">
        <v>23</v>
      </c>
      <c r="D140" s="7" t="s">
        <v>199</v>
      </c>
      <c r="E140" s="16"/>
      <c r="F140" s="16"/>
      <c r="G140" s="16"/>
      <c r="H140" s="16"/>
      <c r="I140" s="16">
        <f t="shared" si="7"/>
        <v>0</v>
      </c>
      <c r="J140" s="16">
        <f t="shared" si="6"/>
        <v>0</v>
      </c>
      <c r="K140" s="16"/>
    </row>
    <row r="141" spans="1:11" ht="17.25" customHeight="1">
      <c r="A141" s="16" t="s">
        <v>231</v>
      </c>
      <c r="B141" s="6">
        <v>140</v>
      </c>
      <c r="C141" s="16" t="s">
        <v>21</v>
      </c>
      <c r="D141" s="7" t="s">
        <v>49</v>
      </c>
      <c r="E141" s="16"/>
      <c r="F141" s="16"/>
      <c r="G141" s="16"/>
      <c r="H141" s="16"/>
      <c r="I141" s="16">
        <f t="shared" si="7"/>
        <v>0</v>
      </c>
      <c r="J141" s="16">
        <f t="shared" si="6"/>
        <v>0</v>
      </c>
      <c r="K141" s="16"/>
    </row>
    <row r="142" spans="1:11" ht="17.25" customHeight="1">
      <c r="A142" s="16" t="s">
        <v>231</v>
      </c>
      <c r="B142" s="6">
        <v>141</v>
      </c>
      <c r="C142" s="16" t="s">
        <v>78</v>
      </c>
      <c r="D142" s="7" t="s">
        <v>101</v>
      </c>
      <c r="E142" s="16"/>
      <c r="F142" s="16"/>
      <c r="G142" s="16"/>
      <c r="H142" s="16">
        <v>444</v>
      </c>
      <c r="I142" s="16">
        <f t="shared" si="7"/>
        <v>0</v>
      </c>
      <c r="J142" s="16">
        <f t="shared" si="6"/>
        <v>0</v>
      </c>
      <c r="K142" s="16"/>
    </row>
    <row r="143" spans="1:11" ht="17.25" customHeight="1">
      <c r="A143" s="16" t="s">
        <v>231</v>
      </c>
      <c r="B143" s="6">
        <v>142</v>
      </c>
      <c r="C143" s="16" t="s">
        <v>12</v>
      </c>
      <c r="D143" s="7" t="s">
        <v>24</v>
      </c>
      <c r="E143" s="16"/>
      <c r="F143" s="16"/>
      <c r="G143" s="16" t="s">
        <v>32</v>
      </c>
      <c r="H143" s="16"/>
      <c r="I143" s="16">
        <f t="shared" si="7"/>
        <v>0</v>
      </c>
      <c r="J143" s="16">
        <f t="shared" si="6"/>
        <v>0</v>
      </c>
      <c r="K143" s="16"/>
    </row>
    <row r="144" spans="1:11" ht="17.25" customHeight="1">
      <c r="A144" s="16" t="s">
        <v>231</v>
      </c>
      <c r="B144" s="6">
        <v>143</v>
      </c>
      <c r="C144" s="16" t="s">
        <v>12</v>
      </c>
      <c r="D144" s="7" t="s">
        <v>24</v>
      </c>
      <c r="E144" s="16"/>
      <c r="F144" s="16"/>
      <c r="G144" s="16" t="s">
        <v>32</v>
      </c>
      <c r="H144" s="16"/>
      <c r="I144" s="16">
        <f t="shared" si="7"/>
        <v>0</v>
      </c>
      <c r="J144" s="16">
        <f t="shared" si="6"/>
        <v>0</v>
      </c>
      <c r="K144" s="16"/>
    </row>
    <row r="145" spans="1:11" ht="17.25" customHeight="1">
      <c r="A145" s="16" t="s">
        <v>231</v>
      </c>
      <c r="B145" s="6">
        <v>144</v>
      </c>
      <c r="C145" s="16" t="s">
        <v>23</v>
      </c>
      <c r="D145" s="7" t="s">
        <v>79</v>
      </c>
      <c r="E145" s="16"/>
      <c r="F145" s="16"/>
      <c r="G145" s="16"/>
      <c r="H145" s="16"/>
      <c r="I145" s="16">
        <f t="shared" si="7"/>
        <v>0</v>
      </c>
      <c r="J145" s="16">
        <f t="shared" si="6"/>
        <v>0</v>
      </c>
      <c r="K145" s="16"/>
    </row>
    <row r="146" spans="1:11" ht="17.25" customHeight="1">
      <c r="A146" s="16" t="s">
        <v>231</v>
      </c>
      <c r="B146" s="6">
        <v>145</v>
      </c>
      <c r="C146" s="16" t="s">
        <v>25</v>
      </c>
      <c r="D146" s="7" t="s">
        <v>188</v>
      </c>
      <c r="E146" s="16"/>
      <c r="F146" s="16"/>
      <c r="G146" s="16"/>
      <c r="H146" s="16"/>
      <c r="I146" s="16">
        <f t="shared" si="7"/>
        <v>0</v>
      </c>
      <c r="J146" s="16">
        <f t="shared" si="6"/>
        <v>0</v>
      </c>
      <c r="K146" s="16"/>
    </row>
    <row r="147" spans="1:11" ht="17.25" customHeight="1">
      <c r="A147" s="16" t="s">
        <v>231</v>
      </c>
      <c r="B147" s="6">
        <v>146</v>
      </c>
      <c r="C147" s="16" t="s">
        <v>21</v>
      </c>
      <c r="D147" s="7" t="s">
        <v>49</v>
      </c>
      <c r="E147" s="16"/>
      <c r="F147" s="16"/>
      <c r="G147" s="16" t="s">
        <v>32</v>
      </c>
      <c r="H147" s="16"/>
      <c r="I147" s="16">
        <f t="shared" si="7"/>
        <v>0</v>
      </c>
      <c r="J147" s="16">
        <f t="shared" si="6"/>
        <v>0</v>
      </c>
      <c r="K147" s="16"/>
    </row>
    <row r="148" spans="1:11" ht="17.25" customHeight="1">
      <c r="A148" s="16" t="s">
        <v>231</v>
      </c>
      <c r="B148" s="6">
        <v>147</v>
      </c>
      <c r="C148" s="16" t="s">
        <v>23</v>
      </c>
      <c r="D148" s="7" t="s">
        <v>24</v>
      </c>
      <c r="E148" s="16"/>
      <c r="F148" s="16"/>
      <c r="G148" s="16"/>
      <c r="H148" s="16"/>
      <c r="I148" s="16">
        <f t="shared" si="7"/>
        <v>0</v>
      </c>
      <c r="J148" s="16">
        <f t="shared" si="6"/>
        <v>0</v>
      </c>
      <c r="K148" s="16"/>
    </row>
    <row r="149" spans="1:11" ht="17.25" customHeight="1">
      <c r="A149" s="16" t="s">
        <v>231</v>
      </c>
      <c r="B149" s="6">
        <v>148</v>
      </c>
      <c r="C149" s="16" t="s">
        <v>100</v>
      </c>
      <c r="D149" s="7" t="s">
        <v>28</v>
      </c>
      <c r="E149" s="16"/>
      <c r="F149" s="16">
        <v>5</v>
      </c>
      <c r="G149" s="16"/>
      <c r="H149" s="16"/>
      <c r="I149" s="16" t="str">
        <f t="shared" si="7"/>
        <v>Энеробактерии</v>
      </c>
      <c r="J149" s="16" t="str">
        <f t="shared" si="6"/>
        <v>Enterobacter</v>
      </c>
      <c r="K149" s="16" t="s">
        <v>63</v>
      </c>
    </row>
    <row r="150" spans="1:11" ht="17.25" customHeight="1">
      <c r="A150" s="16"/>
      <c r="C150" s="16"/>
      <c r="E150" s="16"/>
      <c r="F150" s="16"/>
      <c r="G150" s="16"/>
      <c r="H150" s="16"/>
      <c r="I150" s="16" t="str">
        <f t="shared" ref="I150" si="8">IF(OR(J150=$J$351,J150=$J$358,J150=$J$341),$I$338,IF(OR(J150=$J$340,J150=$J$344,J150=$J$346,J150=$J$347,J150=$J$350,J150=$J$354,J150=$J$355,J150=$J$352),$I$343,IF(OR(J150=$J$339,J150=$J$343),$I$339,IF(OR(J150=$J$345,J150=$J$356,J150=$J$357),$I$340,IF(OR(J150=$J$338,J150=$J$353,J150=$J$359),$I$341,IF(OR(J150=$J$342,J150=$J$360,J150=$J$348,J150=$J$349),$I$342,0))))))</f>
        <v>НГОБ</v>
      </c>
      <c r="J150" s="16" t="str">
        <f t="shared" si="6"/>
        <v>Pseudomonas</v>
      </c>
      <c r="K150" s="16" t="s">
        <v>74</v>
      </c>
    </row>
    <row r="151" spans="1:11" ht="17.25" customHeight="1">
      <c r="A151" s="16" t="s">
        <v>231</v>
      </c>
      <c r="B151" s="6">
        <v>149</v>
      </c>
      <c r="C151" s="16" t="s">
        <v>12</v>
      </c>
      <c r="D151" s="7" t="s">
        <v>20</v>
      </c>
      <c r="E151" s="16"/>
      <c r="F151" s="16"/>
      <c r="G151" s="16" t="s">
        <v>32</v>
      </c>
      <c r="H151" s="16"/>
      <c r="I151" s="16">
        <f t="shared" si="7"/>
        <v>0</v>
      </c>
      <c r="J151" s="16">
        <f t="shared" si="6"/>
        <v>0</v>
      </c>
      <c r="K151" s="16"/>
    </row>
    <row r="152" spans="1:11" ht="17.25" customHeight="1">
      <c r="A152" s="16" t="s">
        <v>231</v>
      </c>
      <c r="B152" s="6">
        <v>150</v>
      </c>
      <c r="C152" s="16" t="s">
        <v>23</v>
      </c>
      <c r="D152" s="7" t="s">
        <v>79</v>
      </c>
      <c r="E152" s="16">
        <v>2</v>
      </c>
      <c r="F152" s="16"/>
      <c r="G152" s="16"/>
      <c r="H152" s="16"/>
      <c r="I152" s="16">
        <f t="shared" si="7"/>
        <v>0</v>
      </c>
      <c r="J152" s="16">
        <f t="shared" si="6"/>
        <v>0</v>
      </c>
      <c r="K152" s="16"/>
    </row>
    <row r="153" spans="1:11" ht="17.25" customHeight="1">
      <c r="A153" s="16" t="s">
        <v>231</v>
      </c>
      <c r="B153" s="6">
        <v>151</v>
      </c>
      <c r="C153" s="16" t="s">
        <v>23</v>
      </c>
      <c r="D153" s="7" t="s">
        <v>61</v>
      </c>
      <c r="E153" s="16">
        <v>2</v>
      </c>
      <c r="F153" s="16"/>
      <c r="G153" s="16"/>
      <c r="H153" s="16"/>
      <c r="I153" s="16">
        <f t="shared" si="7"/>
        <v>0</v>
      </c>
      <c r="J153" s="16">
        <f t="shared" si="6"/>
        <v>0</v>
      </c>
      <c r="K153" s="16"/>
    </row>
    <row r="154" spans="1:11" ht="17.25" customHeight="1">
      <c r="A154" s="16" t="s">
        <v>231</v>
      </c>
      <c r="B154" s="6">
        <v>152</v>
      </c>
      <c r="C154" s="16" t="s">
        <v>23</v>
      </c>
      <c r="D154" s="7" t="s">
        <v>61</v>
      </c>
      <c r="E154" s="16">
        <v>1</v>
      </c>
      <c r="F154" s="16"/>
      <c r="G154" s="16"/>
      <c r="H154" s="16"/>
      <c r="I154" s="16">
        <f t="shared" si="7"/>
        <v>0</v>
      </c>
      <c r="J154" s="16">
        <f t="shared" si="6"/>
        <v>0</v>
      </c>
      <c r="K154" s="16"/>
    </row>
    <row r="155" spans="1:11" ht="17.25" customHeight="1">
      <c r="A155" s="16" t="s">
        <v>231</v>
      </c>
      <c r="B155" s="6">
        <v>153</v>
      </c>
      <c r="C155" s="16" t="s">
        <v>23</v>
      </c>
      <c r="D155" s="7" t="s">
        <v>24</v>
      </c>
      <c r="E155" s="16">
        <v>1</v>
      </c>
      <c r="F155" s="16"/>
      <c r="G155" s="16"/>
      <c r="H155" s="16"/>
      <c r="I155" s="16">
        <f t="shared" si="7"/>
        <v>0</v>
      </c>
      <c r="J155" s="16">
        <f t="shared" si="6"/>
        <v>0</v>
      </c>
      <c r="K155" s="16"/>
    </row>
    <row r="156" spans="1:11" ht="17.25" customHeight="1">
      <c r="A156" s="16" t="s">
        <v>231</v>
      </c>
      <c r="B156" s="6">
        <v>154</v>
      </c>
      <c r="C156" s="16" t="s">
        <v>37</v>
      </c>
      <c r="D156" s="7" t="s">
        <v>24</v>
      </c>
      <c r="E156" s="16">
        <v>1</v>
      </c>
      <c r="F156" s="16">
        <v>3</v>
      </c>
      <c r="G156" s="16"/>
      <c r="H156" s="16"/>
      <c r="I156" s="16" t="str">
        <f t="shared" si="7"/>
        <v>Энеробактерии</v>
      </c>
      <c r="J156" s="16" t="str">
        <f t="shared" si="6"/>
        <v>Klebsiella</v>
      </c>
      <c r="K156" s="16" t="s">
        <v>139</v>
      </c>
    </row>
    <row r="157" spans="1:11" ht="17.25" customHeight="1">
      <c r="A157" s="16" t="s">
        <v>231</v>
      </c>
      <c r="B157" s="6">
        <v>155</v>
      </c>
      <c r="C157" s="16" t="s">
        <v>21</v>
      </c>
      <c r="D157" s="7" t="s">
        <v>49</v>
      </c>
      <c r="E157" s="16"/>
      <c r="F157" s="16"/>
      <c r="G157" s="16"/>
      <c r="H157" s="16"/>
      <c r="I157" s="16">
        <f t="shared" si="7"/>
        <v>0</v>
      </c>
      <c r="J157" s="16">
        <f t="shared" si="6"/>
        <v>0</v>
      </c>
      <c r="K157" s="16"/>
    </row>
    <row r="158" spans="1:11" ht="17.25" customHeight="1">
      <c r="A158" s="16" t="s">
        <v>231</v>
      </c>
      <c r="B158" s="6">
        <v>156</v>
      </c>
      <c r="C158" s="16" t="s">
        <v>100</v>
      </c>
      <c r="D158" s="7" t="s">
        <v>28</v>
      </c>
      <c r="E158" s="16"/>
      <c r="F158" s="16"/>
      <c r="G158" s="16"/>
      <c r="H158" s="16"/>
      <c r="I158" s="16">
        <f t="shared" si="7"/>
        <v>0</v>
      </c>
      <c r="J158" s="16">
        <f t="shared" si="6"/>
        <v>0</v>
      </c>
      <c r="K158" s="16"/>
    </row>
    <row r="159" spans="1:11" ht="17.25" customHeight="1">
      <c r="A159" s="16" t="s">
        <v>231</v>
      </c>
      <c r="B159" s="6">
        <v>157</v>
      </c>
      <c r="C159" s="16" t="s">
        <v>23</v>
      </c>
      <c r="D159" s="7" t="s">
        <v>79</v>
      </c>
      <c r="E159" s="16"/>
      <c r="F159" s="16"/>
      <c r="G159" s="16"/>
      <c r="H159" s="16"/>
      <c r="I159" s="16">
        <f t="shared" si="7"/>
        <v>0</v>
      </c>
      <c r="J159" s="16">
        <f t="shared" si="6"/>
        <v>0</v>
      </c>
      <c r="K159" s="16"/>
    </row>
    <row r="160" spans="1:11" ht="17.25" customHeight="1">
      <c r="A160" s="16" t="s">
        <v>231</v>
      </c>
      <c r="B160" s="6">
        <v>158</v>
      </c>
      <c r="C160" s="16" t="s">
        <v>12</v>
      </c>
      <c r="D160" s="7" t="s">
        <v>54</v>
      </c>
      <c r="E160" s="16"/>
      <c r="F160" s="16"/>
      <c r="G160" s="16" t="s">
        <v>32</v>
      </c>
      <c r="H160" s="16"/>
      <c r="I160" s="16">
        <f t="shared" si="7"/>
        <v>0</v>
      </c>
      <c r="J160" s="16">
        <f t="shared" si="6"/>
        <v>0</v>
      </c>
      <c r="K160" s="16"/>
    </row>
    <row r="161" spans="1:11" ht="17.25" customHeight="1">
      <c r="A161" s="16" t="s">
        <v>231</v>
      </c>
      <c r="B161" s="6">
        <v>159</v>
      </c>
      <c r="C161" s="16" t="s">
        <v>12</v>
      </c>
      <c r="D161" s="7" t="s">
        <v>20</v>
      </c>
      <c r="E161" s="16"/>
      <c r="F161" s="16"/>
      <c r="G161" s="16" t="s">
        <v>32</v>
      </c>
      <c r="H161" s="16"/>
      <c r="I161" s="16">
        <f t="shared" si="7"/>
        <v>0</v>
      </c>
      <c r="J161" s="16">
        <f t="shared" si="6"/>
        <v>0</v>
      </c>
      <c r="K161" s="16"/>
    </row>
    <row r="162" spans="1:11" ht="17.25" customHeight="1">
      <c r="A162" s="16" t="s">
        <v>231</v>
      </c>
      <c r="B162" s="6">
        <v>160</v>
      </c>
      <c r="C162" s="16" t="s">
        <v>12</v>
      </c>
      <c r="D162" s="7" t="s">
        <v>20</v>
      </c>
      <c r="E162" s="16">
        <v>3</v>
      </c>
      <c r="F162" s="16"/>
      <c r="G162" s="16" t="s">
        <v>32</v>
      </c>
      <c r="H162" s="16"/>
      <c r="I162" s="16">
        <f t="shared" si="7"/>
        <v>0</v>
      </c>
      <c r="J162" s="16">
        <f t="shared" si="6"/>
        <v>0</v>
      </c>
      <c r="K162" s="16"/>
    </row>
    <row r="163" spans="1:11" ht="17.25" customHeight="1">
      <c r="A163" s="16" t="s">
        <v>231</v>
      </c>
      <c r="B163" s="6">
        <v>161</v>
      </c>
      <c r="C163" s="16" t="s">
        <v>12</v>
      </c>
      <c r="D163" s="7" t="s">
        <v>20</v>
      </c>
      <c r="E163" s="16">
        <v>3</v>
      </c>
      <c r="F163" s="16"/>
      <c r="G163" s="16" t="s">
        <v>32</v>
      </c>
      <c r="H163" s="16"/>
      <c r="I163" s="16">
        <f t="shared" si="7"/>
        <v>0</v>
      </c>
      <c r="J163" s="16">
        <f t="shared" si="6"/>
        <v>0</v>
      </c>
      <c r="K163" s="16"/>
    </row>
    <row r="164" spans="1:11" ht="17.25" customHeight="1">
      <c r="A164" s="16" t="s">
        <v>231</v>
      </c>
      <c r="B164" s="6">
        <v>162</v>
      </c>
      <c r="C164" s="16" t="s">
        <v>12</v>
      </c>
      <c r="D164" s="7" t="s">
        <v>61</v>
      </c>
      <c r="E164" s="16"/>
      <c r="F164" s="16"/>
      <c r="G164" s="16" t="s">
        <v>32</v>
      </c>
      <c r="H164" s="16"/>
      <c r="I164" s="16">
        <f t="shared" si="7"/>
        <v>0</v>
      </c>
      <c r="J164" s="16">
        <f t="shared" si="6"/>
        <v>0</v>
      </c>
      <c r="K164" s="16"/>
    </row>
    <row r="165" spans="1:11" ht="17.25" customHeight="1">
      <c r="A165" s="16" t="s">
        <v>231</v>
      </c>
      <c r="B165" s="6">
        <v>163</v>
      </c>
      <c r="C165" s="16" t="s">
        <v>12</v>
      </c>
      <c r="D165" s="7" t="s">
        <v>20</v>
      </c>
      <c r="E165" s="16"/>
      <c r="F165" s="16">
        <v>3</v>
      </c>
      <c r="G165" s="16" t="s">
        <v>32</v>
      </c>
      <c r="H165" s="16"/>
      <c r="I165" s="16" t="str">
        <f t="shared" si="7"/>
        <v>Кокки</v>
      </c>
      <c r="J165" s="16" t="str">
        <f t="shared" si="6"/>
        <v>Enterococcus</v>
      </c>
      <c r="K165" s="16" t="s">
        <v>70</v>
      </c>
    </row>
    <row r="166" spans="1:11" ht="17.25" customHeight="1">
      <c r="A166" s="16" t="s">
        <v>231</v>
      </c>
      <c r="B166" s="6">
        <v>164</v>
      </c>
      <c r="C166" s="16" t="s">
        <v>12</v>
      </c>
      <c r="D166" s="7" t="s">
        <v>20</v>
      </c>
      <c r="E166" s="16"/>
      <c r="F166" s="16"/>
      <c r="G166" s="16" t="s">
        <v>32</v>
      </c>
      <c r="H166" s="16"/>
      <c r="I166" s="16">
        <f t="shared" si="7"/>
        <v>0</v>
      </c>
      <c r="J166" s="16">
        <f t="shared" si="6"/>
        <v>0</v>
      </c>
      <c r="K166" s="16"/>
    </row>
    <row r="167" spans="1:11" ht="17.25" customHeight="1">
      <c r="A167" s="16" t="s">
        <v>231</v>
      </c>
      <c r="B167" s="6">
        <v>165</v>
      </c>
      <c r="C167" s="16" t="s">
        <v>12</v>
      </c>
      <c r="D167" s="7" t="s">
        <v>39</v>
      </c>
      <c r="E167" s="16"/>
      <c r="F167" s="16"/>
      <c r="G167" s="16" t="s">
        <v>32</v>
      </c>
      <c r="H167" s="16"/>
      <c r="I167" s="16">
        <f t="shared" si="7"/>
        <v>0</v>
      </c>
      <c r="J167" s="16">
        <f t="shared" si="6"/>
        <v>0</v>
      </c>
      <c r="K167" s="16"/>
    </row>
    <row r="168" spans="1:11" ht="17.25" customHeight="1">
      <c r="A168" s="16" t="s">
        <v>231</v>
      </c>
      <c r="B168" s="6">
        <v>166</v>
      </c>
      <c r="C168" s="16" t="s">
        <v>12</v>
      </c>
      <c r="D168" s="7" t="s">
        <v>61</v>
      </c>
      <c r="E168" s="16"/>
      <c r="F168" s="16"/>
      <c r="G168" s="16" t="s">
        <v>32</v>
      </c>
      <c r="H168" s="16"/>
      <c r="I168" s="16">
        <f t="shared" si="7"/>
        <v>0</v>
      </c>
      <c r="J168" s="16">
        <f t="shared" si="6"/>
        <v>0</v>
      </c>
      <c r="K168" s="16"/>
    </row>
    <row r="169" spans="1:11" ht="17.25" customHeight="1">
      <c r="A169" s="16" t="s">
        <v>231</v>
      </c>
      <c r="B169" s="6">
        <v>167</v>
      </c>
      <c r="C169" s="16" t="s">
        <v>12</v>
      </c>
      <c r="D169" s="7" t="s">
        <v>171</v>
      </c>
      <c r="E169" s="16"/>
      <c r="F169" s="16"/>
      <c r="G169" s="16" t="s">
        <v>32</v>
      </c>
      <c r="H169" s="16"/>
      <c r="I169" s="16">
        <f t="shared" si="7"/>
        <v>0</v>
      </c>
      <c r="J169" s="16">
        <f t="shared" si="6"/>
        <v>0</v>
      </c>
      <c r="K169" s="16"/>
    </row>
    <row r="170" spans="1:11" ht="17.25" customHeight="1">
      <c r="A170" s="16" t="s">
        <v>231</v>
      </c>
      <c r="B170" s="6">
        <v>168</v>
      </c>
      <c r="C170" s="16" t="s">
        <v>12</v>
      </c>
      <c r="D170" s="7" t="s">
        <v>171</v>
      </c>
      <c r="E170" s="16"/>
      <c r="F170" s="16"/>
      <c r="G170" s="16" t="s">
        <v>32</v>
      </c>
      <c r="H170" s="16"/>
      <c r="I170" s="16">
        <f t="shared" si="7"/>
        <v>0</v>
      </c>
      <c r="J170" s="16">
        <f t="shared" si="6"/>
        <v>0</v>
      </c>
      <c r="K170" s="16"/>
    </row>
    <row r="171" spans="1:11" ht="17.25" customHeight="1">
      <c r="A171" s="16" t="s">
        <v>231</v>
      </c>
      <c r="B171" s="6">
        <v>169</v>
      </c>
      <c r="C171" s="16" t="s">
        <v>12</v>
      </c>
      <c r="D171" s="7" t="s">
        <v>171</v>
      </c>
      <c r="E171" s="16"/>
      <c r="F171" s="16"/>
      <c r="G171" s="16" t="s">
        <v>32</v>
      </c>
      <c r="H171" s="16"/>
      <c r="I171" s="16">
        <f t="shared" si="7"/>
        <v>0</v>
      </c>
      <c r="J171" s="16">
        <f t="shared" si="6"/>
        <v>0</v>
      </c>
      <c r="K171" s="16"/>
    </row>
    <row r="172" spans="1:11" ht="17.25" customHeight="1">
      <c r="A172" s="16" t="s">
        <v>231</v>
      </c>
      <c r="B172" s="6">
        <v>170</v>
      </c>
      <c r="C172" s="16" t="s">
        <v>25</v>
      </c>
      <c r="D172" s="7" t="s">
        <v>26</v>
      </c>
      <c r="E172" s="16"/>
      <c r="F172" s="16"/>
      <c r="G172" s="16"/>
      <c r="H172" s="16"/>
      <c r="I172" s="16">
        <f t="shared" si="7"/>
        <v>0</v>
      </c>
      <c r="J172" s="16">
        <f t="shared" si="6"/>
        <v>0</v>
      </c>
      <c r="K172" s="16"/>
    </row>
    <row r="173" spans="1:11" ht="17.25" customHeight="1">
      <c r="A173" s="16" t="s">
        <v>231</v>
      </c>
      <c r="B173" s="6">
        <v>171</v>
      </c>
      <c r="C173" s="16" t="s">
        <v>37</v>
      </c>
      <c r="D173" s="7" t="s">
        <v>228</v>
      </c>
      <c r="E173" s="16">
        <v>1</v>
      </c>
      <c r="F173" s="16">
        <v>3</v>
      </c>
      <c r="G173" s="16"/>
      <c r="H173" s="16"/>
      <c r="I173" s="16" t="str">
        <f t="shared" si="7"/>
        <v>Кокки</v>
      </c>
      <c r="J173" s="16" t="str">
        <f t="shared" si="6"/>
        <v>Staphylococcus</v>
      </c>
      <c r="K173" s="16" t="s">
        <v>19</v>
      </c>
    </row>
    <row r="174" spans="1:11" ht="17.25" customHeight="1">
      <c r="A174" s="16" t="s">
        <v>231</v>
      </c>
      <c r="B174" s="6">
        <v>172</v>
      </c>
      <c r="C174" s="16" t="s">
        <v>100</v>
      </c>
      <c r="D174" s="7" t="s">
        <v>28</v>
      </c>
      <c r="E174" s="16"/>
      <c r="F174" s="16"/>
      <c r="G174" s="16"/>
      <c r="H174" s="16"/>
      <c r="I174" s="16">
        <f t="shared" si="7"/>
        <v>0</v>
      </c>
      <c r="J174" s="16">
        <f t="shared" si="6"/>
        <v>0</v>
      </c>
      <c r="K174" s="16"/>
    </row>
    <row r="175" spans="1:11" ht="17.25" customHeight="1">
      <c r="A175" s="16" t="s">
        <v>231</v>
      </c>
      <c r="B175" s="6">
        <v>173</v>
      </c>
      <c r="C175" s="16" t="s">
        <v>25</v>
      </c>
      <c r="D175" s="7" t="s">
        <v>26</v>
      </c>
      <c r="E175" s="16"/>
      <c r="F175" s="16"/>
      <c r="G175" s="16"/>
      <c r="H175" s="16"/>
      <c r="I175" s="16">
        <f t="shared" si="7"/>
        <v>0</v>
      </c>
      <c r="J175" s="16">
        <f t="shared" si="6"/>
        <v>0</v>
      </c>
      <c r="K175" s="16"/>
    </row>
    <row r="176" spans="1:11" ht="17.25" customHeight="1">
      <c r="A176" s="16" t="s">
        <v>231</v>
      </c>
      <c r="B176" s="6">
        <v>174</v>
      </c>
      <c r="C176" s="16" t="s">
        <v>12</v>
      </c>
      <c r="D176" s="7" t="s">
        <v>24</v>
      </c>
      <c r="E176" s="16"/>
      <c r="F176" s="16"/>
      <c r="G176" s="16" t="s">
        <v>32</v>
      </c>
      <c r="H176" s="16"/>
      <c r="I176" s="16">
        <f t="shared" si="7"/>
        <v>0</v>
      </c>
      <c r="J176" s="16">
        <f t="shared" si="6"/>
        <v>0</v>
      </c>
      <c r="K176" s="16"/>
    </row>
    <row r="177" spans="1:11" ht="17.25" customHeight="1">
      <c r="A177" s="16" t="s">
        <v>231</v>
      </c>
      <c r="B177" s="6">
        <v>175</v>
      </c>
      <c r="C177" s="16" t="s">
        <v>12</v>
      </c>
      <c r="D177" s="7" t="s">
        <v>20</v>
      </c>
      <c r="E177" s="16"/>
      <c r="F177" s="16">
        <v>3</v>
      </c>
      <c r="G177" s="16" t="s">
        <v>32</v>
      </c>
      <c r="H177" s="16"/>
      <c r="I177" s="16" t="str">
        <f t="shared" si="7"/>
        <v>Кокки</v>
      </c>
      <c r="J177" s="16" t="str">
        <f t="shared" si="6"/>
        <v>Enterococcus</v>
      </c>
      <c r="K177" s="16" t="s">
        <v>70</v>
      </c>
    </row>
    <row r="178" spans="1:11" ht="17.25" customHeight="1">
      <c r="A178" s="16" t="s">
        <v>231</v>
      </c>
      <c r="B178" s="6">
        <v>176</v>
      </c>
      <c r="C178" s="16" t="s">
        <v>12</v>
      </c>
      <c r="D178" s="7" t="s">
        <v>40</v>
      </c>
      <c r="E178" s="16"/>
      <c r="F178" s="16">
        <v>3</v>
      </c>
      <c r="G178" s="16" t="s">
        <v>32</v>
      </c>
      <c r="H178" s="16"/>
      <c r="I178" s="16" t="str">
        <f t="shared" si="7"/>
        <v>Кокки</v>
      </c>
      <c r="J178" s="16" t="str">
        <f t="shared" si="6"/>
        <v>Enterococcus</v>
      </c>
      <c r="K178" s="16" t="s">
        <v>70</v>
      </c>
    </row>
    <row r="179" spans="1:11" ht="17.25" customHeight="1">
      <c r="A179" s="16" t="s">
        <v>231</v>
      </c>
      <c r="B179" s="6">
        <v>177</v>
      </c>
      <c r="C179" s="16" t="s">
        <v>12</v>
      </c>
      <c r="D179" s="7" t="s">
        <v>40</v>
      </c>
      <c r="E179" s="16"/>
      <c r="F179" s="16"/>
      <c r="G179" s="16" t="s">
        <v>32</v>
      </c>
      <c r="H179" s="16"/>
      <c r="I179" s="16">
        <f t="shared" si="7"/>
        <v>0</v>
      </c>
      <c r="J179" s="16">
        <f t="shared" si="6"/>
        <v>0</v>
      </c>
      <c r="K179" s="16"/>
    </row>
    <row r="180" spans="1:11" ht="17.25" customHeight="1">
      <c r="A180" s="16" t="s">
        <v>231</v>
      </c>
      <c r="B180" s="6">
        <v>178</v>
      </c>
      <c r="C180" s="16" t="s">
        <v>12</v>
      </c>
      <c r="D180" s="7" t="s">
        <v>40</v>
      </c>
      <c r="E180" s="16"/>
      <c r="F180" s="16"/>
      <c r="G180" s="16" t="s">
        <v>32</v>
      </c>
      <c r="H180" s="16"/>
      <c r="I180" s="16">
        <f t="shared" si="7"/>
        <v>0</v>
      </c>
      <c r="J180" s="16">
        <f t="shared" si="6"/>
        <v>0</v>
      </c>
      <c r="K180" s="16"/>
    </row>
    <row r="181" spans="1:11" ht="17.25" customHeight="1">
      <c r="A181" s="16" t="s">
        <v>231</v>
      </c>
      <c r="B181" s="6">
        <v>179</v>
      </c>
      <c r="C181" s="16" t="s">
        <v>12</v>
      </c>
      <c r="D181" s="7" t="s">
        <v>40</v>
      </c>
      <c r="E181" s="16"/>
      <c r="F181" s="16">
        <v>6</v>
      </c>
      <c r="G181" s="16" t="s">
        <v>32</v>
      </c>
      <c r="H181" s="16"/>
      <c r="I181" s="16" t="str">
        <f t="shared" si="7"/>
        <v>Кокки</v>
      </c>
      <c r="J181" s="16" t="str">
        <f t="shared" si="6"/>
        <v>Enterococcus</v>
      </c>
      <c r="K181" s="16" t="s">
        <v>70</v>
      </c>
    </row>
    <row r="182" spans="1:11" ht="17.25" customHeight="1">
      <c r="A182" s="16"/>
      <c r="C182" s="16"/>
      <c r="E182" s="16"/>
      <c r="F182" s="16"/>
      <c r="G182" s="16"/>
      <c r="H182" s="16"/>
      <c r="I182" s="16" t="str">
        <f t="shared" ref="I182" si="9">IF(OR(J182=$J$351,J182=$J$358,J182=$J$341),$I$338,IF(OR(J182=$J$340,J182=$J$344,J182=$J$346,J182=$J$347,J182=$J$350,J182=$J$354,J182=$J$355,J182=$J$352),$I$343,IF(OR(J182=$J$339,J182=$J$343),$I$339,IF(OR(J182=$J$345,J182=$J$356,J182=$J$357),$I$340,IF(OR(J182=$J$338,J182=$J$353,J182=$J$359),$I$341,IF(OR(J182=$J$342,J182=$J$360,J182=$J$348,J182=$J$349),$I$342,0))))))</f>
        <v>НГОБ</v>
      </c>
      <c r="J182" s="16" t="str">
        <f t="shared" si="6"/>
        <v>Pseudomonas</v>
      </c>
      <c r="K182" s="16" t="s">
        <v>74</v>
      </c>
    </row>
    <row r="183" spans="1:11" ht="17.25" customHeight="1">
      <c r="A183" s="16" t="s">
        <v>231</v>
      </c>
      <c r="B183" s="6">
        <v>180</v>
      </c>
      <c r="C183" s="16" t="s">
        <v>87</v>
      </c>
      <c r="D183" s="7" t="s">
        <v>42</v>
      </c>
      <c r="E183" s="16">
        <v>1</v>
      </c>
      <c r="F183" s="16"/>
      <c r="G183" s="16"/>
      <c r="H183" s="16"/>
      <c r="I183" s="16">
        <f t="shared" si="7"/>
        <v>0</v>
      </c>
      <c r="J183" s="16">
        <f t="shared" si="6"/>
        <v>0</v>
      </c>
      <c r="K183" s="16"/>
    </row>
    <row r="184" spans="1:11" ht="17.25" customHeight="1">
      <c r="A184" s="16" t="s">
        <v>231</v>
      </c>
      <c r="B184" s="6">
        <v>181</v>
      </c>
      <c r="C184" s="16" t="s">
        <v>25</v>
      </c>
      <c r="D184" s="7" t="s">
        <v>188</v>
      </c>
      <c r="E184" s="16">
        <v>1</v>
      </c>
      <c r="F184" s="16"/>
      <c r="G184" s="16"/>
      <c r="H184" s="16"/>
      <c r="I184" s="16">
        <f t="shared" si="7"/>
        <v>0</v>
      </c>
      <c r="J184" s="16">
        <f t="shared" si="6"/>
        <v>0</v>
      </c>
      <c r="K184" s="16"/>
    </row>
    <row r="185" spans="1:11" ht="17.25" customHeight="1">
      <c r="A185" s="16" t="s">
        <v>231</v>
      </c>
      <c r="B185" s="6">
        <v>182</v>
      </c>
      <c r="C185" s="16" t="s">
        <v>25</v>
      </c>
      <c r="D185" s="7" t="s">
        <v>26</v>
      </c>
      <c r="E185" s="16"/>
      <c r="F185" s="16"/>
      <c r="G185" s="16"/>
      <c r="H185" s="16"/>
      <c r="I185" s="16">
        <f t="shared" si="7"/>
        <v>0</v>
      </c>
      <c r="J185" s="16">
        <f t="shared" si="6"/>
        <v>0</v>
      </c>
      <c r="K185" s="16"/>
    </row>
    <row r="186" spans="1:11" ht="17.25" customHeight="1">
      <c r="A186" s="16" t="s">
        <v>231</v>
      </c>
      <c r="B186" s="6">
        <v>183</v>
      </c>
      <c r="C186" s="16" t="s">
        <v>21</v>
      </c>
      <c r="D186" s="7" t="s">
        <v>49</v>
      </c>
      <c r="E186" s="16"/>
      <c r="F186" s="16"/>
      <c r="G186" s="16"/>
      <c r="H186" s="16"/>
      <c r="I186" s="16">
        <f t="shared" si="7"/>
        <v>0</v>
      </c>
      <c r="J186" s="16">
        <f t="shared" si="6"/>
        <v>0</v>
      </c>
      <c r="K186" s="16"/>
    </row>
    <row r="187" spans="1:11" ht="17.25" customHeight="1">
      <c r="A187" s="16" t="s">
        <v>231</v>
      </c>
      <c r="B187" s="6">
        <v>184</v>
      </c>
      <c r="C187" s="16" t="s">
        <v>100</v>
      </c>
      <c r="D187" s="7" t="s">
        <v>28</v>
      </c>
      <c r="E187" s="16"/>
      <c r="F187" s="16"/>
      <c r="G187" s="16"/>
      <c r="H187" s="16"/>
      <c r="I187" s="16">
        <f t="shared" si="7"/>
        <v>0</v>
      </c>
      <c r="J187" s="16">
        <f t="shared" si="6"/>
        <v>0</v>
      </c>
      <c r="K187" s="16"/>
    </row>
    <row r="188" spans="1:11" ht="17.25" customHeight="1">
      <c r="A188" s="16" t="s">
        <v>231</v>
      </c>
      <c r="B188" s="6">
        <v>185</v>
      </c>
      <c r="C188" s="16" t="s">
        <v>21</v>
      </c>
      <c r="D188" s="7" t="s">
        <v>49</v>
      </c>
      <c r="E188" s="16">
        <v>1</v>
      </c>
      <c r="F188" s="16"/>
      <c r="G188" s="16"/>
      <c r="H188" s="16"/>
      <c r="I188" s="16">
        <f t="shared" si="7"/>
        <v>0</v>
      </c>
      <c r="J188" s="16">
        <f t="shared" si="6"/>
        <v>0</v>
      </c>
      <c r="K188" s="16"/>
    </row>
    <row r="189" spans="1:11" ht="17.25" customHeight="1">
      <c r="A189" s="16" t="s">
        <v>231</v>
      </c>
      <c r="B189" s="6">
        <v>186</v>
      </c>
      <c r="C189" s="16" t="s">
        <v>25</v>
      </c>
      <c r="D189" s="7" t="s">
        <v>26</v>
      </c>
      <c r="E189" s="16"/>
      <c r="F189" s="16">
        <v>6</v>
      </c>
      <c r="G189" s="16"/>
      <c r="H189" s="16"/>
      <c r="I189" s="16" t="str">
        <f t="shared" si="7"/>
        <v>Кокки</v>
      </c>
      <c r="J189" s="16" t="str">
        <f t="shared" si="6"/>
        <v>Staphylococcus</v>
      </c>
      <c r="K189" s="16" t="s">
        <v>19</v>
      </c>
    </row>
    <row r="190" spans="1:11" ht="17.25" customHeight="1">
      <c r="A190" s="16" t="s">
        <v>231</v>
      </c>
      <c r="B190" s="6">
        <v>187</v>
      </c>
      <c r="C190" s="16" t="s">
        <v>37</v>
      </c>
      <c r="D190" s="7" t="s">
        <v>24</v>
      </c>
      <c r="E190" s="16"/>
      <c r="F190" s="16">
        <v>5</v>
      </c>
      <c r="G190" s="16"/>
      <c r="H190" s="16"/>
      <c r="I190" s="16" t="str">
        <f t="shared" si="7"/>
        <v>Энеробактерии</v>
      </c>
      <c r="J190" s="16" t="str">
        <f t="shared" si="6"/>
        <v>Klebsiella</v>
      </c>
      <c r="K190" s="16" t="s">
        <v>104</v>
      </c>
    </row>
    <row r="191" spans="1:11" ht="17.25" customHeight="1">
      <c r="A191" s="16"/>
      <c r="C191" s="16"/>
      <c r="E191" s="16"/>
      <c r="F191" s="16"/>
      <c r="G191" s="16"/>
      <c r="H191" s="16"/>
      <c r="I191" s="16" t="str">
        <f t="shared" ref="I191" si="10">IF(OR(J191=$J$351,J191=$J$358,J191=$J$341),$I$338,IF(OR(J191=$J$340,J191=$J$344,J191=$J$346,J191=$J$347,J191=$J$350,J191=$J$354,J191=$J$355,J191=$J$352),$I$343,IF(OR(J191=$J$339,J191=$J$343),$I$339,IF(OR(J191=$J$345,J191=$J$356,J191=$J$357),$I$340,IF(OR(J191=$J$338,J191=$J$353,J191=$J$359),$I$341,IF(OR(J191=$J$342,J191=$J$360,J191=$J$348,J191=$J$349),$I$342,0))))))</f>
        <v>Кокки</v>
      </c>
      <c r="J191" s="16" t="str">
        <f t="shared" si="6"/>
        <v>Enterococcus</v>
      </c>
      <c r="K191" s="16" t="s">
        <v>70</v>
      </c>
    </row>
    <row r="192" spans="1:11" ht="17.25" customHeight="1">
      <c r="A192" s="16" t="s">
        <v>231</v>
      </c>
      <c r="B192" s="6">
        <v>188</v>
      </c>
      <c r="C192" s="16" t="s">
        <v>12</v>
      </c>
      <c r="D192" s="7" t="s">
        <v>222</v>
      </c>
      <c r="E192" s="16"/>
      <c r="F192" s="16"/>
      <c r="G192" s="16" t="s">
        <v>32</v>
      </c>
      <c r="H192" s="16"/>
      <c r="I192" s="16">
        <f t="shared" si="7"/>
        <v>0</v>
      </c>
      <c r="J192" s="16">
        <f t="shared" si="6"/>
        <v>0</v>
      </c>
      <c r="K192" s="16"/>
    </row>
    <row r="193" spans="1:11" ht="17.25" customHeight="1">
      <c r="A193" s="16" t="s">
        <v>231</v>
      </c>
      <c r="B193" s="6">
        <v>189</v>
      </c>
      <c r="C193" s="16" t="s">
        <v>12</v>
      </c>
      <c r="D193" s="7" t="s">
        <v>71</v>
      </c>
      <c r="E193" s="16"/>
      <c r="F193" s="16"/>
      <c r="G193" s="16" t="s">
        <v>32</v>
      </c>
      <c r="H193" s="16"/>
      <c r="I193" s="16">
        <f t="shared" si="7"/>
        <v>0</v>
      </c>
      <c r="J193" s="16">
        <f t="shared" si="6"/>
        <v>0</v>
      </c>
      <c r="K193" s="16"/>
    </row>
    <row r="194" spans="1:11" ht="17.25" customHeight="1">
      <c r="A194" s="16" t="s">
        <v>231</v>
      </c>
      <c r="B194" s="6">
        <v>190</v>
      </c>
      <c r="C194" s="16" t="s">
        <v>12</v>
      </c>
      <c r="D194" s="7" t="s">
        <v>20</v>
      </c>
      <c r="E194" s="16"/>
      <c r="F194" s="16"/>
      <c r="G194" s="16" t="s">
        <v>32</v>
      </c>
      <c r="H194" s="16"/>
      <c r="I194" s="16">
        <f t="shared" si="7"/>
        <v>0</v>
      </c>
      <c r="J194" s="16">
        <f t="shared" ref="J194:J257" si="11">IF(OR(K194=$K$338,K194=$K$339,K194=$K$340),$J$338,IF(OR(K194=$K$343,K194=$K$344,K194=$K$345,K194=$K$346),$J$339,IF(OR(K194=$K$347),$J$340,IF(OR(K194=$K$348),$J$341,IF(OR(K194=$K$349),$J$342,IF(OR(K194=$K$350),$J$343,IF(OR(K194=$K$356,K194=$K$365,K194=$K$357),$J$344,IF(OR(K194=$K$352,K194=$K$353,K194=$K$354,K194=$K$355),$J$345,IF(OR(K194=$K$351,K194=$K$393,K194=$K$395,K194=$K$397),$J$346,IF(OR(K194=$K$358,K194=$K$359),$J$347,IF(OR(K194=$K$360),$J$348,IF(OR(K194=$K$361),$J$349,IF(OR(K194=$K$362),$J$350,IF(OR(K194=$K$366),$J$351,IF(OR(K194=$K$367,K194=$K$368),$J$352,IF(OR(K194=$K$369,K194=$K$370),$J$353,IF(OR(K194=$K$371,K194=$K$372),$J$354,IF(OR(K194=$K$373,K194=$K$374),$J$355,IF(OR(K194=$K$375,K194=$K$376,K194=$K$377,K194=$K$378,K194=$K$379,K194=$K$380,K194=$K$381,K194=$K$382,K194=$K$383),$J$356,IF(OR(K194=$K$387,K194=$K$388,K194=$K$389,K194=$K$390,K194=$K$386,K194=$K$385,K194=$K$394,K194=$K$396),$J$357,IF(OR(K194=$K$391,K194=$K$392),$J$358,IF(OR(K194=$K$341,K194=$K$342,K194=$K$363,K194=$K$364,K194=$K$384),$J$359,IF(OR(K194=$K$398),$J$360,0)))))))))))))))))))))))</f>
        <v>0</v>
      </c>
      <c r="K194" s="16"/>
    </row>
    <row r="195" spans="1:11" ht="17.25" customHeight="1">
      <c r="A195" s="16" t="s">
        <v>231</v>
      </c>
      <c r="B195" s="6">
        <v>191</v>
      </c>
      <c r="C195" s="16" t="s">
        <v>12</v>
      </c>
      <c r="D195" s="7" t="s">
        <v>59</v>
      </c>
      <c r="E195" s="16"/>
      <c r="F195" s="16">
        <v>5</v>
      </c>
      <c r="G195" s="16" t="s">
        <v>32</v>
      </c>
      <c r="H195" s="16"/>
      <c r="I195" s="16" t="str">
        <f t="shared" si="7"/>
        <v>Энеробактерии</v>
      </c>
      <c r="J195" s="16" t="str">
        <f t="shared" si="11"/>
        <v>Klebsiella</v>
      </c>
      <c r="K195" s="16" t="s">
        <v>139</v>
      </c>
    </row>
    <row r="196" spans="1:11" ht="17.25" customHeight="1">
      <c r="A196" s="16"/>
      <c r="C196" s="16"/>
      <c r="E196" s="16"/>
      <c r="F196" s="16"/>
      <c r="G196" s="16"/>
      <c r="H196" s="16"/>
      <c r="I196" s="16" t="str">
        <f t="shared" ref="I196" si="12">IF(OR(J196=$J$351,J196=$J$358,J196=$J$341),$I$338,IF(OR(J196=$J$340,J196=$J$344,J196=$J$346,J196=$J$347,J196=$J$350,J196=$J$354,J196=$J$355,J196=$J$352),$I$343,IF(OR(J196=$J$339,J196=$J$343),$I$339,IF(OR(J196=$J$345,J196=$J$356,J196=$J$357),$I$340,IF(OR(J196=$J$338,J196=$J$353,J196=$J$359),$I$341,IF(OR(J196=$J$342,J196=$J$360,J196=$J$348,J196=$J$349),$I$342,0))))))</f>
        <v>Кокки</v>
      </c>
      <c r="J196" s="16" t="str">
        <f t="shared" si="11"/>
        <v>Enterococcus</v>
      </c>
      <c r="K196" s="16" t="s">
        <v>70</v>
      </c>
    </row>
    <row r="197" spans="1:11" ht="17.25" customHeight="1">
      <c r="A197" s="16" t="s">
        <v>231</v>
      </c>
      <c r="B197" s="6">
        <v>192</v>
      </c>
      <c r="C197" s="16" t="s">
        <v>25</v>
      </c>
      <c r="D197" s="7" t="s">
        <v>188</v>
      </c>
      <c r="E197" s="16"/>
      <c r="F197" s="16"/>
      <c r="G197" s="16"/>
      <c r="H197" s="16"/>
      <c r="I197" s="16">
        <f t="shared" si="7"/>
        <v>0</v>
      </c>
      <c r="J197" s="16">
        <f t="shared" si="11"/>
        <v>0</v>
      </c>
      <c r="K197" s="16"/>
    </row>
    <row r="198" spans="1:11" ht="17.25" customHeight="1">
      <c r="A198" s="16" t="s">
        <v>231</v>
      </c>
      <c r="B198" s="6">
        <v>193</v>
      </c>
      <c r="C198" s="16" t="s">
        <v>87</v>
      </c>
      <c r="D198" s="7" t="s">
        <v>42</v>
      </c>
      <c r="E198" s="16">
        <v>1</v>
      </c>
      <c r="F198" s="16"/>
      <c r="G198" s="16"/>
      <c r="H198" s="16"/>
      <c r="I198" s="16">
        <f t="shared" si="7"/>
        <v>0</v>
      </c>
      <c r="J198" s="16">
        <f t="shared" si="11"/>
        <v>0</v>
      </c>
      <c r="K198" s="16"/>
    </row>
    <row r="199" spans="1:11" ht="17.25" customHeight="1">
      <c r="A199" s="16" t="s">
        <v>231</v>
      </c>
      <c r="B199" s="6">
        <v>194</v>
      </c>
      <c r="C199" s="16" t="s">
        <v>64</v>
      </c>
      <c r="D199" s="7" t="s">
        <v>54</v>
      </c>
      <c r="E199" s="16"/>
      <c r="F199" s="16"/>
      <c r="G199" s="16"/>
      <c r="H199" s="16"/>
      <c r="I199" s="16">
        <f t="shared" si="7"/>
        <v>0</v>
      </c>
      <c r="J199" s="16">
        <f t="shared" si="11"/>
        <v>0</v>
      </c>
      <c r="K199" s="16"/>
    </row>
    <row r="200" spans="1:11" ht="17.25" customHeight="1">
      <c r="A200" s="16" t="s">
        <v>231</v>
      </c>
      <c r="B200" s="6">
        <v>195</v>
      </c>
      <c r="C200" s="16" t="s">
        <v>25</v>
      </c>
      <c r="D200" s="7" t="s">
        <v>193</v>
      </c>
      <c r="E200" s="16"/>
      <c r="F200" s="16"/>
      <c r="G200" s="16"/>
      <c r="H200" s="16"/>
      <c r="I200" s="16">
        <f t="shared" ref="I200:I264" si="13">IF(OR(J200=$J$351,J200=$J$358,J200=$J$341),$I$338,IF(OR(J200=$J$340,J200=$J$344,J200=$J$346,J200=$J$347,J200=$J$350,J200=$J$354,J200=$J$355,J200=$J$352),$I$343,IF(OR(J200=$J$339,J200=$J$343),$I$339,IF(OR(J200=$J$345,J200=$J$356,J200=$J$357),$I$340,IF(OR(J200=$J$338,J200=$J$353,J200=$J$359),$I$341,IF(OR(J200=$J$342,J200=$J$360,J200=$J$348,J200=$J$349),$I$342,0))))))</f>
        <v>0</v>
      </c>
      <c r="J200" s="16">
        <f t="shared" si="11"/>
        <v>0</v>
      </c>
      <c r="K200" s="16"/>
    </row>
    <row r="201" spans="1:11" ht="17.25" customHeight="1">
      <c r="A201" s="16" t="s">
        <v>231</v>
      </c>
      <c r="B201" s="6">
        <v>196</v>
      </c>
      <c r="C201" s="16" t="s">
        <v>12</v>
      </c>
      <c r="D201" s="7" t="s">
        <v>82</v>
      </c>
      <c r="E201" s="16">
        <v>1</v>
      </c>
      <c r="F201" s="16">
        <v>5</v>
      </c>
      <c r="G201" s="16" t="s">
        <v>32</v>
      </c>
      <c r="H201" s="16"/>
      <c r="I201" s="16" t="str">
        <f t="shared" si="13"/>
        <v>Энеробактерии</v>
      </c>
      <c r="J201" s="16" t="str">
        <f t="shared" si="11"/>
        <v>Klebsiella</v>
      </c>
      <c r="K201" s="16" t="s">
        <v>104</v>
      </c>
    </row>
    <row r="202" spans="1:11" ht="17.25" customHeight="1">
      <c r="A202" s="16" t="s">
        <v>231</v>
      </c>
      <c r="B202" s="6">
        <v>197</v>
      </c>
      <c r="C202" s="16" t="s">
        <v>45</v>
      </c>
      <c r="D202" s="7" t="s">
        <v>24</v>
      </c>
      <c r="E202" s="16"/>
      <c r="F202" s="16"/>
      <c r="G202" s="16"/>
      <c r="H202" s="16"/>
      <c r="I202" s="16">
        <f t="shared" si="13"/>
        <v>0</v>
      </c>
      <c r="J202" s="16">
        <f t="shared" si="11"/>
        <v>0</v>
      </c>
      <c r="K202" s="16"/>
    </row>
    <row r="203" spans="1:11" ht="17.25" customHeight="1">
      <c r="A203" s="16" t="s">
        <v>231</v>
      </c>
      <c r="B203" s="6">
        <v>198</v>
      </c>
      <c r="C203" s="16" t="s">
        <v>53</v>
      </c>
      <c r="D203" s="7" t="s">
        <v>52</v>
      </c>
      <c r="E203" s="16"/>
      <c r="F203" s="16"/>
      <c r="G203" s="16"/>
      <c r="H203" s="16"/>
      <c r="I203" s="16">
        <f t="shared" si="13"/>
        <v>0</v>
      </c>
      <c r="J203" s="16">
        <f t="shared" si="11"/>
        <v>0</v>
      </c>
      <c r="K203" s="16"/>
    </row>
    <row r="204" spans="1:11" ht="17.25" customHeight="1">
      <c r="A204" s="16" t="s">
        <v>231</v>
      </c>
      <c r="B204" s="6">
        <v>199</v>
      </c>
      <c r="C204" s="16" t="s">
        <v>53</v>
      </c>
      <c r="D204" s="7" t="s">
        <v>52</v>
      </c>
      <c r="E204" s="16"/>
      <c r="F204" s="16"/>
      <c r="G204" s="16"/>
      <c r="H204" s="16"/>
      <c r="I204" s="16">
        <f t="shared" si="13"/>
        <v>0</v>
      </c>
      <c r="J204" s="16">
        <f t="shared" si="11"/>
        <v>0</v>
      </c>
      <c r="K204" s="16"/>
    </row>
    <row r="205" spans="1:11" ht="17.25" customHeight="1">
      <c r="A205" s="16" t="s">
        <v>231</v>
      </c>
      <c r="B205" s="6">
        <v>200</v>
      </c>
      <c r="C205" s="16" t="s">
        <v>53</v>
      </c>
      <c r="D205" s="7" t="s">
        <v>52</v>
      </c>
      <c r="E205" s="16"/>
      <c r="F205" s="16"/>
      <c r="G205" s="16"/>
      <c r="H205" s="16"/>
      <c r="I205" s="16">
        <f t="shared" si="13"/>
        <v>0</v>
      </c>
      <c r="J205" s="16">
        <f t="shared" si="11"/>
        <v>0</v>
      </c>
      <c r="K205" s="16"/>
    </row>
    <row r="206" spans="1:11" ht="17.25" customHeight="1">
      <c r="A206" s="16" t="s">
        <v>231</v>
      </c>
      <c r="B206" s="6">
        <v>201</v>
      </c>
      <c r="C206" s="16" t="s">
        <v>12</v>
      </c>
      <c r="D206" s="7" t="s">
        <v>26</v>
      </c>
      <c r="E206" s="16"/>
      <c r="F206" s="16"/>
      <c r="G206" s="16" t="s">
        <v>32</v>
      </c>
      <c r="H206" s="16"/>
      <c r="I206" s="16">
        <f t="shared" si="13"/>
        <v>0</v>
      </c>
      <c r="J206" s="16">
        <f t="shared" si="11"/>
        <v>0</v>
      </c>
      <c r="K206" s="16"/>
    </row>
    <row r="207" spans="1:11" ht="17.25" customHeight="1">
      <c r="A207" s="16" t="s">
        <v>231</v>
      </c>
      <c r="B207" s="6">
        <v>202</v>
      </c>
      <c r="C207" s="16" t="s">
        <v>12</v>
      </c>
      <c r="D207" s="7" t="s">
        <v>60</v>
      </c>
      <c r="E207" s="16"/>
      <c r="F207" s="16"/>
      <c r="G207" s="16" t="s">
        <v>32</v>
      </c>
      <c r="H207" s="16"/>
      <c r="I207" s="16">
        <f t="shared" si="13"/>
        <v>0</v>
      </c>
      <c r="J207" s="16">
        <f t="shared" si="11"/>
        <v>0</v>
      </c>
      <c r="K207" s="16"/>
    </row>
    <row r="208" spans="1:11" ht="17.25" customHeight="1">
      <c r="A208" s="16" t="s">
        <v>231</v>
      </c>
      <c r="B208" s="6">
        <v>203</v>
      </c>
      <c r="C208" s="16" t="s">
        <v>12</v>
      </c>
      <c r="D208" s="7" t="s">
        <v>60</v>
      </c>
      <c r="E208" s="16"/>
      <c r="F208" s="16"/>
      <c r="G208" s="16" t="s">
        <v>32</v>
      </c>
      <c r="H208" s="16"/>
      <c r="I208" s="16">
        <f t="shared" si="13"/>
        <v>0</v>
      </c>
      <c r="J208" s="16">
        <f t="shared" si="11"/>
        <v>0</v>
      </c>
      <c r="K208" s="16"/>
    </row>
    <row r="209" spans="1:11" ht="17.25" customHeight="1">
      <c r="A209" s="16" t="s">
        <v>231</v>
      </c>
      <c r="B209" s="6">
        <v>204</v>
      </c>
      <c r="C209" s="16" t="s">
        <v>12</v>
      </c>
      <c r="D209" s="7" t="s">
        <v>60</v>
      </c>
      <c r="E209" s="16"/>
      <c r="F209" s="16"/>
      <c r="G209" s="16" t="s">
        <v>32</v>
      </c>
      <c r="H209" s="16"/>
      <c r="I209" s="16">
        <f t="shared" si="13"/>
        <v>0</v>
      </c>
      <c r="J209" s="16">
        <f t="shared" si="11"/>
        <v>0</v>
      </c>
      <c r="K209" s="16"/>
    </row>
    <row r="210" spans="1:11" ht="17.25" customHeight="1">
      <c r="A210" s="16" t="s">
        <v>231</v>
      </c>
      <c r="B210" s="6">
        <v>205</v>
      </c>
      <c r="C210" s="16" t="s">
        <v>87</v>
      </c>
      <c r="D210" s="7" t="s">
        <v>42</v>
      </c>
      <c r="E210" s="16">
        <v>1</v>
      </c>
      <c r="F210" s="16"/>
      <c r="G210" s="16"/>
      <c r="H210" s="16"/>
      <c r="I210" s="16">
        <f t="shared" si="13"/>
        <v>0</v>
      </c>
      <c r="J210" s="16">
        <f t="shared" si="11"/>
        <v>0</v>
      </c>
      <c r="K210" s="16"/>
    </row>
    <row r="211" spans="1:11" ht="17.25" customHeight="1">
      <c r="A211" s="16" t="s">
        <v>231</v>
      </c>
      <c r="B211" s="6">
        <v>206</v>
      </c>
      <c r="C211" s="16" t="s">
        <v>23</v>
      </c>
      <c r="D211" s="7" t="s">
        <v>24</v>
      </c>
      <c r="E211" s="16">
        <v>1</v>
      </c>
      <c r="F211" s="16"/>
      <c r="G211" s="16"/>
      <c r="H211" s="16"/>
      <c r="I211" s="16">
        <f t="shared" si="13"/>
        <v>0</v>
      </c>
      <c r="J211" s="16">
        <f t="shared" si="11"/>
        <v>0</v>
      </c>
      <c r="K211" s="16"/>
    </row>
    <row r="212" spans="1:11" ht="17.25" customHeight="1">
      <c r="A212" s="16" t="s">
        <v>231</v>
      </c>
      <c r="B212" s="6">
        <v>207</v>
      </c>
      <c r="C212" s="16" t="s">
        <v>23</v>
      </c>
      <c r="D212" s="7" t="s">
        <v>24</v>
      </c>
      <c r="E212" s="16">
        <v>1</v>
      </c>
      <c r="F212" s="16">
        <v>5</v>
      </c>
      <c r="G212" s="16"/>
      <c r="H212" s="16"/>
      <c r="I212" s="16" t="str">
        <f t="shared" si="13"/>
        <v>Кокки</v>
      </c>
      <c r="J212" s="16" t="str">
        <f t="shared" si="11"/>
        <v>Staphylococcus</v>
      </c>
      <c r="K212" s="16" t="s">
        <v>19</v>
      </c>
    </row>
    <row r="213" spans="1:11" ht="17.25" customHeight="1">
      <c r="A213" s="16" t="s">
        <v>231</v>
      </c>
      <c r="B213" s="6">
        <v>208</v>
      </c>
      <c r="C213" s="16" t="s">
        <v>23</v>
      </c>
      <c r="D213" s="7" t="s">
        <v>24</v>
      </c>
      <c r="E213" s="16"/>
      <c r="F213" s="16"/>
      <c r="G213" s="16"/>
      <c r="H213" s="16"/>
      <c r="I213" s="16">
        <f t="shared" si="13"/>
        <v>0</v>
      </c>
      <c r="J213" s="16">
        <f t="shared" si="11"/>
        <v>0</v>
      </c>
      <c r="K213" s="16"/>
    </row>
    <row r="214" spans="1:11" ht="17.25" customHeight="1">
      <c r="A214" s="16" t="s">
        <v>231</v>
      </c>
      <c r="B214" s="6">
        <v>209</v>
      </c>
      <c r="C214" s="16" t="s">
        <v>23</v>
      </c>
      <c r="D214" s="7" t="s">
        <v>24</v>
      </c>
      <c r="E214" s="16"/>
      <c r="F214" s="16"/>
      <c r="G214" s="16"/>
      <c r="H214" s="16"/>
      <c r="I214" s="16">
        <f t="shared" si="13"/>
        <v>0</v>
      </c>
      <c r="J214" s="16">
        <f t="shared" si="11"/>
        <v>0</v>
      </c>
      <c r="K214" s="16"/>
    </row>
    <row r="215" spans="1:11" ht="17.25" customHeight="1">
      <c r="A215" s="16" t="s">
        <v>231</v>
      </c>
      <c r="B215" s="6">
        <v>210</v>
      </c>
      <c r="C215" s="16" t="s">
        <v>64</v>
      </c>
      <c r="D215" s="7" t="s">
        <v>54</v>
      </c>
      <c r="E215" s="16"/>
      <c r="F215" s="16">
        <v>5</v>
      </c>
      <c r="G215" s="16"/>
      <c r="H215" s="16"/>
      <c r="I215" s="16" t="str">
        <f t="shared" si="13"/>
        <v>Кокки</v>
      </c>
      <c r="J215" s="16" t="str">
        <f t="shared" si="11"/>
        <v>Staphylococcus</v>
      </c>
      <c r="K215" s="16" t="s">
        <v>19</v>
      </c>
    </row>
    <row r="216" spans="1:11" ht="17.25" customHeight="1">
      <c r="A216" s="16" t="s">
        <v>231</v>
      </c>
      <c r="B216" s="6">
        <v>211</v>
      </c>
      <c r="C216" s="16" t="s">
        <v>23</v>
      </c>
      <c r="D216" s="7" t="s">
        <v>24</v>
      </c>
      <c r="E216" s="16"/>
      <c r="F216" s="16"/>
      <c r="G216" s="16"/>
      <c r="H216" s="16"/>
      <c r="I216" s="16">
        <f t="shared" si="13"/>
        <v>0</v>
      </c>
      <c r="J216" s="16">
        <f t="shared" si="11"/>
        <v>0</v>
      </c>
      <c r="K216" s="16"/>
    </row>
    <row r="217" spans="1:11" ht="17.25" customHeight="1">
      <c r="A217" s="16" t="s">
        <v>231</v>
      </c>
      <c r="B217" s="6">
        <v>212</v>
      </c>
      <c r="C217" s="16" t="s">
        <v>21</v>
      </c>
      <c r="D217" s="7" t="s">
        <v>49</v>
      </c>
      <c r="E217" s="16"/>
      <c r="F217" s="16"/>
      <c r="G217" s="16"/>
      <c r="H217" s="16"/>
      <c r="I217" s="16">
        <f t="shared" si="13"/>
        <v>0</v>
      </c>
      <c r="J217" s="16">
        <f t="shared" si="11"/>
        <v>0</v>
      </c>
      <c r="K217" s="16"/>
    </row>
    <row r="218" spans="1:11" ht="17.25" customHeight="1">
      <c r="A218" s="16" t="s">
        <v>231</v>
      </c>
      <c r="B218" s="6">
        <v>213</v>
      </c>
      <c r="C218" s="16" t="s">
        <v>23</v>
      </c>
      <c r="D218" s="7" t="s">
        <v>61</v>
      </c>
      <c r="E218" s="16"/>
      <c r="F218" s="16"/>
      <c r="G218" s="16" t="s">
        <v>32</v>
      </c>
      <c r="H218" s="16"/>
      <c r="I218" s="16">
        <f t="shared" si="13"/>
        <v>0</v>
      </c>
      <c r="J218" s="16">
        <f t="shared" si="11"/>
        <v>0</v>
      </c>
      <c r="K218" s="16"/>
    </row>
    <row r="219" spans="1:11" ht="17.25" customHeight="1">
      <c r="A219" s="16" t="s">
        <v>231</v>
      </c>
      <c r="B219" s="6">
        <v>214</v>
      </c>
      <c r="C219" s="16" t="s">
        <v>12</v>
      </c>
      <c r="D219" s="7" t="s">
        <v>42</v>
      </c>
      <c r="E219" s="16">
        <v>1</v>
      </c>
      <c r="F219" s="16">
        <v>5</v>
      </c>
      <c r="G219" s="16" t="s">
        <v>32</v>
      </c>
      <c r="H219" s="16"/>
      <c r="I219" s="16" t="str">
        <f t="shared" si="13"/>
        <v>Энеробактерии</v>
      </c>
      <c r="J219" s="16" t="str">
        <f t="shared" si="11"/>
        <v>Escherichia</v>
      </c>
      <c r="K219" s="16" t="s">
        <v>129</v>
      </c>
    </row>
    <row r="220" spans="1:11" ht="17.25" customHeight="1">
      <c r="A220" s="16"/>
      <c r="C220" s="16"/>
      <c r="E220" s="16"/>
      <c r="F220" s="16"/>
      <c r="G220" s="16"/>
      <c r="H220" s="16"/>
      <c r="I220" s="16" t="str">
        <f t="shared" ref="I220" si="14">IF(OR(J220=$J$351,J220=$J$358,J220=$J$341),$I$338,IF(OR(J220=$J$340,J220=$J$344,J220=$J$346,J220=$J$347,J220=$J$350,J220=$J$354,J220=$J$355,J220=$J$352),$I$343,IF(OR(J220=$J$339,J220=$J$343),$I$339,IF(OR(J220=$J$345,J220=$J$356,J220=$J$357),$I$340,IF(OR(J220=$J$338,J220=$J$353,J220=$J$359),$I$341,IF(OR(J220=$J$342,J220=$J$360,J220=$J$348,J220=$J$349),$I$342,0))))))</f>
        <v>Кокки</v>
      </c>
      <c r="J220" s="16" t="str">
        <f t="shared" si="11"/>
        <v>Enterococcus</v>
      </c>
      <c r="K220" s="16" t="s">
        <v>70</v>
      </c>
    </row>
    <row r="221" spans="1:11" ht="17.25" customHeight="1">
      <c r="A221" s="16" t="s">
        <v>231</v>
      </c>
      <c r="B221" s="6">
        <v>215</v>
      </c>
      <c r="C221" s="16" t="s">
        <v>12</v>
      </c>
      <c r="D221" s="7" t="s">
        <v>29</v>
      </c>
      <c r="E221" s="16">
        <v>1</v>
      </c>
      <c r="F221" s="16">
        <v>6</v>
      </c>
      <c r="G221" s="16" t="s">
        <v>32</v>
      </c>
      <c r="H221" s="16"/>
      <c r="I221" s="16" t="str">
        <f t="shared" si="13"/>
        <v>Анаэробы</v>
      </c>
      <c r="J221" s="16" t="str">
        <f t="shared" si="11"/>
        <v>анаэр</v>
      </c>
      <c r="K221" s="16" t="s">
        <v>85</v>
      </c>
    </row>
    <row r="222" spans="1:11" ht="17.25" customHeight="1">
      <c r="A222" s="16" t="s">
        <v>231</v>
      </c>
      <c r="B222" s="6">
        <v>216</v>
      </c>
      <c r="C222" s="16" t="s">
        <v>37</v>
      </c>
      <c r="D222" s="7" t="s">
        <v>29</v>
      </c>
      <c r="E222" s="16">
        <v>1</v>
      </c>
      <c r="F222" s="16"/>
      <c r="G222" s="16" t="s">
        <v>32</v>
      </c>
      <c r="H222" s="16"/>
      <c r="I222" s="16">
        <f t="shared" si="13"/>
        <v>0</v>
      </c>
      <c r="J222" s="16">
        <f t="shared" si="11"/>
        <v>0</v>
      </c>
      <c r="K222" s="16"/>
    </row>
    <row r="223" spans="1:11" ht="17.25" customHeight="1">
      <c r="A223" s="16" t="s">
        <v>231</v>
      </c>
      <c r="B223" s="6">
        <v>217</v>
      </c>
      <c r="C223" s="16" t="s">
        <v>12</v>
      </c>
      <c r="D223" s="7" t="s">
        <v>54</v>
      </c>
      <c r="E223" s="16">
        <v>1</v>
      </c>
      <c r="F223" s="16"/>
      <c r="G223" s="16" t="s">
        <v>32</v>
      </c>
      <c r="H223" s="16"/>
      <c r="I223" s="16">
        <f t="shared" si="13"/>
        <v>0</v>
      </c>
      <c r="J223" s="16">
        <f t="shared" si="11"/>
        <v>0</v>
      </c>
      <c r="K223" s="16"/>
    </row>
    <row r="224" spans="1:11" ht="17.25" customHeight="1">
      <c r="A224" s="16" t="s">
        <v>231</v>
      </c>
      <c r="B224" s="6">
        <v>218</v>
      </c>
      <c r="C224" s="16" t="s">
        <v>12</v>
      </c>
      <c r="D224" s="7" t="s">
        <v>40</v>
      </c>
      <c r="E224" s="16">
        <v>1</v>
      </c>
      <c r="F224" s="16"/>
      <c r="G224" s="16" t="s">
        <v>32</v>
      </c>
      <c r="H224" s="16"/>
      <c r="I224" s="16">
        <f t="shared" si="13"/>
        <v>0</v>
      </c>
      <c r="J224" s="16">
        <f t="shared" si="11"/>
        <v>0</v>
      </c>
      <c r="K224" s="16"/>
    </row>
    <row r="225" spans="1:11" ht="17.25" customHeight="1">
      <c r="A225" s="16" t="s">
        <v>231</v>
      </c>
      <c r="B225" s="6">
        <v>219</v>
      </c>
      <c r="C225" s="16" t="s">
        <v>12</v>
      </c>
      <c r="D225" s="7" t="s">
        <v>40</v>
      </c>
      <c r="E225" s="16"/>
      <c r="F225" s="16">
        <v>5</v>
      </c>
      <c r="G225" s="16"/>
      <c r="H225" s="16"/>
      <c r="I225" s="16" t="str">
        <f t="shared" si="13"/>
        <v>Кокки</v>
      </c>
      <c r="J225" s="16" t="str">
        <f t="shared" si="11"/>
        <v>Staphylococcus</v>
      </c>
      <c r="K225" s="16" t="s">
        <v>19</v>
      </c>
    </row>
    <row r="226" spans="1:11" ht="17.25" customHeight="1">
      <c r="A226" s="16" t="s">
        <v>231</v>
      </c>
      <c r="B226" s="6">
        <v>220</v>
      </c>
      <c r="C226" s="16" t="s">
        <v>12</v>
      </c>
      <c r="D226" s="7" t="s">
        <v>42</v>
      </c>
      <c r="E226" s="16"/>
      <c r="F226" s="16">
        <v>6</v>
      </c>
      <c r="G226" s="16" t="s">
        <v>32</v>
      </c>
      <c r="H226" s="16"/>
      <c r="I226" s="16" t="str">
        <f t="shared" si="13"/>
        <v>Кокки</v>
      </c>
      <c r="J226" s="16" t="str">
        <f t="shared" si="11"/>
        <v>Enterococcus</v>
      </c>
      <c r="K226" s="16" t="s">
        <v>70</v>
      </c>
    </row>
    <row r="227" spans="1:11" ht="17.25" customHeight="1">
      <c r="A227" s="16" t="s">
        <v>231</v>
      </c>
      <c r="B227" s="6">
        <v>221</v>
      </c>
      <c r="C227" s="16" t="s">
        <v>12</v>
      </c>
      <c r="D227" s="7" t="s">
        <v>40</v>
      </c>
      <c r="E227" s="16"/>
      <c r="F227" s="16"/>
      <c r="G227" s="16"/>
      <c r="H227" s="16"/>
      <c r="I227" s="16">
        <f t="shared" si="13"/>
        <v>0</v>
      </c>
      <c r="J227" s="16">
        <f t="shared" si="11"/>
        <v>0</v>
      </c>
      <c r="K227" s="16"/>
    </row>
    <row r="228" spans="1:11" ht="17.25" customHeight="1">
      <c r="A228" s="16" t="s">
        <v>231</v>
      </c>
      <c r="B228" s="6">
        <v>222</v>
      </c>
      <c r="C228" s="16" t="s">
        <v>12</v>
      </c>
      <c r="D228" s="7" t="s">
        <v>40</v>
      </c>
      <c r="E228" s="16"/>
      <c r="F228" s="16"/>
      <c r="G228" s="16"/>
      <c r="H228" s="16"/>
      <c r="I228" s="16">
        <f t="shared" si="13"/>
        <v>0</v>
      </c>
      <c r="J228" s="16">
        <f t="shared" si="11"/>
        <v>0</v>
      </c>
      <c r="K228" s="16"/>
    </row>
    <row r="229" spans="1:11" ht="17.25" customHeight="1">
      <c r="A229" s="16" t="s">
        <v>231</v>
      </c>
      <c r="B229" s="6">
        <v>223</v>
      </c>
      <c r="C229" s="16" t="s">
        <v>12</v>
      </c>
      <c r="D229" s="7" t="s">
        <v>20</v>
      </c>
      <c r="E229" s="16"/>
      <c r="F229" s="16"/>
      <c r="G229" s="16" t="s">
        <v>32</v>
      </c>
      <c r="H229" s="16" t="s">
        <v>65</v>
      </c>
      <c r="I229" s="16">
        <f t="shared" si="13"/>
        <v>0</v>
      </c>
      <c r="J229" s="16">
        <f t="shared" si="11"/>
        <v>0</v>
      </c>
      <c r="K229" s="16"/>
    </row>
    <row r="230" spans="1:11" ht="17.25" customHeight="1">
      <c r="A230" s="16" t="s">
        <v>231</v>
      </c>
      <c r="B230" s="6">
        <v>224</v>
      </c>
      <c r="C230" s="16" t="s">
        <v>23</v>
      </c>
      <c r="D230" s="7" t="s">
        <v>24</v>
      </c>
      <c r="E230" s="16">
        <v>3</v>
      </c>
      <c r="F230" s="16"/>
      <c r="G230" s="16"/>
      <c r="H230" s="16"/>
      <c r="I230" s="16">
        <f t="shared" si="13"/>
        <v>0</v>
      </c>
      <c r="J230" s="16">
        <f t="shared" si="11"/>
        <v>0</v>
      </c>
      <c r="K230" s="16"/>
    </row>
    <row r="231" spans="1:11" ht="17.25" customHeight="1">
      <c r="A231" s="16" t="s">
        <v>231</v>
      </c>
      <c r="B231" s="6">
        <v>225</v>
      </c>
      <c r="C231" s="16" t="s">
        <v>23</v>
      </c>
      <c r="D231" s="7" t="s">
        <v>24</v>
      </c>
      <c r="E231" s="16">
        <v>2</v>
      </c>
      <c r="F231" s="16"/>
      <c r="G231" s="16"/>
      <c r="H231" s="16"/>
      <c r="I231" s="16">
        <f t="shared" si="13"/>
        <v>0</v>
      </c>
      <c r="J231" s="16">
        <f t="shared" si="11"/>
        <v>0</v>
      </c>
      <c r="K231" s="16"/>
    </row>
    <row r="232" spans="1:11" ht="17.25" customHeight="1">
      <c r="A232" s="16" t="s">
        <v>231</v>
      </c>
      <c r="B232" s="6">
        <v>226</v>
      </c>
      <c r="C232" s="16" t="s">
        <v>23</v>
      </c>
      <c r="D232" s="7" t="s">
        <v>199</v>
      </c>
      <c r="E232" s="16"/>
      <c r="F232" s="16"/>
      <c r="G232" s="16"/>
      <c r="H232" s="16"/>
      <c r="I232" s="16">
        <f t="shared" si="13"/>
        <v>0</v>
      </c>
      <c r="J232" s="16">
        <f t="shared" si="11"/>
        <v>0</v>
      </c>
      <c r="K232" s="16"/>
    </row>
    <row r="233" spans="1:11" ht="17.25" customHeight="1">
      <c r="A233" s="16" t="s">
        <v>231</v>
      </c>
      <c r="B233" s="6">
        <v>227</v>
      </c>
      <c r="C233" s="16" t="s">
        <v>23</v>
      </c>
      <c r="D233" s="7" t="s">
        <v>24</v>
      </c>
      <c r="E233" s="16"/>
      <c r="F233" s="16"/>
      <c r="G233" s="16"/>
      <c r="H233" s="16"/>
      <c r="I233" s="16">
        <f t="shared" si="13"/>
        <v>0</v>
      </c>
      <c r="J233" s="16">
        <f t="shared" si="11"/>
        <v>0</v>
      </c>
      <c r="K233" s="16"/>
    </row>
    <row r="234" spans="1:11" ht="17.25" customHeight="1">
      <c r="A234" s="16" t="s">
        <v>231</v>
      </c>
      <c r="B234" s="6">
        <v>228</v>
      </c>
      <c r="C234" s="16" t="s">
        <v>40</v>
      </c>
      <c r="D234" s="7" t="s">
        <v>40</v>
      </c>
      <c r="E234" s="16"/>
      <c r="F234" s="16"/>
      <c r="G234" s="16"/>
      <c r="H234" s="16"/>
      <c r="I234" s="16">
        <f t="shared" si="13"/>
        <v>0</v>
      </c>
      <c r="J234" s="16">
        <f t="shared" si="11"/>
        <v>0</v>
      </c>
      <c r="K234" s="16"/>
    </row>
    <row r="235" spans="1:11" ht="17.25" customHeight="1">
      <c r="A235" s="16" t="s">
        <v>231</v>
      </c>
      <c r="B235" s="6">
        <v>229</v>
      </c>
      <c r="C235" s="16" t="s">
        <v>12</v>
      </c>
      <c r="D235" s="7" t="s">
        <v>40</v>
      </c>
      <c r="E235" s="16"/>
      <c r="F235" s="16"/>
      <c r="G235" s="16" t="s">
        <v>32</v>
      </c>
      <c r="H235" s="16"/>
      <c r="I235" s="16">
        <f t="shared" si="13"/>
        <v>0</v>
      </c>
      <c r="J235" s="16">
        <f t="shared" si="11"/>
        <v>0</v>
      </c>
      <c r="K235" s="16"/>
    </row>
    <row r="236" spans="1:11" ht="17.25" customHeight="1">
      <c r="A236" s="16" t="s">
        <v>231</v>
      </c>
      <c r="B236" s="6">
        <v>230</v>
      </c>
      <c r="C236" s="16" t="s">
        <v>12</v>
      </c>
      <c r="D236" s="7" t="s">
        <v>93</v>
      </c>
      <c r="E236" s="16"/>
      <c r="F236" s="16"/>
      <c r="G236" s="16" t="s">
        <v>32</v>
      </c>
      <c r="H236" s="16"/>
      <c r="I236" s="16">
        <f t="shared" si="13"/>
        <v>0</v>
      </c>
      <c r="J236" s="16">
        <f t="shared" si="11"/>
        <v>0</v>
      </c>
      <c r="K236" s="16"/>
    </row>
    <row r="237" spans="1:11" ht="17.25" customHeight="1">
      <c r="A237" s="16" t="s">
        <v>231</v>
      </c>
      <c r="B237" s="6">
        <v>231</v>
      </c>
      <c r="C237" s="16" t="s">
        <v>12</v>
      </c>
      <c r="D237" s="7" t="s">
        <v>182</v>
      </c>
      <c r="E237" s="16"/>
      <c r="F237" s="16"/>
      <c r="G237" s="16" t="s">
        <v>32</v>
      </c>
      <c r="H237" s="16"/>
      <c r="I237" s="16">
        <f t="shared" si="13"/>
        <v>0</v>
      </c>
      <c r="J237" s="16">
        <f t="shared" si="11"/>
        <v>0</v>
      </c>
      <c r="K237" s="16"/>
    </row>
    <row r="238" spans="1:11" ht="17.25" customHeight="1">
      <c r="A238" s="16" t="s">
        <v>231</v>
      </c>
      <c r="B238" s="6">
        <v>232</v>
      </c>
      <c r="C238" s="16" t="s">
        <v>12</v>
      </c>
      <c r="D238" s="7" t="s">
        <v>42</v>
      </c>
      <c r="E238" s="16"/>
      <c r="F238" s="16"/>
      <c r="G238" s="16" t="s">
        <v>32</v>
      </c>
      <c r="H238" s="16"/>
      <c r="I238" s="16">
        <f t="shared" si="13"/>
        <v>0</v>
      </c>
      <c r="J238" s="16">
        <f t="shared" si="11"/>
        <v>0</v>
      </c>
      <c r="K238" s="16"/>
    </row>
    <row r="239" spans="1:11" ht="17.25" customHeight="1">
      <c r="A239" s="16" t="s">
        <v>231</v>
      </c>
      <c r="B239" s="6">
        <v>233</v>
      </c>
      <c r="C239" s="16" t="s">
        <v>12</v>
      </c>
      <c r="D239" s="7" t="s">
        <v>168</v>
      </c>
      <c r="E239" s="16"/>
      <c r="F239" s="16"/>
      <c r="G239" s="16" t="s">
        <v>32</v>
      </c>
      <c r="H239" s="16"/>
      <c r="I239" s="16">
        <f t="shared" si="13"/>
        <v>0</v>
      </c>
      <c r="J239" s="16">
        <f t="shared" si="11"/>
        <v>0</v>
      </c>
      <c r="K239" s="16"/>
    </row>
    <row r="240" spans="1:11" ht="17.25" customHeight="1">
      <c r="A240" s="16" t="s">
        <v>231</v>
      </c>
      <c r="B240" s="6">
        <v>234</v>
      </c>
      <c r="C240" s="16" t="s">
        <v>12</v>
      </c>
      <c r="D240" s="7" t="s">
        <v>208</v>
      </c>
      <c r="E240" s="16"/>
      <c r="F240" s="16">
        <v>4</v>
      </c>
      <c r="G240" s="16" t="s">
        <v>32</v>
      </c>
      <c r="H240" s="16"/>
      <c r="I240" s="16" t="str">
        <f t="shared" si="13"/>
        <v>Кокки</v>
      </c>
      <c r="J240" s="16" t="str">
        <f t="shared" si="11"/>
        <v>Staphylococcus</v>
      </c>
      <c r="K240" s="16" t="s">
        <v>225</v>
      </c>
    </row>
    <row r="241" spans="1:11" ht="17.25" customHeight="1">
      <c r="A241" s="16" t="s">
        <v>231</v>
      </c>
      <c r="B241" s="6">
        <v>235</v>
      </c>
      <c r="C241" s="16" t="s">
        <v>12</v>
      </c>
      <c r="D241" s="7" t="s">
        <v>20</v>
      </c>
      <c r="E241" s="16"/>
      <c r="F241" s="16"/>
      <c r="G241" s="16" t="s">
        <v>32</v>
      </c>
      <c r="H241" s="16"/>
      <c r="I241" s="16">
        <f t="shared" si="13"/>
        <v>0</v>
      </c>
      <c r="J241" s="16">
        <f t="shared" si="11"/>
        <v>0</v>
      </c>
      <c r="K241" s="16"/>
    </row>
    <row r="242" spans="1:11" ht="17.25" customHeight="1">
      <c r="A242" s="16" t="s">
        <v>231</v>
      </c>
      <c r="B242" s="6">
        <v>236</v>
      </c>
      <c r="C242" s="16" t="s">
        <v>12</v>
      </c>
      <c r="D242" s="7" t="s">
        <v>40</v>
      </c>
      <c r="E242" s="16"/>
      <c r="F242" s="16"/>
      <c r="G242" s="16" t="s">
        <v>32</v>
      </c>
      <c r="H242" s="16"/>
      <c r="I242" s="16">
        <f t="shared" si="13"/>
        <v>0</v>
      </c>
      <c r="J242" s="16">
        <f t="shared" si="11"/>
        <v>0</v>
      </c>
      <c r="K242" s="16"/>
    </row>
    <row r="243" spans="1:11" ht="17.25" customHeight="1">
      <c r="A243" s="16" t="s">
        <v>231</v>
      </c>
      <c r="B243" s="6">
        <v>237</v>
      </c>
      <c r="C243" s="16" t="s">
        <v>23</v>
      </c>
      <c r="D243" s="7" t="s">
        <v>24</v>
      </c>
      <c r="E243" s="16">
        <v>1</v>
      </c>
      <c r="F243" s="16"/>
      <c r="G243" s="16"/>
      <c r="H243" s="16"/>
      <c r="I243" s="16">
        <f t="shared" si="13"/>
        <v>0</v>
      </c>
      <c r="J243" s="16">
        <f t="shared" si="11"/>
        <v>0</v>
      </c>
      <c r="K243" s="16"/>
    </row>
    <row r="244" spans="1:11" ht="17.25" customHeight="1">
      <c r="A244" s="16" t="s">
        <v>231</v>
      </c>
      <c r="B244" s="6">
        <v>238</v>
      </c>
      <c r="C244" s="16" t="s">
        <v>87</v>
      </c>
      <c r="D244" s="7" t="s">
        <v>42</v>
      </c>
      <c r="E244" s="16">
        <v>2</v>
      </c>
      <c r="F244" s="16"/>
      <c r="G244" s="16"/>
      <c r="H244" s="16"/>
      <c r="I244" s="16">
        <f t="shared" si="13"/>
        <v>0</v>
      </c>
      <c r="J244" s="16">
        <f t="shared" si="11"/>
        <v>0</v>
      </c>
      <c r="K244" s="16"/>
    </row>
    <row r="245" spans="1:11" ht="17.25" customHeight="1">
      <c r="A245" s="16" t="s">
        <v>231</v>
      </c>
      <c r="B245" s="6">
        <v>239</v>
      </c>
      <c r="C245" s="16" t="s">
        <v>23</v>
      </c>
      <c r="D245" s="7" t="s">
        <v>92</v>
      </c>
      <c r="E245" s="16"/>
      <c r="F245" s="16"/>
      <c r="G245" s="16"/>
      <c r="H245" s="16"/>
      <c r="I245" s="16">
        <f t="shared" si="13"/>
        <v>0</v>
      </c>
      <c r="J245" s="16">
        <f t="shared" si="11"/>
        <v>0</v>
      </c>
      <c r="K245" s="16"/>
    </row>
    <row r="246" spans="1:11" ht="17.25" customHeight="1">
      <c r="A246" s="16" t="s">
        <v>231</v>
      </c>
      <c r="B246" s="6">
        <v>240</v>
      </c>
      <c r="C246" s="16" t="s">
        <v>23</v>
      </c>
      <c r="D246" s="7" t="s">
        <v>24</v>
      </c>
      <c r="E246" s="16"/>
      <c r="F246" s="16"/>
      <c r="G246" s="16"/>
      <c r="H246" s="16"/>
      <c r="I246" s="16">
        <f t="shared" si="13"/>
        <v>0</v>
      </c>
      <c r="J246" s="16">
        <f t="shared" si="11"/>
        <v>0</v>
      </c>
      <c r="K246" s="16"/>
    </row>
    <row r="247" spans="1:11" ht="17.25" customHeight="1">
      <c r="A247" s="16" t="s">
        <v>231</v>
      </c>
      <c r="B247" s="6">
        <v>241</v>
      </c>
      <c r="C247" s="16" t="s">
        <v>12</v>
      </c>
      <c r="D247" s="7" t="s">
        <v>182</v>
      </c>
      <c r="E247" s="16"/>
      <c r="F247" s="16">
        <v>3</v>
      </c>
      <c r="G247" s="16" t="s">
        <v>32</v>
      </c>
      <c r="H247" s="16"/>
      <c r="I247" s="16" t="str">
        <f t="shared" si="13"/>
        <v>Энеробактерии</v>
      </c>
      <c r="J247" s="16" t="str">
        <f t="shared" si="11"/>
        <v>Escherichia</v>
      </c>
      <c r="K247" s="16" t="s">
        <v>129</v>
      </c>
    </row>
    <row r="248" spans="1:11" ht="17.25" customHeight="1">
      <c r="A248" s="16" t="s">
        <v>231</v>
      </c>
      <c r="B248" s="6">
        <v>242</v>
      </c>
      <c r="C248" s="16" t="s">
        <v>12</v>
      </c>
      <c r="D248" s="7" t="s">
        <v>20</v>
      </c>
      <c r="E248" s="16"/>
      <c r="F248" s="16"/>
      <c r="G248" s="16" t="s">
        <v>32</v>
      </c>
      <c r="H248" s="16"/>
      <c r="I248" s="16">
        <f t="shared" si="13"/>
        <v>0</v>
      </c>
      <c r="J248" s="16">
        <f t="shared" si="11"/>
        <v>0</v>
      </c>
      <c r="K248" s="16"/>
    </row>
    <row r="249" spans="1:11" ht="17.25" customHeight="1">
      <c r="A249" s="16" t="s">
        <v>231</v>
      </c>
      <c r="B249" s="6">
        <v>243</v>
      </c>
      <c r="C249" s="16" t="s">
        <v>23</v>
      </c>
      <c r="D249" s="7" t="s">
        <v>79</v>
      </c>
      <c r="E249" s="16"/>
      <c r="F249" s="16"/>
      <c r="G249" s="16"/>
      <c r="H249" s="16"/>
      <c r="I249" s="16">
        <f t="shared" si="13"/>
        <v>0</v>
      </c>
      <c r="J249" s="16">
        <f t="shared" si="11"/>
        <v>0</v>
      </c>
      <c r="K249" s="16"/>
    </row>
    <row r="250" spans="1:11" ht="17.25" customHeight="1">
      <c r="A250" s="16" t="s">
        <v>231</v>
      </c>
      <c r="B250" s="6">
        <v>244</v>
      </c>
      <c r="C250" s="16" t="s">
        <v>23</v>
      </c>
      <c r="D250" s="7" t="s">
        <v>24</v>
      </c>
      <c r="E250" s="16"/>
      <c r="F250" s="16"/>
      <c r="G250" s="16"/>
      <c r="H250" s="16"/>
      <c r="I250" s="16">
        <f t="shared" si="13"/>
        <v>0</v>
      </c>
      <c r="J250" s="16">
        <f t="shared" si="11"/>
        <v>0</v>
      </c>
      <c r="K250" s="16"/>
    </row>
    <row r="251" spans="1:11" ht="17.25" customHeight="1">
      <c r="A251" s="16" t="s">
        <v>231</v>
      </c>
      <c r="B251" s="6">
        <v>245</v>
      </c>
      <c r="C251" s="16" t="s">
        <v>23</v>
      </c>
      <c r="D251" s="7" t="s">
        <v>79</v>
      </c>
      <c r="E251" s="16"/>
      <c r="F251" s="16"/>
      <c r="G251" s="16"/>
      <c r="H251" s="16"/>
      <c r="I251" s="16">
        <f t="shared" si="13"/>
        <v>0</v>
      </c>
      <c r="J251" s="16">
        <f t="shared" si="11"/>
        <v>0</v>
      </c>
      <c r="K251" s="16"/>
    </row>
    <row r="252" spans="1:11" ht="17.25" customHeight="1">
      <c r="A252" s="16" t="s">
        <v>231</v>
      </c>
      <c r="B252" s="6">
        <v>246</v>
      </c>
      <c r="C252" s="16" t="s">
        <v>23</v>
      </c>
      <c r="D252" s="7" t="s">
        <v>92</v>
      </c>
      <c r="E252" s="16"/>
      <c r="F252" s="16"/>
      <c r="G252" s="16"/>
      <c r="H252" s="16">
        <v>444</v>
      </c>
      <c r="I252" s="16">
        <f t="shared" si="13"/>
        <v>0</v>
      </c>
      <c r="J252" s="16">
        <f t="shared" si="11"/>
        <v>0</v>
      </c>
      <c r="K252" s="16"/>
    </row>
    <row r="253" spans="1:11" ht="17.25" customHeight="1">
      <c r="A253" s="16" t="s">
        <v>231</v>
      </c>
      <c r="B253" s="6">
        <v>247</v>
      </c>
      <c r="C253" s="16" t="s">
        <v>12</v>
      </c>
      <c r="D253" s="7" t="s">
        <v>20</v>
      </c>
      <c r="E253" s="16"/>
      <c r="F253" s="16"/>
      <c r="G253" s="16" t="s">
        <v>32</v>
      </c>
      <c r="H253" s="16"/>
      <c r="I253" s="16">
        <f t="shared" si="13"/>
        <v>0</v>
      </c>
      <c r="J253" s="16">
        <f t="shared" si="11"/>
        <v>0</v>
      </c>
      <c r="K253" s="16"/>
    </row>
    <row r="254" spans="1:11" ht="17.25" customHeight="1">
      <c r="A254" s="16" t="s">
        <v>231</v>
      </c>
      <c r="B254" s="6">
        <v>248</v>
      </c>
      <c r="C254" s="16" t="s">
        <v>12</v>
      </c>
      <c r="D254" s="7" t="s">
        <v>93</v>
      </c>
      <c r="E254" s="16"/>
      <c r="F254" s="16"/>
      <c r="G254" s="16" t="s">
        <v>32</v>
      </c>
      <c r="H254" s="16"/>
      <c r="I254" s="16">
        <f t="shared" si="13"/>
        <v>0</v>
      </c>
      <c r="J254" s="16">
        <f t="shared" si="11"/>
        <v>0</v>
      </c>
      <c r="K254" s="16"/>
    </row>
    <row r="255" spans="1:11" ht="17.25" customHeight="1">
      <c r="A255" s="16" t="s">
        <v>231</v>
      </c>
      <c r="B255" s="6">
        <v>249</v>
      </c>
      <c r="C255" s="16" t="s">
        <v>12</v>
      </c>
      <c r="D255" s="7" t="s">
        <v>171</v>
      </c>
      <c r="E255" s="16"/>
      <c r="F255" s="16">
        <v>5</v>
      </c>
      <c r="G255" s="16" t="s">
        <v>32</v>
      </c>
      <c r="H255" s="16"/>
      <c r="I255" s="16" t="str">
        <f t="shared" si="13"/>
        <v>Кокки</v>
      </c>
      <c r="J255" s="16" t="str">
        <f t="shared" si="11"/>
        <v>Enterococcus</v>
      </c>
      <c r="K255" s="16" t="s">
        <v>135</v>
      </c>
    </row>
    <row r="256" spans="1:11" ht="17.25" customHeight="1">
      <c r="A256" s="16" t="s">
        <v>231</v>
      </c>
      <c r="B256" s="6">
        <v>250</v>
      </c>
      <c r="C256" s="16" t="s">
        <v>12</v>
      </c>
      <c r="D256" s="7" t="s">
        <v>40</v>
      </c>
      <c r="E256" s="16"/>
      <c r="F256" s="16"/>
      <c r="G256" s="16" t="s">
        <v>32</v>
      </c>
      <c r="H256" s="16"/>
      <c r="I256" s="16">
        <f t="shared" si="13"/>
        <v>0</v>
      </c>
      <c r="J256" s="16">
        <f t="shared" si="11"/>
        <v>0</v>
      </c>
      <c r="K256" s="16"/>
    </row>
    <row r="257" spans="1:11" ht="17.25" customHeight="1">
      <c r="A257" s="16" t="s">
        <v>231</v>
      </c>
      <c r="B257" s="6">
        <v>251</v>
      </c>
      <c r="C257" s="16" t="s">
        <v>12</v>
      </c>
      <c r="D257" s="7" t="s">
        <v>167</v>
      </c>
      <c r="E257" s="16"/>
      <c r="F257" s="16"/>
      <c r="G257" s="16" t="s">
        <v>32</v>
      </c>
      <c r="H257" s="16"/>
      <c r="I257" s="16">
        <f t="shared" si="13"/>
        <v>0</v>
      </c>
      <c r="J257" s="16">
        <f t="shared" si="11"/>
        <v>0</v>
      </c>
      <c r="K257" s="16"/>
    </row>
    <row r="258" spans="1:11" ht="17.25" customHeight="1">
      <c r="A258" s="16" t="s">
        <v>231</v>
      </c>
      <c r="B258" s="6">
        <v>252</v>
      </c>
      <c r="C258" s="16" t="s">
        <v>12</v>
      </c>
      <c r="D258" s="7" t="s">
        <v>171</v>
      </c>
      <c r="E258" s="16"/>
      <c r="F258" s="16"/>
      <c r="G258" s="16" t="s">
        <v>32</v>
      </c>
      <c r="H258" s="16"/>
      <c r="I258" s="16">
        <f t="shared" si="13"/>
        <v>0</v>
      </c>
      <c r="J258" s="16">
        <f t="shared" ref="J258:J323" si="15">IF(OR(K258=$K$338,K258=$K$339,K258=$K$340),$J$338,IF(OR(K258=$K$343,K258=$K$344,K258=$K$345,K258=$K$346),$J$339,IF(OR(K258=$K$347),$J$340,IF(OR(K258=$K$348),$J$341,IF(OR(K258=$K$349),$J$342,IF(OR(K258=$K$350),$J$343,IF(OR(K258=$K$356,K258=$K$365,K258=$K$357),$J$344,IF(OR(K258=$K$352,K258=$K$353,K258=$K$354,K258=$K$355),$J$345,IF(OR(K258=$K$351,K258=$K$393,K258=$K$395,K258=$K$397),$J$346,IF(OR(K258=$K$358,K258=$K$359),$J$347,IF(OR(K258=$K$360),$J$348,IF(OR(K258=$K$361),$J$349,IF(OR(K258=$K$362),$J$350,IF(OR(K258=$K$366),$J$351,IF(OR(K258=$K$367,K258=$K$368),$J$352,IF(OR(K258=$K$369,K258=$K$370),$J$353,IF(OR(K258=$K$371,K258=$K$372),$J$354,IF(OR(K258=$K$373,K258=$K$374),$J$355,IF(OR(K258=$K$375,K258=$K$376,K258=$K$377,K258=$K$378,K258=$K$379,K258=$K$380,K258=$K$381,K258=$K$382,K258=$K$383),$J$356,IF(OR(K258=$K$387,K258=$K$388,K258=$K$389,K258=$K$390,K258=$K$386,K258=$K$385,K258=$K$394,K258=$K$396),$J$357,IF(OR(K258=$K$391,K258=$K$392),$J$358,IF(OR(K258=$K$341,K258=$K$342,K258=$K$363,K258=$K$364,K258=$K$384),$J$359,IF(OR(K258=$K$398),$J$360,0)))))))))))))))))))))))</f>
        <v>0</v>
      </c>
      <c r="K258" s="16"/>
    </row>
    <row r="259" spans="1:11" ht="17.25" customHeight="1">
      <c r="A259" s="16" t="s">
        <v>231</v>
      </c>
      <c r="B259" s="6">
        <v>253</v>
      </c>
      <c r="C259" s="16" t="s">
        <v>12</v>
      </c>
      <c r="D259" s="7" t="s">
        <v>40</v>
      </c>
      <c r="E259" s="16"/>
      <c r="F259" s="16"/>
      <c r="G259" s="16" t="s">
        <v>32</v>
      </c>
      <c r="H259" s="16"/>
      <c r="I259" s="16">
        <f t="shared" si="13"/>
        <v>0</v>
      </c>
      <c r="J259" s="16">
        <f t="shared" si="15"/>
        <v>0</v>
      </c>
      <c r="K259" s="16"/>
    </row>
    <row r="260" spans="1:11" ht="17.25" customHeight="1">
      <c r="A260" s="16" t="s">
        <v>231</v>
      </c>
      <c r="B260" s="6">
        <v>254</v>
      </c>
      <c r="C260" s="16" t="s">
        <v>12</v>
      </c>
      <c r="D260" s="7" t="s">
        <v>40</v>
      </c>
      <c r="E260" s="16"/>
      <c r="F260" s="16"/>
      <c r="G260" s="16" t="s">
        <v>32</v>
      </c>
      <c r="H260" s="16"/>
      <c r="I260" s="16">
        <f t="shared" si="13"/>
        <v>0</v>
      </c>
      <c r="J260" s="16">
        <f t="shared" si="15"/>
        <v>0</v>
      </c>
      <c r="K260" s="16"/>
    </row>
    <row r="261" spans="1:11" ht="17.25" customHeight="1">
      <c r="A261" s="16" t="s">
        <v>231</v>
      </c>
      <c r="B261" s="6">
        <v>255</v>
      </c>
      <c r="C261" s="16" t="s">
        <v>12</v>
      </c>
      <c r="D261" s="7" t="s">
        <v>171</v>
      </c>
      <c r="E261" s="16"/>
      <c r="F261" s="16">
        <v>5</v>
      </c>
      <c r="G261" s="16" t="s">
        <v>32</v>
      </c>
      <c r="H261" s="16"/>
      <c r="I261" s="16" t="str">
        <f t="shared" si="13"/>
        <v>Кокки</v>
      </c>
      <c r="J261" s="16" t="str">
        <f t="shared" si="15"/>
        <v>Enterococcus</v>
      </c>
      <c r="K261" s="16" t="s">
        <v>135</v>
      </c>
    </row>
    <row r="262" spans="1:11" ht="17.25" customHeight="1">
      <c r="A262" s="16" t="s">
        <v>231</v>
      </c>
      <c r="B262" s="6">
        <v>256</v>
      </c>
      <c r="C262" s="16" t="s">
        <v>23</v>
      </c>
      <c r="D262" s="7" t="s">
        <v>92</v>
      </c>
      <c r="E262" s="16"/>
      <c r="F262" s="16"/>
      <c r="G262" s="16"/>
      <c r="H262" s="16"/>
      <c r="I262" s="16">
        <f t="shared" si="13"/>
        <v>0</v>
      </c>
      <c r="J262" s="16">
        <f t="shared" si="15"/>
        <v>0</v>
      </c>
      <c r="K262" s="16"/>
    </row>
    <row r="263" spans="1:11" ht="17.25" customHeight="1">
      <c r="A263" s="16" t="s">
        <v>231</v>
      </c>
      <c r="B263" s="6">
        <v>257</v>
      </c>
      <c r="C263" s="16" t="s">
        <v>23</v>
      </c>
      <c r="D263" s="7" t="s">
        <v>79</v>
      </c>
      <c r="E263" s="16"/>
      <c r="F263" s="16"/>
      <c r="G263" s="16"/>
      <c r="H263" s="16"/>
      <c r="I263" s="16">
        <f t="shared" si="13"/>
        <v>0</v>
      </c>
      <c r="J263" s="16">
        <f t="shared" si="15"/>
        <v>0</v>
      </c>
      <c r="K263" s="16"/>
    </row>
    <row r="264" spans="1:11" ht="17.25" customHeight="1">
      <c r="A264" s="16" t="s">
        <v>231</v>
      </c>
      <c r="B264" s="6">
        <v>258</v>
      </c>
      <c r="C264" s="16" t="s">
        <v>12</v>
      </c>
      <c r="D264" s="7" t="s">
        <v>82</v>
      </c>
      <c r="E264" s="16"/>
      <c r="F264" s="16"/>
      <c r="G264" s="16" t="s">
        <v>32</v>
      </c>
      <c r="H264" s="16"/>
      <c r="I264" s="16">
        <f t="shared" si="13"/>
        <v>0</v>
      </c>
      <c r="J264" s="16">
        <f t="shared" si="15"/>
        <v>0</v>
      </c>
      <c r="K264" s="16"/>
    </row>
    <row r="265" spans="1:11" ht="17.25" customHeight="1">
      <c r="A265" s="16" t="s">
        <v>231</v>
      </c>
      <c r="B265" s="6">
        <v>259</v>
      </c>
      <c r="C265" s="16" t="s">
        <v>12</v>
      </c>
      <c r="D265" s="7" t="s">
        <v>40</v>
      </c>
      <c r="E265" s="16"/>
      <c r="F265" s="16"/>
      <c r="G265" s="16" t="s">
        <v>32</v>
      </c>
      <c r="H265" s="16"/>
      <c r="I265" s="16">
        <f t="shared" ref="I265:I273" si="16">IF(OR(J265=$J$351,J265=$J$358,J265=$J$341),$I$338,IF(OR(J265=$J$340,J265=$J$344,J265=$J$346,J265=$J$347,J265=$J$350,J265=$J$354,J265=$J$355,J265=$J$352),$I$343,IF(OR(J265=$J$339,J265=$J$343),$I$339,IF(OR(J265=$J$345,J265=$J$356,J265=$J$357),$I$340,IF(OR(J265=$J$338,J265=$J$353,J265=$J$359),$I$341,IF(OR(J265=$J$342,J265=$J$360,J265=$J$348,J265=$J$349),$I$342,0))))))</f>
        <v>0</v>
      </c>
      <c r="J265" s="16">
        <f t="shared" si="15"/>
        <v>0</v>
      </c>
      <c r="K265" s="16"/>
    </row>
    <row r="266" spans="1:11" ht="17.25" customHeight="1">
      <c r="A266" s="16" t="s">
        <v>231</v>
      </c>
      <c r="B266" s="6">
        <v>260</v>
      </c>
      <c r="C266" s="16" t="s">
        <v>64</v>
      </c>
      <c r="D266" s="7" t="s">
        <v>64</v>
      </c>
      <c r="E266" s="16"/>
      <c r="F266" s="16"/>
      <c r="G266" s="16"/>
      <c r="H266" s="16"/>
      <c r="I266" s="16">
        <f t="shared" si="16"/>
        <v>0</v>
      </c>
      <c r="J266" s="16">
        <f t="shared" si="15"/>
        <v>0</v>
      </c>
      <c r="K266" s="16"/>
    </row>
    <row r="267" spans="1:11" ht="17.25" customHeight="1">
      <c r="A267" s="16" t="s">
        <v>231</v>
      </c>
      <c r="B267" s="6">
        <v>261</v>
      </c>
      <c r="C267" s="16" t="s">
        <v>12</v>
      </c>
      <c r="D267" s="7" t="s">
        <v>29</v>
      </c>
      <c r="E267" s="16"/>
      <c r="F267" s="16"/>
      <c r="G267" s="16" t="s">
        <v>32</v>
      </c>
      <c r="H267" s="16"/>
      <c r="I267" s="16">
        <f t="shared" si="16"/>
        <v>0</v>
      </c>
      <c r="J267" s="16">
        <f t="shared" si="15"/>
        <v>0</v>
      </c>
      <c r="K267" s="16"/>
    </row>
    <row r="268" spans="1:11" ht="17.25" customHeight="1">
      <c r="A268" s="16" t="s">
        <v>231</v>
      </c>
      <c r="B268" s="6">
        <v>262</v>
      </c>
      <c r="C268" s="16" t="s">
        <v>25</v>
      </c>
      <c r="D268" s="7" t="s">
        <v>26</v>
      </c>
      <c r="E268" s="16">
        <v>1</v>
      </c>
      <c r="F268" s="16"/>
      <c r="G268" s="16"/>
      <c r="H268" s="16"/>
      <c r="I268" s="16">
        <f t="shared" si="16"/>
        <v>0</v>
      </c>
      <c r="J268" s="16">
        <f t="shared" si="15"/>
        <v>0</v>
      </c>
      <c r="K268" s="16"/>
    </row>
    <row r="269" spans="1:11" ht="17.25" customHeight="1">
      <c r="A269" s="16" t="s">
        <v>231</v>
      </c>
      <c r="B269" s="6">
        <v>263</v>
      </c>
      <c r="C269" s="16" t="s">
        <v>21</v>
      </c>
      <c r="D269" s="7" t="s">
        <v>49</v>
      </c>
      <c r="E269" s="16">
        <v>1</v>
      </c>
      <c r="F269" s="16"/>
      <c r="G269" s="16"/>
      <c r="H269" s="16"/>
      <c r="I269" s="16">
        <f t="shared" si="16"/>
        <v>0</v>
      </c>
      <c r="J269" s="16">
        <f t="shared" si="15"/>
        <v>0</v>
      </c>
      <c r="K269" s="16"/>
    </row>
    <row r="270" spans="1:11" ht="17.25" customHeight="1">
      <c r="A270" s="16" t="s">
        <v>231</v>
      </c>
      <c r="B270" s="6">
        <v>264</v>
      </c>
      <c r="C270" s="16" t="s">
        <v>64</v>
      </c>
      <c r="D270" s="7" t="s">
        <v>54</v>
      </c>
      <c r="E270" s="16"/>
      <c r="F270" s="16"/>
      <c r="G270" s="16"/>
      <c r="H270" s="16"/>
      <c r="I270" s="16">
        <f t="shared" si="16"/>
        <v>0</v>
      </c>
      <c r="J270" s="16">
        <f t="shared" si="15"/>
        <v>0</v>
      </c>
      <c r="K270" s="16"/>
    </row>
    <row r="271" spans="1:11" ht="17.25" customHeight="1">
      <c r="A271" s="16" t="s">
        <v>231</v>
      </c>
      <c r="B271" s="6">
        <v>265</v>
      </c>
      <c r="C271" s="16" t="s">
        <v>100</v>
      </c>
      <c r="D271" s="7" t="s">
        <v>24</v>
      </c>
      <c r="E271" s="16"/>
      <c r="F271" s="16">
        <v>3</v>
      </c>
      <c r="G271" s="16"/>
      <c r="H271" s="16"/>
      <c r="I271" s="16" t="str">
        <f t="shared" si="16"/>
        <v>Энеробактерии</v>
      </c>
      <c r="J271" s="16" t="str">
        <f t="shared" si="15"/>
        <v>Proteus</v>
      </c>
      <c r="K271" s="16" t="s">
        <v>233</v>
      </c>
    </row>
    <row r="272" spans="1:11" ht="17.25" customHeight="1">
      <c r="A272" s="16" t="s">
        <v>231</v>
      </c>
      <c r="B272" s="6">
        <v>266</v>
      </c>
      <c r="C272" s="16" t="s">
        <v>100</v>
      </c>
      <c r="D272" s="7" t="s">
        <v>24</v>
      </c>
      <c r="E272" s="16"/>
      <c r="F272" s="16"/>
      <c r="G272" s="16"/>
      <c r="H272" s="16"/>
      <c r="I272" s="16">
        <f t="shared" si="16"/>
        <v>0</v>
      </c>
      <c r="J272" s="16">
        <f t="shared" si="15"/>
        <v>0</v>
      </c>
      <c r="K272" s="16"/>
    </row>
    <row r="273" spans="1:11" ht="17.25" customHeight="1">
      <c r="A273" s="16" t="s">
        <v>231</v>
      </c>
      <c r="B273" s="6">
        <v>267</v>
      </c>
      <c r="C273" s="16" t="s">
        <v>12</v>
      </c>
      <c r="D273" s="7" t="s">
        <v>40</v>
      </c>
      <c r="E273" s="16"/>
      <c r="F273" s="16"/>
      <c r="G273" s="16" t="s">
        <v>32</v>
      </c>
      <c r="H273" s="16"/>
      <c r="I273" s="16">
        <f t="shared" si="16"/>
        <v>0</v>
      </c>
      <c r="J273" s="16">
        <f t="shared" si="15"/>
        <v>0</v>
      </c>
      <c r="K273" s="16"/>
    </row>
    <row r="274" spans="1:11" ht="17.25" customHeight="1">
      <c r="A274" s="16" t="s">
        <v>231</v>
      </c>
      <c r="B274" s="6">
        <v>268</v>
      </c>
      <c r="C274" s="16" t="s">
        <v>12</v>
      </c>
      <c r="D274" s="7" t="s">
        <v>40</v>
      </c>
      <c r="E274" s="16"/>
      <c r="F274" s="16">
        <v>3</v>
      </c>
      <c r="G274" s="16" t="s">
        <v>32</v>
      </c>
      <c r="H274" s="16"/>
      <c r="I274" s="16" t="str">
        <f>IF(OR(J274=$J$351,J274=$J$358,J274=$J$341),$I$338,IF(OR(J274=$J$340,J274=$J$344,J274=$J$346,J274=$J$347,J274=$J$350,J274=$J$354,J274=$J$355,J274=$J$352),$I$343,IF(OR(J274=$J$339,J274=$J$343),$I$339,IF(OR(J274=$J$345,J274=$J$356,J274=$J$357),$I$340,IF(OR(J274=$J$338,J274=$J$353,J274=$J$359),$I$341,IF(OR(J274=$J$342,J274=$J$360,J274=$J$348,J274=$J$349),$I$342,0))))))</f>
        <v>Кокки</v>
      </c>
      <c r="J274" s="16" t="str">
        <f t="shared" si="15"/>
        <v>Staphylococcus</v>
      </c>
      <c r="K274" s="16" t="s">
        <v>44</v>
      </c>
    </row>
    <row r="275" spans="1:11" ht="17.25" customHeight="1">
      <c r="A275" s="16"/>
      <c r="C275" s="16"/>
      <c r="E275" s="16"/>
      <c r="F275" s="16"/>
      <c r="G275" s="16"/>
      <c r="H275" s="16"/>
      <c r="I275" s="16" t="str">
        <f t="shared" ref="I275:I278" si="17">IF(OR(J275=$J$351,J275=$J$358,J275=$J$341),$I$338,IF(OR(J275=$J$340,J275=$J$344,J275=$J$346,J275=$J$347,J275=$J$350,J275=$J$354,J275=$J$355,J275=$J$352),$I$343,IF(OR(J275=$J$339,J275=$J$343),$I$339,IF(OR(J275=$J$345,J275=$J$356,J275=$J$357),$I$340,IF(OR(J275=$J$338,J275=$J$353,J275=$J$359),$I$341,IF(OR(J275=$J$342,J275=$J$360,J275=$J$348,J275=$J$349),$I$342,0))))))</f>
        <v>Прочее</v>
      </c>
      <c r="J275" s="16" t="str">
        <f t="shared" si="15"/>
        <v>спор</v>
      </c>
      <c r="K275" s="16" t="s">
        <v>145</v>
      </c>
    </row>
    <row r="276" spans="1:11" ht="17.25" customHeight="1">
      <c r="A276" s="16" t="s">
        <v>231</v>
      </c>
      <c r="B276" s="6">
        <v>269</v>
      </c>
      <c r="C276" s="16" t="s">
        <v>12</v>
      </c>
      <c r="D276" s="7" t="s">
        <v>40</v>
      </c>
      <c r="E276" s="16"/>
      <c r="F276" s="16">
        <v>3</v>
      </c>
      <c r="G276" s="16" t="s">
        <v>32</v>
      </c>
      <c r="H276" s="16"/>
      <c r="I276" s="16" t="str">
        <f t="shared" si="17"/>
        <v>Кокки</v>
      </c>
      <c r="J276" s="16" t="str">
        <f t="shared" si="15"/>
        <v>Staphylococcus</v>
      </c>
      <c r="K276" s="16" t="s">
        <v>44</v>
      </c>
    </row>
    <row r="277" spans="1:11" ht="17.25" customHeight="1">
      <c r="A277" s="16"/>
      <c r="C277" s="16"/>
      <c r="E277" s="16"/>
      <c r="F277" s="16"/>
      <c r="G277" s="16"/>
      <c r="H277" s="16"/>
      <c r="I277" s="16" t="str">
        <f t="shared" si="17"/>
        <v>Прочее</v>
      </c>
      <c r="J277" s="16" t="str">
        <f t="shared" si="15"/>
        <v>спор</v>
      </c>
      <c r="K277" s="16" t="s">
        <v>145</v>
      </c>
    </row>
    <row r="278" spans="1:11" ht="17.25" customHeight="1">
      <c r="A278" s="16" t="s">
        <v>231</v>
      </c>
      <c r="B278" s="6">
        <v>270</v>
      </c>
      <c r="C278" s="16" t="s">
        <v>12</v>
      </c>
      <c r="D278" s="7" t="s">
        <v>20</v>
      </c>
      <c r="E278" s="16"/>
      <c r="F278" s="16">
        <v>3</v>
      </c>
      <c r="G278" s="16" t="s">
        <v>32</v>
      </c>
      <c r="H278" s="16"/>
      <c r="I278" s="16" t="str">
        <f t="shared" si="17"/>
        <v>Прочее</v>
      </c>
      <c r="J278" s="16" t="str">
        <f t="shared" si="15"/>
        <v>спор</v>
      </c>
      <c r="K278" s="16" t="s">
        <v>145</v>
      </c>
    </row>
    <row r="279" spans="1:11" ht="17.25" customHeight="1">
      <c r="A279" s="16" t="s">
        <v>231</v>
      </c>
      <c r="B279" s="6">
        <v>271</v>
      </c>
      <c r="C279" s="16" t="s">
        <v>12</v>
      </c>
      <c r="D279" s="7" t="s">
        <v>93</v>
      </c>
      <c r="E279" s="16"/>
      <c r="F279" s="16"/>
      <c r="G279" s="16" t="s">
        <v>32</v>
      </c>
      <c r="H279" s="16"/>
      <c r="I279" s="16">
        <f t="shared" ref="I279:I285" si="18">IF(OR(J279=$J$351,J279=$J$358,J279=$J$341),$I$338,IF(OR(J279=$J$340,J279=$J$344,J279=$J$346,J279=$J$347,J279=$J$350,J279=$J$354,J279=$J$355,J279=$J$352),$I$343,IF(OR(J279=$J$339,J279=$J$343),$I$339,IF(OR(J279=$J$345,J279=$J$356,J279=$J$357),$I$340,IF(OR(J279=$J$338,J279=$J$353,J279=$J$359),$I$341,IF(OR(J279=$J$342,J279=$J$360,J279=$J$348,J279=$J$349),$I$342,0))))))</f>
        <v>0</v>
      </c>
      <c r="J279" s="16">
        <f t="shared" si="15"/>
        <v>0</v>
      </c>
      <c r="K279" s="16"/>
    </row>
    <row r="280" spans="1:11" ht="17.25" customHeight="1">
      <c r="A280" s="16" t="s">
        <v>231</v>
      </c>
      <c r="B280" s="6">
        <v>272</v>
      </c>
      <c r="C280" s="16" t="s">
        <v>12</v>
      </c>
      <c r="D280" s="7" t="s">
        <v>42</v>
      </c>
      <c r="E280" s="16"/>
      <c r="F280" s="16"/>
      <c r="G280" s="16" t="s">
        <v>32</v>
      </c>
      <c r="H280" s="16"/>
      <c r="I280" s="16">
        <f t="shared" si="18"/>
        <v>0</v>
      </c>
      <c r="J280" s="16">
        <f t="shared" si="15"/>
        <v>0</v>
      </c>
      <c r="K280" s="16"/>
    </row>
    <row r="281" spans="1:11" ht="17.25" customHeight="1">
      <c r="A281" s="16" t="s">
        <v>231</v>
      </c>
      <c r="B281" s="6">
        <v>273</v>
      </c>
      <c r="C281" s="16" t="s">
        <v>12</v>
      </c>
      <c r="D281" s="7" t="s">
        <v>82</v>
      </c>
      <c r="E281" s="16"/>
      <c r="F281" s="16"/>
      <c r="G281" s="16" t="s">
        <v>32</v>
      </c>
      <c r="H281" s="16"/>
      <c r="I281" s="16">
        <f t="shared" si="18"/>
        <v>0</v>
      </c>
      <c r="J281" s="16">
        <f t="shared" si="15"/>
        <v>0</v>
      </c>
      <c r="K281" s="16"/>
    </row>
    <row r="282" spans="1:11" ht="17.25" customHeight="1">
      <c r="A282" s="16" t="s">
        <v>231</v>
      </c>
      <c r="B282" s="6">
        <v>274</v>
      </c>
      <c r="C282" s="16" t="s">
        <v>12</v>
      </c>
      <c r="D282" s="7" t="s">
        <v>20</v>
      </c>
      <c r="E282" s="16"/>
      <c r="F282" s="16"/>
      <c r="G282" s="16" t="s">
        <v>32</v>
      </c>
      <c r="H282" s="16"/>
      <c r="I282" s="16">
        <f t="shared" si="18"/>
        <v>0</v>
      </c>
      <c r="J282" s="16">
        <f t="shared" si="15"/>
        <v>0</v>
      </c>
      <c r="K282" s="16"/>
    </row>
    <row r="283" spans="1:11" ht="17.25" customHeight="1">
      <c r="A283" s="16" t="s">
        <v>231</v>
      </c>
      <c r="B283" s="6">
        <v>275</v>
      </c>
      <c r="C283" s="16" t="s">
        <v>12</v>
      </c>
      <c r="D283" s="7" t="s">
        <v>54</v>
      </c>
      <c r="E283" s="16"/>
      <c r="F283" s="16"/>
      <c r="G283" s="16" t="s">
        <v>32</v>
      </c>
      <c r="H283" s="16"/>
      <c r="I283" s="16">
        <f t="shared" si="18"/>
        <v>0</v>
      </c>
      <c r="J283" s="16">
        <f t="shared" si="15"/>
        <v>0</v>
      </c>
      <c r="K283" s="16"/>
    </row>
    <row r="284" spans="1:11" ht="17.25" customHeight="1">
      <c r="A284" s="16" t="s">
        <v>231</v>
      </c>
      <c r="B284" s="6">
        <v>276</v>
      </c>
      <c r="C284" s="16" t="s">
        <v>25</v>
      </c>
      <c r="D284" s="7" t="s">
        <v>26</v>
      </c>
      <c r="E284" s="16"/>
      <c r="F284" s="16"/>
      <c r="G284" s="16"/>
      <c r="H284" s="16"/>
      <c r="I284" s="16">
        <f t="shared" si="18"/>
        <v>0</v>
      </c>
      <c r="J284" s="16">
        <f t="shared" si="15"/>
        <v>0</v>
      </c>
      <c r="K284" s="16"/>
    </row>
    <row r="285" spans="1:11" ht="17.25" customHeight="1">
      <c r="A285" s="16" t="s">
        <v>231</v>
      </c>
      <c r="B285" s="6">
        <v>277</v>
      </c>
      <c r="C285" s="16" t="s">
        <v>21</v>
      </c>
      <c r="D285" s="7" t="s">
        <v>49</v>
      </c>
      <c r="E285" s="16"/>
      <c r="F285" s="16"/>
      <c r="G285" s="16"/>
      <c r="H285" s="16"/>
      <c r="I285" s="16">
        <f t="shared" si="18"/>
        <v>0</v>
      </c>
      <c r="J285" s="16">
        <f t="shared" si="15"/>
        <v>0</v>
      </c>
      <c r="K285" s="16"/>
    </row>
    <row r="286" spans="1:11" ht="17.25" customHeight="1">
      <c r="A286" s="16" t="s">
        <v>231</v>
      </c>
      <c r="B286" s="6">
        <v>278</v>
      </c>
      <c r="C286" s="16" t="s">
        <v>21</v>
      </c>
      <c r="D286" s="7" t="s">
        <v>49</v>
      </c>
      <c r="E286" s="16"/>
      <c r="F286" s="16">
        <v>3</v>
      </c>
      <c r="G286" s="16"/>
      <c r="H286" s="16"/>
      <c r="I286" s="16" t="str">
        <f t="shared" ref="I286:I333" si="19">IF(OR(J286=$J$351,J286=$J$358,J286=$J$341),$I$338,IF(OR(J286=$J$340,J286=$J$344,J286=$J$346,J286=$J$347,J286=$J$350,J286=$J$354,J286=$J$355,J286=$J$352),$I$343,IF(OR(J286=$J$339,J286=$J$343),$I$339,IF(OR(J286=$J$345,J286=$J$356,J286=$J$357),$I$340,IF(OR(J286=$J$338,J286=$J$353,J286=$J$359),$I$341,IF(OR(J286=$J$342,J286=$J$360,J286=$J$348,J286=$J$349),$I$342,0))))))</f>
        <v>Прочее</v>
      </c>
      <c r="J286" s="16" t="str">
        <f t="shared" si="15"/>
        <v>Corynebacterium</v>
      </c>
      <c r="K286" s="16" t="s">
        <v>127</v>
      </c>
    </row>
    <row r="287" spans="1:11" ht="17.25" customHeight="1">
      <c r="A287" s="16" t="s">
        <v>231</v>
      </c>
      <c r="B287" s="6">
        <v>279</v>
      </c>
      <c r="C287" s="16" t="s">
        <v>21</v>
      </c>
      <c r="D287" s="7" t="s">
        <v>49</v>
      </c>
      <c r="E287" s="16"/>
      <c r="F287" s="16"/>
      <c r="G287" s="16"/>
      <c r="H287" s="16"/>
      <c r="I287" s="16">
        <f t="shared" si="19"/>
        <v>0</v>
      </c>
      <c r="J287" s="16">
        <f t="shared" si="15"/>
        <v>0</v>
      </c>
      <c r="K287" s="16"/>
    </row>
    <row r="288" spans="1:11" ht="17.25" customHeight="1">
      <c r="A288" s="16" t="s">
        <v>231</v>
      </c>
      <c r="B288" s="6">
        <v>280</v>
      </c>
      <c r="C288" s="16" t="s">
        <v>100</v>
      </c>
      <c r="D288" s="7" t="s">
        <v>28</v>
      </c>
      <c r="E288" s="16"/>
      <c r="F288" s="16"/>
      <c r="G288" s="16"/>
      <c r="H288" s="16"/>
      <c r="I288" s="16">
        <f t="shared" si="19"/>
        <v>0</v>
      </c>
      <c r="J288" s="16">
        <f t="shared" si="15"/>
        <v>0</v>
      </c>
      <c r="K288" s="16"/>
    </row>
    <row r="289" spans="1:11" ht="17.25" customHeight="1">
      <c r="A289" s="16" t="s">
        <v>231</v>
      </c>
      <c r="B289" s="6">
        <v>281</v>
      </c>
      <c r="C289" s="16" t="s">
        <v>100</v>
      </c>
      <c r="D289" s="7" t="s">
        <v>28</v>
      </c>
      <c r="E289" s="16"/>
      <c r="F289" s="16"/>
      <c r="G289" s="16" t="s">
        <v>32</v>
      </c>
      <c r="H289" s="16"/>
      <c r="I289" s="16">
        <f t="shared" si="19"/>
        <v>0</v>
      </c>
      <c r="J289" s="16">
        <f t="shared" si="15"/>
        <v>0</v>
      </c>
      <c r="K289" s="16"/>
    </row>
    <row r="290" spans="1:11" ht="17.25" customHeight="1">
      <c r="A290" s="16" t="s">
        <v>231</v>
      </c>
      <c r="B290" s="6">
        <v>282</v>
      </c>
      <c r="C290" s="16" t="s">
        <v>78</v>
      </c>
      <c r="D290" s="7" t="s">
        <v>101</v>
      </c>
      <c r="E290" s="16"/>
      <c r="F290" s="16"/>
      <c r="G290" s="16"/>
      <c r="H290" s="16"/>
      <c r="I290" s="16">
        <f t="shared" si="19"/>
        <v>0</v>
      </c>
      <c r="J290" s="16">
        <f t="shared" si="15"/>
        <v>0</v>
      </c>
      <c r="K290" s="16"/>
    </row>
    <row r="291" spans="1:11" ht="17.25" customHeight="1">
      <c r="A291" s="16" t="s">
        <v>231</v>
      </c>
      <c r="B291" s="6">
        <v>283</v>
      </c>
      <c r="C291" s="16" t="s">
        <v>100</v>
      </c>
      <c r="D291" s="7" t="s">
        <v>28</v>
      </c>
      <c r="E291" s="16"/>
      <c r="F291" s="16"/>
      <c r="G291" s="16"/>
      <c r="H291" s="16"/>
      <c r="I291" s="16">
        <f t="shared" si="19"/>
        <v>0</v>
      </c>
      <c r="J291" s="16">
        <f t="shared" si="15"/>
        <v>0</v>
      </c>
      <c r="K291" s="16"/>
    </row>
    <row r="292" spans="1:11" ht="17.25" customHeight="1">
      <c r="A292" s="16" t="s">
        <v>231</v>
      </c>
      <c r="B292" s="6">
        <v>284</v>
      </c>
      <c r="C292" s="16" t="s">
        <v>100</v>
      </c>
      <c r="D292" s="7" t="s">
        <v>28</v>
      </c>
      <c r="E292" s="16"/>
      <c r="F292" s="16"/>
      <c r="G292" s="16"/>
      <c r="H292" s="16"/>
      <c r="I292" s="16">
        <f t="shared" si="19"/>
        <v>0</v>
      </c>
      <c r="J292" s="16">
        <f t="shared" si="15"/>
        <v>0</v>
      </c>
      <c r="K292" s="16"/>
    </row>
    <row r="293" spans="1:11" ht="17.25" customHeight="1">
      <c r="A293" s="16" t="s">
        <v>231</v>
      </c>
      <c r="B293" s="6">
        <v>285</v>
      </c>
      <c r="C293" s="16" t="s">
        <v>25</v>
      </c>
      <c r="D293" s="7" t="s">
        <v>26</v>
      </c>
      <c r="E293" s="16"/>
      <c r="F293" s="16"/>
      <c r="G293" s="16"/>
      <c r="H293" s="16"/>
      <c r="I293" s="16">
        <f t="shared" si="19"/>
        <v>0</v>
      </c>
      <c r="J293" s="16">
        <f t="shared" si="15"/>
        <v>0</v>
      </c>
      <c r="K293" s="16"/>
    </row>
    <row r="294" spans="1:11" ht="17.25" customHeight="1">
      <c r="A294" s="16" t="s">
        <v>231</v>
      </c>
      <c r="B294" s="6">
        <v>286</v>
      </c>
      <c r="C294" s="16" t="s">
        <v>23</v>
      </c>
      <c r="D294" s="7" t="s">
        <v>79</v>
      </c>
      <c r="E294" s="16"/>
      <c r="F294" s="16"/>
      <c r="G294" s="16" t="s">
        <v>32</v>
      </c>
      <c r="H294" s="16"/>
      <c r="I294" s="16">
        <f t="shared" si="19"/>
        <v>0</v>
      </c>
      <c r="J294" s="16">
        <f t="shared" si="15"/>
        <v>0</v>
      </c>
      <c r="K294" s="16"/>
    </row>
    <row r="295" spans="1:11" ht="17.25" customHeight="1">
      <c r="A295" s="16" t="s">
        <v>231</v>
      </c>
      <c r="B295" s="6">
        <v>287</v>
      </c>
      <c r="C295" s="16" t="s">
        <v>12</v>
      </c>
      <c r="D295" s="7" t="s">
        <v>56</v>
      </c>
      <c r="E295" s="16"/>
      <c r="F295" s="16"/>
      <c r="G295" s="16" t="s">
        <v>32</v>
      </c>
      <c r="H295" s="16"/>
      <c r="I295" s="16">
        <f t="shared" si="19"/>
        <v>0</v>
      </c>
      <c r="J295" s="16">
        <f t="shared" si="15"/>
        <v>0</v>
      </c>
      <c r="K295" s="16"/>
    </row>
    <row r="296" spans="1:11" ht="17.25" customHeight="1">
      <c r="A296" s="16" t="s">
        <v>231</v>
      </c>
      <c r="B296" s="6">
        <v>288</v>
      </c>
      <c r="C296" s="16" t="s">
        <v>12</v>
      </c>
      <c r="D296" s="7" t="s">
        <v>40</v>
      </c>
      <c r="E296" s="16"/>
      <c r="F296" s="16">
        <v>3</v>
      </c>
      <c r="G296" s="16"/>
      <c r="H296" s="16"/>
      <c r="I296" s="16" t="str">
        <f t="shared" si="19"/>
        <v>Энеробактерии</v>
      </c>
      <c r="J296" s="16" t="str">
        <f t="shared" si="15"/>
        <v>Klebsiella</v>
      </c>
      <c r="K296" s="16" t="s">
        <v>139</v>
      </c>
    </row>
    <row r="297" spans="1:11" ht="17.25" customHeight="1">
      <c r="A297" s="16" t="s">
        <v>231</v>
      </c>
      <c r="B297" s="6">
        <v>289</v>
      </c>
      <c r="C297" s="16" t="s">
        <v>12</v>
      </c>
      <c r="D297" s="7" t="s">
        <v>31</v>
      </c>
      <c r="E297" s="16"/>
      <c r="F297" s="16"/>
      <c r="G297" s="16" t="s">
        <v>32</v>
      </c>
      <c r="H297" s="16"/>
      <c r="I297" s="16">
        <f t="shared" si="19"/>
        <v>0</v>
      </c>
      <c r="J297" s="16">
        <f t="shared" si="15"/>
        <v>0</v>
      </c>
      <c r="K297" s="16"/>
    </row>
    <row r="298" spans="1:11" ht="17.25" customHeight="1">
      <c r="A298" s="16" t="s">
        <v>231</v>
      </c>
      <c r="B298" s="6">
        <v>290</v>
      </c>
      <c r="C298" s="16" t="s">
        <v>21</v>
      </c>
      <c r="D298" s="7" t="s">
        <v>49</v>
      </c>
      <c r="E298" s="16"/>
      <c r="F298" s="16"/>
      <c r="G298" s="16"/>
      <c r="H298" s="16"/>
      <c r="I298" s="16">
        <f t="shared" si="19"/>
        <v>0</v>
      </c>
      <c r="J298" s="16">
        <f t="shared" si="15"/>
        <v>0</v>
      </c>
      <c r="K298" s="16"/>
    </row>
    <row r="299" spans="1:11" ht="17.25" customHeight="1">
      <c r="A299" s="16" t="s">
        <v>231</v>
      </c>
      <c r="B299" s="6">
        <v>291</v>
      </c>
      <c r="C299" s="16" t="s">
        <v>23</v>
      </c>
      <c r="D299" s="7" t="s">
        <v>24</v>
      </c>
      <c r="E299" s="16"/>
      <c r="F299" s="16"/>
      <c r="G299" s="16"/>
      <c r="H299" s="16"/>
      <c r="I299" s="16">
        <f t="shared" si="19"/>
        <v>0</v>
      </c>
      <c r="J299" s="16">
        <f t="shared" si="15"/>
        <v>0</v>
      </c>
      <c r="K299" s="16"/>
    </row>
    <row r="300" spans="1:11" ht="17.25" customHeight="1">
      <c r="A300" s="16" t="s">
        <v>231</v>
      </c>
      <c r="B300" s="6">
        <v>292</v>
      </c>
      <c r="C300" s="16" t="s">
        <v>21</v>
      </c>
      <c r="D300" s="7" t="s">
        <v>49</v>
      </c>
      <c r="E300" s="16"/>
      <c r="F300" s="16"/>
      <c r="G300" s="16"/>
      <c r="H300" s="16"/>
      <c r="I300" s="16">
        <f t="shared" si="19"/>
        <v>0</v>
      </c>
      <c r="J300" s="16">
        <f t="shared" si="15"/>
        <v>0</v>
      </c>
      <c r="K300" s="16"/>
    </row>
    <row r="301" spans="1:11" ht="17.25" customHeight="1">
      <c r="A301" s="16" t="s">
        <v>231</v>
      </c>
      <c r="B301" s="6">
        <v>293</v>
      </c>
      <c r="C301" s="16" t="s">
        <v>100</v>
      </c>
      <c r="D301" s="7" t="s">
        <v>24</v>
      </c>
      <c r="E301" s="16"/>
      <c r="F301" s="16"/>
      <c r="G301" s="16"/>
      <c r="H301" s="16"/>
      <c r="I301" s="16">
        <f t="shared" si="19"/>
        <v>0</v>
      </c>
      <c r="J301" s="16">
        <f t="shared" si="15"/>
        <v>0</v>
      </c>
      <c r="K301" s="16"/>
    </row>
    <row r="302" spans="1:11" ht="17.25" customHeight="1">
      <c r="A302" s="16" t="s">
        <v>231</v>
      </c>
      <c r="B302" s="6">
        <v>294</v>
      </c>
      <c r="C302" s="16" t="s">
        <v>25</v>
      </c>
      <c r="D302" s="7" t="s">
        <v>26</v>
      </c>
      <c r="E302" s="16"/>
      <c r="F302" s="16"/>
      <c r="G302" s="16"/>
      <c r="H302" s="16"/>
      <c r="I302" s="16">
        <f t="shared" si="19"/>
        <v>0</v>
      </c>
      <c r="J302" s="16">
        <f t="shared" si="15"/>
        <v>0</v>
      </c>
      <c r="K302" s="16"/>
    </row>
    <row r="303" spans="1:11" ht="17.25" customHeight="1">
      <c r="A303" s="16" t="s">
        <v>231</v>
      </c>
      <c r="B303" s="6">
        <v>295</v>
      </c>
      <c r="C303" s="16" t="s">
        <v>21</v>
      </c>
      <c r="D303" s="7" t="s">
        <v>49</v>
      </c>
      <c r="E303" s="16"/>
      <c r="F303" s="16"/>
      <c r="G303" s="16" t="s">
        <v>32</v>
      </c>
      <c r="H303" s="16"/>
      <c r="I303" s="16">
        <f t="shared" si="19"/>
        <v>0</v>
      </c>
      <c r="J303" s="16">
        <f t="shared" si="15"/>
        <v>0</v>
      </c>
      <c r="K303" s="16"/>
    </row>
    <row r="304" spans="1:11" ht="17.25" customHeight="1">
      <c r="A304" s="16" t="s">
        <v>231</v>
      </c>
      <c r="B304" s="6">
        <v>296</v>
      </c>
      <c r="C304" s="16" t="s">
        <v>12</v>
      </c>
      <c r="D304" s="7" t="s">
        <v>49</v>
      </c>
      <c r="E304" s="16"/>
      <c r="F304" s="16"/>
      <c r="G304" s="16" t="s">
        <v>32</v>
      </c>
      <c r="H304" s="16"/>
      <c r="I304" s="16">
        <f t="shared" si="19"/>
        <v>0</v>
      </c>
      <c r="J304" s="16">
        <f t="shared" si="15"/>
        <v>0</v>
      </c>
      <c r="K304" s="16"/>
    </row>
    <row r="305" spans="1:11" ht="17.25" customHeight="1">
      <c r="A305" s="16" t="s">
        <v>231</v>
      </c>
      <c r="B305" s="6">
        <v>297</v>
      </c>
      <c r="C305" s="16" t="s">
        <v>12</v>
      </c>
      <c r="D305" s="7" t="s">
        <v>51</v>
      </c>
      <c r="E305" s="16"/>
      <c r="F305" s="16"/>
      <c r="G305" s="16" t="s">
        <v>32</v>
      </c>
      <c r="H305" s="16"/>
      <c r="I305" s="16">
        <f t="shared" si="19"/>
        <v>0</v>
      </c>
      <c r="J305" s="16">
        <f t="shared" si="15"/>
        <v>0</v>
      </c>
      <c r="K305" s="16"/>
    </row>
    <row r="306" spans="1:11" ht="17.25" customHeight="1">
      <c r="A306" s="16" t="s">
        <v>231</v>
      </c>
      <c r="B306" s="6">
        <v>298</v>
      </c>
      <c r="C306" s="16" t="s">
        <v>12</v>
      </c>
      <c r="D306" s="7" t="s">
        <v>29</v>
      </c>
      <c r="E306" s="16"/>
      <c r="F306" s="16"/>
      <c r="G306" s="16" t="s">
        <v>32</v>
      </c>
      <c r="H306" s="16"/>
      <c r="I306" s="16">
        <f t="shared" si="19"/>
        <v>0</v>
      </c>
      <c r="J306" s="16">
        <f t="shared" si="15"/>
        <v>0</v>
      </c>
      <c r="K306" s="16"/>
    </row>
    <row r="307" spans="1:11" ht="17.25" customHeight="1">
      <c r="A307" s="16" t="s">
        <v>231</v>
      </c>
      <c r="B307" s="6">
        <v>299</v>
      </c>
      <c r="C307" s="16" t="s">
        <v>21</v>
      </c>
      <c r="D307" s="7" t="s">
        <v>49</v>
      </c>
      <c r="E307" s="16"/>
      <c r="F307" s="16"/>
      <c r="G307" s="16"/>
      <c r="H307" s="16"/>
      <c r="I307" s="16">
        <f t="shared" si="19"/>
        <v>0</v>
      </c>
      <c r="J307" s="16">
        <f t="shared" si="15"/>
        <v>0</v>
      </c>
      <c r="K307" s="16"/>
    </row>
    <row r="308" spans="1:11" ht="17.25" customHeight="1">
      <c r="A308" s="16" t="s">
        <v>231</v>
      </c>
      <c r="B308" s="6">
        <v>300</v>
      </c>
      <c r="C308" s="16" t="s">
        <v>23</v>
      </c>
      <c r="D308" s="7" t="s">
        <v>24</v>
      </c>
      <c r="E308" s="16"/>
      <c r="F308" s="16"/>
      <c r="G308" s="16"/>
      <c r="H308" s="16"/>
      <c r="I308" s="16">
        <f t="shared" si="19"/>
        <v>0</v>
      </c>
      <c r="J308" s="16">
        <f t="shared" si="15"/>
        <v>0</v>
      </c>
      <c r="K308" s="16"/>
    </row>
    <row r="309" spans="1:11" ht="17.25" customHeight="1">
      <c r="A309" s="16" t="s">
        <v>231</v>
      </c>
      <c r="B309" s="6">
        <v>301</v>
      </c>
      <c r="C309" s="16" t="s">
        <v>12</v>
      </c>
      <c r="D309" s="7" t="s">
        <v>60</v>
      </c>
      <c r="E309" s="16"/>
      <c r="F309" s="16"/>
      <c r="G309" s="16" t="s">
        <v>32</v>
      </c>
      <c r="H309" s="16"/>
      <c r="I309" s="16">
        <f t="shared" si="19"/>
        <v>0</v>
      </c>
      <c r="J309" s="16">
        <f t="shared" si="15"/>
        <v>0</v>
      </c>
      <c r="K309" s="16"/>
    </row>
    <row r="310" spans="1:11" ht="17.25" customHeight="1">
      <c r="A310" s="16" t="s">
        <v>231</v>
      </c>
      <c r="B310" s="6">
        <v>302</v>
      </c>
      <c r="C310" s="16" t="s">
        <v>12</v>
      </c>
      <c r="D310" s="7" t="s">
        <v>60</v>
      </c>
      <c r="E310" s="16"/>
      <c r="F310" s="16"/>
      <c r="G310" s="16" t="s">
        <v>32</v>
      </c>
      <c r="H310" s="16"/>
      <c r="I310" s="16">
        <f t="shared" si="19"/>
        <v>0</v>
      </c>
      <c r="J310" s="16">
        <f t="shared" si="15"/>
        <v>0</v>
      </c>
      <c r="K310" s="16"/>
    </row>
    <row r="311" spans="1:11" ht="17.25" customHeight="1">
      <c r="A311" s="16"/>
      <c r="C311" s="16"/>
      <c r="E311" s="16"/>
      <c r="F311" s="16"/>
      <c r="G311" s="16"/>
      <c r="H311" s="16"/>
      <c r="I311" s="16">
        <f t="shared" si="19"/>
        <v>0</v>
      </c>
      <c r="J311" s="16">
        <f t="shared" si="15"/>
        <v>0</v>
      </c>
      <c r="K311" s="16"/>
    </row>
    <row r="312" spans="1:11" ht="17.25" customHeight="1">
      <c r="A312" s="16"/>
      <c r="C312" s="16"/>
      <c r="E312" s="16"/>
      <c r="F312" s="16"/>
      <c r="G312" s="16"/>
      <c r="H312" s="16"/>
      <c r="I312" s="16">
        <f t="shared" si="19"/>
        <v>0</v>
      </c>
      <c r="J312" s="16">
        <f t="shared" si="15"/>
        <v>0</v>
      </c>
      <c r="K312" s="16"/>
    </row>
    <row r="313" spans="1:11" ht="17.25" customHeight="1">
      <c r="A313" s="16"/>
      <c r="C313" s="16"/>
      <c r="E313" s="16"/>
      <c r="F313" s="16"/>
      <c r="G313" s="16"/>
      <c r="H313" s="16"/>
      <c r="I313" s="16">
        <f t="shared" si="19"/>
        <v>0</v>
      </c>
      <c r="J313" s="16">
        <f t="shared" si="15"/>
        <v>0</v>
      </c>
      <c r="K313" s="16"/>
    </row>
    <row r="314" spans="1:11" ht="17.25" customHeight="1">
      <c r="A314" s="16"/>
      <c r="C314" s="16"/>
      <c r="E314" s="16"/>
      <c r="F314" s="16"/>
      <c r="G314" s="16"/>
      <c r="H314" s="16"/>
      <c r="I314" s="16">
        <f t="shared" si="19"/>
        <v>0</v>
      </c>
      <c r="J314" s="16">
        <f t="shared" si="15"/>
        <v>0</v>
      </c>
      <c r="K314" s="16"/>
    </row>
    <row r="315" spans="1:11" ht="17.25" customHeight="1">
      <c r="A315" s="16"/>
      <c r="C315" s="16"/>
      <c r="E315" s="16"/>
      <c r="F315" s="16"/>
      <c r="G315" s="16"/>
      <c r="H315" s="16"/>
      <c r="I315" s="16">
        <f t="shared" si="19"/>
        <v>0</v>
      </c>
      <c r="J315" s="16">
        <f t="shared" si="15"/>
        <v>0</v>
      </c>
      <c r="K315" s="16"/>
    </row>
    <row r="316" spans="1:11" ht="17.25" customHeight="1">
      <c r="A316" s="16"/>
      <c r="C316" s="16"/>
      <c r="E316" s="16"/>
      <c r="F316" s="16"/>
      <c r="G316" s="16"/>
      <c r="H316" s="16"/>
      <c r="I316" s="16">
        <f t="shared" si="19"/>
        <v>0</v>
      </c>
      <c r="J316" s="16">
        <f t="shared" si="15"/>
        <v>0</v>
      </c>
      <c r="K316" s="16"/>
    </row>
    <row r="317" spans="1:11" ht="17.25" customHeight="1">
      <c r="A317" s="16"/>
      <c r="C317" s="16"/>
      <c r="E317" s="16"/>
      <c r="F317" s="16"/>
      <c r="G317" s="16"/>
      <c r="H317" s="16"/>
      <c r="I317" s="16">
        <f t="shared" si="19"/>
        <v>0</v>
      </c>
      <c r="J317" s="16">
        <f t="shared" si="15"/>
        <v>0</v>
      </c>
      <c r="K317" s="16"/>
    </row>
    <row r="318" spans="1:11" ht="17.25" customHeight="1">
      <c r="A318" s="16"/>
      <c r="C318" s="16"/>
      <c r="E318" s="16"/>
      <c r="F318" s="16"/>
      <c r="G318" s="16"/>
      <c r="H318" s="16"/>
      <c r="I318" s="16">
        <f t="shared" si="19"/>
        <v>0</v>
      </c>
      <c r="J318" s="16">
        <f t="shared" si="15"/>
        <v>0</v>
      </c>
      <c r="K318" s="16"/>
    </row>
    <row r="319" spans="1:11" ht="17.25" customHeight="1">
      <c r="A319" s="16"/>
      <c r="C319" s="16"/>
      <c r="E319" s="16"/>
      <c r="F319" s="16"/>
      <c r="G319" s="16"/>
      <c r="H319" s="16"/>
      <c r="I319" s="16">
        <f t="shared" si="19"/>
        <v>0</v>
      </c>
      <c r="J319" s="16">
        <f t="shared" si="15"/>
        <v>0</v>
      </c>
      <c r="K319" s="16"/>
    </row>
    <row r="320" spans="1:11" ht="17.25" customHeight="1">
      <c r="A320" s="16"/>
      <c r="C320" s="16"/>
      <c r="E320" s="16"/>
      <c r="F320" s="16"/>
      <c r="G320" s="16"/>
      <c r="H320" s="16"/>
      <c r="I320" s="16">
        <f t="shared" si="19"/>
        <v>0</v>
      </c>
      <c r="J320" s="16">
        <f t="shared" si="15"/>
        <v>0</v>
      </c>
      <c r="K320" s="16"/>
    </row>
    <row r="321" spans="1:11" ht="17.25" customHeight="1">
      <c r="A321" s="16"/>
      <c r="C321" s="16"/>
      <c r="E321" s="16"/>
      <c r="F321" s="16"/>
      <c r="G321" s="16"/>
      <c r="H321" s="16"/>
      <c r="I321" s="16">
        <f t="shared" si="19"/>
        <v>0</v>
      </c>
      <c r="J321" s="16">
        <f t="shared" si="15"/>
        <v>0</v>
      </c>
      <c r="K321" s="16"/>
    </row>
    <row r="322" spans="1:11" ht="17.25" customHeight="1">
      <c r="A322" s="16"/>
      <c r="C322" s="16"/>
      <c r="E322" s="16"/>
      <c r="F322" s="16"/>
      <c r="G322" s="16"/>
      <c r="H322" s="16"/>
      <c r="I322" s="16">
        <f t="shared" si="19"/>
        <v>0</v>
      </c>
      <c r="J322" s="16">
        <f t="shared" si="15"/>
        <v>0</v>
      </c>
      <c r="K322" s="16"/>
    </row>
    <row r="323" spans="1:11" ht="17.25" customHeight="1">
      <c r="A323" s="16"/>
      <c r="C323" s="16"/>
      <c r="E323" s="16"/>
      <c r="F323" s="16"/>
      <c r="G323" s="16"/>
      <c r="H323" s="16"/>
      <c r="I323" s="16">
        <f t="shared" si="19"/>
        <v>0</v>
      </c>
      <c r="J323" s="16">
        <f t="shared" si="15"/>
        <v>0</v>
      </c>
      <c r="K323" s="16"/>
    </row>
    <row r="324" spans="1:11" ht="17.25" customHeight="1">
      <c r="A324" s="16"/>
      <c r="C324" s="16"/>
      <c r="E324" s="16"/>
      <c r="F324" s="16"/>
      <c r="G324" s="16"/>
      <c r="H324" s="16"/>
      <c r="I324" s="16">
        <f t="shared" si="19"/>
        <v>0</v>
      </c>
      <c r="J324" s="16">
        <f t="shared" ref="J324:J335" si="20">IF(OR(K324=$K$338,K324=$K$339,K324=$K$340),$J$338,IF(OR(K324=$K$343,K324=$K$344,K324=$K$345,K324=$K$346),$J$339,IF(OR(K324=$K$347),$J$340,IF(OR(K324=$K$348),$J$341,IF(OR(K324=$K$349),$J$342,IF(OR(K324=$K$350),$J$343,IF(OR(K324=$K$356,K324=$K$365,K324=$K$357),$J$344,IF(OR(K324=$K$352,K324=$K$353,K324=$K$354,K324=$K$355),$J$345,IF(OR(K324=$K$351,K324=$K$393,K324=$K$395,K324=$K$397),$J$346,IF(OR(K324=$K$358,K324=$K$359),$J$347,IF(OR(K324=$K$360),$J$348,IF(OR(K324=$K$361),$J$349,IF(OR(K324=$K$362),$J$350,IF(OR(K324=$K$366),$J$351,IF(OR(K324=$K$367,K324=$K$368),$J$352,IF(OR(K324=$K$369,K324=$K$370),$J$353,IF(OR(K324=$K$371,K324=$K$372),$J$354,IF(OR(K324=$K$373,K324=$K$374),$J$355,IF(OR(K324=$K$375,K324=$K$376,K324=$K$377,K324=$K$378,K324=$K$379,K324=$K$380,K324=$K$381,K324=$K$382,K324=$K$383),$J$356,IF(OR(K324=$K$387,K324=$K$388,K324=$K$389,K324=$K$390,K324=$K$386,K324=$K$385,K324=$K$394,K324=$K$396),$J$357,IF(OR(K324=$K$391,K324=$K$392),$J$358,IF(OR(K324=$K$341,K324=$K$342,K324=$K$363,K324=$K$364,K324=$K$384),$J$359,IF(OR(K324=$K$398),$J$360,0)))))))))))))))))))))))</f>
        <v>0</v>
      </c>
      <c r="K324" s="16"/>
    </row>
    <row r="325" spans="1:11" ht="17.25" customHeight="1">
      <c r="A325" s="16"/>
      <c r="C325" s="16"/>
      <c r="E325" s="16"/>
      <c r="F325" s="16"/>
      <c r="G325" s="16"/>
      <c r="H325" s="16"/>
      <c r="I325" s="16">
        <f t="shared" si="19"/>
        <v>0</v>
      </c>
      <c r="J325" s="16">
        <f t="shared" si="20"/>
        <v>0</v>
      </c>
      <c r="K325" s="16"/>
    </row>
    <row r="326" spans="1:11" ht="17.25" customHeight="1">
      <c r="A326" s="16"/>
      <c r="C326" s="16"/>
      <c r="E326" s="16"/>
      <c r="F326" s="16"/>
      <c r="G326" s="16"/>
      <c r="H326" s="16"/>
      <c r="I326" s="16">
        <f t="shared" si="19"/>
        <v>0</v>
      </c>
      <c r="J326" s="16">
        <f t="shared" si="20"/>
        <v>0</v>
      </c>
      <c r="K326" s="16"/>
    </row>
    <row r="327" spans="1:11" ht="17.25" customHeight="1">
      <c r="A327" s="16"/>
      <c r="C327" s="16"/>
      <c r="E327" s="16"/>
      <c r="F327" s="16"/>
      <c r="G327" s="16"/>
      <c r="H327" s="16"/>
      <c r="I327" s="16">
        <f t="shared" si="19"/>
        <v>0</v>
      </c>
      <c r="J327" s="16">
        <f t="shared" si="20"/>
        <v>0</v>
      </c>
      <c r="K327" s="16"/>
    </row>
    <row r="328" spans="1:11" ht="17.25" customHeight="1">
      <c r="A328" s="16"/>
      <c r="C328" s="16"/>
      <c r="E328" s="16"/>
      <c r="F328" s="16"/>
      <c r="G328" s="16"/>
      <c r="H328" s="16"/>
      <c r="I328" s="16">
        <f t="shared" si="19"/>
        <v>0</v>
      </c>
      <c r="J328" s="16">
        <f t="shared" si="20"/>
        <v>0</v>
      </c>
      <c r="K328" s="16"/>
    </row>
    <row r="329" spans="1:11" ht="17.25" customHeight="1">
      <c r="A329" s="16"/>
      <c r="C329" s="16"/>
      <c r="E329" s="16"/>
      <c r="F329" s="16"/>
      <c r="G329" s="16"/>
      <c r="H329" s="16"/>
      <c r="I329" s="16">
        <f t="shared" si="19"/>
        <v>0</v>
      </c>
      <c r="J329" s="16">
        <f t="shared" si="20"/>
        <v>0</v>
      </c>
      <c r="K329" s="16"/>
    </row>
    <row r="330" spans="1:11" ht="17.25" customHeight="1">
      <c r="A330" s="16"/>
      <c r="C330" s="16"/>
      <c r="E330" s="16"/>
      <c r="F330" s="16"/>
      <c r="G330" s="16"/>
      <c r="H330" s="16"/>
      <c r="I330" s="16">
        <f t="shared" si="19"/>
        <v>0</v>
      </c>
      <c r="J330" s="16">
        <f t="shared" si="20"/>
        <v>0</v>
      </c>
      <c r="K330" s="16"/>
    </row>
    <row r="331" spans="1:11" ht="17.25" customHeight="1">
      <c r="A331" s="16"/>
      <c r="C331" s="16"/>
      <c r="E331" s="16"/>
      <c r="F331" s="16"/>
      <c r="G331" s="16"/>
      <c r="H331" s="16"/>
      <c r="I331" s="16">
        <f t="shared" si="19"/>
        <v>0</v>
      </c>
      <c r="J331" s="16">
        <f t="shared" si="20"/>
        <v>0</v>
      </c>
      <c r="K331" s="16"/>
    </row>
    <row r="332" spans="1:11" ht="17.25" customHeight="1">
      <c r="A332" s="16"/>
      <c r="C332" s="16"/>
      <c r="E332" s="16"/>
      <c r="F332" s="16"/>
      <c r="G332" s="16"/>
      <c r="H332" s="16"/>
      <c r="I332" s="16">
        <f t="shared" si="19"/>
        <v>0</v>
      </c>
      <c r="J332" s="16">
        <f t="shared" si="20"/>
        <v>0</v>
      </c>
      <c r="K332" s="16"/>
    </row>
    <row r="333" spans="1:11" ht="17.25" customHeight="1">
      <c r="A333" s="16"/>
      <c r="C333" s="16"/>
      <c r="E333" s="16"/>
      <c r="F333" s="16"/>
      <c r="G333" s="16"/>
      <c r="H333" s="16"/>
      <c r="I333" s="16">
        <f t="shared" si="19"/>
        <v>0</v>
      </c>
      <c r="J333" s="16">
        <f t="shared" si="20"/>
        <v>0</v>
      </c>
      <c r="K333" s="16"/>
    </row>
    <row r="334" spans="1:11" ht="17.25" customHeight="1">
      <c r="A334" s="16"/>
      <c r="C334" s="16"/>
      <c r="E334" s="16"/>
      <c r="F334" s="16"/>
      <c r="G334" s="16"/>
      <c r="H334" s="16"/>
      <c r="I334" s="16">
        <f>IF(OR(J334=$J$351,J334=$J$358,J334=$J$341),$I$338,IF(OR(J334=$J$340,J334=$J$344,J334=$J$346,J334=$J$347,J334=$J$350,J334=$J$354,J334=$J$355,J334=$J$352),$I$343,IF(OR(J334=$J$339,J334=$J$343),$I$339,IF(OR(J334=$J$345,J334=$J$356,J334=$J$357),$I$340,IF(OR(J334=$J$338,J334=$J$353,J334=$J$359),$I$341,IF(OR(J334=$J$342,J334=$J$360,J334=$J$348,J334=$J$349),$I$342,0))))))</f>
        <v>0</v>
      </c>
      <c r="J334" s="16">
        <f t="shared" si="20"/>
        <v>0</v>
      </c>
      <c r="K334" s="16"/>
    </row>
    <row r="335" spans="1:11" ht="17.25" customHeight="1">
      <c r="A335" s="16"/>
      <c r="C335" s="16"/>
      <c r="E335" s="16">
        <f>SUM(E2:E334)</f>
        <v>81</v>
      </c>
      <c r="F335" s="16">
        <f>SUM(F2:F334)</f>
        <v>166</v>
      </c>
      <c r="G335" s="16"/>
      <c r="H335" s="16"/>
      <c r="I335" s="16">
        <f>IF(OR(J335=$J$351,J335=$J$358,J335=$J$341),$I$338,IF(OR(J335=$J$340,J335=$J$344,J335=$J$346,J335=$J$347,J335=$J$350,J335=$J$354,J335=$J$355,J335=$J$352),$I$343,IF(OR(J335=$J$339,J335=$J$343),$I$339,IF(OR(J335=$J$345,J335=$J$356,J335=$J$357),$I$340,IF(OR(J335=$J$338,J335=$J$353,J335=$J$359),$I$341,IF(OR(J335=$J$342,J335=$J$360,J335=$J$348,J335=$J$349),$I$342,0))))))</f>
        <v>0</v>
      </c>
      <c r="J335" s="16">
        <f t="shared" si="20"/>
        <v>0</v>
      </c>
      <c r="K335" s="16"/>
    </row>
    <row r="336" spans="1:11" ht="17.25" customHeight="1">
      <c r="A336" s="16"/>
      <c r="C336" s="16"/>
      <c r="E336" s="16">
        <f>E335/B310</f>
        <v>0.26821192052980131</v>
      </c>
      <c r="F336" s="16">
        <f>F335/B310</f>
        <v>0.54966887417218546</v>
      </c>
      <c r="G336" s="16"/>
      <c r="H336" s="16"/>
      <c r="I336" s="16" t="str">
        <f>IF(OR(J336=$J$351,J336=$J$358,J336=$J$341),$I$338,IF(OR(J336=$J$340,J336=$J$344,J336=$J$346,J336=$J$347,J336=$J$350,J336=$J$354,J336=$J$355,J336=$J$352),$I$343,IF(OR(J336=$J$339,J336=$J$343),$I$339,IF(OR(J336=$J$345,J336=$J$356,J336=$J$357),$I$340,IF(OR(J336=$J$338,J336=$J$353,J336=$J$359),$I$341,IF(OR(J336=$J$342,J336=$J$360,J336=$J$348,J336=$J$349),$I$342,0))))))</f>
        <v>Грибы</v>
      </c>
      <c r="J336" s="16" t="str">
        <f>IF(OR(K336=$K$338,K336=$K$339,K336=$K$340),$J$338,IF(OR(K336=$K$343,K336=$K$344,K336=$K$345,K336=$K$346),$J$339,IF(OR(K336=$K$347),$J$340,IF(OR(K336=$K$348),$J$341,IF(OR(K336=$K$349),$J$342,IF(OR(K336=$K$350),$J$343,IF(OR(K336=$K$356,K336=$K$365,K336=$K$357),$J$344,IF(OR(K336=$K$352,K336=$K$353,K336=$K$354,K336=$K$355),$J$345,IF(OR(K336=$K$351,K336=$K$393,K336=$K$395,K336=$K$397),$J$346,IF(OR(K336=$K$358,K336=$K$359),$J$347,IF(OR(K336=$K$360),$J$348,IF(OR(K336=$K$361),$J$349,IF(OR(K336=$K$362),$J$350,IF(OR(K336=$K$366),$J$351,IF(OR(K336=$K$367,K336=$K$368),$J$352,IF(OR(K336=$K$369,K336=$K$370),$J$353,IF(OR(K336=$K$371,K336=$K$372),$J$354,IF(OR(K336=$K$373,K336=$K$374),$J$355,IF(OR(K336=$K$375,K336=$K$376,K336=$K$377,K336=$K$378,K336=$K$379,K336=$K$380,K336=$K$381,K336=$K$382,K336=$K$383),$J$356,IF(OR(K336=$K$387,K336=$K$388,K336=$K$389,K336=$K$390,K336=$K$386,K336=$K$385,K336=$K$394,K336=$K$396),$J$357,IF(OR(K336=$K$391,K336=$K$392),$J$358,IF(OR(K336=$K$341,K336=$K$342,K336=$K$363,K336=$K$364,K336=$K$384),$J$359,IF(OR(K336=$K$398),$J$360,0)))))))))))))))))))))))</f>
        <v>Candida</v>
      </c>
      <c r="K336" s="16" t="s">
        <v>121</v>
      </c>
    </row>
    <row r="337" spans="1:11" ht="17.25" customHeight="1">
      <c r="A337" s="16"/>
      <c r="C337" s="16"/>
      <c r="E337" s="17">
        <f>(E335+F335)/B259</f>
        <v>0.97628458498023718</v>
      </c>
      <c r="F337" s="17"/>
      <c r="G337" s="16"/>
      <c r="H337" s="16"/>
      <c r="I337" s="16"/>
      <c r="J337" s="16"/>
      <c r="K337" s="16"/>
    </row>
    <row r="338" spans="1:11" ht="17.25" customHeight="1">
      <c r="A338" s="16"/>
      <c r="C338" s="16" t="s">
        <v>12</v>
      </c>
      <c r="D338" s="7" t="s">
        <v>47</v>
      </c>
      <c r="E338" s="16"/>
      <c r="F338" s="16"/>
      <c r="G338" s="16"/>
      <c r="H338" s="16"/>
      <c r="I338" s="16" t="s">
        <v>83</v>
      </c>
      <c r="J338" s="16" t="s">
        <v>120</v>
      </c>
      <c r="K338" s="16" t="s">
        <v>112</v>
      </c>
    </row>
    <row r="339" spans="1:11" ht="17.25" customHeight="1">
      <c r="A339" s="16"/>
      <c r="C339" s="16" t="s">
        <v>25</v>
      </c>
      <c r="D339" s="7" t="s">
        <v>60</v>
      </c>
      <c r="E339" s="16"/>
      <c r="F339" s="16"/>
      <c r="G339" s="16"/>
      <c r="H339" s="16"/>
      <c r="I339" s="16" t="s">
        <v>113</v>
      </c>
      <c r="J339" s="16" t="s">
        <v>122</v>
      </c>
      <c r="K339" s="16" t="s">
        <v>114</v>
      </c>
    </row>
    <row r="340" spans="1:11" ht="17.25" customHeight="1">
      <c r="A340" s="16"/>
      <c r="C340" s="16" t="s">
        <v>190</v>
      </c>
      <c r="D340" s="7" t="s">
        <v>197</v>
      </c>
      <c r="E340" s="16"/>
      <c r="F340" s="16"/>
      <c r="G340" s="16"/>
      <c r="H340" s="16"/>
      <c r="I340" s="16" t="s">
        <v>17</v>
      </c>
      <c r="J340" s="16" t="s">
        <v>124</v>
      </c>
      <c r="K340" s="16" t="s">
        <v>115</v>
      </c>
    </row>
    <row r="341" spans="1:11" ht="17.25" customHeight="1">
      <c r="A341" s="16"/>
      <c r="C341" s="16" t="s">
        <v>53</v>
      </c>
      <c r="D341" s="7" t="s">
        <v>198</v>
      </c>
      <c r="E341" s="16"/>
      <c r="F341" s="16"/>
      <c r="G341" s="16"/>
      <c r="H341" s="16"/>
      <c r="I341" s="8" t="s">
        <v>72</v>
      </c>
      <c r="J341" s="16" t="s">
        <v>126</v>
      </c>
      <c r="K341" s="8" t="s">
        <v>116</v>
      </c>
    </row>
    <row r="342" spans="1:11" ht="17.25" customHeight="1">
      <c r="A342" s="16"/>
      <c r="C342" s="16" t="s">
        <v>226</v>
      </c>
      <c r="D342" s="1" t="s">
        <v>199</v>
      </c>
      <c r="E342" s="16"/>
      <c r="F342" s="16"/>
      <c r="G342" s="16"/>
      <c r="H342" s="16"/>
      <c r="I342" s="16" t="s">
        <v>117</v>
      </c>
      <c r="J342" s="16" t="s">
        <v>127</v>
      </c>
      <c r="K342" s="9" t="s">
        <v>118</v>
      </c>
    </row>
    <row r="343" spans="1:11" ht="17.25" customHeight="1">
      <c r="A343" s="16"/>
      <c r="C343" s="16" t="s">
        <v>64</v>
      </c>
      <c r="D343" s="1" t="s">
        <v>200</v>
      </c>
      <c r="E343" s="16"/>
      <c r="F343" s="16"/>
      <c r="G343" s="16"/>
      <c r="H343" s="16"/>
      <c r="I343" s="16" t="s">
        <v>14</v>
      </c>
      <c r="J343" s="16" t="s">
        <v>128</v>
      </c>
      <c r="K343" s="16" t="s">
        <v>119</v>
      </c>
    </row>
    <row r="344" spans="1:11" ht="17.25" customHeight="1">
      <c r="A344" s="16"/>
      <c r="C344" s="16" t="s">
        <v>100</v>
      </c>
      <c r="D344" s="7" t="s">
        <v>186</v>
      </c>
      <c r="E344" s="16"/>
      <c r="F344" s="16"/>
      <c r="G344" s="16"/>
      <c r="H344" s="16"/>
      <c r="I344" s="16"/>
      <c r="J344" s="16" t="s">
        <v>63</v>
      </c>
      <c r="K344" s="16" t="s">
        <v>121</v>
      </c>
    </row>
    <row r="345" spans="1:11" ht="17.25" customHeight="1">
      <c r="A345" s="16"/>
      <c r="C345" s="16" t="s">
        <v>40</v>
      </c>
      <c r="D345" s="16" t="s">
        <v>201</v>
      </c>
      <c r="E345" s="16"/>
      <c r="F345" s="16"/>
      <c r="G345" s="16"/>
      <c r="H345" s="16"/>
      <c r="I345" s="16"/>
      <c r="J345" s="16" t="s">
        <v>69</v>
      </c>
      <c r="K345" s="16" t="s">
        <v>123</v>
      </c>
    </row>
    <row r="346" spans="1:11" ht="17.25" customHeight="1">
      <c r="A346" s="16"/>
      <c r="C346" s="16" t="s">
        <v>45</v>
      </c>
      <c r="D346" s="7" t="s">
        <v>52</v>
      </c>
      <c r="E346" s="16"/>
      <c r="F346" s="16"/>
      <c r="G346" s="16"/>
      <c r="H346" s="16"/>
      <c r="I346" s="16"/>
      <c r="J346" s="16" t="s">
        <v>130</v>
      </c>
      <c r="K346" s="16" t="s">
        <v>125</v>
      </c>
    </row>
    <row r="347" spans="1:11" ht="17.25" customHeight="1">
      <c r="A347" s="16"/>
      <c r="C347" s="16" t="s">
        <v>21</v>
      </c>
      <c r="D347" s="7" t="s">
        <v>51</v>
      </c>
      <c r="E347" s="16"/>
      <c r="F347" s="16"/>
      <c r="G347" s="16"/>
      <c r="H347" s="16"/>
      <c r="I347" s="16"/>
      <c r="J347" s="16" t="s">
        <v>104</v>
      </c>
      <c r="K347" s="16" t="s">
        <v>124</v>
      </c>
    </row>
    <row r="348" spans="1:11" ht="17.25" customHeight="1">
      <c r="A348" s="16"/>
      <c r="C348" s="16" t="s">
        <v>78</v>
      </c>
      <c r="D348" s="7" t="s">
        <v>202</v>
      </c>
      <c r="E348" s="16"/>
      <c r="F348" s="16"/>
      <c r="G348" s="16"/>
      <c r="H348" s="16"/>
      <c r="I348" s="16"/>
      <c r="J348" s="16" t="s">
        <v>132</v>
      </c>
      <c r="K348" s="16" t="s">
        <v>126</v>
      </c>
    </row>
    <row r="349" spans="1:11" ht="17.25" customHeight="1">
      <c r="A349" s="16"/>
      <c r="C349" s="16" t="s">
        <v>23</v>
      </c>
      <c r="D349" s="1" t="s">
        <v>203</v>
      </c>
      <c r="E349" s="16"/>
      <c r="F349" s="16"/>
      <c r="G349" s="16"/>
      <c r="H349" s="16"/>
      <c r="I349" s="16"/>
      <c r="J349" s="16" t="s">
        <v>134</v>
      </c>
      <c r="K349" s="16" t="s">
        <v>127</v>
      </c>
    </row>
    <row r="350" spans="1:11" ht="17.25" customHeight="1">
      <c r="A350" s="16"/>
      <c r="C350" s="16" t="s">
        <v>87</v>
      </c>
      <c r="D350" s="7" t="s">
        <v>181</v>
      </c>
      <c r="E350" s="16"/>
      <c r="F350" s="16"/>
      <c r="G350" s="16"/>
      <c r="H350" s="16"/>
      <c r="I350" s="16"/>
      <c r="J350" s="16" t="s">
        <v>136</v>
      </c>
      <c r="K350" s="16" t="s">
        <v>128</v>
      </c>
    </row>
    <row r="351" spans="1:11" ht="17.25" customHeight="1">
      <c r="A351" s="16"/>
      <c r="C351" s="16" t="s">
        <v>37</v>
      </c>
      <c r="D351" s="7" t="s">
        <v>80</v>
      </c>
      <c r="E351" s="16"/>
      <c r="F351" s="16"/>
      <c r="G351" s="16"/>
      <c r="H351" s="16"/>
      <c r="I351" s="16"/>
      <c r="J351" s="16" t="s">
        <v>137</v>
      </c>
      <c r="K351" s="16" t="s">
        <v>129</v>
      </c>
    </row>
    <row r="352" spans="1:11" ht="17.25" customHeight="1">
      <c r="A352" s="16"/>
      <c r="C352" s="16" t="s">
        <v>76</v>
      </c>
      <c r="D352" s="7" t="s">
        <v>108</v>
      </c>
      <c r="E352" s="16"/>
      <c r="F352" s="16"/>
      <c r="G352" s="16"/>
      <c r="H352" s="16"/>
      <c r="I352" s="16"/>
      <c r="J352" s="16" t="s">
        <v>15</v>
      </c>
      <c r="K352" s="16" t="s">
        <v>131</v>
      </c>
    </row>
    <row r="353" spans="1:11" ht="17.25" customHeight="1">
      <c r="A353" s="16"/>
      <c r="C353" s="16"/>
      <c r="D353" s="7" t="s">
        <v>180</v>
      </c>
      <c r="E353" s="16"/>
      <c r="F353" s="16"/>
      <c r="G353" s="16"/>
      <c r="H353" s="16"/>
      <c r="I353" s="16"/>
      <c r="J353" s="16" t="s">
        <v>73</v>
      </c>
      <c r="K353" s="16" t="s">
        <v>70</v>
      </c>
    </row>
    <row r="354" spans="1:11" ht="17.25" customHeight="1">
      <c r="A354" s="16"/>
      <c r="C354" s="16"/>
      <c r="D354" s="7" t="s">
        <v>102</v>
      </c>
      <c r="E354" s="16"/>
      <c r="F354" s="16"/>
      <c r="G354" s="16"/>
      <c r="H354" s="16"/>
      <c r="I354" s="16"/>
      <c r="J354" s="16" t="s">
        <v>140</v>
      </c>
      <c r="K354" s="16" t="s">
        <v>133</v>
      </c>
    </row>
    <row r="355" spans="1:11" ht="17.25" customHeight="1">
      <c r="A355" s="16"/>
      <c r="C355" s="16"/>
      <c r="D355" s="7" t="s">
        <v>172</v>
      </c>
      <c r="E355" s="16"/>
      <c r="F355" s="16"/>
      <c r="G355" s="16"/>
      <c r="H355" s="16"/>
      <c r="I355" s="16"/>
      <c r="J355" s="16" t="s">
        <v>141</v>
      </c>
      <c r="K355" s="16" t="s">
        <v>135</v>
      </c>
    </row>
    <row r="356" spans="1:11" ht="17.25" customHeight="1">
      <c r="A356" s="16"/>
      <c r="C356" s="16"/>
      <c r="D356" s="1" t="s">
        <v>204</v>
      </c>
      <c r="E356" s="16"/>
      <c r="F356" s="16"/>
      <c r="G356" s="16"/>
      <c r="H356" s="16"/>
      <c r="I356" s="16"/>
      <c r="J356" s="16" t="s">
        <v>18</v>
      </c>
      <c r="K356" s="16" t="s">
        <v>63</v>
      </c>
    </row>
    <row r="357" spans="1:11" ht="17.25" customHeight="1">
      <c r="A357" s="16"/>
      <c r="C357" s="16"/>
      <c r="D357" s="7" t="s">
        <v>168</v>
      </c>
      <c r="E357" s="16"/>
      <c r="F357" s="16"/>
      <c r="G357" s="16"/>
      <c r="H357" s="16"/>
      <c r="I357" s="16"/>
      <c r="J357" s="16" t="s">
        <v>66</v>
      </c>
      <c r="K357" s="16" t="s">
        <v>138</v>
      </c>
    </row>
    <row r="358" spans="1:11" ht="17.25" customHeight="1">
      <c r="A358" s="16"/>
      <c r="C358" s="16"/>
      <c r="D358" s="7" t="s">
        <v>189</v>
      </c>
      <c r="E358" s="16"/>
      <c r="F358" s="16"/>
      <c r="G358" s="16"/>
      <c r="H358" s="16"/>
      <c r="I358" s="16"/>
      <c r="J358" s="16" t="s">
        <v>84</v>
      </c>
      <c r="K358" s="16" t="s">
        <v>139</v>
      </c>
    </row>
    <row r="359" spans="1:11" ht="17.25" customHeight="1">
      <c r="A359" s="16"/>
      <c r="C359" s="10"/>
      <c r="D359" s="7" t="s">
        <v>110</v>
      </c>
      <c r="E359" s="16"/>
      <c r="F359" s="16"/>
      <c r="G359" s="16"/>
      <c r="H359" s="16"/>
      <c r="I359" s="16"/>
      <c r="J359" s="8" t="s">
        <v>72</v>
      </c>
      <c r="K359" s="16" t="s">
        <v>104</v>
      </c>
    </row>
    <row r="360" spans="1:11" ht="17.25" customHeight="1">
      <c r="A360" s="16"/>
      <c r="C360" s="10"/>
      <c r="D360" s="7" t="s">
        <v>62</v>
      </c>
      <c r="E360" s="16"/>
      <c r="F360" s="16"/>
      <c r="G360" s="16"/>
      <c r="H360" s="16"/>
      <c r="I360" s="16"/>
      <c r="J360" s="16" t="s">
        <v>145</v>
      </c>
      <c r="K360" s="16" t="s">
        <v>132</v>
      </c>
    </row>
    <row r="361" spans="1:11" ht="17.25" customHeight="1">
      <c r="A361" s="16"/>
      <c r="C361" s="10"/>
      <c r="D361" s="7" t="s">
        <v>81</v>
      </c>
      <c r="E361" s="16"/>
      <c r="F361" s="16"/>
      <c r="G361" s="16"/>
      <c r="H361" s="16"/>
      <c r="I361" s="16"/>
      <c r="J361" s="16"/>
      <c r="K361" s="16" t="s">
        <v>134</v>
      </c>
    </row>
    <row r="362" spans="1:11" ht="17.25" customHeight="1">
      <c r="A362" s="16"/>
      <c r="C362" s="10"/>
      <c r="D362" s="7" t="s">
        <v>171</v>
      </c>
      <c r="E362" s="16"/>
      <c r="F362" s="16"/>
      <c r="G362" s="16"/>
      <c r="H362" s="16"/>
      <c r="I362" s="16"/>
      <c r="J362" s="16"/>
      <c r="K362" s="16" t="s">
        <v>142</v>
      </c>
    </row>
    <row r="363" spans="1:11" ht="17.25" customHeight="1">
      <c r="A363" s="16"/>
      <c r="C363" s="10"/>
      <c r="D363" s="7" t="s">
        <v>30</v>
      </c>
      <c r="E363" s="16"/>
      <c r="F363" s="16"/>
      <c r="G363" s="16"/>
      <c r="H363" s="16"/>
      <c r="I363" s="16"/>
      <c r="J363" s="16"/>
      <c r="K363" s="16" t="s">
        <v>143</v>
      </c>
    </row>
    <row r="364" spans="1:11" ht="17.25" customHeight="1">
      <c r="A364" s="16"/>
      <c r="C364" s="10"/>
      <c r="D364" s="7" t="s">
        <v>205</v>
      </c>
      <c r="E364" s="16"/>
      <c r="F364" s="16"/>
      <c r="G364" s="16"/>
      <c r="H364" s="16"/>
      <c r="I364" s="16"/>
      <c r="J364" s="16"/>
      <c r="K364" s="16" t="s">
        <v>144</v>
      </c>
    </row>
    <row r="365" spans="1:11" ht="17.25" customHeight="1">
      <c r="A365" s="16"/>
      <c r="C365" s="10"/>
      <c r="D365" s="7" t="s">
        <v>176</v>
      </c>
      <c r="E365" s="16"/>
      <c r="F365" s="16"/>
      <c r="G365" s="16"/>
      <c r="H365" s="16"/>
      <c r="I365" s="16"/>
      <c r="J365" s="16"/>
      <c r="K365" s="16" t="s">
        <v>194</v>
      </c>
    </row>
    <row r="366" spans="1:11" ht="17.25" customHeight="1">
      <c r="A366" s="16"/>
      <c r="C366" s="10"/>
      <c r="D366" s="7" t="s">
        <v>13</v>
      </c>
      <c r="E366" s="16"/>
      <c r="F366" s="16"/>
      <c r="G366" s="16"/>
      <c r="H366" s="16"/>
      <c r="I366" s="16"/>
      <c r="J366" s="16"/>
      <c r="K366" s="16" t="s">
        <v>137</v>
      </c>
    </row>
    <row r="367" spans="1:11" ht="17.25" customHeight="1">
      <c r="A367" s="16"/>
      <c r="C367" s="10"/>
      <c r="D367" s="7" t="s">
        <v>191</v>
      </c>
      <c r="E367" s="16"/>
      <c r="F367" s="16"/>
      <c r="G367" s="16"/>
      <c r="H367" s="16"/>
      <c r="I367" s="16"/>
      <c r="J367" s="16"/>
      <c r="K367" s="16" t="s">
        <v>16</v>
      </c>
    </row>
    <row r="368" spans="1:11" ht="17.25" customHeight="1">
      <c r="A368" s="16"/>
      <c r="C368" s="10"/>
      <c r="D368" s="7" t="s">
        <v>206</v>
      </c>
      <c r="E368" s="16"/>
      <c r="F368" s="16"/>
      <c r="G368" s="16"/>
      <c r="H368" s="16"/>
      <c r="I368" s="16"/>
      <c r="J368" s="16"/>
      <c r="K368" s="16" t="s">
        <v>233</v>
      </c>
    </row>
    <row r="369" spans="1:11" ht="17.25" customHeight="1">
      <c r="A369" s="16"/>
      <c r="C369" s="10"/>
      <c r="D369" s="7" t="s">
        <v>174</v>
      </c>
      <c r="E369" s="16"/>
      <c r="F369" s="16"/>
      <c r="G369" s="16"/>
      <c r="H369" s="16"/>
      <c r="I369" s="16"/>
      <c r="J369" s="16"/>
      <c r="K369" s="16" t="s">
        <v>74</v>
      </c>
    </row>
    <row r="370" spans="1:11" ht="17.25" customHeight="1">
      <c r="A370" s="16"/>
      <c r="C370" s="10"/>
      <c r="D370" s="16" t="s">
        <v>207</v>
      </c>
      <c r="E370" s="16"/>
      <c r="F370" s="16"/>
      <c r="G370" s="16"/>
      <c r="H370" s="16"/>
      <c r="I370" s="16"/>
      <c r="J370" s="16"/>
      <c r="K370" s="16" t="s">
        <v>146</v>
      </c>
    </row>
    <row r="371" spans="1:11" ht="17.25" customHeight="1">
      <c r="A371" s="16"/>
      <c r="C371" s="10"/>
      <c r="D371" s="7" t="s">
        <v>24</v>
      </c>
      <c r="E371" s="16"/>
      <c r="F371" s="16"/>
      <c r="G371" s="16"/>
      <c r="H371" s="16"/>
      <c r="I371" s="16"/>
      <c r="J371" s="16"/>
      <c r="K371" s="16" t="s">
        <v>147</v>
      </c>
    </row>
    <row r="372" spans="1:11" ht="17.25" customHeight="1">
      <c r="A372" s="16"/>
      <c r="C372" s="10"/>
      <c r="D372" s="7" t="s">
        <v>50</v>
      </c>
      <c r="E372" s="16"/>
      <c r="F372" s="16"/>
      <c r="G372" s="16"/>
      <c r="H372" s="16"/>
      <c r="I372" s="16"/>
      <c r="J372" s="16"/>
      <c r="K372" s="16" t="s">
        <v>140</v>
      </c>
    </row>
    <row r="373" spans="1:11" ht="17.25" customHeight="1">
      <c r="A373" s="16"/>
      <c r="C373" s="10"/>
      <c r="D373" s="7" t="s">
        <v>71</v>
      </c>
      <c r="E373" s="16"/>
      <c r="F373" s="16"/>
      <c r="G373" s="16"/>
      <c r="H373" s="16"/>
      <c r="I373" s="16"/>
      <c r="J373" s="16"/>
      <c r="K373" s="16" t="s">
        <v>148</v>
      </c>
    </row>
    <row r="374" spans="1:11" ht="17.25" customHeight="1">
      <c r="A374" s="16"/>
      <c r="C374" s="10"/>
      <c r="D374" s="1" t="s">
        <v>208</v>
      </c>
      <c r="E374" s="16"/>
      <c r="F374" s="16"/>
      <c r="G374" s="16"/>
      <c r="H374" s="16"/>
      <c r="I374" s="16"/>
      <c r="J374" s="16"/>
      <c r="K374" s="16" t="s">
        <v>149</v>
      </c>
    </row>
    <row r="375" spans="1:11" ht="17.25" customHeight="1">
      <c r="A375" s="16"/>
      <c r="C375" s="10"/>
      <c r="D375" s="7" t="s">
        <v>182</v>
      </c>
      <c r="E375" s="16"/>
      <c r="F375" s="16"/>
      <c r="G375" s="16"/>
      <c r="H375" s="16"/>
      <c r="I375" s="16"/>
      <c r="J375" s="16"/>
      <c r="K375" s="16" t="s">
        <v>44</v>
      </c>
    </row>
    <row r="376" spans="1:11" ht="17.25" customHeight="1">
      <c r="A376" s="16"/>
      <c r="C376" s="10"/>
      <c r="D376" s="7" t="s">
        <v>64</v>
      </c>
      <c r="E376" s="16"/>
      <c r="F376" s="16"/>
      <c r="G376" s="16"/>
      <c r="H376" s="16"/>
      <c r="I376" s="16"/>
      <c r="J376" s="16"/>
      <c r="K376" s="16" t="s">
        <v>48</v>
      </c>
    </row>
    <row r="377" spans="1:11" ht="17.25" customHeight="1">
      <c r="A377" s="16"/>
      <c r="C377" s="10"/>
      <c r="D377" s="7" t="s">
        <v>173</v>
      </c>
      <c r="E377" s="16"/>
      <c r="F377" s="16"/>
      <c r="G377" s="16"/>
      <c r="H377" s="16"/>
      <c r="I377" s="16"/>
      <c r="J377" s="16"/>
      <c r="K377" s="16" t="s">
        <v>19</v>
      </c>
    </row>
    <row r="378" spans="1:11" ht="17.25" customHeight="1">
      <c r="A378" s="16"/>
      <c r="C378" s="10"/>
      <c r="D378" s="7" t="s">
        <v>33</v>
      </c>
      <c r="E378" s="16"/>
      <c r="F378" s="16"/>
      <c r="G378" s="16"/>
      <c r="H378" s="16"/>
      <c r="I378" s="16"/>
      <c r="J378" s="16"/>
      <c r="K378" s="16" t="s">
        <v>225</v>
      </c>
    </row>
    <row r="379" spans="1:11" ht="17.25" customHeight="1">
      <c r="A379" s="16"/>
      <c r="C379" s="10"/>
      <c r="D379" s="16" t="s">
        <v>187</v>
      </c>
      <c r="E379" s="16"/>
      <c r="F379" s="16"/>
      <c r="G379" s="16"/>
      <c r="H379" s="16"/>
      <c r="I379" s="16"/>
      <c r="J379" s="16"/>
      <c r="K379" s="1" t="s">
        <v>232</v>
      </c>
    </row>
    <row r="380" spans="1:11" ht="17.25" customHeight="1">
      <c r="A380" s="16"/>
      <c r="C380" s="10"/>
      <c r="D380" s="7" t="s">
        <v>40</v>
      </c>
      <c r="E380" s="16"/>
      <c r="F380" s="16"/>
      <c r="G380" s="16"/>
      <c r="H380" s="16"/>
      <c r="I380" s="16"/>
      <c r="J380" s="16"/>
      <c r="K380" s="16" t="s">
        <v>151</v>
      </c>
    </row>
    <row r="381" spans="1:11" ht="17.25" customHeight="1">
      <c r="A381" s="16"/>
      <c r="C381" s="10"/>
      <c r="D381" s="7" t="s">
        <v>39</v>
      </c>
      <c r="E381" s="16"/>
      <c r="F381" s="16"/>
      <c r="G381" s="16"/>
      <c r="H381" s="16"/>
      <c r="I381" s="16"/>
      <c r="J381" s="16"/>
      <c r="K381" s="16" t="s">
        <v>192</v>
      </c>
    </row>
    <row r="382" spans="1:11" ht="17.25" customHeight="1">
      <c r="A382" s="16"/>
      <c r="C382" s="10"/>
      <c r="D382" s="16" t="s">
        <v>209</v>
      </c>
      <c r="E382" s="16"/>
      <c r="F382" s="16"/>
      <c r="G382" s="16"/>
      <c r="H382" s="16"/>
      <c r="I382" s="16"/>
      <c r="J382" s="16"/>
      <c r="K382" s="16" t="s">
        <v>27</v>
      </c>
    </row>
    <row r="383" spans="1:11" ht="17.25" customHeight="1">
      <c r="A383" s="16"/>
      <c r="C383" s="10"/>
      <c r="D383" s="7" t="s">
        <v>54</v>
      </c>
      <c r="E383" s="16"/>
      <c r="F383" s="16"/>
      <c r="G383" s="16"/>
      <c r="H383" s="16"/>
      <c r="I383" s="16"/>
      <c r="J383" s="16"/>
      <c r="K383" s="16" t="s">
        <v>152</v>
      </c>
    </row>
    <row r="384" spans="1:11" ht="17.25" customHeight="1">
      <c r="A384" s="16"/>
      <c r="C384" s="10"/>
      <c r="D384" s="7" t="s">
        <v>20</v>
      </c>
      <c r="E384" s="16"/>
      <c r="F384" s="16"/>
      <c r="G384" s="16"/>
      <c r="H384" s="16"/>
      <c r="I384" s="16"/>
      <c r="J384" s="16"/>
      <c r="K384" s="16" t="s">
        <v>153</v>
      </c>
    </row>
    <row r="385" spans="1:11" ht="17.25" customHeight="1">
      <c r="A385" s="16"/>
      <c r="C385" s="10"/>
      <c r="D385" s="7" t="s">
        <v>196</v>
      </c>
      <c r="E385" s="16"/>
      <c r="F385" s="16"/>
      <c r="G385" s="16"/>
      <c r="H385" s="16"/>
      <c r="I385" s="16"/>
      <c r="J385" s="16"/>
      <c r="K385" s="16" t="s">
        <v>154</v>
      </c>
    </row>
    <row r="386" spans="1:11" ht="17.25" customHeight="1">
      <c r="A386" s="16"/>
      <c r="C386" s="10"/>
      <c r="D386" s="16" t="s">
        <v>210</v>
      </c>
      <c r="E386" s="16"/>
      <c r="F386" s="16"/>
      <c r="G386" s="16"/>
      <c r="H386" s="16"/>
      <c r="I386" s="16"/>
      <c r="J386" s="16"/>
      <c r="K386" s="16" t="s">
        <v>155</v>
      </c>
    </row>
    <row r="387" spans="1:11" ht="17.25" customHeight="1">
      <c r="A387" s="16"/>
      <c r="C387" s="10"/>
      <c r="D387" s="7" t="s">
        <v>179</v>
      </c>
      <c r="E387" s="16"/>
      <c r="F387" s="16"/>
      <c r="G387" s="16"/>
      <c r="H387" s="16"/>
      <c r="I387" s="16"/>
      <c r="J387" s="16"/>
      <c r="K387" s="16" t="s">
        <v>67</v>
      </c>
    </row>
    <row r="388" spans="1:11" ht="17.25" customHeight="1">
      <c r="A388" s="16"/>
      <c r="C388" s="10"/>
      <c r="D388" s="7" t="s">
        <v>109</v>
      </c>
      <c r="E388" s="16"/>
      <c r="F388" s="16"/>
      <c r="G388" s="16"/>
      <c r="H388" s="16"/>
      <c r="I388" s="16"/>
      <c r="J388" s="16"/>
      <c r="K388" s="16" t="s">
        <v>156</v>
      </c>
    </row>
    <row r="389" spans="1:11" ht="17.25" customHeight="1">
      <c r="A389" s="16"/>
      <c r="C389" s="10"/>
      <c r="D389" s="7" t="s">
        <v>94</v>
      </c>
      <c r="E389" s="16"/>
      <c r="F389" s="16"/>
      <c r="G389" s="16"/>
      <c r="H389" s="16"/>
      <c r="I389" s="16"/>
      <c r="J389" s="16"/>
      <c r="K389" s="16" t="s">
        <v>157</v>
      </c>
    </row>
    <row r="390" spans="1:11" ht="17.25" customHeight="1">
      <c r="A390" s="16"/>
      <c r="C390" s="10"/>
      <c r="D390" s="7" t="s">
        <v>167</v>
      </c>
      <c r="E390" s="16"/>
      <c r="F390" s="16"/>
      <c r="G390" s="16"/>
      <c r="H390" s="16"/>
      <c r="I390" s="16"/>
      <c r="J390" s="16"/>
      <c r="K390" s="16" t="s">
        <v>89</v>
      </c>
    </row>
    <row r="391" spans="1:11" ht="17.25" customHeight="1">
      <c r="A391" s="16"/>
      <c r="C391" s="10"/>
      <c r="D391" s="7" t="s">
        <v>26</v>
      </c>
      <c r="E391" s="16"/>
      <c r="F391" s="16"/>
      <c r="G391" s="16"/>
      <c r="H391" s="16"/>
      <c r="I391" s="16"/>
      <c r="J391" s="16"/>
      <c r="K391" s="16" t="s">
        <v>158</v>
      </c>
    </row>
    <row r="392" spans="1:11" ht="17.25" customHeight="1">
      <c r="A392" s="16"/>
      <c r="C392" s="10"/>
      <c r="D392" s="7" t="s">
        <v>82</v>
      </c>
      <c r="E392" s="16"/>
      <c r="F392" s="16"/>
      <c r="G392" s="16"/>
      <c r="H392" s="16"/>
      <c r="I392" s="16"/>
      <c r="J392" s="16"/>
      <c r="K392" s="16" t="s">
        <v>85</v>
      </c>
    </row>
    <row r="393" spans="1:11" ht="17.25" customHeight="1">
      <c r="A393" s="16"/>
      <c r="C393" s="10"/>
      <c r="D393" s="7" t="s">
        <v>56</v>
      </c>
      <c r="E393" s="16"/>
      <c r="F393" s="16"/>
      <c r="G393" s="16"/>
      <c r="H393" s="16"/>
      <c r="I393" s="16"/>
      <c r="J393" s="16"/>
      <c r="K393" s="16" t="s">
        <v>159</v>
      </c>
    </row>
    <row r="394" spans="1:11" ht="17.25" customHeight="1">
      <c r="A394" s="16"/>
      <c r="C394" s="10"/>
      <c r="D394" s="7" t="s">
        <v>29</v>
      </c>
      <c r="E394" s="16"/>
      <c r="F394" s="16"/>
      <c r="G394" s="16"/>
      <c r="H394" s="16"/>
      <c r="I394" s="16"/>
      <c r="J394" s="16"/>
      <c r="K394" s="16" t="s">
        <v>160</v>
      </c>
    </row>
    <row r="395" spans="1:11" ht="17.25" customHeight="1">
      <c r="A395" s="16"/>
      <c r="C395" s="10"/>
      <c r="D395" s="1" t="s">
        <v>211</v>
      </c>
      <c r="E395" s="16"/>
      <c r="F395" s="16"/>
      <c r="G395" s="16"/>
      <c r="H395" s="16"/>
      <c r="I395" s="16"/>
      <c r="J395" s="16"/>
      <c r="K395" s="16" t="s">
        <v>161</v>
      </c>
    </row>
    <row r="396" spans="1:11" ht="17.25" customHeight="1">
      <c r="A396" s="16"/>
      <c r="C396" s="10"/>
      <c r="D396" s="7" t="s">
        <v>42</v>
      </c>
      <c r="E396" s="16"/>
      <c r="F396" s="16"/>
      <c r="G396" s="16"/>
      <c r="H396" s="16"/>
      <c r="I396" s="16"/>
      <c r="J396" s="16"/>
      <c r="K396" s="16" t="s">
        <v>162</v>
      </c>
    </row>
    <row r="397" spans="1:11" ht="17.25" customHeight="1">
      <c r="A397" s="16"/>
      <c r="C397" s="10"/>
      <c r="D397" s="1" t="s">
        <v>212</v>
      </c>
      <c r="E397" s="16"/>
      <c r="F397" s="16"/>
      <c r="G397" s="16"/>
      <c r="H397" s="16"/>
      <c r="I397" s="16"/>
      <c r="J397" s="16"/>
      <c r="K397" s="16" t="s">
        <v>163</v>
      </c>
    </row>
    <row r="398" spans="1:11" ht="17.25" customHeight="1">
      <c r="A398" s="16"/>
      <c r="C398" s="10"/>
      <c r="D398" s="7" t="s">
        <v>49</v>
      </c>
      <c r="E398" s="16"/>
      <c r="F398" s="16"/>
      <c r="G398" s="16"/>
      <c r="H398" s="16"/>
      <c r="I398" s="16"/>
      <c r="J398" s="16"/>
      <c r="K398" s="16" t="s">
        <v>145</v>
      </c>
    </row>
    <row r="399" spans="1:11" ht="17.25" customHeight="1">
      <c r="A399" s="16"/>
      <c r="C399" s="10"/>
      <c r="D399" s="7" t="s">
        <v>103</v>
      </c>
      <c r="E399" s="16"/>
      <c r="F399" s="16"/>
      <c r="G399" s="16"/>
      <c r="H399" s="16"/>
      <c r="I399" s="16"/>
      <c r="J399" s="16"/>
      <c r="K399" s="16"/>
    </row>
    <row r="400" spans="1:11" ht="17.25" customHeight="1">
      <c r="A400" s="16"/>
      <c r="C400" s="10"/>
      <c r="D400" s="16" t="s">
        <v>213</v>
      </c>
      <c r="E400" s="16"/>
      <c r="F400" s="16"/>
      <c r="G400" s="16"/>
      <c r="H400" s="16"/>
      <c r="I400" s="16"/>
      <c r="J400" s="16"/>
      <c r="K400" s="16"/>
    </row>
    <row r="401" spans="1:11" ht="17.25" customHeight="1">
      <c r="A401" s="16"/>
      <c r="C401" s="10"/>
      <c r="D401" s="7" t="s">
        <v>214</v>
      </c>
      <c r="E401" s="16"/>
      <c r="F401" s="16"/>
      <c r="G401" s="16"/>
      <c r="H401" s="16"/>
      <c r="I401" s="16"/>
      <c r="J401" s="16"/>
      <c r="K401" s="16"/>
    </row>
    <row r="402" spans="1:11" ht="17.25" customHeight="1">
      <c r="A402" s="16"/>
      <c r="C402" s="10"/>
      <c r="D402" s="7" t="s">
        <v>228</v>
      </c>
      <c r="E402" s="16"/>
      <c r="F402" s="16"/>
      <c r="G402" s="16"/>
      <c r="H402" s="16"/>
      <c r="I402" s="16"/>
      <c r="J402" s="16"/>
      <c r="K402" s="16"/>
    </row>
    <row r="403" spans="1:11" ht="17.25" customHeight="1">
      <c r="A403" s="16"/>
      <c r="C403" s="10"/>
      <c r="D403" s="16" t="s">
        <v>195</v>
      </c>
      <c r="E403" s="16"/>
      <c r="F403" s="16"/>
      <c r="G403" s="16"/>
      <c r="H403" s="16"/>
      <c r="I403" s="16"/>
      <c r="J403" s="16"/>
      <c r="K403" s="16"/>
    </row>
    <row r="404" spans="1:11" ht="17.25" customHeight="1">
      <c r="A404" s="16"/>
      <c r="C404" s="10"/>
      <c r="D404" s="7" t="s">
        <v>175</v>
      </c>
      <c r="E404" s="16"/>
      <c r="F404" s="16"/>
      <c r="G404" s="16"/>
      <c r="H404" s="16"/>
      <c r="I404" s="16"/>
      <c r="J404" s="16"/>
      <c r="K404" s="16"/>
    </row>
    <row r="405" spans="1:11" ht="17.25" customHeight="1">
      <c r="A405" s="16"/>
      <c r="C405" s="10"/>
      <c r="D405" s="7" t="s">
        <v>97</v>
      </c>
      <c r="E405" s="16"/>
      <c r="F405" s="16"/>
      <c r="G405" s="16"/>
      <c r="H405" s="16"/>
      <c r="I405" s="16"/>
      <c r="J405" s="16"/>
      <c r="K405" s="16"/>
    </row>
    <row r="406" spans="1:11" ht="17.25" customHeight="1">
      <c r="A406" s="16"/>
      <c r="C406" s="10"/>
      <c r="D406" s="7" t="s">
        <v>58</v>
      </c>
      <c r="E406" s="16"/>
      <c r="F406" s="16"/>
      <c r="G406" s="16"/>
      <c r="H406" s="16"/>
      <c r="I406" s="16"/>
      <c r="J406" s="16"/>
      <c r="K406" s="16"/>
    </row>
    <row r="407" spans="1:11" ht="17.25" customHeight="1">
      <c r="A407" s="16"/>
      <c r="C407" s="10"/>
      <c r="D407" s="7" t="s">
        <v>177</v>
      </c>
      <c r="E407" s="16"/>
      <c r="F407" s="16"/>
      <c r="G407" s="16"/>
      <c r="H407" s="16"/>
      <c r="I407" s="16"/>
      <c r="J407" s="16"/>
      <c r="K407" s="16"/>
    </row>
    <row r="408" spans="1:11" ht="17.25" customHeight="1">
      <c r="A408" s="16"/>
      <c r="C408" s="10"/>
      <c r="D408" s="16" t="s">
        <v>188</v>
      </c>
      <c r="E408" s="16"/>
      <c r="F408" s="16"/>
      <c r="G408" s="16"/>
      <c r="H408" s="16"/>
      <c r="I408" s="16"/>
      <c r="J408" s="16"/>
      <c r="K408" s="16"/>
    </row>
    <row r="409" spans="1:11" ht="17.25" customHeight="1">
      <c r="A409" s="16"/>
      <c r="C409" s="10"/>
      <c r="D409" s="7" t="s">
        <v>43</v>
      </c>
      <c r="E409" s="16"/>
      <c r="F409" s="16"/>
      <c r="G409" s="16"/>
      <c r="H409" s="16"/>
      <c r="I409" s="16"/>
      <c r="J409" s="16"/>
      <c r="K409" s="16"/>
    </row>
    <row r="410" spans="1:11" ht="17.25" customHeight="1">
      <c r="A410" s="16"/>
      <c r="C410" s="10"/>
      <c r="D410" s="7" t="s">
        <v>215</v>
      </c>
      <c r="E410" s="16"/>
      <c r="F410" s="16"/>
      <c r="G410" s="16"/>
      <c r="H410" s="16"/>
      <c r="I410" s="16"/>
      <c r="J410" s="16"/>
      <c r="K410" s="16"/>
    </row>
    <row r="411" spans="1:11" ht="17.25" customHeight="1">
      <c r="A411" s="16"/>
      <c r="C411" s="10"/>
      <c r="D411" s="7" t="s">
        <v>61</v>
      </c>
      <c r="E411" s="16"/>
      <c r="F411" s="16"/>
      <c r="G411" s="16"/>
      <c r="H411" s="16"/>
      <c r="I411" s="16"/>
      <c r="J411" s="16"/>
      <c r="K411" s="16"/>
    </row>
    <row r="412" spans="1:11" ht="17.25" customHeight="1">
      <c r="A412" s="16"/>
      <c r="C412" s="10"/>
      <c r="D412" s="1" t="s">
        <v>216</v>
      </c>
      <c r="E412" s="16"/>
      <c r="F412" s="16"/>
      <c r="G412" s="16"/>
      <c r="H412" s="16"/>
      <c r="I412" s="16"/>
      <c r="J412" s="16"/>
      <c r="K412" s="16"/>
    </row>
    <row r="413" spans="1:11" ht="17.25" customHeight="1">
      <c r="A413" s="16"/>
      <c r="C413" s="10"/>
      <c r="D413" s="7" t="s">
        <v>101</v>
      </c>
      <c r="E413" s="16"/>
      <c r="F413" s="16"/>
      <c r="G413" s="16"/>
      <c r="H413" s="16"/>
      <c r="I413" s="16"/>
      <c r="J413" s="16"/>
      <c r="K413" s="16"/>
    </row>
    <row r="414" spans="1:11" ht="17.25" customHeight="1">
      <c r="A414" s="16"/>
      <c r="C414" s="10"/>
      <c r="D414" s="7" t="s">
        <v>46</v>
      </c>
      <c r="E414" s="16"/>
      <c r="F414" s="16"/>
      <c r="G414" s="16"/>
      <c r="H414" s="16"/>
      <c r="I414" s="16"/>
      <c r="J414" s="16"/>
      <c r="K414" s="16"/>
    </row>
    <row r="415" spans="1:11" ht="17.25" customHeight="1">
      <c r="A415" s="16"/>
      <c r="C415" s="10"/>
      <c r="D415" s="7" t="s">
        <v>75</v>
      </c>
      <c r="E415" s="16"/>
      <c r="F415" s="16"/>
      <c r="G415" s="16"/>
      <c r="H415" s="16"/>
      <c r="I415" s="16"/>
      <c r="J415" s="16"/>
      <c r="K415" s="16"/>
    </row>
    <row r="416" spans="1:11" ht="17.25" customHeight="1">
      <c r="A416" s="16"/>
      <c r="C416" s="10"/>
      <c r="D416" s="7" t="s">
        <v>217</v>
      </c>
      <c r="E416" s="16"/>
      <c r="F416" s="16"/>
      <c r="G416" s="16"/>
      <c r="H416" s="16"/>
      <c r="I416" s="16"/>
      <c r="J416" s="16"/>
      <c r="K416" s="16"/>
    </row>
    <row r="417" spans="1:11" ht="17.25" customHeight="1">
      <c r="A417" s="16"/>
      <c r="C417" s="16"/>
      <c r="D417" s="16" t="s">
        <v>218</v>
      </c>
      <c r="E417" s="16"/>
      <c r="F417" s="16"/>
      <c r="G417" s="16"/>
      <c r="H417" s="16"/>
      <c r="I417" s="16"/>
      <c r="J417" s="16"/>
      <c r="K417" s="16"/>
    </row>
    <row r="418" spans="1:11" ht="17.25" customHeight="1">
      <c r="A418" s="16"/>
      <c r="C418" s="16"/>
      <c r="D418" s="7" t="s">
        <v>169</v>
      </c>
      <c r="E418" s="16"/>
      <c r="F418" s="16"/>
      <c r="G418" s="16"/>
      <c r="H418" s="16"/>
      <c r="I418" s="16"/>
      <c r="J418" s="16"/>
      <c r="K418" s="16"/>
    </row>
    <row r="419" spans="1:11" ht="17.25" customHeight="1">
      <c r="A419" s="16"/>
      <c r="C419" s="16"/>
      <c r="D419" s="7" t="s">
        <v>219</v>
      </c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6"/>
      <c r="D420" s="16" t="s">
        <v>220</v>
      </c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6"/>
      <c r="D421" s="7" t="s">
        <v>31</v>
      </c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6"/>
      <c r="D422" s="7" t="s">
        <v>221</v>
      </c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6"/>
      <c r="D423" s="7" t="s">
        <v>68</v>
      </c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6"/>
      <c r="D424" s="7" t="s">
        <v>38</v>
      </c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6"/>
      <c r="D425" s="7" t="s">
        <v>59</v>
      </c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6"/>
      <c r="D426" s="7" t="s">
        <v>28</v>
      </c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6"/>
      <c r="D427" s="7" t="s">
        <v>98</v>
      </c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6"/>
      <c r="D428" s="7" t="s">
        <v>229</v>
      </c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6"/>
      <c r="D429" s="7" t="s">
        <v>86</v>
      </c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6"/>
      <c r="D430" s="7" t="s">
        <v>92</v>
      </c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6"/>
      <c r="D431" s="7" t="s">
        <v>90</v>
      </c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6"/>
      <c r="D432" s="16" t="s">
        <v>222</v>
      </c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6"/>
      <c r="D433" s="16" t="s">
        <v>223</v>
      </c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6"/>
      <c r="D434" s="7" t="s">
        <v>193</v>
      </c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6"/>
      <c r="D435" s="7" t="s">
        <v>99</v>
      </c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6"/>
      <c r="D436" s="7" t="s">
        <v>93</v>
      </c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6"/>
      <c r="D437" s="7" t="s">
        <v>79</v>
      </c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6"/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6"/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6"/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6"/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6"/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6"/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6"/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6"/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6"/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6"/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6"/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6"/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6"/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6"/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6"/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6"/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6"/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6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6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6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6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6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6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6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6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6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6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6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6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6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6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6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6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6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6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6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0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0"/>
      <c r="D475" s="10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0"/>
      <c r="D476" s="10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0"/>
      <c r="D477" s="10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0"/>
      <c r="D478" s="10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0"/>
      <c r="D479" s="10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0"/>
      <c r="D480" s="10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0"/>
      <c r="D481" s="10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0"/>
      <c r="D482" s="10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0"/>
      <c r="D483" s="10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0"/>
      <c r="D484" s="10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0"/>
      <c r="D485" s="10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0"/>
      <c r="D486" s="10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0"/>
      <c r="D487" s="10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0"/>
      <c r="D488" s="10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0"/>
      <c r="D489" s="10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0"/>
      <c r="D490" s="10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D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0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0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0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0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0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0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0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0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0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0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0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0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0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0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0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0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0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0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0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0"/>
      <c r="D627" s="10"/>
      <c r="E627" s="16"/>
      <c r="F627" s="16"/>
      <c r="G627" s="16"/>
      <c r="H627" s="16"/>
      <c r="I627" s="16"/>
      <c r="J627" s="16"/>
      <c r="K627" s="16"/>
    </row>
    <row r="628" spans="1:11" ht="17.25" customHeight="1">
      <c r="A628" s="16"/>
      <c r="C628" s="10"/>
      <c r="D628" s="10"/>
      <c r="E628" s="16"/>
      <c r="F628" s="16"/>
      <c r="G628" s="16"/>
      <c r="H628" s="16"/>
      <c r="I628" s="16"/>
      <c r="J628" s="16"/>
      <c r="K628" s="16"/>
    </row>
    <row r="629" spans="1:11" ht="17.25" customHeight="1">
      <c r="A629" s="16"/>
      <c r="C629" s="10"/>
      <c r="D629" s="10"/>
      <c r="E629" s="16"/>
      <c r="F629" s="16"/>
      <c r="G629" s="16"/>
      <c r="H629" s="16"/>
      <c r="I629" s="16"/>
      <c r="J629" s="16"/>
      <c r="K629" s="16"/>
    </row>
    <row r="630" spans="1:11" ht="17.25" customHeight="1">
      <c r="A630" s="16"/>
      <c r="C630" s="10"/>
      <c r="D630" s="10"/>
      <c r="E630" s="16"/>
      <c r="F630" s="16"/>
      <c r="G630" s="16"/>
      <c r="H630" s="16"/>
      <c r="I630" s="16"/>
      <c r="J630" s="16"/>
      <c r="K630" s="16"/>
    </row>
    <row r="631" spans="1:11" ht="17.25" customHeight="1">
      <c r="A631" s="16"/>
      <c r="C631" s="10"/>
      <c r="D631" s="10"/>
      <c r="E631" s="16"/>
      <c r="F631" s="16"/>
      <c r="G631" s="16"/>
      <c r="H631" s="16"/>
      <c r="I631" s="16"/>
      <c r="J631" s="16"/>
      <c r="K631" s="16"/>
    </row>
    <row r="632" spans="1:11" ht="17.25" customHeight="1">
      <c r="A632" s="16"/>
      <c r="C632" s="10"/>
      <c r="D632" s="10"/>
      <c r="E632" s="16"/>
      <c r="F632" s="16"/>
      <c r="G632" s="16"/>
      <c r="H632" s="16"/>
      <c r="I632" s="16"/>
      <c r="J632" s="16"/>
      <c r="K632" s="16"/>
    </row>
    <row r="633" spans="1:11" ht="17.25" customHeight="1">
      <c r="A633" s="16"/>
      <c r="C633" s="10"/>
      <c r="D633" s="10"/>
      <c r="E633" s="16"/>
      <c r="F633" s="16"/>
      <c r="G633" s="16"/>
      <c r="H633" s="16"/>
      <c r="I633" s="16"/>
      <c r="J633" s="16"/>
      <c r="K633" s="16"/>
    </row>
    <row r="634" spans="1:11" ht="17.25" customHeight="1">
      <c r="A634" s="16"/>
      <c r="C634" s="10"/>
      <c r="D634" s="10"/>
      <c r="E634" s="16"/>
      <c r="F634" s="16"/>
      <c r="G634" s="16"/>
      <c r="H634" s="16"/>
      <c r="I634" s="16"/>
      <c r="J634" s="16"/>
      <c r="K634" s="16"/>
    </row>
    <row r="635" spans="1:11" ht="17.25" customHeight="1">
      <c r="A635" s="16"/>
      <c r="C635" s="10"/>
      <c r="D635" s="10"/>
      <c r="E635" s="16"/>
      <c r="F635" s="16"/>
      <c r="G635" s="16"/>
      <c r="H635" s="16"/>
      <c r="I635" s="16"/>
      <c r="J635" s="16"/>
      <c r="K635" s="16"/>
    </row>
    <row r="636" spans="1:11" ht="17.25" customHeight="1">
      <c r="A636" s="16"/>
      <c r="C636" s="10"/>
      <c r="D636" s="10"/>
      <c r="E636" s="16"/>
      <c r="F636" s="16"/>
      <c r="G636" s="16"/>
      <c r="H636" s="16"/>
      <c r="I636" s="16"/>
      <c r="J636" s="16"/>
      <c r="K636" s="16"/>
    </row>
    <row r="637" spans="1:11" ht="17.25" customHeight="1">
      <c r="A637" s="16"/>
      <c r="C637" s="10"/>
      <c r="D637" s="10"/>
      <c r="E637" s="16"/>
      <c r="F637" s="16"/>
      <c r="G637" s="16"/>
      <c r="H637" s="16"/>
      <c r="I637" s="16"/>
      <c r="J637" s="16"/>
      <c r="K637" s="16"/>
    </row>
    <row r="638" spans="1:11" ht="17.25" customHeight="1">
      <c r="A638" s="16"/>
      <c r="C638" s="10"/>
      <c r="D638" s="10"/>
      <c r="E638" s="16"/>
      <c r="F638" s="16"/>
      <c r="G638" s="16"/>
      <c r="H638" s="16"/>
      <c r="I638" s="16"/>
      <c r="J638" s="16"/>
      <c r="K638" s="16"/>
    </row>
    <row r="639" spans="1:11" ht="17.25" customHeight="1">
      <c r="A639" s="16"/>
      <c r="C639" s="10"/>
      <c r="D639" s="10"/>
      <c r="E639" s="16"/>
      <c r="F639" s="16"/>
      <c r="G639" s="16"/>
      <c r="H639" s="16"/>
      <c r="I639" s="16"/>
      <c r="J639" s="16"/>
      <c r="K639" s="16"/>
    </row>
    <row r="640" spans="1:11" ht="17.25" customHeight="1">
      <c r="A640" s="16"/>
      <c r="C640" s="10"/>
      <c r="D640" s="10"/>
      <c r="E640" s="16"/>
      <c r="F640" s="16"/>
      <c r="G640" s="16"/>
      <c r="H640" s="16"/>
      <c r="I640" s="16"/>
      <c r="J640" s="16"/>
      <c r="K640" s="16"/>
    </row>
    <row r="641" spans="1:11" ht="17.25" customHeight="1">
      <c r="A641" s="16"/>
      <c r="C641" s="10"/>
      <c r="D641" s="10"/>
      <c r="E641" s="16"/>
      <c r="F641" s="16"/>
      <c r="G641" s="16"/>
      <c r="H641" s="16"/>
      <c r="I641" s="16"/>
      <c r="J641" s="16"/>
      <c r="K641" s="16"/>
    </row>
    <row r="642" spans="1:11" ht="17.25" customHeight="1">
      <c r="A642" s="16"/>
      <c r="C642" s="10"/>
      <c r="D642" s="10"/>
      <c r="E642" s="16"/>
      <c r="F642" s="16"/>
      <c r="G642" s="16"/>
      <c r="H642" s="16"/>
      <c r="I642" s="16"/>
      <c r="J642" s="16"/>
      <c r="K642" s="16"/>
    </row>
    <row r="643" spans="1:11" ht="17.25" customHeight="1">
      <c r="A643" s="16"/>
      <c r="C643" s="10"/>
      <c r="D643" s="10"/>
      <c r="E643" s="16"/>
      <c r="F643" s="16"/>
      <c r="G643" s="16"/>
      <c r="H643" s="16"/>
      <c r="I643" s="16"/>
      <c r="J643" s="16"/>
      <c r="K643" s="16"/>
    </row>
    <row r="644" spans="1:11" ht="17.25" customHeight="1">
      <c r="A644" s="16"/>
      <c r="C644" s="10"/>
      <c r="D644" s="10"/>
      <c r="E644" s="16"/>
      <c r="F644" s="16"/>
      <c r="G644" s="16"/>
      <c r="H644" s="16"/>
      <c r="I644" s="16"/>
      <c r="J644" s="16"/>
      <c r="K644" s="16"/>
    </row>
    <row r="645" spans="1:11" ht="17.25" customHeight="1">
      <c r="A645" s="16"/>
      <c r="C645" s="10"/>
      <c r="D645" s="10"/>
      <c r="E645" s="16"/>
      <c r="F645" s="16"/>
      <c r="G645" s="16"/>
      <c r="H645" s="16"/>
      <c r="I645" s="16"/>
      <c r="J645" s="16"/>
      <c r="K645" s="16"/>
    </row>
    <row r="646" spans="1:11" ht="17.25" customHeight="1">
      <c r="A646" s="16"/>
      <c r="C646" s="10"/>
      <c r="D646" s="10"/>
      <c r="E646" s="16"/>
      <c r="F646" s="16"/>
      <c r="G646" s="16"/>
      <c r="H646" s="16"/>
      <c r="I646" s="16"/>
      <c r="J646" s="16"/>
      <c r="K646" s="16"/>
    </row>
    <row r="647" spans="1:11" ht="17.25" customHeight="1">
      <c r="A647" s="16"/>
      <c r="C647" s="10"/>
      <c r="D647" s="10"/>
      <c r="E647" s="16"/>
      <c r="F647" s="16"/>
      <c r="G647" s="16"/>
      <c r="H647" s="16"/>
      <c r="I647" s="16"/>
      <c r="J647" s="16"/>
      <c r="K647" s="16"/>
    </row>
    <row r="648" spans="1:11" ht="17.25" customHeight="1">
      <c r="A648" s="16"/>
      <c r="C648" s="10"/>
      <c r="D648" s="10"/>
      <c r="E648" s="16"/>
      <c r="F648" s="16"/>
      <c r="G648" s="16"/>
      <c r="H648" s="16"/>
      <c r="I648" s="16"/>
      <c r="J648" s="16"/>
      <c r="K648" s="16"/>
    </row>
    <row r="649" spans="1:11" ht="17.25" customHeight="1">
      <c r="A649" s="16"/>
      <c r="C649" s="10"/>
      <c r="D649" s="10"/>
      <c r="E649" s="16"/>
      <c r="F649" s="16"/>
      <c r="G649" s="16"/>
      <c r="H649" s="16"/>
      <c r="I649" s="16"/>
      <c r="J649" s="16"/>
      <c r="K649" s="16"/>
    </row>
    <row r="650" spans="1:11" ht="17.25" customHeight="1">
      <c r="A650" s="16"/>
      <c r="C650" s="10"/>
      <c r="D650" s="10"/>
      <c r="E650" s="16"/>
      <c r="F650" s="16"/>
      <c r="G650" s="16"/>
      <c r="H650" s="16"/>
      <c r="I650" s="16"/>
      <c r="J650" s="16"/>
      <c r="K650" s="16"/>
    </row>
    <row r="651" spans="1:11" ht="17.25" customHeight="1">
      <c r="A651" s="16"/>
      <c r="C651" s="10"/>
      <c r="D651" s="10"/>
      <c r="E651" s="16"/>
      <c r="F651" s="16"/>
      <c r="G651" s="16"/>
      <c r="H651" s="16"/>
      <c r="I651" s="16"/>
      <c r="J651" s="16"/>
      <c r="K651" s="16"/>
    </row>
    <row r="652" spans="1:11" ht="17.25" customHeight="1">
      <c r="A652" s="16"/>
      <c r="C652" s="10"/>
      <c r="D652" s="10"/>
      <c r="E652" s="16"/>
      <c r="F652" s="16"/>
      <c r="G652" s="16"/>
      <c r="H652" s="16"/>
      <c r="I652" s="16"/>
      <c r="J652" s="16"/>
      <c r="K652" s="16"/>
    </row>
    <row r="653" spans="1:11" ht="17.25" customHeight="1">
      <c r="A653" s="16"/>
      <c r="C653" s="10"/>
      <c r="D653" s="10"/>
      <c r="E653" s="16"/>
      <c r="F653" s="16"/>
      <c r="G653" s="16"/>
      <c r="H653" s="16"/>
      <c r="I653" s="16"/>
      <c r="J653" s="16"/>
      <c r="K653" s="16"/>
    </row>
    <row r="654" spans="1:11" ht="17.25" customHeight="1">
      <c r="A654" s="16"/>
      <c r="C654" s="10"/>
      <c r="D654" s="10"/>
      <c r="E654" s="16"/>
      <c r="F654" s="16"/>
      <c r="G654" s="16"/>
      <c r="H654" s="16"/>
      <c r="I654" s="16"/>
      <c r="J654" s="16"/>
      <c r="K654" s="16"/>
    </row>
    <row r="655" spans="1:11" ht="17.25" customHeight="1">
      <c r="A655" s="16"/>
      <c r="C655" s="10"/>
      <c r="D655" s="10"/>
      <c r="E655" s="16"/>
      <c r="F655" s="16"/>
      <c r="G655" s="16"/>
      <c r="H655" s="16"/>
      <c r="I655" s="16"/>
      <c r="J655" s="16"/>
      <c r="K655" s="16"/>
    </row>
    <row r="656" spans="1:11" ht="17.25" customHeight="1">
      <c r="A656" s="16"/>
      <c r="C656" s="10"/>
      <c r="D656" s="10"/>
      <c r="E656" s="16"/>
      <c r="F656" s="16"/>
      <c r="G656" s="16"/>
      <c r="H656" s="16"/>
      <c r="I656" s="16"/>
      <c r="J656" s="16"/>
      <c r="K656" s="16"/>
    </row>
    <row r="657" spans="1:11" ht="17.25" customHeight="1">
      <c r="A657" s="16"/>
      <c r="C657" s="10"/>
      <c r="D657" s="10"/>
      <c r="E657" s="16"/>
      <c r="F657" s="16"/>
      <c r="G657" s="16"/>
      <c r="H657" s="16"/>
      <c r="I657" s="16"/>
      <c r="J657" s="16"/>
      <c r="K657" s="16"/>
    </row>
    <row r="658" spans="1:11" ht="17.25" customHeight="1">
      <c r="A658" s="16"/>
      <c r="C658" s="10"/>
      <c r="D658" s="10"/>
      <c r="E658" s="16"/>
      <c r="F658" s="16"/>
      <c r="G658" s="16"/>
      <c r="H658" s="16"/>
      <c r="I658" s="16"/>
      <c r="J658" s="16"/>
      <c r="K658" s="16"/>
    </row>
    <row r="659" spans="1:11" ht="17.25" customHeight="1">
      <c r="A659" s="16"/>
      <c r="C659" s="10"/>
      <c r="D659" s="10"/>
      <c r="E659" s="16"/>
      <c r="F659" s="16"/>
      <c r="G659" s="16"/>
      <c r="H659" s="16"/>
      <c r="I659" s="16"/>
      <c r="J659" s="16"/>
      <c r="K659" s="16"/>
    </row>
    <row r="660" spans="1:11" ht="17.25" customHeight="1">
      <c r="A660" s="16"/>
      <c r="C660" s="10"/>
      <c r="D660" s="10"/>
      <c r="E660" s="16"/>
      <c r="F660" s="16"/>
      <c r="G660" s="16"/>
      <c r="H660" s="16"/>
      <c r="I660" s="16"/>
      <c r="J660" s="16"/>
      <c r="K660" s="16"/>
    </row>
    <row r="661" spans="1:11" ht="17.25" customHeight="1">
      <c r="A661" s="16"/>
      <c r="C661" s="10"/>
      <c r="D661" s="10"/>
      <c r="E661" s="16"/>
      <c r="F661" s="16"/>
      <c r="G661" s="16"/>
      <c r="H661" s="16"/>
      <c r="I661" s="16"/>
      <c r="J661" s="16"/>
      <c r="K661" s="16"/>
    </row>
    <row r="662" spans="1:11" ht="17.25" customHeight="1">
      <c r="A662" s="16"/>
      <c r="C662" s="10"/>
      <c r="D662" s="10"/>
      <c r="E662" s="16"/>
      <c r="F662" s="16"/>
      <c r="G662" s="16"/>
      <c r="H662" s="16"/>
      <c r="I662" s="16"/>
      <c r="J662" s="16"/>
      <c r="K662" s="16"/>
    </row>
    <row r="663" spans="1:11" ht="17.25" customHeight="1">
      <c r="A663" s="16"/>
      <c r="C663" s="10"/>
      <c r="D663" s="10"/>
      <c r="E663" s="16"/>
      <c r="F663" s="16"/>
      <c r="G663" s="16"/>
      <c r="H663" s="16"/>
      <c r="I663" s="16"/>
      <c r="J663" s="16"/>
      <c r="K663" s="16"/>
    </row>
    <row r="664" spans="1:11" ht="17.25" customHeight="1">
      <c r="A664" s="16"/>
      <c r="C664" s="16"/>
      <c r="D664" s="10"/>
      <c r="E664" s="16"/>
      <c r="F664" s="16"/>
      <c r="G664" s="16"/>
      <c r="H664" s="16"/>
      <c r="I664" s="16"/>
      <c r="J664" s="16"/>
      <c r="K664" s="16"/>
    </row>
    <row r="665" spans="1:11" ht="17.25" customHeight="1">
      <c r="A665" s="16"/>
      <c r="C665" s="16"/>
      <c r="D665" s="10"/>
      <c r="E665" s="16"/>
      <c r="F665" s="16"/>
      <c r="G665" s="16"/>
      <c r="H665" s="16"/>
      <c r="I665" s="16"/>
      <c r="J665" s="16"/>
      <c r="K665" s="16"/>
    </row>
    <row r="666" spans="1:11" ht="17.25" customHeight="1">
      <c r="A666" s="16"/>
      <c r="C666" s="16"/>
      <c r="D666" s="10"/>
      <c r="E666" s="16"/>
      <c r="F666" s="16"/>
      <c r="G666" s="16"/>
      <c r="H666" s="16"/>
      <c r="I666" s="16"/>
      <c r="J666" s="16"/>
      <c r="K666" s="16"/>
    </row>
    <row r="667" spans="1:11" ht="17.25" customHeight="1">
      <c r="A667" s="16"/>
      <c r="C667" s="16"/>
      <c r="D667" s="10"/>
      <c r="E667" s="16"/>
      <c r="F667" s="16"/>
      <c r="G667" s="16"/>
      <c r="H667" s="16"/>
      <c r="I667" s="16"/>
      <c r="J667" s="16"/>
      <c r="K667" s="16"/>
    </row>
    <row r="668" spans="1:11" ht="17.25" customHeight="1">
      <c r="A668" s="16"/>
      <c r="C668" s="16"/>
      <c r="D668" s="10"/>
      <c r="E668" s="16"/>
      <c r="F668" s="16"/>
      <c r="G668" s="16"/>
      <c r="H668" s="16"/>
      <c r="I668" s="16"/>
      <c r="J668" s="16"/>
      <c r="K668" s="16"/>
    </row>
    <row r="669" spans="1:11" ht="17.25" customHeight="1">
      <c r="A669" s="16"/>
      <c r="C669" s="16"/>
      <c r="D669" s="10"/>
      <c r="E669" s="16"/>
      <c r="F669" s="16"/>
      <c r="G669" s="16"/>
      <c r="H669" s="16"/>
      <c r="I669" s="16"/>
      <c r="J669" s="16"/>
      <c r="K669" s="16"/>
    </row>
    <row r="670" spans="1:11" ht="17.25" customHeight="1">
      <c r="A670" s="16"/>
      <c r="C670" s="16"/>
      <c r="D670" s="10"/>
      <c r="E670" s="16"/>
      <c r="F670" s="16"/>
      <c r="G670" s="16"/>
      <c r="H670" s="16"/>
      <c r="I670" s="16"/>
      <c r="J670" s="16"/>
      <c r="K670" s="16"/>
    </row>
    <row r="671" spans="1:11" ht="17.25" customHeight="1">
      <c r="A671" s="16"/>
      <c r="C671" s="16"/>
      <c r="D671" s="10"/>
      <c r="E671" s="16"/>
      <c r="F671" s="16"/>
      <c r="G671" s="16"/>
      <c r="H671" s="16"/>
      <c r="I671" s="16"/>
      <c r="J671" s="16"/>
      <c r="K671" s="16"/>
    </row>
    <row r="672" spans="1:11" ht="17.25" customHeight="1">
      <c r="A672" s="16"/>
      <c r="C672" s="16"/>
      <c r="D672" s="10"/>
      <c r="E672" s="16"/>
      <c r="F672" s="16"/>
      <c r="G672" s="16"/>
      <c r="H672" s="16"/>
      <c r="I672" s="16"/>
      <c r="J672" s="16"/>
      <c r="K672" s="16"/>
    </row>
    <row r="673" spans="1:11" ht="17.25" customHeight="1">
      <c r="A673" s="16"/>
      <c r="C673" s="16"/>
      <c r="D673" s="10"/>
      <c r="E673" s="16"/>
      <c r="F673" s="16"/>
      <c r="G673" s="16"/>
      <c r="H673" s="16"/>
      <c r="I673" s="16"/>
      <c r="J673" s="16"/>
      <c r="K673" s="16"/>
    </row>
    <row r="674" spans="1:11" ht="17.25" customHeight="1">
      <c r="A674" s="16"/>
      <c r="C674" s="16"/>
      <c r="D674" s="10"/>
      <c r="E674" s="16"/>
      <c r="F674" s="16"/>
      <c r="G674" s="16"/>
      <c r="H674" s="16"/>
      <c r="I674" s="16"/>
      <c r="J674" s="16"/>
      <c r="K674" s="16"/>
    </row>
    <row r="675" spans="1:11" ht="17.25" customHeight="1">
      <c r="A675" s="16"/>
      <c r="C675" s="16"/>
      <c r="D675" s="10"/>
      <c r="E675" s="16"/>
      <c r="F675" s="16"/>
      <c r="G675" s="16"/>
      <c r="H675" s="16"/>
      <c r="I675" s="16"/>
      <c r="J675" s="16"/>
      <c r="K675" s="16"/>
    </row>
    <row r="676" spans="1:11" ht="17.25" customHeight="1">
      <c r="A676" s="16"/>
      <c r="C676" s="16"/>
      <c r="D676" s="10"/>
      <c r="E676" s="16"/>
      <c r="F676" s="16"/>
      <c r="G676" s="16"/>
      <c r="H676" s="16"/>
      <c r="I676" s="16"/>
      <c r="J676" s="16"/>
      <c r="K676" s="16"/>
    </row>
    <row r="677" spans="1:11" ht="17.25" customHeight="1">
      <c r="A677" s="16"/>
      <c r="C677" s="16"/>
      <c r="D677" s="10"/>
      <c r="E677" s="16"/>
      <c r="F677" s="16"/>
      <c r="G677" s="16"/>
      <c r="H677" s="16"/>
      <c r="I677" s="16"/>
      <c r="J677" s="16"/>
      <c r="K677" s="16"/>
    </row>
    <row r="678" spans="1:11" ht="17.25" customHeight="1">
      <c r="A678" s="16"/>
      <c r="C678" s="16"/>
      <c r="D678" s="10"/>
      <c r="E678" s="16"/>
      <c r="F678" s="16"/>
      <c r="G678" s="16"/>
      <c r="H678" s="16"/>
      <c r="I678" s="16"/>
      <c r="J678" s="16"/>
      <c r="K678" s="16"/>
    </row>
    <row r="679" spans="1:11" ht="17.25" customHeight="1">
      <c r="A679" s="16"/>
      <c r="C679" s="16"/>
      <c r="D679" s="10"/>
      <c r="E679" s="16"/>
      <c r="F679" s="16"/>
      <c r="G679" s="16"/>
      <c r="H679" s="16"/>
      <c r="I679" s="16"/>
      <c r="J679" s="16"/>
      <c r="K679" s="16"/>
    </row>
    <row r="680" spans="1:11" ht="17.25" customHeight="1">
      <c r="A680" s="16"/>
      <c r="C680" s="16"/>
      <c r="D680" s="10"/>
      <c r="E680" s="16"/>
      <c r="F680" s="16"/>
      <c r="G680" s="16"/>
      <c r="H680" s="16"/>
      <c r="I680" s="16"/>
      <c r="J680" s="16"/>
      <c r="K680" s="16"/>
    </row>
    <row r="681" spans="1:11" ht="17.25" customHeight="1">
      <c r="A681" s="16"/>
      <c r="C681" s="16"/>
      <c r="D681" s="10"/>
      <c r="E681" s="16"/>
      <c r="F681" s="16"/>
      <c r="G681" s="16"/>
      <c r="H681" s="16"/>
      <c r="I681" s="16"/>
      <c r="J681" s="16"/>
      <c r="K681" s="16"/>
    </row>
    <row r="682" spans="1:11" ht="17.25" customHeight="1">
      <c r="A682" s="16"/>
      <c r="C682" s="16"/>
      <c r="D682" s="10"/>
      <c r="E682" s="16"/>
      <c r="F682" s="16"/>
      <c r="G682" s="16"/>
      <c r="H682" s="16"/>
      <c r="I682" s="16"/>
      <c r="J682" s="16"/>
      <c r="K682" s="16"/>
    </row>
    <row r="683" spans="1:11" ht="17.25" customHeight="1">
      <c r="A683" s="16"/>
      <c r="C683" s="16"/>
      <c r="D683" s="10"/>
      <c r="E683" s="16"/>
      <c r="F683" s="16"/>
      <c r="G683" s="16"/>
      <c r="H683" s="16"/>
      <c r="I683" s="16"/>
      <c r="J683" s="16"/>
      <c r="K683" s="16"/>
    </row>
  </sheetData>
  <mergeCells count="1">
    <mergeCell ref="E337:F337"/>
  </mergeCells>
  <dataValidations count="4">
    <dataValidation type="list" allowBlank="1" showInputMessage="1" showErrorMessage="1" sqref="K336 K2:K334" xr:uid="{00000000-0002-0000-0600-000002000000}">
      <formula1>$K$338:$K$398</formula1>
    </dataValidation>
    <dataValidation type="list" allowBlank="1" showInputMessage="1" showErrorMessage="1" sqref="C2:C336" xr:uid="{248C7862-DD00-4741-A7ED-EDA8174B8A94}">
      <formula1>$C$338:$C$356</formula1>
    </dataValidation>
    <dataValidation type="list" allowBlank="1" showInputMessage="1" showErrorMessage="1" sqref="D2:D83" xr:uid="{EB370424-522D-47AA-9704-32FD04521F1C}">
      <formula1>$D$338:$D$445</formula1>
    </dataValidation>
    <dataValidation type="list" allowBlank="1" showInputMessage="1" showErrorMessage="1" sqref="D84:D336" xr:uid="{1B751A63-8328-48C8-AA63-8B4C2A369F54}">
      <formula1>$D$338:$D$437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2"/>
  <sheetViews>
    <sheetView topLeftCell="A223" workbookViewId="0">
      <selection activeCell="D237" sqref="D237"/>
    </sheetView>
  </sheetViews>
  <sheetFormatPr defaultRowHeight="20.25"/>
  <cols>
    <col min="1" max="1" width="8.5703125" style="13" customWidth="1"/>
    <col min="2" max="2" width="7.140625" style="6" customWidth="1"/>
    <col min="3" max="3" width="7" style="13" customWidth="1"/>
    <col min="4" max="4" width="8.42578125" style="7" customWidth="1"/>
    <col min="5" max="5" width="5.85546875" style="13" customWidth="1"/>
    <col min="6" max="6" width="6.7109375" style="13" customWidth="1"/>
    <col min="7" max="7" width="7.28515625" style="13" customWidth="1"/>
    <col min="8" max="8" width="6.5703125" style="13" customWidth="1"/>
    <col min="9" max="9" width="11.85546875" style="13" customWidth="1"/>
    <col min="10" max="10" width="15.7109375" style="13" customWidth="1"/>
    <col min="11" max="11" width="12.140625" style="13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234</v>
      </c>
      <c r="B2" s="6">
        <v>1</v>
      </c>
      <c r="C2" s="16" t="s">
        <v>100</v>
      </c>
      <c r="D2" s="7" t="s">
        <v>28</v>
      </c>
      <c r="E2" s="16">
        <v>1</v>
      </c>
      <c r="F2" s="16">
        <v>4</v>
      </c>
      <c r="G2" s="16"/>
      <c r="H2" s="16"/>
      <c r="I2" s="16" t="str">
        <f t="shared" ref="I2:I3" si="0">IF(OR(J2=$J$360,J2=$J$367,J2=$J$350),$I$347,IF(OR(J2=$J$349,J2=$J$353,J2=$J$355,J2=$J$356,J2=$J$359,J2=$J$363,J2=$J$364,J2=$J$361),$I$352,IF(OR(J2=$J$348,J2=$J$352),$I$348,IF(OR(J2=$J$354,J2=$J$365,J2=$J$366),$I$349,IF(OR(J2=$J$347,J2=$J$362,J2=$J$368),$I$350,IF(OR(J2=$J$351,J2=$J$369,J2=$J$357,J2=$J$358),$I$351,0))))))</f>
        <v>Кокки</v>
      </c>
      <c r="J2" s="16" t="str">
        <f t="shared" ref="J2:J65" si="1">IF(OR(K2=$K$347,K2=$K$348,K2=$K$349,K2=$K$350),$J$347,IF(OR(K2=$K$353,K2=$K$354,K2=$K$355,K2=$K$356),$J$348,IF(OR(K2=$K$357),$J$349,IF(OR(K2=$K$358),$J$350,IF(OR(K2=$K$359),$J$351,IF(OR(K2=$K$360),$J$352,IF(OR(K2=$K$366,K2=$K$375,K2=$K$367),$J$353,IF(OR(K2=$K$362,K2=$K$363,K2=$K$364,K2=$K$365),$J$354,IF(OR(K2=$K$361,K2=$K$404,K2=$K$406,K2=$K$408),$J$355,IF(OR(K2=$K$368,K2=$K$369),$J$356,IF(OR(K2=$K$370),$J$357,IF(OR(K2=$K$371),$J$358,IF(OR(K2=$K$372),$J$359,IF(OR(K2=$K$376),$J$360,IF(OR(K2=$K$377,K2=$K$378),$J$361,IF(OR(K2=$K$379,K2=$K$380),$J$362,IF(OR(K2=$K$381,K2=$K$382),$J$363,IF(OR(K2=$K$383,K2=$K$384),$J$364,IF(OR(K2=$K$386,K2=$K$387,K2=$K$388,K2=$K$389,K2=$K$390,K2=$K$391,K2=$K$392,K2=$K$393,K2=$K$394),$J$365,IF(OR(K2=$K$398,K2=$K$399,K2=$K$400,K2=$K$401,K2=$K$397,K2=$K$396,K2=$K$405,K2=$K$407),$J$366,IF(OR(K2=$K$402,K2=$K$403),$J$367,IF(OR(K2=$K$351,K2=$K$352,K2=$K$373,K2=$K$374,K2=$K$385,K2=$K$395),$J$368,IF(OR(K2=$K$409),$J$369,0)))))))))))))))))))))))</f>
        <v>Staphylococcus</v>
      </c>
      <c r="K2" s="16" t="s">
        <v>44</v>
      </c>
    </row>
    <row r="3" spans="1:11" ht="17.25" customHeight="1">
      <c r="A3" s="16" t="s">
        <v>234</v>
      </c>
      <c r="B3" s="6">
        <v>2</v>
      </c>
      <c r="C3" s="16" t="s">
        <v>87</v>
      </c>
      <c r="D3" s="7" t="s">
        <v>42</v>
      </c>
      <c r="E3" s="16">
        <v>1</v>
      </c>
      <c r="F3" s="16"/>
      <c r="G3" s="16"/>
      <c r="H3" s="16">
        <v>444</v>
      </c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234</v>
      </c>
      <c r="B4" s="6">
        <v>3</v>
      </c>
      <c r="C4" s="16" t="s">
        <v>23</v>
      </c>
      <c r="D4" s="7" t="s">
        <v>24</v>
      </c>
      <c r="E4" s="16"/>
      <c r="F4" s="16"/>
      <c r="G4" s="16"/>
      <c r="H4" s="16"/>
      <c r="I4" s="16">
        <f t="shared" ref="I4:I35" si="2">IF(OR(J4=$J$360,J4=$J$367,J4=$J$350),$I$347,IF(OR(J4=$J$349,J4=$J$353,J4=$J$355,J4=$J$356,J4=$J$359,J4=$J$363,J4=$J$364,J4=$J$361),$I$352,IF(OR(J4=$J$348,J4=$J$352),$I$348,IF(OR(J4=$J$354,J4=$J$365,J4=$J$366),$I$349,IF(OR(J4=$J$347,J4=$J$362,J4=$J$368),$I$350,IF(OR(J4=$J$351,J4=$J$369,J4=$J$357,J4=$J$358),$I$351,0))))))</f>
        <v>0</v>
      </c>
      <c r="J4" s="16">
        <f t="shared" si="1"/>
        <v>0</v>
      </c>
      <c r="K4" s="16"/>
    </row>
    <row r="5" spans="1:11" ht="17.25" customHeight="1">
      <c r="A5" s="16" t="s">
        <v>234</v>
      </c>
      <c r="B5" s="6">
        <v>4</v>
      </c>
      <c r="C5" s="16" t="s">
        <v>23</v>
      </c>
      <c r="D5" s="7" t="s">
        <v>51</v>
      </c>
      <c r="E5" s="16"/>
      <c r="F5" s="16"/>
      <c r="G5" s="16"/>
      <c r="H5" s="16"/>
      <c r="I5" s="16">
        <f t="shared" si="2"/>
        <v>0</v>
      </c>
      <c r="J5" s="16">
        <f t="shared" si="1"/>
        <v>0</v>
      </c>
      <c r="K5" s="16"/>
    </row>
    <row r="6" spans="1:11" ht="17.25" customHeight="1">
      <c r="A6" s="16" t="s">
        <v>234</v>
      </c>
      <c r="B6" s="6">
        <v>5</v>
      </c>
      <c r="C6" s="16" t="s">
        <v>100</v>
      </c>
      <c r="D6" s="7" t="s">
        <v>28</v>
      </c>
      <c r="E6" s="16"/>
      <c r="F6" s="16">
        <v>5</v>
      </c>
      <c r="G6" s="16"/>
      <c r="H6" s="16"/>
      <c r="I6" s="16" t="str">
        <f t="shared" si="2"/>
        <v>Кокки</v>
      </c>
      <c r="J6" s="16" t="str">
        <f t="shared" si="1"/>
        <v>Staphylococcus</v>
      </c>
      <c r="K6" s="16" t="s">
        <v>44</v>
      </c>
    </row>
    <row r="7" spans="1:11" ht="17.25" customHeight="1">
      <c r="A7" s="16" t="s">
        <v>234</v>
      </c>
      <c r="B7" s="6">
        <v>6</v>
      </c>
      <c r="C7" s="16" t="s">
        <v>100</v>
      </c>
      <c r="D7" s="7" t="s">
        <v>28</v>
      </c>
      <c r="E7" s="16"/>
      <c r="F7" s="16"/>
      <c r="G7" s="16"/>
      <c r="H7" s="16"/>
      <c r="I7" s="16">
        <f t="shared" si="2"/>
        <v>0</v>
      </c>
      <c r="J7" s="16">
        <f t="shared" si="1"/>
        <v>0</v>
      </c>
      <c r="K7" s="16"/>
    </row>
    <row r="8" spans="1:11" ht="17.25" customHeight="1">
      <c r="A8" s="16" t="s">
        <v>234</v>
      </c>
      <c r="B8" s="6">
        <v>7</v>
      </c>
      <c r="C8" s="16" t="s">
        <v>100</v>
      </c>
      <c r="D8" s="7" t="s">
        <v>28</v>
      </c>
      <c r="E8" s="16"/>
      <c r="F8" s="16"/>
      <c r="G8" s="16"/>
      <c r="H8" s="16"/>
      <c r="I8" s="16">
        <f t="shared" si="2"/>
        <v>0</v>
      </c>
      <c r="J8" s="16">
        <f t="shared" si="1"/>
        <v>0</v>
      </c>
      <c r="K8" s="16"/>
    </row>
    <row r="9" spans="1:11" ht="17.25" customHeight="1">
      <c r="A9" s="16" t="s">
        <v>234</v>
      </c>
      <c r="B9" s="6">
        <v>8</v>
      </c>
      <c r="C9" s="16" t="s">
        <v>21</v>
      </c>
      <c r="D9" s="7" t="s">
        <v>49</v>
      </c>
      <c r="E9" s="16"/>
      <c r="F9" s="16"/>
      <c r="G9" s="16"/>
      <c r="H9" s="16"/>
      <c r="I9" s="16">
        <f t="shared" si="2"/>
        <v>0</v>
      </c>
      <c r="J9" s="16">
        <f t="shared" si="1"/>
        <v>0</v>
      </c>
      <c r="K9" s="16"/>
    </row>
    <row r="10" spans="1:11" ht="17.25" customHeight="1">
      <c r="A10" s="16" t="s">
        <v>234</v>
      </c>
      <c r="B10" s="6">
        <v>9</v>
      </c>
      <c r="C10" s="16" t="s">
        <v>190</v>
      </c>
      <c r="D10" s="7" t="s">
        <v>177</v>
      </c>
      <c r="E10" s="16"/>
      <c r="F10" s="16">
        <v>5</v>
      </c>
      <c r="G10" s="16"/>
      <c r="H10" s="16"/>
      <c r="I10" s="16" t="str">
        <f t="shared" si="2"/>
        <v>Кокки</v>
      </c>
      <c r="J10" s="16" t="str">
        <f t="shared" si="1"/>
        <v>Staphylococcus</v>
      </c>
      <c r="K10" s="16" t="s">
        <v>19</v>
      </c>
    </row>
    <row r="11" spans="1:11" ht="17.25" customHeight="1">
      <c r="A11" s="16" t="s">
        <v>234</v>
      </c>
      <c r="B11" s="6">
        <v>10</v>
      </c>
      <c r="C11" s="16" t="s">
        <v>12</v>
      </c>
      <c r="D11" s="7" t="s">
        <v>222</v>
      </c>
      <c r="E11" s="16"/>
      <c r="F11" s="16"/>
      <c r="G11" s="16" t="s">
        <v>32</v>
      </c>
      <c r="H11" s="16"/>
      <c r="I11" s="16">
        <f t="shared" si="2"/>
        <v>0</v>
      </c>
      <c r="J11" s="16">
        <f t="shared" si="1"/>
        <v>0</v>
      </c>
      <c r="K11" s="16"/>
    </row>
    <row r="12" spans="1:11" ht="17.25" customHeight="1">
      <c r="A12" s="16" t="s">
        <v>234</v>
      </c>
      <c r="B12" s="6">
        <v>11</v>
      </c>
      <c r="C12" s="16" t="s">
        <v>12</v>
      </c>
      <c r="D12" s="7" t="s">
        <v>40</v>
      </c>
      <c r="E12" s="16"/>
      <c r="F12" s="16"/>
      <c r="G12" s="16" t="s">
        <v>32</v>
      </c>
      <c r="H12" s="16"/>
      <c r="I12" s="16">
        <f t="shared" si="2"/>
        <v>0</v>
      </c>
      <c r="J12" s="16">
        <f t="shared" si="1"/>
        <v>0</v>
      </c>
      <c r="K12" s="16"/>
    </row>
    <row r="13" spans="1:11" ht="17.25" customHeight="1">
      <c r="A13" s="16" t="s">
        <v>234</v>
      </c>
      <c r="B13" s="6">
        <v>12</v>
      </c>
      <c r="C13" s="16" t="s">
        <v>87</v>
      </c>
      <c r="D13" s="7" t="s">
        <v>42</v>
      </c>
      <c r="E13" s="16">
        <v>1</v>
      </c>
      <c r="F13" s="16"/>
      <c r="G13" s="16"/>
      <c r="H13" s="16"/>
      <c r="I13" s="16">
        <f t="shared" si="2"/>
        <v>0</v>
      </c>
      <c r="J13" s="16">
        <f t="shared" si="1"/>
        <v>0</v>
      </c>
      <c r="K13" s="16"/>
    </row>
    <row r="14" spans="1:11" ht="17.25" customHeight="1">
      <c r="A14" s="16" t="s">
        <v>234</v>
      </c>
      <c r="B14" s="6">
        <v>13</v>
      </c>
      <c r="C14" s="16" t="s">
        <v>100</v>
      </c>
      <c r="D14" s="7" t="s">
        <v>24</v>
      </c>
      <c r="E14" s="16"/>
      <c r="F14" s="16"/>
      <c r="G14" s="16"/>
      <c r="H14" s="16"/>
      <c r="I14" s="16">
        <f t="shared" si="2"/>
        <v>0</v>
      </c>
      <c r="J14" s="16">
        <f t="shared" si="1"/>
        <v>0</v>
      </c>
      <c r="K14" s="16"/>
    </row>
    <row r="15" spans="1:11" ht="17.25" customHeight="1">
      <c r="A15" s="16" t="s">
        <v>234</v>
      </c>
      <c r="B15" s="6">
        <v>14</v>
      </c>
      <c r="C15" s="16" t="s">
        <v>100</v>
      </c>
      <c r="D15" s="7" t="s">
        <v>24</v>
      </c>
      <c r="E15" s="16"/>
      <c r="F15" s="16">
        <v>4</v>
      </c>
      <c r="G15" s="16"/>
      <c r="H15" s="16"/>
      <c r="I15" s="16" t="str">
        <f t="shared" si="2"/>
        <v>Энеробактерии</v>
      </c>
      <c r="J15" s="16" t="str">
        <f t="shared" si="1"/>
        <v>Proteus</v>
      </c>
      <c r="K15" s="16" t="s">
        <v>16</v>
      </c>
    </row>
    <row r="16" spans="1:11" ht="17.25" customHeight="1">
      <c r="A16" s="16" t="s">
        <v>234</v>
      </c>
      <c r="B16" s="6">
        <v>15</v>
      </c>
      <c r="C16" s="16" t="s">
        <v>21</v>
      </c>
      <c r="D16" s="7" t="s">
        <v>49</v>
      </c>
      <c r="E16" s="16"/>
      <c r="F16" s="16"/>
      <c r="G16" s="16"/>
      <c r="H16" s="16"/>
      <c r="I16" s="16">
        <f t="shared" si="2"/>
        <v>0</v>
      </c>
      <c r="J16" s="16">
        <f t="shared" si="1"/>
        <v>0</v>
      </c>
      <c r="K16" s="16"/>
    </row>
    <row r="17" spans="1:11" ht="17.25" customHeight="1">
      <c r="A17" s="16" t="s">
        <v>234</v>
      </c>
      <c r="B17" s="6">
        <v>16</v>
      </c>
      <c r="C17" s="16" t="s">
        <v>12</v>
      </c>
      <c r="D17" s="7" t="s">
        <v>29</v>
      </c>
      <c r="E17" s="16"/>
      <c r="F17" s="16"/>
      <c r="G17" s="16" t="s">
        <v>32</v>
      </c>
      <c r="H17" s="16"/>
      <c r="I17" s="16">
        <f t="shared" si="2"/>
        <v>0</v>
      </c>
      <c r="J17" s="16">
        <f t="shared" si="1"/>
        <v>0</v>
      </c>
      <c r="K17" s="16"/>
    </row>
    <row r="18" spans="1:11" ht="17.25" customHeight="1">
      <c r="A18" s="16" t="s">
        <v>234</v>
      </c>
      <c r="B18" s="6">
        <v>17</v>
      </c>
      <c r="C18" s="16" t="s">
        <v>40</v>
      </c>
      <c r="D18" s="7" t="s">
        <v>40</v>
      </c>
      <c r="E18" s="16"/>
      <c r="F18" s="16"/>
      <c r="G18" s="16" t="s">
        <v>32</v>
      </c>
      <c r="H18" s="16"/>
      <c r="I18" s="16">
        <f t="shared" si="2"/>
        <v>0</v>
      </c>
      <c r="J18" s="16">
        <f t="shared" si="1"/>
        <v>0</v>
      </c>
      <c r="K18" s="16"/>
    </row>
    <row r="19" spans="1:11" ht="17.25" customHeight="1">
      <c r="A19" s="16" t="s">
        <v>234</v>
      </c>
      <c r="B19" s="6">
        <v>18</v>
      </c>
      <c r="C19" s="16" t="s">
        <v>100</v>
      </c>
      <c r="D19" s="7" t="s">
        <v>28</v>
      </c>
      <c r="E19" s="16"/>
      <c r="F19" s="16"/>
      <c r="G19" s="16"/>
      <c r="H19" s="16"/>
      <c r="I19" s="16">
        <f t="shared" si="2"/>
        <v>0</v>
      </c>
      <c r="J19" s="16">
        <f t="shared" si="1"/>
        <v>0</v>
      </c>
      <c r="K19" s="16"/>
    </row>
    <row r="20" spans="1:11" ht="17.25" customHeight="1">
      <c r="A20" s="16" t="s">
        <v>234</v>
      </c>
      <c r="B20" s="6">
        <v>19</v>
      </c>
      <c r="C20" s="16" t="s">
        <v>100</v>
      </c>
      <c r="D20" s="7" t="s">
        <v>24</v>
      </c>
      <c r="E20" s="16"/>
      <c r="F20" s="16"/>
      <c r="G20" s="16"/>
      <c r="H20" s="16"/>
      <c r="I20" s="16">
        <f t="shared" si="2"/>
        <v>0</v>
      </c>
      <c r="J20" s="16">
        <f t="shared" si="1"/>
        <v>0</v>
      </c>
      <c r="K20" s="16"/>
    </row>
    <row r="21" spans="1:11" ht="17.25" customHeight="1">
      <c r="A21" s="16" t="s">
        <v>234</v>
      </c>
      <c r="B21" s="6">
        <v>20</v>
      </c>
      <c r="C21" s="16" t="s">
        <v>100</v>
      </c>
      <c r="D21" s="7" t="s">
        <v>28</v>
      </c>
      <c r="E21" s="16">
        <v>3</v>
      </c>
      <c r="F21" s="16">
        <v>2</v>
      </c>
      <c r="G21" s="16"/>
      <c r="H21" s="16"/>
      <c r="I21" s="16" t="str">
        <f t="shared" si="2"/>
        <v>Энеробактерии</v>
      </c>
      <c r="J21" s="16" t="str">
        <f t="shared" si="1"/>
        <v>Proteus</v>
      </c>
      <c r="K21" s="16" t="s">
        <v>16</v>
      </c>
    </row>
    <row r="22" spans="1:11" ht="17.25" customHeight="1">
      <c r="A22" s="16" t="s">
        <v>234</v>
      </c>
      <c r="B22" s="6">
        <v>21</v>
      </c>
      <c r="C22" s="16" t="s">
        <v>21</v>
      </c>
      <c r="D22" s="7" t="s">
        <v>49</v>
      </c>
      <c r="E22" s="16">
        <v>1</v>
      </c>
      <c r="F22" s="16"/>
      <c r="G22" s="16"/>
      <c r="H22" s="16"/>
      <c r="I22" s="16">
        <f t="shared" si="2"/>
        <v>0</v>
      </c>
      <c r="J22" s="16">
        <f t="shared" si="1"/>
        <v>0</v>
      </c>
      <c r="K22" s="16"/>
    </row>
    <row r="23" spans="1:11" ht="17.25" customHeight="1">
      <c r="A23" s="16" t="s">
        <v>234</v>
      </c>
      <c r="B23" s="6">
        <v>22</v>
      </c>
      <c r="C23" s="16" t="s">
        <v>25</v>
      </c>
      <c r="D23" s="7" t="s">
        <v>193</v>
      </c>
      <c r="E23" s="16">
        <v>2</v>
      </c>
      <c r="F23" s="16"/>
      <c r="G23" s="16"/>
      <c r="H23" s="16"/>
      <c r="I23" s="16">
        <f t="shared" si="2"/>
        <v>0</v>
      </c>
      <c r="J23" s="16">
        <f t="shared" si="1"/>
        <v>0</v>
      </c>
      <c r="K23" s="16"/>
    </row>
    <row r="24" spans="1:11" ht="17.25" customHeight="1">
      <c r="A24" s="16" t="s">
        <v>234</v>
      </c>
      <c r="B24" s="6">
        <v>23</v>
      </c>
      <c r="C24" s="16" t="s">
        <v>25</v>
      </c>
      <c r="D24" s="7" t="s">
        <v>193</v>
      </c>
      <c r="E24" s="16">
        <v>1</v>
      </c>
      <c r="F24" s="16"/>
      <c r="G24" s="16"/>
      <c r="H24" s="16"/>
      <c r="I24" s="16">
        <f t="shared" si="2"/>
        <v>0</v>
      </c>
      <c r="J24" s="16">
        <f t="shared" si="1"/>
        <v>0</v>
      </c>
      <c r="K24" s="16"/>
    </row>
    <row r="25" spans="1:11" ht="17.25" customHeight="1">
      <c r="A25" s="16" t="s">
        <v>234</v>
      </c>
      <c r="B25" s="6">
        <v>24</v>
      </c>
      <c r="C25" s="16" t="s">
        <v>25</v>
      </c>
      <c r="D25" s="7" t="s">
        <v>193</v>
      </c>
      <c r="E25" s="16"/>
      <c r="F25" s="16"/>
      <c r="G25" s="16"/>
      <c r="H25" s="16"/>
      <c r="I25" s="16">
        <f t="shared" si="2"/>
        <v>0</v>
      </c>
      <c r="J25" s="16">
        <f t="shared" si="1"/>
        <v>0</v>
      </c>
      <c r="K25" s="16"/>
    </row>
    <row r="26" spans="1:11" ht="17.25" customHeight="1">
      <c r="A26" s="16" t="s">
        <v>234</v>
      </c>
      <c r="B26" s="6">
        <v>25</v>
      </c>
      <c r="C26" s="16" t="s">
        <v>100</v>
      </c>
      <c r="D26" s="7" t="s">
        <v>28</v>
      </c>
      <c r="E26" s="16"/>
      <c r="F26" s="16"/>
      <c r="G26" s="16"/>
      <c r="H26" s="16"/>
      <c r="I26" s="16">
        <f t="shared" si="2"/>
        <v>0</v>
      </c>
      <c r="J26" s="16">
        <f t="shared" si="1"/>
        <v>0</v>
      </c>
      <c r="K26" s="16"/>
    </row>
    <row r="27" spans="1:11" ht="17.25" customHeight="1">
      <c r="A27" s="16" t="s">
        <v>234</v>
      </c>
      <c r="B27" s="6">
        <v>26</v>
      </c>
      <c r="C27" s="16" t="s">
        <v>100</v>
      </c>
      <c r="D27" s="7" t="s">
        <v>28</v>
      </c>
      <c r="E27" s="16"/>
      <c r="F27" s="16">
        <v>3</v>
      </c>
      <c r="G27" s="16"/>
      <c r="H27" s="16"/>
      <c r="I27" s="16" t="str">
        <f t="shared" si="2"/>
        <v>Кокки</v>
      </c>
      <c r="J27" s="16" t="str">
        <f t="shared" si="1"/>
        <v>Staphylococcus</v>
      </c>
      <c r="K27" s="16" t="s">
        <v>19</v>
      </c>
    </row>
    <row r="28" spans="1:11" ht="17.25" customHeight="1">
      <c r="A28" s="16" t="s">
        <v>234</v>
      </c>
      <c r="B28" s="6">
        <v>27</v>
      </c>
      <c r="C28" s="16" t="s">
        <v>12</v>
      </c>
      <c r="D28" s="7" t="s">
        <v>58</v>
      </c>
      <c r="E28" s="16"/>
      <c r="F28" s="16">
        <v>3</v>
      </c>
      <c r="G28" s="16" t="s">
        <v>32</v>
      </c>
      <c r="H28" s="16"/>
      <c r="I28" s="16" t="str">
        <f t="shared" si="2"/>
        <v>НГОБ</v>
      </c>
      <c r="J28" s="16" t="str">
        <f t="shared" si="1"/>
        <v>Acinetobacter</v>
      </c>
      <c r="K28" s="16" t="s">
        <v>112</v>
      </c>
    </row>
    <row r="29" spans="1:11" ht="17.25" customHeight="1">
      <c r="A29" s="16" t="s">
        <v>234</v>
      </c>
      <c r="B29" s="6">
        <v>28</v>
      </c>
      <c r="C29" s="16" t="s">
        <v>12</v>
      </c>
      <c r="D29" s="7" t="s">
        <v>20</v>
      </c>
      <c r="E29" s="16"/>
      <c r="F29" s="16"/>
      <c r="G29" s="16" t="s">
        <v>32</v>
      </c>
      <c r="H29" s="16"/>
      <c r="I29" s="16">
        <f t="shared" si="2"/>
        <v>0</v>
      </c>
      <c r="J29" s="16">
        <f t="shared" si="1"/>
        <v>0</v>
      </c>
      <c r="K29" s="16"/>
    </row>
    <row r="30" spans="1:11" ht="17.25" customHeight="1">
      <c r="A30" s="16" t="s">
        <v>234</v>
      </c>
      <c r="B30" s="6">
        <v>29</v>
      </c>
      <c r="C30" s="16" t="s">
        <v>12</v>
      </c>
      <c r="D30" s="7" t="s">
        <v>49</v>
      </c>
      <c r="E30" s="16"/>
      <c r="F30" s="16"/>
      <c r="G30" s="16" t="s">
        <v>32</v>
      </c>
      <c r="H30" s="16"/>
      <c r="I30" s="16">
        <f t="shared" si="2"/>
        <v>0</v>
      </c>
      <c r="J30" s="16">
        <f t="shared" si="1"/>
        <v>0</v>
      </c>
      <c r="K30" s="16"/>
    </row>
    <row r="31" spans="1:11" ht="17.25" customHeight="1">
      <c r="A31" s="16" t="s">
        <v>234</v>
      </c>
      <c r="B31" s="6">
        <v>30</v>
      </c>
      <c r="C31" s="16" t="s">
        <v>12</v>
      </c>
      <c r="D31" s="7" t="s">
        <v>82</v>
      </c>
      <c r="E31" s="16"/>
      <c r="F31" s="16"/>
      <c r="G31" s="16" t="s">
        <v>32</v>
      </c>
      <c r="H31" s="16"/>
      <c r="I31" s="16">
        <f t="shared" si="2"/>
        <v>0</v>
      </c>
      <c r="J31" s="16">
        <f t="shared" si="1"/>
        <v>0</v>
      </c>
      <c r="K31" s="16"/>
    </row>
    <row r="32" spans="1:11" ht="17.25" customHeight="1">
      <c r="A32" s="16" t="s">
        <v>234</v>
      </c>
      <c r="B32" s="6">
        <v>31</v>
      </c>
      <c r="C32" s="16" t="s">
        <v>100</v>
      </c>
      <c r="D32" s="7" t="s">
        <v>28</v>
      </c>
      <c r="E32" s="16"/>
      <c r="F32" s="16"/>
      <c r="G32" s="16"/>
      <c r="H32" s="16"/>
      <c r="I32" s="16">
        <f t="shared" si="2"/>
        <v>0</v>
      </c>
      <c r="J32" s="16">
        <f t="shared" si="1"/>
        <v>0</v>
      </c>
      <c r="K32" s="16"/>
    </row>
    <row r="33" spans="1:11" ht="17.25" customHeight="1">
      <c r="A33" s="16" t="s">
        <v>234</v>
      </c>
      <c r="B33" s="6">
        <v>32</v>
      </c>
      <c r="C33" s="16" t="s">
        <v>100</v>
      </c>
      <c r="D33" s="7" t="s">
        <v>24</v>
      </c>
      <c r="E33" s="16"/>
      <c r="F33" s="16"/>
      <c r="G33" s="16"/>
      <c r="H33" s="16"/>
      <c r="I33" s="16">
        <f t="shared" si="2"/>
        <v>0</v>
      </c>
      <c r="J33" s="16">
        <f t="shared" si="1"/>
        <v>0</v>
      </c>
      <c r="K33" s="16"/>
    </row>
    <row r="34" spans="1:11" ht="17.25" customHeight="1">
      <c r="A34" s="16" t="s">
        <v>234</v>
      </c>
      <c r="B34" s="6">
        <v>33</v>
      </c>
      <c r="C34" s="16" t="s">
        <v>100</v>
      </c>
      <c r="D34" s="7" t="s">
        <v>24</v>
      </c>
      <c r="E34" s="16"/>
      <c r="F34" s="16"/>
      <c r="G34" s="16"/>
      <c r="H34" s="16"/>
      <c r="I34" s="16">
        <f t="shared" si="2"/>
        <v>0</v>
      </c>
      <c r="J34" s="16">
        <f t="shared" si="1"/>
        <v>0</v>
      </c>
      <c r="K34" s="16"/>
    </row>
    <row r="35" spans="1:11" ht="17.25" customHeight="1">
      <c r="A35" s="16" t="s">
        <v>234</v>
      </c>
      <c r="B35" s="6">
        <v>34</v>
      </c>
      <c r="C35" s="16" t="s">
        <v>12</v>
      </c>
      <c r="D35" s="7" t="s">
        <v>54</v>
      </c>
      <c r="E35" s="16"/>
      <c r="F35" s="16"/>
      <c r="G35" s="16" t="s">
        <v>32</v>
      </c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234</v>
      </c>
      <c r="B36" s="6">
        <v>35</v>
      </c>
      <c r="C36" s="16" t="s">
        <v>12</v>
      </c>
      <c r="D36" s="7" t="s">
        <v>20</v>
      </c>
      <c r="E36" s="16"/>
      <c r="F36" s="16"/>
      <c r="G36" s="16" t="s">
        <v>32</v>
      </c>
      <c r="H36" s="16"/>
      <c r="I36" s="16">
        <f t="shared" ref="I36:I67" si="3">IF(OR(J36=$J$360,J36=$J$367,J36=$J$350),$I$347,IF(OR(J36=$J$349,J36=$J$353,J36=$J$355,J36=$J$356,J36=$J$359,J36=$J$363,J36=$J$364,J36=$J$361),$I$352,IF(OR(J36=$J$348,J36=$J$352),$I$348,IF(OR(J36=$J$354,J36=$J$365,J36=$J$366),$I$349,IF(OR(J36=$J$347,J36=$J$362,J36=$J$368),$I$350,IF(OR(J36=$J$351,J36=$J$369,J36=$J$357,J36=$J$358),$I$351,0))))))</f>
        <v>0</v>
      </c>
      <c r="J36" s="16">
        <f t="shared" si="1"/>
        <v>0</v>
      </c>
      <c r="K36" s="16"/>
    </row>
    <row r="37" spans="1:11" ht="17.25" customHeight="1">
      <c r="A37" s="16" t="s">
        <v>234</v>
      </c>
      <c r="B37" s="6">
        <v>36</v>
      </c>
      <c r="C37" s="16" t="s">
        <v>12</v>
      </c>
      <c r="D37" s="7" t="s">
        <v>195</v>
      </c>
      <c r="E37" s="16"/>
      <c r="F37" s="16"/>
      <c r="G37" s="16" t="s">
        <v>32</v>
      </c>
      <c r="H37" s="16"/>
      <c r="I37" s="16">
        <f t="shared" si="3"/>
        <v>0</v>
      </c>
      <c r="J37" s="16">
        <f t="shared" si="1"/>
        <v>0</v>
      </c>
      <c r="K37" s="16"/>
    </row>
    <row r="38" spans="1:11" ht="17.25" customHeight="1">
      <c r="A38" s="16" t="s">
        <v>234</v>
      </c>
      <c r="B38" s="6">
        <v>37</v>
      </c>
      <c r="C38" s="16" t="s">
        <v>64</v>
      </c>
      <c r="D38" s="7" t="s">
        <v>54</v>
      </c>
      <c r="E38" s="16"/>
      <c r="F38" s="16"/>
      <c r="G38" s="16"/>
      <c r="H38" s="16"/>
      <c r="I38" s="16">
        <f t="shared" si="3"/>
        <v>0</v>
      </c>
      <c r="J38" s="16">
        <f t="shared" si="1"/>
        <v>0</v>
      </c>
      <c r="K38" s="16"/>
    </row>
    <row r="39" spans="1:11" ht="17.25" customHeight="1">
      <c r="A39" s="16" t="s">
        <v>234</v>
      </c>
      <c r="B39" s="6">
        <v>38</v>
      </c>
      <c r="C39" s="16" t="s">
        <v>12</v>
      </c>
      <c r="D39" s="7" t="s">
        <v>46</v>
      </c>
      <c r="E39" s="16">
        <v>1</v>
      </c>
      <c r="F39" s="16"/>
      <c r="G39" s="16"/>
      <c r="H39" s="16"/>
      <c r="I39" s="16">
        <f t="shared" si="3"/>
        <v>0</v>
      </c>
      <c r="J39" s="16">
        <f t="shared" si="1"/>
        <v>0</v>
      </c>
      <c r="K39" s="16"/>
    </row>
    <row r="40" spans="1:11" ht="17.25" customHeight="1">
      <c r="A40" s="16" t="s">
        <v>234</v>
      </c>
      <c r="B40" s="6">
        <v>39</v>
      </c>
      <c r="C40" s="16" t="s">
        <v>23</v>
      </c>
      <c r="D40" s="7" t="s">
        <v>24</v>
      </c>
      <c r="E40" s="16">
        <v>1</v>
      </c>
      <c r="F40" s="16"/>
      <c r="G40" s="16"/>
      <c r="H40" s="16"/>
      <c r="I40" s="16">
        <f t="shared" si="3"/>
        <v>0</v>
      </c>
      <c r="J40" s="16">
        <f t="shared" si="1"/>
        <v>0</v>
      </c>
      <c r="K40" s="16"/>
    </row>
    <row r="41" spans="1:11" ht="17.25" customHeight="1">
      <c r="A41" s="16" t="s">
        <v>234</v>
      </c>
      <c r="B41" s="6">
        <v>40</v>
      </c>
      <c r="C41" s="16" t="s">
        <v>23</v>
      </c>
      <c r="D41" s="7" t="s">
        <v>24</v>
      </c>
      <c r="E41" s="16">
        <v>1</v>
      </c>
      <c r="F41" s="16"/>
      <c r="G41" s="16"/>
      <c r="H41" s="16"/>
      <c r="I41" s="16">
        <f t="shared" si="3"/>
        <v>0</v>
      </c>
      <c r="J41" s="16">
        <f t="shared" si="1"/>
        <v>0</v>
      </c>
      <c r="K41" s="16"/>
    </row>
    <row r="42" spans="1:11" ht="17.25" customHeight="1">
      <c r="A42" s="16" t="s">
        <v>234</v>
      </c>
      <c r="B42" s="6">
        <v>41</v>
      </c>
      <c r="C42" s="16" t="s">
        <v>100</v>
      </c>
      <c r="D42" s="7" t="s">
        <v>28</v>
      </c>
      <c r="E42" s="16"/>
      <c r="F42" s="16"/>
      <c r="G42" s="16"/>
      <c r="H42" s="16"/>
      <c r="I42" s="16">
        <f t="shared" si="3"/>
        <v>0</v>
      </c>
      <c r="J42" s="16">
        <f t="shared" si="1"/>
        <v>0</v>
      </c>
      <c r="K42" s="16"/>
    </row>
    <row r="43" spans="1:11" ht="17.25" customHeight="1">
      <c r="A43" s="16" t="s">
        <v>234</v>
      </c>
      <c r="B43" s="6">
        <v>42</v>
      </c>
      <c r="C43" s="16" t="s">
        <v>64</v>
      </c>
      <c r="D43" s="7" t="s">
        <v>54</v>
      </c>
      <c r="E43" s="16"/>
      <c r="F43" s="16"/>
      <c r="G43" s="16"/>
      <c r="H43" s="16"/>
      <c r="I43" s="16">
        <f t="shared" si="3"/>
        <v>0</v>
      </c>
      <c r="J43" s="16">
        <f t="shared" si="1"/>
        <v>0</v>
      </c>
      <c r="K43" s="16"/>
    </row>
    <row r="44" spans="1:11" ht="17.25" customHeight="1">
      <c r="A44" s="16" t="s">
        <v>234</v>
      </c>
      <c r="B44" s="6">
        <v>43</v>
      </c>
      <c r="C44" s="16" t="s">
        <v>23</v>
      </c>
      <c r="D44" s="7" t="s">
        <v>199</v>
      </c>
      <c r="E44" s="16"/>
      <c r="F44" s="16"/>
      <c r="G44" s="16"/>
      <c r="H44" s="16"/>
      <c r="I44" s="16">
        <f t="shared" si="3"/>
        <v>0</v>
      </c>
      <c r="J44" s="16">
        <f t="shared" si="1"/>
        <v>0</v>
      </c>
      <c r="K44" s="16"/>
    </row>
    <row r="45" spans="1:11" ht="17.25" customHeight="1">
      <c r="A45" s="16" t="s">
        <v>234</v>
      </c>
      <c r="B45" s="6">
        <v>44</v>
      </c>
      <c r="C45" s="16" t="s">
        <v>12</v>
      </c>
      <c r="D45" s="7" t="s">
        <v>28</v>
      </c>
      <c r="E45" s="16"/>
      <c r="F45" s="16"/>
      <c r="G45" s="16" t="s">
        <v>32</v>
      </c>
      <c r="H45" s="16"/>
      <c r="I45" s="16">
        <f t="shared" si="3"/>
        <v>0</v>
      </c>
      <c r="J45" s="16">
        <f t="shared" si="1"/>
        <v>0</v>
      </c>
      <c r="K45" s="16"/>
    </row>
    <row r="46" spans="1:11" ht="17.25" customHeight="1">
      <c r="A46" s="16" t="s">
        <v>234</v>
      </c>
      <c r="B46" s="6">
        <v>45</v>
      </c>
      <c r="C46" s="16" t="s">
        <v>12</v>
      </c>
      <c r="D46" s="7" t="s">
        <v>20</v>
      </c>
      <c r="E46" s="16"/>
      <c r="F46" s="16"/>
      <c r="G46" s="16" t="s">
        <v>32</v>
      </c>
      <c r="H46" s="16"/>
      <c r="I46" s="16">
        <f t="shared" si="3"/>
        <v>0</v>
      </c>
      <c r="J46" s="16">
        <f t="shared" si="1"/>
        <v>0</v>
      </c>
      <c r="K46" s="16"/>
    </row>
    <row r="47" spans="1:11" ht="17.25" customHeight="1">
      <c r="A47" s="16" t="s">
        <v>234</v>
      </c>
      <c r="B47" s="6">
        <v>46</v>
      </c>
      <c r="C47" s="16" t="s">
        <v>190</v>
      </c>
      <c r="D47" s="7" t="s">
        <v>61</v>
      </c>
      <c r="E47" s="16"/>
      <c r="F47" s="16"/>
      <c r="G47" s="16"/>
      <c r="H47" s="16"/>
      <c r="I47" s="16">
        <f t="shared" si="3"/>
        <v>0</v>
      </c>
      <c r="J47" s="16">
        <f t="shared" si="1"/>
        <v>0</v>
      </c>
      <c r="K47" s="16"/>
    </row>
    <row r="48" spans="1:11" ht="17.25" customHeight="1">
      <c r="A48" s="16" t="s">
        <v>234</v>
      </c>
      <c r="B48" s="6">
        <v>47</v>
      </c>
      <c r="C48" s="16" t="s">
        <v>37</v>
      </c>
      <c r="D48" s="7" t="s">
        <v>61</v>
      </c>
      <c r="E48" s="16"/>
      <c r="F48" s="16"/>
      <c r="G48" s="16"/>
      <c r="H48" s="16"/>
      <c r="I48" s="16">
        <f t="shared" si="3"/>
        <v>0</v>
      </c>
      <c r="J48" s="16">
        <f t="shared" si="1"/>
        <v>0</v>
      </c>
      <c r="K48" s="16"/>
    </row>
    <row r="49" spans="1:11" ht="17.25" customHeight="1">
      <c r="A49" s="16" t="s">
        <v>234</v>
      </c>
      <c r="B49" s="6">
        <v>48</v>
      </c>
      <c r="C49" s="16" t="s">
        <v>12</v>
      </c>
      <c r="D49" s="7" t="s">
        <v>20</v>
      </c>
      <c r="E49" s="16"/>
      <c r="F49" s="16"/>
      <c r="G49" s="16" t="s">
        <v>32</v>
      </c>
      <c r="H49" s="16"/>
      <c r="I49" s="16">
        <f t="shared" si="3"/>
        <v>0</v>
      </c>
      <c r="J49" s="16">
        <f t="shared" si="1"/>
        <v>0</v>
      </c>
      <c r="K49" s="16"/>
    </row>
    <row r="50" spans="1:11" ht="17.25" customHeight="1">
      <c r="A50" s="16" t="s">
        <v>234</v>
      </c>
      <c r="B50" s="6">
        <v>49</v>
      </c>
      <c r="C50" s="16" t="s">
        <v>12</v>
      </c>
      <c r="D50" s="7" t="s">
        <v>28</v>
      </c>
      <c r="E50" s="16"/>
      <c r="F50" s="16">
        <v>5</v>
      </c>
      <c r="G50" s="16" t="s">
        <v>32</v>
      </c>
      <c r="H50" s="16"/>
      <c r="I50" s="16" t="str">
        <f t="shared" si="3"/>
        <v>Кокки</v>
      </c>
      <c r="J50" s="16" t="str">
        <f t="shared" si="1"/>
        <v>Staphylococcus</v>
      </c>
      <c r="K50" s="16" t="s">
        <v>19</v>
      </c>
    </row>
    <row r="51" spans="1:11" ht="17.25" customHeight="1">
      <c r="A51" s="16" t="s">
        <v>234</v>
      </c>
      <c r="B51" s="6">
        <v>50</v>
      </c>
      <c r="C51" s="16" t="s">
        <v>21</v>
      </c>
      <c r="D51" s="7" t="s">
        <v>49</v>
      </c>
      <c r="E51" s="16"/>
      <c r="F51" s="16"/>
      <c r="G51" s="16"/>
      <c r="H51" s="16"/>
      <c r="I51" s="16">
        <f t="shared" si="3"/>
        <v>0</v>
      </c>
      <c r="J51" s="16">
        <f t="shared" si="1"/>
        <v>0</v>
      </c>
      <c r="K51" s="16"/>
    </row>
    <row r="52" spans="1:11" ht="17.25" customHeight="1">
      <c r="A52" s="16" t="s">
        <v>234</v>
      </c>
      <c r="B52" s="6">
        <v>51</v>
      </c>
      <c r="C52" s="16" t="s">
        <v>23</v>
      </c>
      <c r="D52" s="7" t="s">
        <v>24</v>
      </c>
      <c r="E52" s="16">
        <v>1</v>
      </c>
      <c r="F52" s="16"/>
      <c r="G52" s="16"/>
      <c r="H52" s="16"/>
      <c r="I52" s="16">
        <f t="shared" si="3"/>
        <v>0</v>
      </c>
      <c r="J52" s="16">
        <f t="shared" si="1"/>
        <v>0</v>
      </c>
      <c r="K52" s="16"/>
    </row>
    <row r="53" spans="1:11" ht="17.25" customHeight="1">
      <c r="A53" s="16" t="s">
        <v>234</v>
      </c>
      <c r="B53" s="6">
        <v>52</v>
      </c>
      <c r="C53" s="16" t="s">
        <v>23</v>
      </c>
      <c r="D53" s="7" t="s">
        <v>24</v>
      </c>
      <c r="E53" s="16">
        <v>1</v>
      </c>
      <c r="F53" s="16"/>
      <c r="G53" s="16"/>
      <c r="H53" s="16"/>
      <c r="I53" s="16">
        <f t="shared" si="3"/>
        <v>0</v>
      </c>
      <c r="J53" s="16">
        <f t="shared" si="1"/>
        <v>0</v>
      </c>
      <c r="K53" s="16"/>
    </row>
    <row r="54" spans="1:11" ht="17.25" customHeight="1">
      <c r="A54" s="16" t="s">
        <v>234</v>
      </c>
      <c r="B54" s="6">
        <v>53</v>
      </c>
      <c r="C54" s="16" t="s">
        <v>21</v>
      </c>
      <c r="D54" s="7" t="s">
        <v>49</v>
      </c>
      <c r="E54" s="16"/>
      <c r="F54" s="16"/>
      <c r="G54" s="16"/>
      <c r="H54" s="16"/>
      <c r="I54" s="16">
        <f t="shared" si="3"/>
        <v>0</v>
      </c>
      <c r="J54" s="16">
        <f t="shared" si="1"/>
        <v>0</v>
      </c>
      <c r="K54" s="16"/>
    </row>
    <row r="55" spans="1:11" ht="17.25" customHeight="1">
      <c r="A55" s="16" t="s">
        <v>234</v>
      </c>
      <c r="B55" s="6">
        <v>54</v>
      </c>
      <c r="C55" s="16" t="s">
        <v>100</v>
      </c>
      <c r="D55" s="7" t="s">
        <v>28</v>
      </c>
      <c r="E55" s="16"/>
      <c r="F55" s="16"/>
      <c r="G55" s="16"/>
      <c r="H55" s="16">
        <v>444</v>
      </c>
      <c r="I55" s="16">
        <f t="shared" si="3"/>
        <v>0</v>
      </c>
      <c r="J55" s="16">
        <f t="shared" si="1"/>
        <v>0</v>
      </c>
      <c r="K55" s="16"/>
    </row>
    <row r="56" spans="1:11" ht="17.25" customHeight="1">
      <c r="A56" s="16" t="s">
        <v>234</v>
      </c>
      <c r="B56" s="6">
        <v>55</v>
      </c>
      <c r="C56" s="16" t="s">
        <v>37</v>
      </c>
      <c r="D56" s="7" t="s">
        <v>61</v>
      </c>
      <c r="E56" s="16"/>
      <c r="F56" s="16"/>
      <c r="G56" s="16"/>
      <c r="H56" s="16">
        <v>444</v>
      </c>
      <c r="I56" s="16">
        <f t="shared" si="3"/>
        <v>0</v>
      </c>
      <c r="J56" s="16">
        <f t="shared" si="1"/>
        <v>0</v>
      </c>
      <c r="K56" s="16"/>
    </row>
    <row r="57" spans="1:11" ht="17.25" customHeight="1">
      <c r="A57" s="16" t="s">
        <v>234</v>
      </c>
      <c r="B57" s="6">
        <v>56</v>
      </c>
      <c r="C57" s="16" t="s">
        <v>12</v>
      </c>
      <c r="D57" s="7" t="s">
        <v>58</v>
      </c>
      <c r="E57" s="16"/>
      <c r="F57" s="16"/>
      <c r="G57" s="16" t="s">
        <v>32</v>
      </c>
      <c r="H57" s="16"/>
      <c r="I57" s="16">
        <f t="shared" si="3"/>
        <v>0</v>
      </c>
      <c r="J57" s="16">
        <f t="shared" si="1"/>
        <v>0</v>
      </c>
      <c r="K57" s="16"/>
    </row>
    <row r="58" spans="1:11" ht="17.25" customHeight="1">
      <c r="A58" s="16" t="s">
        <v>234</v>
      </c>
      <c r="B58" s="6">
        <v>57</v>
      </c>
      <c r="C58" s="16" t="s">
        <v>37</v>
      </c>
      <c r="D58" s="7" t="s">
        <v>99</v>
      </c>
      <c r="E58" s="16"/>
      <c r="F58" s="16"/>
      <c r="G58" s="16"/>
      <c r="H58" s="16"/>
      <c r="I58" s="16">
        <f t="shared" si="3"/>
        <v>0</v>
      </c>
      <c r="J58" s="16">
        <f t="shared" si="1"/>
        <v>0</v>
      </c>
      <c r="K58" s="16"/>
    </row>
    <row r="59" spans="1:11" ht="17.25" customHeight="1">
      <c r="A59" s="16" t="s">
        <v>234</v>
      </c>
      <c r="B59" s="6">
        <v>58</v>
      </c>
      <c r="C59" s="16" t="s">
        <v>37</v>
      </c>
      <c r="D59" s="7" t="s">
        <v>174</v>
      </c>
      <c r="E59" s="16"/>
      <c r="F59" s="16"/>
      <c r="G59" s="16"/>
      <c r="H59" s="16"/>
      <c r="I59" s="16">
        <f t="shared" si="3"/>
        <v>0</v>
      </c>
      <c r="J59" s="16">
        <f t="shared" si="1"/>
        <v>0</v>
      </c>
      <c r="K59" s="16"/>
    </row>
    <row r="60" spans="1:11" ht="17.25" customHeight="1">
      <c r="A60" s="16" t="s">
        <v>234</v>
      </c>
      <c r="B60" s="6">
        <v>59</v>
      </c>
      <c r="C60" s="16" t="s">
        <v>12</v>
      </c>
      <c r="D60" s="7" t="s">
        <v>29</v>
      </c>
      <c r="E60" s="16"/>
      <c r="F60" s="16"/>
      <c r="G60" s="16" t="s">
        <v>32</v>
      </c>
      <c r="H60" s="16"/>
      <c r="I60" s="16">
        <f t="shared" si="3"/>
        <v>0</v>
      </c>
      <c r="J60" s="16">
        <f t="shared" si="1"/>
        <v>0</v>
      </c>
      <c r="K60" s="16"/>
    </row>
    <row r="61" spans="1:11" ht="17.25" customHeight="1">
      <c r="A61" s="16" t="s">
        <v>234</v>
      </c>
      <c r="B61" s="6">
        <v>60</v>
      </c>
      <c r="C61" s="16" t="s">
        <v>37</v>
      </c>
      <c r="D61" s="7" t="s">
        <v>58</v>
      </c>
      <c r="E61" s="16"/>
      <c r="F61" s="16">
        <v>7</v>
      </c>
      <c r="G61" s="16"/>
      <c r="H61" s="16"/>
      <c r="I61" s="16" t="str">
        <f t="shared" si="3"/>
        <v>НГОБ</v>
      </c>
      <c r="J61" s="16" t="str">
        <f t="shared" si="1"/>
        <v>НГОБ</v>
      </c>
      <c r="K61" s="16" t="s">
        <v>235</v>
      </c>
    </row>
    <row r="62" spans="1:11" ht="17.25" customHeight="1">
      <c r="A62" s="16" t="s">
        <v>234</v>
      </c>
      <c r="B62" s="6">
        <v>61</v>
      </c>
      <c r="C62" s="16" t="s">
        <v>21</v>
      </c>
      <c r="D62" s="7" t="s">
        <v>24</v>
      </c>
      <c r="E62" s="16">
        <v>1</v>
      </c>
      <c r="F62" s="16"/>
      <c r="G62" s="16"/>
      <c r="H62" s="16"/>
      <c r="I62" s="16">
        <f t="shared" si="3"/>
        <v>0</v>
      </c>
      <c r="J62" s="16">
        <f t="shared" si="1"/>
        <v>0</v>
      </c>
      <c r="K62" s="16"/>
    </row>
    <row r="63" spans="1:11" ht="17.25" customHeight="1">
      <c r="A63" s="16" t="s">
        <v>234</v>
      </c>
      <c r="B63" s="6">
        <v>62</v>
      </c>
      <c r="C63" s="16" t="s">
        <v>21</v>
      </c>
      <c r="D63" s="7" t="s">
        <v>49</v>
      </c>
      <c r="E63" s="16">
        <v>1</v>
      </c>
      <c r="F63" s="16"/>
      <c r="G63" s="16"/>
      <c r="H63" s="16"/>
      <c r="I63" s="16">
        <f t="shared" si="3"/>
        <v>0</v>
      </c>
      <c r="J63" s="16">
        <f t="shared" si="1"/>
        <v>0</v>
      </c>
      <c r="K63" s="16"/>
    </row>
    <row r="64" spans="1:11" ht="17.25" customHeight="1">
      <c r="A64" s="16" t="s">
        <v>234</v>
      </c>
      <c r="B64" s="6">
        <v>63</v>
      </c>
      <c r="C64" s="16" t="s">
        <v>100</v>
      </c>
      <c r="D64" s="7" t="s">
        <v>24</v>
      </c>
      <c r="E64" s="16"/>
      <c r="F64" s="16"/>
      <c r="G64" s="16"/>
      <c r="H64" s="16"/>
      <c r="I64" s="16">
        <f t="shared" si="3"/>
        <v>0</v>
      </c>
      <c r="J64" s="16">
        <f t="shared" si="1"/>
        <v>0</v>
      </c>
      <c r="K64" s="16"/>
    </row>
    <row r="65" spans="1:11" ht="17.25" customHeight="1">
      <c r="A65" s="16" t="s">
        <v>234</v>
      </c>
      <c r="B65" s="6">
        <v>64</v>
      </c>
      <c r="C65" s="16" t="s">
        <v>21</v>
      </c>
      <c r="D65" s="7" t="s">
        <v>49</v>
      </c>
      <c r="E65" s="16"/>
      <c r="F65" s="16"/>
      <c r="G65" s="16"/>
      <c r="H65" s="16"/>
      <c r="I65" s="16">
        <f t="shared" si="3"/>
        <v>0</v>
      </c>
      <c r="J65" s="16">
        <f t="shared" si="1"/>
        <v>0</v>
      </c>
      <c r="K65" s="16"/>
    </row>
    <row r="66" spans="1:11" ht="17.25" customHeight="1">
      <c r="A66" s="16" t="s">
        <v>234</v>
      </c>
      <c r="B66" s="6">
        <v>65</v>
      </c>
      <c r="C66" s="16" t="s">
        <v>23</v>
      </c>
      <c r="D66" s="7" t="s">
        <v>62</v>
      </c>
      <c r="E66" s="16"/>
      <c r="F66" s="16"/>
      <c r="G66" s="16"/>
      <c r="H66" s="16"/>
      <c r="I66" s="16">
        <f t="shared" si="3"/>
        <v>0</v>
      </c>
      <c r="J66" s="16">
        <f t="shared" ref="J66:J129" si="4">IF(OR(K66=$K$347,K66=$K$348,K66=$K$349,K66=$K$350),$J$347,IF(OR(K66=$K$353,K66=$K$354,K66=$K$355,K66=$K$356),$J$348,IF(OR(K66=$K$357),$J$349,IF(OR(K66=$K$358),$J$350,IF(OR(K66=$K$359),$J$351,IF(OR(K66=$K$360),$J$352,IF(OR(K66=$K$366,K66=$K$375,K66=$K$367),$J$353,IF(OR(K66=$K$362,K66=$K$363,K66=$K$364,K66=$K$365),$J$354,IF(OR(K66=$K$361,K66=$K$404,K66=$K$406,K66=$K$408),$J$355,IF(OR(K66=$K$368,K66=$K$369),$J$356,IF(OR(K66=$K$370),$J$357,IF(OR(K66=$K$371),$J$358,IF(OR(K66=$K$372),$J$359,IF(OR(K66=$K$376),$J$360,IF(OR(K66=$K$377,K66=$K$378),$J$361,IF(OR(K66=$K$379,K66=$K$380),$J$362,IF(OR(K66=$K$381,K66=$K$382),$J$363,IF(OR(K66=$K$383,K66=$K$384),$J$364,IF(OR(K66=$K$386,K66=$K$387,K66=$K$388,K66=$K$389,K66=$K$390,K66=$K$391,K66=$K$392,K66=$K$393,K66=$K$394),$J$365,IF(OR(K66=$K$398,K66=$K$399,K66=$K$400,K66=$K$401,K66=$K$397,K66=$K$396,K66=$K$405,K66=$K$407),$J$366,IF(OR(K66=$K$402,K66=$K$403),$J$367,IF(OR(K66=$K$351,K66=$K$352,K66=$K$373,K66=$K$374,K66=$K$385,K66=$K$395),$J$368,IF(OR(K66=$K$409),$J$369,0)))))))))))))))))))))))</f>
        <v>0</v>
      </c>
      <c r="K66" s="16"/>
    </row>
    <row r="67" spans="1:11" ht="17.25" customHeight="1">
      <c r="A67" s="16" t="s">
        <v>234</v>
      </c>
      <c r="B67" s="6">
        <v>66</v>
      </c>
      <c r="C67" s="16" t="s">
        <v>23</v>
      </c>
      <c r="D67" s="7" t="s">
        <v>24</v>
      </c>
      <c r="E67" s="16"/>
      <c r="F67" s="16"/>
      <c r="G67" s="16"/>
      <c r="H67" s="16"/>
      <c r="I67" s="16">
        <f t="shared" si="3"/>
        <v>0</v>
      </c>
      <c r="J67" s="16">
        <f t="shared" si="4"/>
        <v>0</v>
      </c>
      <c r="K67" s="16"/>
    </row>
    <row r="68" spans="1:11" ht="17.25" customHeight="1">
      <c r="A68" s="16" t="s">
        <v>234</v>
      </c>
      <c r="B68" s="6">
        <v>67</v>
      </c>
      <c r="C68" s="16" t="s">
        <v>37</v>
      </c>
      <c r="D68" s="7" t="s">
        <v>102</v>
      </c>
      <c r="E68" s="16"/>
      <c r="F68" s="16"/>
      <c r="G68" s="16"/>
      <c r="H68" s="16"/>
      <c r="I68" s="16">
        <f t="shared" ref="I68:I138" si="5">IF(OR(J68=$J$360,J68=$J$367,J68=$J$350),$I$347,IF(OR(J68=$J$349,J68=$J$353,J68=$J$355,J68=$J$356,J68=$J$359,J68=$J$363,J68=$J$364,J68=$J$361),$I$352,IF(OR(J68=$J$348,J68=$J$352),$I$348,IF(OR(J68=$J$354,J68=$J$365,J68=$J$366),$I$349,IF(OR(J68=$J$347,J68=$J$362,J68=$J$368),$I$350,IF(OR(J68=$J$351,J68=$J$369,J68=$J$357,J68=$J$358),$I$351,0))))))</f>
        <v>0</v>
      </c>
      <c r="J68" s="16">
        <f t="shared" si="4"/>
        <v>0</v>
      </c>
      <c r="K68" s="16"/>
    </row>
    <row r="69" spans="1:11" ht="17.25" customHeight="1">
      <c r="A69" s="16" t="s">
        <v>234</v>
      </c>
      <c r="B69" s="6">
        <v>68</v>
      </c>
      <c r="C69" s="16" t="s">
        <v>37</v>
      </c>
      <c r="D69" s="7" t="s">
        <v>56</v>
      </c>
      <c r="E69" s="16"/>
      <c r="F69" s="16"/>
      <c r="G69" s="16"/>
      <c r="H69" s="16"/>
      <c r="I69" s="16">
        <f t="shared" si="5"/>
        <v>0</v>
      </c>
      <c r="J69" s="16">
        <f t="shared" si="4"/>
        <v>0</v>
      </c>
      <c r="K69" s="16"/>
    </row>
    <row r="70" spans="1:11" ht="17.25" customHeight="1">
      <c r="A70" s="16" t="s">
        <v>234</v>
      </c>
      <c r="B70" s="6">
        <v>69</v>
      </c>
      <c r="C70" s="16" t="s">
        <v>12</v>
      </c>
      <c r="D70" s="7" t="s">
        <v>61</v>
      </c>
      <c r="E70" s="16"/>
      <c r="F70" s="16">
        <v>5</v>
      </c>
      <c r="G70" s="16" t="s">
        <v>32</v>
      </c>
      <c r="H70" s="16"/>
      <c r="I70" s="16" t="str">
        <f t="shared" si="5"/>
        <v>Кокки</v>
      </c>
      <c r="J70" s="16" t="str">
        <f t="shared" si="4"/>
        <v>Staphylococcus</v>
      </c>
      <c r="K70" s="16" t="s">
        <v>44</v>
      </c>
    </row>
    <row r="71" spans="1:11" ht="17.25" customHeight="1">
      <c r="A71" s="16"/>
      <c r="C71" s="16"/>
      <c r="E71" s="16"/>
      <c r="F71" s="16"/>
      <c r="G71" s="16"/>
      <c r="H71" s="16"/>
      <c r="I71" s="16" t="str">
        <f t="shared" ref="I71" si="6">IF(OR(J71=$J$360,J71=$J$367,J71=$J$350),$I$347,IF(OR(J71=$J$349,J71=$J$353,J71=$J$355,J71=$J$356,J71=$J$359,J71=$J$363,J71=$J$364,J71=$J$361),$I$352,IF(OR(J71=$J$348,J71=$J$352),$I$348,IF(OR(J71=$J$354,J71=$J$365,J71=$J$366),$I$349,IF(OR(J71=$J$347,J71=$J$362,J71=$J$368),$I$350,IF(OR(J71=$J$351,J71=$J$369,J71=$J$357,J71=$J$358),$I$351,0))))))</f>
        <v>Кокки</v>
      </c>
      <c r="J71" s="16" t="str">
        <f t="shared" si="4"/>
        <v>Staphylococcus</v>
      </c>
      <c r="K71" s="16" t="s">
        <v>19</v>
      </c>
    </row>
    <row r="72" spans="1:11" ht="17.25" customHeight="1">
      <c r="A72" s="16" t="s">
        <v>234</v>
      </c>
      <c r="B72" s="6">
        <v>70</v>
      </c>
      <c r="C72" s="16" t="s">
        <v>12</v>
      </c>
      <c r="D72" s="7" t="s">
        <v>39</v>
      </c>
      <c r="E72" s="16"/>
      <c r="F72" s="16"/>
      <c r="G72" s="16" t="s">
        <v>32</v>
      </c>
      <c r="H72" s="16"/>
      <c r="I72" s="16">
        <f t="shared" si="5"/>
        <v>0</v>
      </c>
      <c r="J72" s="16">
        <f t="shared" si="4"/>
        <v>0</v>
      </c>
      <c r="K72" s="16"/>
    </row>
    <row r="73" spans="1:11" ht="17.25" customHeight="1">
      <c r="A73" s="16" t="s">
        <v>234</v>
      </c>
      <c r="B73" s="6">
        <v>71</v>
      </c>
      <c r="C73" s="16" t="s">
        <v>12</v>
      </c>
      <c r="D73" s="7" t="s">
        <v>20</v>
      </c>
      <c r="E73" s="16"/>
      <c r="F73" s="16"/>
      <c r="G73" s="16" t="s">
        <v>32</v>
      </c>
      <c r="H73" s="16"/>
      <c r="I73" s="16">
        <f t="shared" si="5"/>
        <v>0</v>
      </c>
      <c r="J73" s="16">
        <f t="shared" si="4"/>
        <v>0</v>
      </c>
      <c r="K73" s="16"/>
    </row>
    <row r="74" spans="1:11" ht="17.25" customHeight="1">
      <c r="A74" s="16" t="s">
        <v>234</v>
      </c>
      <c r="B74" s="6">
        <v>72</v>
      </c>
      <c r="C74" s="16" t="s">
        <v>12</v>
      </c>
      <c r="D74" s="7" t="s">
        <v>205</v>
      </c>
      <c r="E74" s="16"/>
      <c r="F74" s="16"/>
      <c r="G74" s="16" t="s">
        <v>32</v>
      </c>
      <c r="H74" s="16"/>
      <c r="I74" s="16">
        <f t="shared" si="5"/>
        <v>0</v>
      </c>
      <c r="J74" s="16">
        <f t="shared" si="4"/>
        <v>0</v>
      </c>
      <c r="K74" s="16"/>
    </row>
    <row r="75" spans="1:11" ht="17.25" customHeight="1">
      <c r="A75" s="16" t="s">
        <v>234</v>
      </c>
      <c r="B75" s="6">
        <v>73</v>
      </c>
      <c r="C75" s="16" t="s">
        <v>12</v>
      </c>
      <c r="D75" s="7" t="s">
        <v>102</v>
      </c>
      <c r="E75" s="16"/>
      <c r="F75" s="16">
        <v>3</v>
      </c>
      <c r="G75" s="16" t="s">
        <v>32</v>
      </c>
      <c r="H75" s="16"/>
      <c r="I75" s="16" t="str">
        <f t="shared" si="5"/>
        <v>Энеробактерии</v>
      </c>
      <c r="J75" s="16" t="str">
        <f t="shared" si="4"/>
        <v>Escherichia</v>
      </c>
      <c r="K75" s="16" t="s">
        <v>129</v>
      </c>
    </row>
    <row r="76" spans="1:11" ht="17.25" customHeight="1">
      <c r="A76" s="16"/>
      <c r="C76" s="16"/>
      <c r="E76" s="16"/>
      <c r="F76" s="16"/>
      <c r="G76" s="16"/>
      <c r="H76" s="16"/>
      <c r="I76" s="16" t="str">
        <f t="shared" ref="I76" si="7">IF(OR(J76=$J$360,J76=$J$367,J76=$J$350),$I$347,IF(OR(J76=$J$349,J76=$J$353,J76=$J$355,J76=$J$356,J76=$J$359,J76=$J$363,J76=$J$364,J76=$J$361),$I$352,IF(OR(J76=$J$348,J76=$J$352),$I$348,IF(OR(J76=$J$354,J76=$J$365,J76=$J$366),$I$349,IF(OR(J76=$J$347,J76=$J$362,J76=$J$368),$I$350,IF(OR(J76=$J$351,J76=$J$369,J76=$J$357,J76=$J$358),$I$351,0))))))</f>
        <v>Кокки</v>
      </c>
      <c r="J76" s="16" t="str">
        <f t="shared" si="4"/>
        <v>Enterococcus</v>
      </c>
      <c r="K76" s="16" t="s">
        <v>131</v>
      </c>
    </row>
    <row r="77" spans="1:11" ht="17.25" customHeight="1">
      <c r="A77" s="16" t="s">
        <v>234</v>
      </c>
      <c r="B77" s="6">
        <v>74</v>
      </c>
      <c r="C77" s="16" t="s">
        <v>12</v>
      </c>
      <c r="D77" s="7" t="s">
        <v>29</v>
      </c>
      <c r="E77" s="16"/>
      <c r="F77" s="16"/>
      <c r="G77" s="16" t="s">
        <v>32</v>
      </c>
      <c r="H77" s="16"/>
      <c r="I77" s="16">
        <f t="shared" si="5"/>
        <v>0</v>
      </c>
      <c r="J77" s="16">
        <f t="shared" si="4"/>
        <v>0</v>
      </c>
      <c r="K77" s="16"/>
    </row>
    <row r="78" spans="1:11" ht="17.25" customHeight="1">
      <c r="A78" s="16" t="s">
        <v>234</v>
      </c>
      <c r="B78" s="6">
        <v>75</v>
      </c>
      <c r="C78" s="16" t="s">
        <v>25</v>
      </c>
      <c r="D78" s="7" t="s">
        <v>26</v>
      </c>
      <c r="E78" s="16"/>
      <c r="F78" s="16"/>
      <c r="G78" s="16"/>
      <c r="H78" s="16"/>
      <c r="I78" s="16">
        <f t="shared" si="5"/>
        <v>0</v>
      </c>
      <c r="J78" s="16">
        <f t="shared" si="4"/>
        <v>0</v>
      </c>
      <c r="K78" s="16"/>
    </row>
    <row r="79" spans="1:11" ht="17.25" customHeight="1">
      <c r="A79" s="16" t="s">
        <v>234</v>
      </c>
      <c r="B79" s="6">
        <v>76</v>
      </c>
      <c r="C79" s="16" t="s">
        <v>12</v>
      </c>
      <c r="D79" s="7" t="s">
        <v>26</v>
      </c>
      <c r="E79" s="16"/>
      <c r="F79" s="16"/>
      <c r="G79" s="16" t="s">
        <v>32</v>
      </c>
      <c r="H79" s="16"/>
      <c r="I79" s="16">
        <f t="shared" si="5"/>
        <v>0</v>
      </c>
      <c r="J79" s="16">
        <f t="shared" si="4"/>
        <v>0</v>
      </c>
      <c r="K79" s="16"/>
    </row>
    <row r="80" spans="1:11" ht="17.25" customHeight="1">
      <c r="A80" s="16" t="s">
        <v>234</v>
      </c>
      <c r="B80" s="6">
        <v>77</v>
      </c>
      <c r="C80" s="16" t="s">
        <v>12</v>
      </c>
      <c r="D80" s="7" t="s">
        <v>42</v>
      </c>
      <c r="E80" s="16"/>
      <c r="F80" s="16">
        <v>7</v>
      </c>
      <c r="G80" s="16" t="s">
        <v>32</v>
      </c>
      <c r="H80" s="16"/>
      <c r="I80" s="16" t="str">
        <f t="shared" si="5"/>
        <v>Энеробактерии</v>
      </c>
      <c r="J80" s="16" t="str">
        <f t="shared" si="4"/>
        <v>Escherichia</v>
      </c>
      <c r="K80" s="16" t="s">
        <v>129</v>
      </c>
    </row>
    <row r="81" spans="1:11" ht="17.25" customHeight="1">
      <c r="A81" s="16" t="s">
        <v>234</v>
      </c>
      <c r="B81" s="6">
        <v>78</v>
      </c>
      <c r="C81" s="16" t="s">
        <v>12</v>
      </c>
      <c r="D81" s="7" t="s">
        <v>50</v>
      </c>
      <c r="E81" s="16"/>
      <c r="F81" s="16"/>
      <c r="G81" s="16" t="s">
        <v>32</v>
      </c>
      <c r="H81" s="16"/>
      <c r="I81" s="16">
        <f t="shared" si="5"/>
        <v>0</v>
      </c>
      <c r="J81" s="16">
        <f t="shared" si="4"/>
        <v>0</v>
      </c>
      <c r="K81" s="16"/>
    </row>
    <row r="82" spans="1:11" ht="17.25" customHeight="1">
      <c r="A82" s="16" t="s">
        <v>234</v>
      </c>
      <c r="B82" s="6">
        <v>79</v>
      </c>
      <c r="C82" s="16" t="s">
        <v>23</v>
      </c>
      <c r="D82" s="7" t="s">
        <v>201</v>
      </c>
      <c r="E82" s="16"/>
      <c r="F82" s="16"/>
      <c r="G82" s="16"/>
      <c r="H82" s="16"/>
      <c r="I82" s="16">
        <f t="shared" si="5"/>
        <v>0</v>
      </c>
      <c r="J82" s="16">
        <f t="shared" si="4"/>
        <v>0</v>
      </c>
      <c r="K82" s="16"/>
    </row>
    <row r="83" spans="1:11" ht="17.25" customHeight="1">
      <c r="A83" s="16" t="s">
        <v>234</v>
      </c>
      <c r="B83" s="6">
        <v>80</v>
      </c>
      <c r="C83" s="16" t="s">
        <v>100</v>
      </c>
      <c r="D83" s="7" t="s">
        <v>28</v>
      </c>
      <c r="E83" s="16"/>
      <c r="F83" s="16"/>
      <c r="G83" s="16"/>
      <c r="H83" s="16"/>
      <c r="I83" s="16">
        <f t="shared" si="5"/>
        <v>0</v>
      </c>
      <c r="J83" s="16">
        <f t="shared" si="4"/>
        <v>0</v>
      </c>
      <c r="K83" s="16"/>
    </row>
    <row r="84" spans="1:11" ht="17.25" customHeight="1">
      <c r="A84" s="16" t="s">
        <v>234</v>
      </c>
      <c r="B84" s="6">
        <v>81</v>
      </c>
      <c r="C84" s="16" t="s">
        <v>100</v>
      </c>
      <c r="D84" s="7" t="s">
        <v>28</v>
      </c>
      <c r="E84" s="16"/>
      <c r="F84" s="16"/>
      <c r="G84" s="16"/>
      <c r="H84" s="16"/>
      <c r="I84" s="16">
        <f t="shared" si="5"/>
        <v>0</v>
      </c>
      <c r="J84" s="16">
        <f t="shared" si="4"/>
        <v>0</v>
      </c>
      <c r="K84" s="16"/>
    </row>
    <row r="85" spans="1:11" ht="17.25" customHeight="1">
      <c r="A85" s="16" t="s">
        <v>234</v>
      </c>
      <c r="B85" s="6">
        <v>82</v>
      </c>
      <c r="C85" s="16" t="s">
        <v>100</v>
      </c>
      <c r="D85" s="7" t="s">
        <v>28</v>
      </c>
      <c r="E85" s="16"/>
      <c r="F85" s="16"/>
      <c r="G85" s="16"/>
      <c r="H85" s="16"/>
      <c r="I85" s="16">
        <f t="shared" si="5"/>
        <v>0</v>
      </c>
      <c r="J85" s="16">
        <f t="shared" si="4"/>
        <v>0</v>
      </c>
      <c r="K85" s="16"/>
    </row>
    <row r="86" spans="1:11" ht="17.25" customHeight="1">
      <c r="A86" s="16" t="s">
        <v>234</v>
      </c>
      <c r="B86" s="6">
        <v>83</v>
      </c>
      <c r="C86" s="16" t="s">
        <v>23</v>
      </c>
      <c r="D86" s="7" t="s">
        <v>92</v>
      </c>
      <c r="E86" s="16"/>
      <c r="F86" s="16"/>
      <c r="G86" s="16"/>
      <c r="H86" s="16"/>
      <c r="I86" s="16">
        <f t="shared" si="5"/>
        <v>0</v>
      </c>
      <c r="J86" s="16">
        <f t="shared" si="4"/>
        <v>0</v>
      </c>
      <c r="K86" s="16"/>
    </row>
    <row r="87" spans="1:11" ht="17.25" customHeight="1">
      <c r="A87" s="16" t="s">
        <v>234</v>
      </c>
      <c r="B87" s="6">
        <v>84</v>
      </c>
      <c r="C87" s="16" t="s">
        <v>12</v>
      </c>
      <c r="D87" s="7" t="s">
        <v>20</v>
      </c>
      <c r="E87" s="16"/>
      <c r="F87" s="16"/>
      <c r="G87" s="16" t="s">
        <v>32</v>
      </c>
      <c r="H87" s="16" t="s">
        <v>65</v>
      </c>
      <c r="I87" s="16">
        <f t="shared" si="5"/>
        <v>0</v>
      </c>
      <c r="J87" s="16">
        <f t="shared" si="4"/>
        <v>0</v>
      </c>
      <c r="K87" s="16"/>
    </row>
    <row r="88" spans="1:11" ht="17.25" customHeight="1">
      <c r="A88" s="16" t="s">
        <v>234</v>
      </c>
      <c r="B88" s="6">
        <v>85</v>
      </c>
      <c r="C88" s="16" t="s">
        <v>12</v>
      </c>
      <c r="D88" s="7" t="s">
        <v>20</v>
      </c>
      <c r="E88" s="16"/>
      <c r="F88" s="16"/>
      <c r="G88" s="16" t="s">
        <v>32</v>
      </c>
      <c r="H88" s="16"/>
      <c r="I88" s="16">
        <f t="shared" si="5"/>
        <v>0</v>
      </c>
      <c r="J88" s="16">
        <f t="shared" si="4"/>
        <v>0</v>
      </c>
      <c r="K88" s="16"/>
    </row>
    <row r="89" spans="1:11" ht="17.25" customHeight="1">
      <c r="A89" s="16" t="s">
        <v>234</v>
      </c>
      <c r="B89" s="6">
        <v>86</v>
      </c>
      <c r="C89" s="16" t="s">
        <v>12</v>
      </c>
      <c r="D89" s="7" t="s">
        <v>92</v>
      </c>
      <c r="E89" s="16"/>
      <c r="F89" s="16">
        <v>3</v>
      </c>
      <c r="G89" s="16" t="s">
        <v>32</v>
      </c>
      <c r="H89" s="16"/>
      <c r="I89" s="16" t="str">
        <f t="shared" si="5"/>
        <v>Кокки</v>
      </c>
      <c r="J89" s="16" t="str">
        <f t="shared" si="4"/>
        <v>Enterococcus</v>
      </c>
      <c r="K89" s="16" t="s">
        <v>135</v>
      </c>
    </row>
    <row r="90" spans="1:11" ht="17.25" customHeight="1">
      <c r="A90" s="16"/>
      <c r="C90" s="16"/>
      <c r="E90" s="16"/>
      <c r="F90" s="16"/>
      <c r="G90" s="16"/>
      <c r="H90" s="16"/>
      <c r="I90" s="16" t="str">
        <f t="shared" ref="I90" si="8">IF(OR(J90=$J$360,J90=$J$367,J90=$J$350),$I$347,IF(OR(J90=$J$349,J90=$J$353,J90=$J$355,J90=$J$356,J90=$J$359,J90=$J$363,J90=$J$364,J90=$J$361),$I$352,IF(OR(J90=$J$348,J90=$J$352),$I$348,IF(OR(J90=$J$354,J90=$J$365,J90=$J$366),$I$349,IF(OR(J90=$J$347,J90=$J$362,J90=$J$368),$I$350,IF(OR(J90=$J$351,J90=$J$369,J90=$J$357,J90=$J$358),$I$351,0))))))</f>
        <v>Энеробактерии</v>
      </c>
      <c r="J90" s="16" t="str">
        <f t="shared" si="4"/>
        <v>Escherichia</v>
      </c>
      <c r="K90" s="16" t="s">
        <v>129</v>
      </c>
    </row>
    <row r="91" spans="1:11" ht="17.25" customHeight="1">
      <c r="A91" s="16" t="s">
        <v>234</v>
      </c>
      <c r="B91" s="6">
        <v>87</v>
      </c>
      <c r="C91" s="16" t="s">
        <v>12</v>
      </c>
      <c r="D91" s="7" t="s">
        <v>222</v>
      </c>
      <c r="E91" s="16"/>
      <c r="F91" s="16">
        <v>4</v>
      </c>
      <c r="G91" s="16" t="s">
        <v>32</v>
      </c>
      <c r="H91" s="16"/>
      <c r="I91" s="16" t="str">
        <f t="shared" si="5"/>
        <v>Энеробактерии</v>
      </c>
      <c r="J91" s="16" t="str">
        <f t="shared" si="4"/>
        <v>Klebsiella</v>
      </c>
      <c r="K91" s="16" t="s">
        <v>104</v>
      </c>
    </row>
    <row r="92" spans="1:11" ht="17.25" customHeight="1">
      <c r="A92" s="16"/>
      <c r="C92" s="16"/>
      <c r="E92" s="16"/>
      <c r="F92" s="16"/>
      <c r="G92" s="16"/>
      <c r="H92" s="16"/>
      <c r="I92" s="16" t="str">
        <f t="shared" ref="I92" si="9">IF(OR(J92=$J$360,J92=$J$367,J92=$J$350),$I$347,IF(OR(J92=$J$349,J92=$J$353,J92=$J$355,J92=$J$356,J92=$J$359,J92=$J$363,J92=$J$364,J92=$J$361),$I$352,IF(OR(J92=$J$348,J92=$J$352),$I$348,IF(OR(J92=$J$354,J92=$J$365,J92=$J$366),$I$349,IF(OR(J92=$J$347,J92=$J$362,J92=$J$368),$I$350,IF(OR(J92=$J$351,J92=$J$369,J92=$J$357,J92=$J$358),$I$351,0))))))</f>
        <v>Кокки</v>
      </c>
      <c r="J92" s="16" t="str">
        <f t="shared" si="4"/>
        <v>Enterococcus</v>
      </c>
      <c r="K92" s="16" t="s">
        <v>70</v>
      </c>
    </row>
    <row r="93" spans="1:11" ht="17.25" customHeight="1">
      <c r="A93" s="16" t="s">
        <v>234</v>
      </c>
      <c r="B93" s="6">
        <v>88</v>
      </c>
      <c r="C93" s="16" t="s">
        <v>12</v>
      </c>
      <c r="D93" s="7" t="s">
        <v>171</v>
      </c>
      <c r="E93" s="16"/>
      <c r="F93" s="16"/>
      <c r="G93" s="16" t="s">
        <v>32</v>
      </c>
      <c r="H93" s="16"/>
      <c r="I93" s="16">
        <f t="shared" si="5"/>
        <v>0</v>
      </c>
      <c r="J93" s="16">
        <f t="shared" si="4"/>
        <v>0</v>
      </c>
      <c r="K93" s="16"/>
    </row>
    <row r="94" spans="1:11" ht="17.25" customHeight="1">
      <c r="A94" s="16" t="s">
        <v>234</v>
      </c>
      <c r="B94" s="6">
        <v>89</v>
      </c>
      <c r="C94" s="16" t="s">
        <v>12</v>
      </c>
      <c r="D94" s="7" t="s">
        <v>60</v>
      </c>
      <c r="E94" s="16"/>
      <c r="F94" s="16">
        <v>4</v>
      </c>
      <c r="G94" s="16" t="s">
        <v>32</v>
      </c>
      <c r="H94" s="16"/>
      <c r="I94" s="16" t="str">
        <f t="shared" si="5"/>
        <v>Энеробактерии</v>
      </c>
      <c r="J94" s="16" t="str">
        <f t="shared" si="4"/>
        <v>Serratia</v>
      </c>
      <c r="K94" s="16" t="s">
        <v>148</v>
      </c>
    </row>
    <row r="95" spans="1:11" ht="17.25" customHeight="1">
      <c r="A95" s="16" t="s">
        <v>234</v>
      </c>
      <c r="B95" s="6">
        <v>90</v>
      </c>
      <c r="C95" s="16" t="s">
        <v>12</v>
      </c>
      <c r="D95" s="7" t="s">
        <v>171</v>
      </c>
      <c r="E95" s="16"/>
      <c r="F95" s="16"/>
      <c r="G95" s="16" t="s">
        <v>32</v>
      </c>
      <c r="H95" s="16"/>
      <c r="I95" s="16">
        <f t="shared" si="5"/>
        <v>0</v>
      </c>
      <c r="J95" s="16">
        <f t="shared" si="4"/>
        <v>0</v>
      </c>
      <c r="K95" s="16"/>
    </row>
    <row r="96" spans="1:11" ht="17.25" customHeight="1">
      <c r="A96" s="16" t="s">
        <v>234</v>
      </c>
      <c r="B96" s="6">
        <v>91</v>
      </c>
      <c r="C96" s="16" t="s">
        <v>12</v>
      </c>
      <c r="D96" s="7" t="s">
        <v>60</v>
      </c>
      <c r="E96" s="16"/>
      <c r="F96" s="16">
        <v>4</v>
      </c>
      <c r="G96" s="16" t="s">
        <v>32</v>
      </c>
      <c r="H96" s="16"/>
      <c r="I96" s="16" t="str">
        <f t="shared" si="5"/>
        <v>Энеробактерии</v>
      </c>
      <c r="J96" s="16" t="str">
        <f t="shared" si="4"/>
        <v>Serratia</v>
      </c>
      <c r="K96" s="16" t="s">
        <v>148</v>
      </c>
    </row>
    <row r="97" spans="1:11" ht="17.25" customHeight="1">
      <c r="A97" s="16" t="s">
        <v>234</v>
      </c>
      <c r="B97" s="6">
        <v>92</v>
      </c>
      <c r="C97" s="16" t="s">
        <v>12</v>
      </c>
      <c r="D97" s="7" t="s">
        <v>49</v>
      </c>
      <c r="E97" s="16"/>
      <c r="F97" s="16">
        <v>3</v>
      </c>
      <c r="G97" s="16" t="s">
        <v>32</v>
      </c>
      <c r="H97" s="16"/>
      <c r="I97" s="16" t="str">
        <f t="shared" si="5"/>
        <v>Кокки</v>
      </c>
      <c r="J97" s="16" t="str">
        <f t="shared" si="4"/>
        <v>Staphylococcus</v>
      </c>
      <c r="K97" s="16" t="s">
        <v>44</v>
      </c>
    </row>
    <row r="98" spans="1:11" ht="17.25" customHeight="1">
      <c r="A98" s="16"/>
      <c r="C98" s="16"/>
      <c r="E98" s="16"/>
      <c r="F98" s="16"/>
      <c r="G98" s="16"/>
      <c r="H98" s="16"/>
      <c r="I98" s="16" t="str">
        <f t="shared" ref="I98" si="10">IF(OR(J98=$J$360,J98=$J$367,J98=$J$350),$I$347,IF(OR(J98=$J$349,J98=$J$353,J98=$J$355,J98=$J$356,J98=$J$359,J98=$J$363,J98=$J$364,J98=$J$361),$I$352,IF(OR(J98=$J$348,J98=$J$352),$I$348,IF(OR(J98=$J$354,J98=$J$365,J98=$J$366),$I$349,IF(OR(J98=$J$347,J98=$J$362,J98=$J$368),$I$350,IF(OR(J98=$J$351,J98=$J$369,J98=$J$357,J98=$J$358),$I$351,0))))))</f>
        <v>Кокки</v>
      </c>
      <c r="J98" s="16" t="str">
        <f t="shared" si="4"/>
        <v>Streptococcus</v>
      </c>
      <c r="K98" s="16" t="s">
        <v>67</v>
      </c>
    </row>
    <row r="99" spans="1:11" ht="17.25" customHeight="1">
      <c r="A99" s="16" t="s">
        <v>234</v>
      </c>
      <c r="B99" s="6">
        <v>93</v>
      </c>
      <c r="C99" s="16" t="s">
        <v>23</v>
      </c>
      <c r="D99" s="7" t="s">
        <v>201</v>
      </c>
      <c r="E99" s="16"/>
      <c r="F99" s="16"/>
      <c r="G99" s="16"/>
      <c r="H99" s="16"/>
      <c r="I99" s="16">
        <f t="shared" si="5"/>
        <v>0</v>
      </c>
      <c r="J99" s="16">
        <f t="shared" si="4"/>
        <v>0</v>
      </c>
      <c r="K99" s="16"/>
    </row>
    <row r="100" spans="1:11" ht="17.25" customHeight="1">
      <c r="A100" s="16" t="s">
        <v>234</v>
      </c>
      <c r="B100" s="6">
        <v>94</v>
      </c>
      <c r="C100" s="16" t="s">
        <v>23</v>
      </c>
      <c r="D100" s="7" t="s">
        <v>24</v>
      </c>
      <c r="E100" s="16"/>
      <c r="F100" s="16"/>
      <c r="G100" s="16"/>
      <c r="H100" s="16"/>
      <c r="I100" s="16">
        <f t="shared" si="5"/>
        <v>0</v>
      </c>
      <c r="J100" s="16">
        <f t="shared" si="4"/>
        <v>0</v>
      </c>
      <c r="K100" s="16"/>
    </row>
    <row r="101" spans="1:11" ht="17.25" customHeight="1">
      <c r="A101" s="16" t="s">
        <v>234</v>
      </c>
      <c r="B101" s="6">
        <v>95</v>
      </c>
      <c r="C101" s="16" t="s">
        <v>23</v>
      </c>
      <c r="D101" s="7" t="s">
        <v>92</v>
      </c>
      <c r="E101" s="16"/>
      <c r="F101" s="16"/>
      <c r="G101" s="16"/>
      <c r="H101" s="16"/>
      <c r="I101" s="16">
        <f t="shared" si="5"/>
        <v>0</v>
      </c>
      <c r="J101" s="16">
        <f t="shared" si="4"/>
        <v>0</v>
      </c>
      <c r="K101" s="16"/>
    </row>
    <row r="102" spans="1:11" ht="17.25" customHeight="1">
      <c r="A102" s="16" t="s">
        <v>234</v>
      </c>
      <c r="B102" s="6">
        <v>96</v>
      </c>
      <c r="C102" s="16" t="s">
        <v>12</v>
      </c>
      <c r="D102" s="7" t="s">
        <v>58</v>
      </c>
      <c r="E102" s="16"/>
      <c r="F102" s="16">
        <v>7</v>
      </c>
      <c r="G102" s="16" t="s">
        <v>32</v>
      </c>
      <c r="H102" s="16"/>
      <c r="I102" s="16" t="str">
        <f t="shared" si="5"/>
        <v>НГОБ</v>
      </c>
      <c r="J102" s="16" t="str">
        <f t="shared" si="4"/>
        <v>Acinetobacter</v>
      </c>
      <c r="K102" s="16" t="s">
        <v>112</v>
      </c>
    </row>
    <row r="103" spans="1:11" ht="17.25" customHeight="1">
      <c r="A103" s="16"/>
      <c r="C103" s="16"/>
      <c r="E103" s="16"/>
      <c r="F103" s="16"/>
      <c r="G103" s="16"/>
      <c r="H103" s="16"/>
      <c r="I103" s="16" t="str">
        <f t="shared" ref="I103" si="11">IF(OR(J103=$J$360,J103=$J$367,J103=$J$350),$I$347,IF(OR(J103=$J$349,J103=$J$353,J103=$J$355,J103=$J$356,J103=$J$359,J103=$J$363,J103=$J$364,J103=$J$361),$I$352,IF(OR(J103=$J$348,J103=$J$352),$I$348,IF(OR(J103=$J$354,J103=$J$365,J103=$J$366),$I$349,IF(OR(J103=$J$347,J103=$J$362,J103=$J$368),$I$350,IF(OR(J103=$J$351,J103=$J$369,J103=$J$357,J103=$J$358),$I$351,0))))))</f>
        <v>Кокки</v>
      </c>
      <c r="J103" s="16" t="str">
        <f t="shared" si="4"/>
        <v>Staphylococcus</v>
      </c>
      <c r="K103" s="16" t="s">
        <v>19</v>
      </c>
    </row>
    <row r="104" spans="1:11" ht="17.25" customHeight="1">
      <c r="A104" s="16" t="s">
        <v>234</v>
      </c>
      <c r="B104" s="6">
        <v>97</v>
      </c>
      <c r="C104" s="16" t="s">
        <v>12</v>
      </c>
      <c r="D104" s="7" t="s">
        <v>54</v>
      </c>
      <c r="E104" s="16"/>
      <c r="F104" s="16"/>
      <c r="G104" s="16" t="s">
        <v>32</v>
      </c>
      <c r="H104" s="16"/>
      <c r="I104" s="16">
        <f t="shared" si="5"/>
        <v>0</v>
      </c>
      <c r="J104" s="16">
        <f t="shared" si="4"/>
        <v>0</v>
      </c>
      <c r="K104" s="16"/>
    </row>
    <row r="105" spans="1:11" ht="17.25" customHeight="1">
      <c r="A105" s="16" t="s">
        <v>234</v>
      </c>
      <c r="B105" s="6">
        <v>98</v>
      </c>
      <c r="C105" s="16" t="s">
        <v>76</v>
      </c>
      <c r="D105" s="7" t="s">
        <v>43</v>
      </c>
      <c r="E105" s="16"/>
      <c r="F105" s="16"/>
      <c r="G105" s="16"/>
      <c r="H105" s="16"/>
      <c r="I105" s="16">
        <f t="shared" si="5"/>
        <v>0</v>
      </c>
      <c r="J105" s="16">
        <f t="shared" si="4"/>
        <v>0</v>
      </c>
      <c r="K105" s="16"/>
    </row>
    <row r="106" spans="1:11" ht="17.25" customHeight="1">
      <c r="A106" s="16" t="s">
        <v>234</v>
      </c>
      <c r="B106" s="6">
        <v>99</v>
      </c>
      <c r="C106" s="16" t="s">
        <v>87</v>
      </c>
      <c r="D106" s="7" t="s">
        <v>210</v>
      </c>
      <c r="E106" s="16"/>
      <c r="F106" s="16"/>
      <c r="G106" s="16"/>
      <c r="H106" s="16">
        <v>444</v>
      </c>
      <c r="I106" s="16">
        <f t="shared" si="5"/>
        <v>0</v>
      </c>
      <c r="J106" s="16">
        <f t="shared" si="4"/>
        <v>0</v>
      </c>
      <c r="K106" s="16"/>
    </row>
    <row r="107" spans="1:11" ht="17.25" customHeight="1">
      <c r="A107" s="16" t="s">
        <v>234</v>
      </c>
      <c r="B107" s="6">
        <v>100</v>
      </c>
      <c r="C107" s="16" t="s">
        <v>23</v>
      </c>
      <c r="D107" s="7" t="s">
        <v>24</v>
      </c>
      <c r="E107" s="16"/>
      <c r="F107" s="16"/>
      <c r="G107" s="16"/>
      <c r="H107" s="16"/>
      <c r="I107" s="16">
        <f t="shared" si="5"/>
        <v>0</v>
      </c>
      <c r="J107" s="16">
        <f t="shared" si="4"/>
        <v>0</v>
      </c>
      <c r="K107" s="16"/>
    </row>
    <row r="108" spans="1:11" ht="17.25" customHeight="1">
      <c r="A108" s="16" t="s">
        <v>234</v>
      </c>
      <c r="B108" s="6">
        <v>101</v>
      </c>
      <c r="C108" s="16" t="s">
        <v>76</v>
      </c>
      <c r="D108" s="7" t="s">
        <v>43</v>
      </c>
      <c r="E108" s="16"/>
      <c r="F108" s="16"/>
      <c r="G108" s="16"/>
      <c r="H108" s="16"/>
      <c r="I108" s="16">
        <f t="shared" si="5"/>
        <v>0</v>
      </c>
      <c r="J108" s="16">
        <f t="shared" si="4"/>
        <v>0</v>
      </c>
      <c r="K108" s="16"/>
    </row>
    <row r="109" spans="1:11" ht="17.25" customHeight="1">
      <c r="A109" s="16" t="s">
        <v>234</v>
      </c>
      <c r="B109" s="6">
        <v>102</v>
      </c>
      <c r="C109" s="16" t="s">
        <v>45</v>
      </c>
      <c r="D109" s="7" t="s">
        <v>58</v>
      </c>
      <c r="E109" s="16"/>
      <c r="F109" s="16">
        <v>8</v>
      </c>
      <c r="G109" s="16"/>
      <c r="H109" s="16"/>
      <c r="I109" s="16" t="str">
        <f t="shared" si="5"/>
        <v>Кокки</v>
      </c>
      <c r="J109" s="16" t="str">
        <f t="shared" si="4"/>
        <v>Streptococcus</v>
      </c>
      <c r="K109" s="16" t="s">
        <v>162</v>
      </c>
    </row>
    <row r="110" spans="1:11" ht="17.25" customHeight="1">
      <c r="A110" s="16"/>
      <c r="C110" s="16"/>
      <c r="E110" s="16"/>
      <c r="F110" s="16"/>
      <c r="G110" s="16"/>
      <c r="H110" s="16"/>
      <c r="I110" s="16"/>
      <c r="J110" s="16" t="str">
        <f t="shared" si="4"/>
        <v>Acinetobacter</v>
      </c>
      <c r="K110" s="16" t="s">
        <v>236</v>
      </c>
    </row>
    <row r="111" spans="1:11" ht="17.25" customHeight="1">
      <c r="A111" s="16" t="s">
        <v>234</v>
      </c>
      <c r="B111" s="6">
        <v>103</v>
      </c>
      <c r="C111" s="16" t="s">
        <v>45</v>
      </c>
      <c r="D111" s="7" t="s">
        <v>58</v>
      </c>
      <c r="E111" s="16"/>
      <c r="F111" s="16">
        <v>7</v>
      </c>
      <c r="G111" s="16"/>
      <c r="H111" s="16"/>
      <c r="I111" s="16" t="str">
        <f t="shared" si="5"/>
        <v>Кокки</v>
      </c>
      <c r="J111" s="16" t="str">
        <f t="shared" si="4"/>
        <v>Streptococcus</v>
      </c>
      <c r="K111" s="16" t="s">
        <v>89</v>
      </c>
    </row>
    <row r="112" spans="1:11" ht="17.25" customHeight="1">
      <c r="A112" s="16" t="s">
        <v>234</v>
      </c>
      <c r="B112" s="6">
        <v>104</v>
      </c>
      <c r="C112" s="16" t="s">
        <v>45</v>
      </c>
      <c r="D112" s="7" t="s">
        <v>58</v>
      </c>
      <c r="E112" s="16"/>
      <c r="F112" s="16"/>
      <c r="G112" s="16"/>
      <c r="H112" s="16"/>
      <c r="I112" s="16">
        <f t="shared" si="5"/>
        <v>0</v>
      </c>
      <c r="J112" s="16">
        <f t="shared" si="4"/>
        <v>0</v>
      </c>
      <c r="K112" s="16"/>
    </row>
    <row r="113" spans="1:11" ht="17.25" customHeight="1">
      <c r="A113" s="16" t="s">
        <v>234</v>
      </c>
      <c r="B113" s="6">
        <v>105</v>
      </c>
      <c r="C113" s="16" t="s">
        <v>45</v>
      </c>
      <c r="D113" s="7" t="s">
        <v>58</v>
      </c>
      <c r="E113" s="16"/>
      <c r="F113" s="16"/>
      <c r="G113" s="16"/>
      <c r="H113" s="16"/>
      <c r="I113" s="16">
        <f t="shared" si="5"/>
        <v>0</v>
      </c>
      <c r="J113" s="16">
        <f t="shared" si="4"/>
        <v>0</v>
      </c>
      <c r="K113" s="16"/>
    </row>
    <row r="114" spans="1:11" ht="17.25" customHeight="1">
      <c r="A114" s="16" t="s">
        <v>234</v>
      </c>
      <c r="B114" s="6">
        <v>106</v>
      </c>
      <c r="C114" s="16" t="s">
        <v>45</v>
      </c>
      <c r="D114" s="7" t="s">
        <v>24</v>
      </c>
      <c r="E114" s="16"/>
      <c r="F114" s="16"/>
      <c r="G114" s="16"/>
      <c r="H114" s="16"/>
      <c r="I114" s="16">
        <f t="shared" si="5"/>
        <v>0</v>
      </c>
      <c r="J114" s="16">
        <f t="shared" si="4"/>
        <v>0</v>
      </c>
      <c r="K114" s="16"/>
    </row>
    <row r="115" spans="1:11" ht="17.25" customHeight="1">
      <c r="A115" s="16" t="s">
        <v>234</v>
      </c>
      <c r="B115" s="6">
        <v>107</v>
      </c>
      <c r="C115" s="16" t="s">
        <v>87</v>
      </c>
      <c r="D115" s="7" t="s">
        <v>210</v>
      </c>
      <c r="E115" s="16"/>
      <c r="F115" s="16">
        <v>6</v>
      </c>
      <c r="G115" s="16"/>
      <c r="H115" s="16"/>
      <c r="I115" s="16" t="str">
        <f t="shared" si="5"/>
        <v>Кокки</v>
      </c>
      <c r="J115" s="16" t="str">
        <f t="shared" si="4"/>
        <v>Staphylococcus</v>
      </c>
      <c r="K115" s="16" t="s">
        <v>19</v>
      </c>
    </row>
    <row r="116" spans="1:11" ht="17.25" customHeight="1">
      <c r="A116" s="16" t="s">
        <v>234</v>
      </c>
      <c r="B116" s="6">
        <v>108</v>
      </c>
      <c r="C116" s="16" t="s">
        <v>21</v>
      </c>
      <c r="D116" s="7" t="s">
        <v>49</v>
      </c>
      <c r="E116" s="16"/>
      <c r="F116" s="16"/>
      <c r="G116" s="16"/>
      <c r="H116" s="16"/>
      <c r="I116" s="16">
        <f t="shared" si="5"/>
        <v>0</v>
      </c>
      <c r="J116" s="16">
        <f t="shared" si="4"/>
        <v>0</v>
      </c>
      <c r="K116" s="16"/>
    </row>
    <row r="117" spans="1:11" ht="17.25" customHeight="1">
      <c r="A117" s="16" t="s">
        <v>234</v>
      </c>
      <c r="B117" s="6">
        <v>109</v>
      </c>
      <c r="C117" s="16" t="s">
        <v>21</v>
      </c>
      <c r="D117" s="7" t="s">
        <v>49</v>
      </c>
      <c r="E117" s="16"/>
      <c r="F117" s="16"/>
      <c r="G117" s="16"/>
      <c r="H117" s="16"/>
      <c r="I117" s="16">
        <f t="shared" si="5"/>
        <v>0</v>
      </c>
      <c r="J117" s="16">
        <f t="shared" si="4"/>
        <v>0</v>
      </c>
      <c r="K117" s="16"/>
    </row>
    <row r="118" spans="1:11" ht="17.25" customHeight="1">
      <c r="A118" s="16" t="s">
        <v>234</v>
      </c>
      <c r="B118" s="6">
        <v>110</v>
      </c>
      <c r="C118" s="16" t="s">
        <v>45</v>
      </c>
      <c r="D118" s="7" t="s">
        <v>24</v>
      </c>
      <c r="E118" s="16"/>
      <c r="F118" s="16"/>
      <c r="G118" s="16"/>
      <c r="H118" s="16"/>
      <c r="I118" s="16">
        <f t="shared" si="5"/>
        <v>0</v>
      </c>
      <c r="J118" s="16">
        <f t="shared" si="4"/>
        <v>0</v>
      </c>
      <c r="K118" s="16"/>
    </row>
    <row r="119" spans="1:11" ht="17.25" customHeight="1">
      <c r="A119" s="16" t="s">
        <v>234</v>
      </c>
      <c r="B119" s="6">
        <v>111</v>
      </c>
      <c r="C119" s="16" t="s">
        <v>23</v>
      </c>
      <c r="D119" s="7" t="s">
        <v>92</v>
      </c>
      <c r="E119" s="16"/>
      <c r="F119" s="16"/>
      <c r="G119" s="16"/>
      <c r="H119" s="16"/>
      <c r="I119" s="16">
        <f t="shared" si="5"/>
        <v>0</v>
      </c>
      <c r="J119" s="16">
        <f t="shared" si="4"/>
        <v>0</v>
      </c>
      <c r="K119" s="16"/>
    </row>
    <row r="120" spans="1:11" ht="17.25" customHeight="1">
      <c r="A120" s="16" t="s">
        <v>234</v>
      </c>
      <c r="B120" s="6">
        <v>112</v>
      </c>
      <c r="C120" s="16" t="s">
        <v>23</v>
      </c>
      <c r="D120" s="7" t="s">
        <v>24</v>
      </c>
      <c r="E120" s="16"/>
      <c r="F120" s="16"/>
      <c r="G120" s="16"/>
      <c r="H120" s="16"/>
      <c r="I120" s="16">
        <f t="shared" si="5"/>
        <v>0</v>
      </c>
      <c r="J120" s="16">
        <f t="shared" si="4"/>
        <v>0</v>
      </c>
      <c r="K120" s="16"/>
    </row>
    <row r="121" spans="1:11" ht="17.25" customHeight="1">
      <c r="A121" s="16" t="s">
        <v>234</v>
      </c>
      <c r="B121" s="6">
        <v>113</v>
      </c>
      <c r="C121" s="16" t="s">
        <v>21</v>
      </c>
      <c r="D121" s="7" t="s">
        <v>49</v>
      </c>
      <c r="E121" s="16"/>
      <c r="F121" s="16"/>
      <c r="G121" s="16"/>
      <c r="H121" s="16"/>
      <c r="I121" s="16">
        <f t="shared" si="5"/>
        <v>0</v>
      </c>
      <c r="J121" s="16">
        <f t="shared" si="4"/>
        <v>0</v>
      </c>
      <c r="K121" s="16"/>
    </row>
    <row r="122" spans="1:11" ht="17.25" customHeight="1">
      <c r="A122" s="16" t="s">
        <v>234</v>
      </c>
      <c r="B122" s="6">
        <v>114</v>
      </c>
      <c r="C122" s="16" t="s">
        <v>45</v>
      </c>
      <c r="D122" s="7" t="s">
        <v>58</v>
      </c>
      <c r="E122" s="16"/>
      <c r="F122" s="16"/>
      <c r="G122" s="16"/>
      <c r="H122" s="16"/>
      <c r="I122" s="16">
        <f t="shared" si="5"/>
        <v>0</v>
      </c>
      <c r="J122" s="16">
        <f t="shared" si="4"/>
        <v>0</v>
      </c>
      <c r="K122" s="16"/>
    </row>
    <row r="123" spans="1:11" ht="17.25" customHeight="1">
      <c r="A123" s="16" t="s">
        <v>234</v>
      </c>
      <c r="B123" s="6">
        <v>115</v>
      </c>
      <c r="C123" s="16" t="s">
        <v>45</v>
      </c>
      <c r="D123" s="7" t="s">
        <v>58</v>
      </c>
      <c r="E123" s="16"/>
      <c r="F123" s="16"/>
      <c r="G123" s="16"/>
      <c r="H123" s="16"/>
      <c r="I123" s="16">
        <f t="shared" si="5"/>
        <v>0</v>
      </c>
      <c r="J123" s="16">
        <f t="shared" si="4"/>
        <v>0</v>
      </c>
      <c r="K123" s="16"/>
    </row>
    <row r="124" spans="1:11" ht="17.25" customHeight="1">
      <c r="A124" s="16" t="s">
        <v>234</v>
      </c>
      <c r="B124" s="6">
        <v>116</v>
      </c>
      <c r="C124" s="16" t="s">
        <v>45</v>
      </c>
      <c r="D124" s="7" t="s">
        <v>58</v>
      </c>
      <c r="E124" s="16"/>
      <c r="F124" s="16"/>
      <c r="G124" s="16"/>
      <c r="H124" s="16"/>
      <c r="I124" s="16">
        <f t="shared" si="5"/>
        <v>0</v>
      </c>
      <c r="J124" s="16">
        <f t="shared" si="4"/>
        <v>0</v>
      </c>
      <c r="K124" s="16"/>
    </row>
    <row r="125" spans="1:11" ht="17.25" customHeight="1">
      <c r="A125" s="16" t="s">
        <v>234</v>
      </c>
      <c r="B125" s="6">
        <v>117</v>
      </c>
      <c r="C125" s="16" t="s">
        <v>45</v>
      </c>
      <c r="D125" s="7" t="s">
        <v>58</v>
      </c>
      <c r="E125" s="16"/>
      <c r="F125" s="16"/>
      <c r="G125" s="16"/>
      <c r="H125" s="16"/>
      <c r="I125" s="16">
        <f t="shared" si="5"/>
        <v>0</v>
      </c>
      <c r="J125" s="16">
        <f t="shared" si="4"/>
        <v>0</v>
      </c>
      <c r="K125" s="16"/>
    </row>
    <row r="126" spans="1:11" ht="17.25" customHeight="1">
      <c r="A126" s="16" t="s">
        <v>234</v>
      </c>
      <c r="B126" s="6">
        <v>118</v>
      </c>
      <c r="C126" s="16" t="s">
        <v>12</v>
      </c>
      <c r="D126" s="7" t="s">
        <v>49</v>
      </c>
      <c r="E126" s="16"/>
      <c r="F126" s="16"/>
      <c r="G126" s="16" t="s">
        <v>32</v>
      </c>
      <c r="H126" s="16"/>
      <c r="I126" s="16">
        <f t="shared" si="5"/>
        <v>0</v>
      </c>
      <c r="J126" s="16">
        <f t="shared" si="4"/>
        <v>0</v>
      </c>
      <c r="K126" s="16"/>
    </row>
    <row r="127" spans="1:11" ht="17.25" customHeight="1">
      <c r="A127" s="16" t="s">
        <v>234</v>
      </c>
      <c r="B127" s="6">
        <v>119</v>
      </c>
      <c r="C127" s="16" t="s">
        <v>12</v>
      </c>
      <c r="D127" s="7" t="s">
        <v>31</v>
      </c>
      <c r="E127" s="16"/>
      <c r="F127" s="16">
        <v>6</v>
      </c>
      <c r="G127" s="16" t="s">
        <v>32</v>
      </c>
      <c r="H127" s="16"/>
      <c r="I127" s="16" t="str">
        <f t="shared" si="5"/>
        <v>Энеробактерии</v>
      </c>
      <c r="J127" s="16" t="str">
        <f t="shared" si="4"/>
        <v>Proteus</v>
      </c>
      <c r="K127" s="16" t="s">
        <v>16</v>
      </c>
    </row>
    <row r="128" spans="1:11" ht="17.25" customHeight="1">
      <c r="A128" s="16" t="s">
        <v>234</v>
      </c>
      <c r="B128" s="6">
        <v>120</v>
      </c>
      <c r="C128" s="16" t="s">
        <v>12</v>
      </c>
      <c r="D128" s="7" t="s">
        <v>195</v>
      </c>
      <c r="E128" s="16"/>
      <c r="F128" s="16"/>
      <c r="G128" s="16" t="s">
        <v>32</v>
      </c>
      <c r="H128" s="16"/>
      <c r="I128" s="16">
        <f t="shared" si="5"/>
        <v>0</v>
      </c>
      <c r="J128" s="16">
        <f t="shared" si="4"/>
        <v>0</v>
      </c>
      <c r="K128" s="16"/>
    </row>
    <row r="129" spans="1:11" ht="17.25" customHeight="1">
      <c r="A129" s="16" t="s">
        <v>234</v>
      </c>
      <c r="B129" s="6">
        <v>121</v>
      </c>
      <c r="C129" s="16" t="s">
        <v>12</v>
      </c>
      <c r="D129" s="7" t="s">
        <v>20</v>
      </c>
      <c r="E129" s="16"/>
      <c r="F129" s="16"/>
      <c r="G129" s="16" t="s">
        <v>32</v>
      </c>
      <c r="H129" s="16"/>
      <c r="I129" s="16">
        <f t="shared" si="5"/>
        <v>0</v>
      </c>
      <c r="J129" s="16">
        <f t="shared" si="4"/>
        <v>0</v>
      </c>
      <c r="K129" s="16"/>
    </row>
    <row r="130" spans="1:11" ht="17.25" customHeight="1">
      <c r="A130" s="16" t="s">
        <v>234</v>
      </c>
      <c r="B130" s="6">
        <v>122</v>
      </c>
      <c r="C130" s="16" t="s">
        <v>64</v>
      </c>
      <c r="D130" s="7" t="s">
        <v>54</v>
      </c>
      <c r="E130" s="16"/>
      <c r="F130" s="16"/>
      <c r="G130" s="16"/>
      <c r="H130" s="16"/>
      <c r="I130" s="16">
        <f t="shared" si="5"/>
        <v>0</v>
      </c>
      <c r="J130" s="16">
        <f t="shared" ref="J130:J194" si="12">IF(OR(K130=$K$347,K130=$K$348,K130=$K$349,K130=$K$350),$J$347,IF(OR(K130=$K$353,K130=$K$354,K130=$K$355,K130=$K$356),$J$348,IF(OR(K130=$K$357),$J$349,IF(OR(K130=$K$358),$J$350,IF(OR(K130=$K$359),$J$351,IF(OR(K130=$K$360),$J$352,IF(OR(K130=$K$366,K130=$K$375,K130=$K$367),$J$353,IF(OR(K130=$K$362,K130=$K$363,K130=$K$364,K130=$K$365),$J$354,IF(OR(K130=$K$361,K130=$K$404,K130=$K$406,K130=$K$408),$J$355,IF(OR(K130=$K$368,K130=$K$369),$J$356,IF(OR(K130=$K$370),$J$357,IF(OR(K130=$K$371),$J$358,IF(OR(K130=$K$372),$J$359,IF(OR(K130=$K$376),$J$360,IF(OR(K130=$K$377,K130=$K$378),$J$361,IF(OR(K130=$K$379,K130=$K$380),$J$362,IF(OR(K130=$K$381,K130=$K$382),$J$363,IF(OR(K130=$K$383,K130=$K$384),$J$364,IF(OR(K130=$K$386,K130=$K$387,K130=$K$388,K130=$K$389,K130=$K$390,K130=$K$391,K130=$K$392,K130=$K$393,K130=$K$394),$J$365,IF(OR(K130=$K$398,K130=$K$399,K130=$K$400,K130=$K$401,K130=$K$397,K130=$K$396,K130=$K$405,K130=$K$407),$J$366,IF(OR(K130=$K$402,K130=$K$403),$J$367,IF(OR(K130=$K$351,K130=$K$352,K130=$K$373,K130=$K$374,K130=$K$385,K130=$K$395),$J$368,IF(OR(K130=$K$409),$J$369,0)))))))))))))))))))))))</f>
        <v>0</v>
      </c>
      <c r="K130" s="16"/>
    </row>
    <row r="131" spans="1:11" ht="17.25" customHeight="1">
      <c r="A131" s="16" t="s">
        <v>234</v>
      </c>
      <c r="B131" s="6">
        <v>123</v>
      </c>
      <c r="C131" s="16" t="s">
        <v>87</v>
      </c>
      <c r="D131" s="7" t="s">
        <v>210</v>
      </c>
      <c r="E131" s="16">
        <v>1</v>
      </c>
      <c r="F131" s="16"/>
      <c r="G131" s="16"/>
      <c r="H131" s="16"/>
      <c r="I131" s="16">
        <f t="shared" si="5"/>
        <v>0</v>
      </c>
      <c r="J131" s="16">
        <f t="shared" si="12"/>
        <v>0</v>
      </c>
      <c r="K131" s="16"/>
    </row>
    <row r="132" spans="1:11" ht="17.25" customHeight="1">
      <c r="A132" s="16" t="s">
        <v>234</v>
      </c>
      <c r="B132" s="6">
        <v>124</v>
      </c>
      <c r="C132" s="16" t="s">
        <v>21</v>
      </c>
      <c r="D132" s="7" t="s">
        <v>49</v>
      </c>
      <c r="E132" s="16">
        <v>1</v>
      </c>
      <c r="F132" s="16"/>
      <c r="G132" s="16"/>
      <c r="H132" s="16"/>
      <c r="I132" s="16">
        <f t="shared" si="5"/>
        <v>0</v>
      </c>
      <c r="J132" s="16">
        <f t="shared" si="12"/>
        <v>0</v>
      </c>
      <c r="K132" s="16"/>
    </row>
    <row r="133" spans="1:11" ht="17.25" customHeight="1">
      <c r="A133" s="16" t="s">
        <v>234</v>
      </c>
      <c r="B133" s="6">
        <v>125</v>
      </c>
      <c r="C133" s="16" t="s">
        <v>23</v>
      </c>
      <c r="D133" s="7" t="s">
        <v>24</v>
      </c>
      <c r="E133" s="16"/>
      <c r="F133" s="16"/>
      <c r="G133" s="16"/>
      <c r="H133" s="16"/>
      <c r="I133" s="16">
        <f t="shared" si="5"/>
        <v>0</v>
      </c>
      <c r="J133" s="16">
        <f t="shared" si="12"/>
        <v>0</v>
      </c>
      <c r="K133" s="16"/>
    </row>
    <row r="134" spans="1:11" ht="17.25" customHeight="1">
      <c r="A134" s="16" t="s">
        <v>234</v>
      </c>
      <c r="B134" s="6">
        <v>126</v>
      </c>
      <c r="C134" s="16" t="s">
        <v>21</v>
      </c>
      <c r="D134" s="7" t="s">
        <v>49</v>
      </c>
      <c r="E134" s="16"/>
      <c r="F134" s="16"/>
      <c r="G134" s="16"/>
      <c r="H134" s="16"/>
      <c r="I134" s="16">
        <f t="shared" si="5"/>
        <v>0</v>
      </c>
      <c r="J134" s="16">
        <f t="shared" si="12"/>
        <v>0</v>
      </c>
      <c r="K134" s="16"/>
    </row>
    <row r="135" spans="1:11" ht="17.25" customHeight="1">
      <c r="A135" s="16" t="s">
        <v>234</v>
      </c>
      <c r="B135" s="6">
        <v>127</v>
      </c>
      <c r="C135" s="16" t="s">
        <v>12</v>
      </c>
      <c r="D135" s="7" t="s">
        <v>56</v>
      </c>
      <c r="E135" s="16"/>
      <c r="F135" s="16"/>
      <c r="G135" s="16" t="s">
        <v>32</v>
      </c>
      <c r="H135" s="16"/>
      <c r="I135" s="16">
        <f t="shared" si="5"/>
        <v>0</v>
      </c>
      <c r="J135" s="16">
        <f t="shared" si="12"/>
        <v>0</v>
      </c>
      <c r="K135" s="16"/>
    </row>
    <row r="136" spans="1:11" ht="17.25" customHeight="1">
      <c r="A136" s="16" t="s">
        <v>234</v>
      </c>
      <c r="B136" s="6">
        <v>128</v>
      </c>
      <c r="C136" s="16" t="s">
        <v>12</v>
      </c>
      <c r="D136" s="7" t="s">
        <v>31</v>
      </c>
      <c r="E136" s="16"/>
      <c r="F136" s="16"/>
      <c r="G136" s="16" t="s">
        <v>32</v>
      </c>
      <c r="H136" s="16" t="s">
        <v>65</v>
      </c>
      <c r="I136" s="16">
        <f t="shared" si="5"/>
        <v>0</v>
      </c>
      <c r="J136" s="16">
        <f t="shared" si="12"/>
        <v>0</v>
      </c>
      <c r="K136" s="16"/>
    </row>
    <row r="137" spans="1:11" ht="17.25" customHeight="1">
      <c r="A137" s="16" t="s">
        <v>234</v>
      </c>
      <c r="B137" s="6">
        <v>129</v>
      </c>
      <c r="C137" s="16" t="s">
        <v>12</v>
      </c>
      <c r="D137" s="7" t="s">
        <v>186</v>
      </c>
      <c r="E137" s="16"/>
      <c r="F137" s="16">
        <v>5</v>
      </c>
      <c r="G137" s="16"/>
      <c r="H137" s="16"/>
      <c r="I137" s="16" t="str">
        <f t="shared" si="5"/>
        <v>Кокки</v>
      </c>
      <c r="J137" s="16" t="str">
        <f t="shared" si="12"/>
        <v>Staphylococcus</v>
      </c>
      <c r="K137" s="16" t="s">
        <v>19</v>
      </c>
    </row>
    <row r="138" spans="1:11" ht="17.25" customHeight="1">
      <c r="A138" s="16" t="s">
        <v>234</v>
      </c>
      <c r="B138" s="6">
        <v>130</v>
      </c>
      <c r="C138" s="16" t="s">
        <v>12</v>
      </c>
      <c r="D138" s="7" t="s">
        <v>186</v>
      </c>
      <c r="E138" s="16"/>
      <c r="F138" s="16">
        <v>5</v>
      </c>
      <c r="G138" s="16"/>
      <c r="H138" s="16"/>
      <c r="I138" s="16" t="str">
        <f t="shared" si="5"/>
        <v>Кокки</v>
      </c>
      <c r="J138" s="16" t="str">
        <f t="shared" si="12"/>
        <v>Staphylococcus</v>
      </c>
      <c r="K138" s="16" t="s">
        <v>19</v>
      </c>
    </row>
    <row r="139" spans="1:11" ht="17.25" customHeight="1">
      <c r="A139" s="16" t="s">
        <v>234</v>
      </c>
      <c r="B139" s="6">
        <v>131</v>
      </c>
      <c r="C139" s="16" t="s">
        <v>12</v>
      </c>
      <c r="D139" s="7" t="s">
        <v>42</v>
      </c>
      <c r="E139" s="16"/>
      <c r="F139" s="16"/>
      <c r="G139" s="16" t="s">
        <v>32</v>
      </c>
      <c r="H139" s="16"/>
      <c r="I139" s="16">
        <f t="shared" ref="I139:I208" si="13">IF(OR(J139=$J$360,J139=$J$367,J139=$J$350),$I$347,IF(OR(J139=$J$349,J139=$J$353,J139=$J$355,J139=$J$356,J139=$J$359,J139=$J$363,J139=$J$364,J139=$J$361),$I$352,IF(OR(J139=$J$348,J139=$J$352),$I$348,IF(OR(J139=$J$354,J139=$J$365,J139=$J$366),$I$349,IF(OR(J139=$J$347,J139=$J$362,J139=$J$368),$I$350,IF(OR(J139=$J$351,J139=$J$369,J139=$J$357,J139=$J$358),$I$351,0))))))</f>
        <v>0</v>
      </c>
      <c r="J139" s="16">
        <f t="shared" si="12"/>
        <v>0</v>
      </c>
      <c r="K139" s="16"/>
    </row>
    <row r="140" spans="1:11" ht="17.25" customHeight="1">
      <c r="A140" s="16" t="s">
        <v>234</v>
      </c>
      <c r="B140" s="6">
        <v>132</v>
      </c>
      <c r="C140" s="16" t="s">
        <v>12</v>
      </c>
      <c r="D140" s="7" t="s">
        <v>29</v>
      </c>
      <c r="E140" s="16"/>
      <c r="F140" s="16"/>
      <c r="G140" s="16" t="s">
        <v>32</v>
      </c>
      <c r="H140" s="16"/>
      <c r="I140" s="16">
        <f t="shared" si="13"/>
        <v>0</v>
      </c>
      <c r="J140" s="16">
        <f t="shared" si="12"/>
        <v>0</v>
      </c>
      <c r="K140" s="16"/>
    </row>
    <row r="141" spans="1:11" ht="17.25" customHeight="1">
      <c r="A141" s="16" t="s">
        <v>234</v>
      </c>
      <c r="B141" s="6">
        <v>133</v>
      </c>
      <c r="C141" s="16" t="s">
        <v>25</v>
      </c>
      <c r="D141" s="7" t="s">
        <v>26</v>
      </c>
      <c r="E141" s="16"/>
      <c r="F141" s="16"/>
      <c r="G141" s="16"/>
      <c r="H141" s="16"/>
      <c r="I141" s="16">
        <f t="shared" si="13"/>
        <v>0</v>
      </c>
      <c r="J141" s="16">
        <f t="shared" si="12"/>
        <v>0</v>
      </c>
      <c r="K141" s="16"/>
    </row>
    <row r="142" spans="1:11" ht="17.25" customHeight="1">
      <c r="A142" s="16" t="s">
        <v>234</v>
      </c>
      <c r="B142" s="6">
        <v>134</v>
      </c>
      <c r="C142" s="16" t="s">
        <v>23</v>
      </c>
      <c r="D142" s="7" t="s">
        <v>24</v>
      </c>
      <c r="E142" s="16">
        <v>3</v>
      </c>
      <c r="F142" s="16"/>
      <c r="G142" s="16"/>
      <c r="H142" s="16"/>
      <c r="I142" s="16">
        <f t="shared" si="13"/>
        <v>0</v>
      </c>
      <c r="J142" s="16">
        <f t="shared" si="12"/>
        <v>0</v>
      </c>
      <c r="K142" s="16"/>
    </row>
    <row r="143" spans="1:11" ht="17.25" customHeight="1">
      <c r="A143" s="16" t="s">
        <v>234</v>
      </c>
      <c r="B143" s="6">
        <v>135</v>
      </c>
      <c r="C143" s="16" t="s">
        <v>12</v>
      </c>
      <c r="D143" s="7" t="s">
        <v>31</v>
      </c>
      <c r="E143" s="16">
        <v>3</v>
      </c>
      <c r="F143" s="16">
        <v>3</v>
      </c>
      <c r="G143" s="16"/>
      <c r="H143" s="16"/>
      <c r="I143" s="16" t="str">
        <f t="shared" si="13"/>
        <v>Прочее</v>
      </c>
      <c r="J143" s="16" t="str">
        <f t="shared" si="12"/>
        <v>Corynebacterium</v>
      </c>
      <c r="K143" s="16" t="s">
        <v>127</v>
      </c>
    </row>
    <row r="144" spans="1:11" ht="17.25" customHeight="1">
      <c r="A144" s="16"/>
      <c r="C144" s="16"/>
      <c r="E144" s="16"/>
      <c r="F144" s="16"/>
      <c r="G144" s="16"/>
      <c r="H144" s="16"/>
      <c r="I144" s="16" t="str">
        <f t="shared" ref="I144" si="14">IF(OR(J144=$J$360,J144=$J$367,J144=$J$350),$I$347,IF(OR(J144=$J$349,J144=$J$353,J144=$J$355,J144=$J$356,J144=$J$359,J144=$J$363,J144=$J$364,J144=$J$361),$I$352,IF(OR(J144=$J$348,J144=$J$352),$I$348,IF(OR(J144=$J$354,J144=$J$365,J144=$J$366),$I$349,IF(OR(J144=$J$347,J144=$J$362,J144=$J$368),$I$350,IF(OR(J144=$J$351,J144=$J$369,J144=$J$357,J144=$J$358),$I$351,0))))))</f>
        <v>Анаэробы</v>
      </c>
      <c r="J144" s="16" t="str">
        <f t="shared" si="12"/>
        <v>анаэр</v>
      </c>
      <c r="K144" s="16" t="s">
        <v>158</v>
      </c>
    </row>
    <row r="145" spans="1:11" ht="17.25" customHeight="1">
      <c r="A145" s="16" t="s">
        <v>234</v>
      </c>
      <c r="B145" s="6">
        <v>136</v>
      </c>
      <c r="C145" s="16" t="s">
        <v>23</v>
      </c>
      <c r="D145" s="7" t="s">
        <v>24</v>
      </c>
      <c r="E145" s="16">
        <v>2</v>
      </c>
      <c r="F145" s="16"/>
      <c r="G145" s="16"/>
      <c r="H145" s="16"/>
      <c r="I145" s="16">
        <f t="shared" si="13"/>
        <v>0</v>
      </c>
      <c r="J145" s="16">
        <f t="shared" si="12"/>
        <v>0</v>
      </c>
      <c r="K145" s="16"/>
    </row>
    <row r="146" spans="1:11" ht="17.25" customHeight="1">
      <c r="A146" s="16" t="s">
        <v>234</v>
      </c>
      <c r="B146" s="6">
        <v>137</v>
      </c>
      <c r="C146" s="16" t="s">
        <v>23</v>
      </c>
      <c r="D146" s="7" t="s">
        <v>24</v>
      </c>
      <c r="E146" s="16">
        <v>1</v>
      </c>
      <c r="F146" s="16"/>
      <c r="G146" s="16"/>
      <c r="H146" s="16"/>
      <c r="I146" s="16">
        <f t="shared" si="13"/>
        <v>0</v>
      </c>
      <c r="J146" s="16">
        <f t="shared" si="12"/>
        <v>0</v>
      </c>
      <c r="K146" s="16"/>
    </row>
    <row r="147" spans="1:11" ht="17.25" customHeight="1">
      <c r="A147" s="16" t="s">
        <v>234</v>
      </c>
      <c r="B147" s="6">
        <v>138</v>
      </c>
      <c r="C147" s="16" t="s">
        <v>21</v>
      </c>
      <c r="D147" s="7" t="s">
        <v>49</v>
      </c>
      <c r="E147" s="16">
        <v>1</v>
      </c>
      <c r="F147" s="16"/>
      <c r="G147" s="16"/>
      <c r="H147" s="16"/>
      <c r="I147" s="16">
        <f t="shared" si="13"/>
        <v>0</v>
      </c>
      <c r="J147" s="16">
        <f t="shared" si="12"/>
        <v>0</v>
      </c>
      <c r="K147" s="16"/>
    </row>
    <row r="148" spans="1:11" ht="17.25" customHeight="1">
      <c r="A148" s="16" t="s">
        <v>234</v>
      </c>
      <c r="B148" s="6">
        <v>139</v>
      </c>
      <c r="C148" s="16" t="s">
        <v>21</v>
      </c>
      <c r="D148" s="7" t="s">
        <v>49</v>
      </c>
      <c r="E148" s="16"/>
      <c r="F148" s="16"/>
      <c r="G148" s="16"/>
      <c r="H148" s="16"/>
      <c r="I148" s="16">
        <f t="shared" si="13"/>
        <v>0</v>
      </c>
      <c r="J148" s="16">
        <f t="shared" si="12"/>
        <v>0</v>
      </c>
      <c r="K148" s="16"/>
    </row>
    <row r="149" spans="1:11" ht="17.25" customHeight="1">
      <c r="A149" s="16" t="s">
        <v>234</v>
      </c>
      <c r="B149" s="6">
        <v>140</v>
      </c>
      <c r="C149" s="16" t="s">
        <v>23</v>
      </c>
      <c r="D149" s="7" t="s">
        <v>24</v>
      </c>
      <c r="E149" s="16"/>
      <c r="F149" s="16"/>
      <c r="G149" s="16"/>
      <c r="H149" s="16"/>
      <c r="I149" s="16">
        <f t="shared" si="13"/>
        <v>0</v>
      </c>
      <c r="J149" s="16">
        <f t="shared" si="12"/>
        <v>0</v>
      </c>
      <c r="K149" s="16"/>
    </row>
    <row r="150" spans="1:11" ht="17.25" customHeight="1">
      <c r="A150" s="16" t="s">
        <v>234</v>
      </c>
      <c r="B150" s="6">
        <v>141</v>
      </c>
      <c r="C150" s="16" t="s">
        <v>100</v>
      </c>
      <c r="D150" s="7" t="s">
        <v>28</v>
      </c>
      <c r="E150" s="16"/>
      <c r="F150" s="16"/>
      <c r="G150" s="16" t="s">
        <v>32</v>
      </c>
      <c r="H150" s="16"/>
      <c r="I150" s="16">
        <f t="shared" si="13"/>
        <v>0</v>
      </c>
      <c r="J150" s="16">
        <f t="shared" si="12"/>
        <v>0</v>
      </c>
      <c r="K150" s="16"/>
    </row>
    <row r="151" spans="1:11" ht="17.25" customHeight="1">
      <c r="A151" s="16" t="s">
        <v>234</v>
      </c>
      <c r="B151" s="6">
        <v>142</v>
      </c>
      <c r="C151" s="16" t="s">
        <v>12</v>
      </c>
      <c r="D151" s="7" t="s">
        <v>31</v>
      </c>
      <c r="E151" s="16"/>
      <c r="F151" s="16"/>
      <c r="G151" s="16" t="s">
        <v>32</v>
      </c>
      <c r="H151" s="16"/>
      <c r="I151" s="16">
        <f t="shared" si="13"/>
        <v>0</v>
      </c>
      <c r="J151" s="16">
        <f t="shared" si="12"/>
        <v>0</v>
      </c>
      <c r="K151" s="16"/>
    </row>
    <row r="152" spans="1:11" ht="17.25" customHeight="1">
      <c r="A152" s="16" t="s">
        <v>234</v>
      </c>
      <c r="B152" s="6">
        <v>143</v>
      </c>
      <c r="C152" s="16" t="s">
        <v>12</v>
      </c>
      <c r="D152" s="7" t="s">
        <v>171</v>
      </c>
      <c r="E152" s="16"/>
      <c r="F152" s="16"/>
      <c r="G152" s="16" t="s">
        <v>32</v>
      </c>
      <c r="H152" s="16"/>
      <c r="I152" s="16">
        <f t="shared" si="13"/>
        <v>0</v>
      </c>
      <c r="J152" s="16">
        <f t="shared" si="12"/>
        <v>0</v>
      </c>
      <c r="K152" s="16"/>
    </row>
    <row r="153" spans="1:11" ht="17.25" customHeight="1">
      <c r="A153" s="16" t="s">
        <v>234</v>
      </c>
      <c r="B153" s="6">
        <v>144</v>
      </c>
      <c r="C153" s="16" t="s">
        <v>21</v>
      </c>
      <c r="D153" s="7" t="s">
        <v>49</v>
      </c>
      <c r="E153" s="16"/>
      <c r="F153" s="16"/>
      <c r="G153" s="16"/>
      <c r="H153" s="16"/>
      <c r="I153" s="16">
        <f t="shared" si="13"/>
        <v>0</v>
      </c>
      <c r="J153" s="16">
        <f t="shared" si="12"/>
        <v>0</v>
      </c>
      <c r="K153" s="16"/>
    </row>
    <row r="154" spans="1:11" ht="17.25" customHeight="1">
      <c r="A154" s="16" t="s">
        <v>234</v>
      </c>
      <c r="B154" s="6">
        <v>145</v>
      </c>
      <c r="C154" s="16" t="s">
        <v>12</v>
      </c>
      <c r="D154" s="7" t="s">
        <v>60</v>
      </c>
      <c r="E154" s="16"/>
      <c r="F154" s="16"/>
      <c r="G154" s="16" t="s">
        <v>32</v>
      </c>
      <c r="H154" s="16"/>
      <c r="I154" s="16">
        <f t="shared" si="13"/>
        <v>0</v>
      </c>
      <c r="J154" s="16">
        <f t="shared" si="12"/>
        <v>0</v>
      </c>
      <c r="K154" s="16"/>
    </row>
    <row r="155" spans="1:11" ht="17.25" customHeight="1">
      <c r="A155" s="16" t="s">
        <v>234</v>
      </c>
      <c r="B155" s="6">
        <v>146</v>
      </c>
      <c r="C155" s="16" t="s">
        <v>21</v>
      </c>
      <c r="D155" s="7" t="s">
        <v>49</v>
      </c>
      <c r="E155" s="16"/>
      <c r="F155" s="16"/>
      <c r="G155" s="16"/>
      <c r="H155" s="16"/>
      <c r="I155" s="16">
        <f t="shared" si="13"/>
        <v>0</v>
      </c>
      <c r="J155" s="16">
        <f t="shared" si="12"/>
        <v>0</v>
      </c>
      <c r="K155" s="16"/>
    </row>
    <row r="156" spans="1:11" ht="17.25" customHeight="1">
      <c r="A156" s="16" t="s">
        <v>234</v>
      </c>
      <c r="B156" s="6">
        <v>147</v>
      </c>
      <c r="C156" s="16" t="s">
        <v>12</v>
      </c>
      <c r="D156" s="7" t="s">
        <v>24</v>
      </c>
      <c r="E156" s="16"/>
      <c r="F156" s="16"/>
      <c r="G156" s="16"/>
      <c r="H156" s="16"/>
      <c r="I156" s="16">
        <f t="shared" si="13"/>
        <v>0</v>
      </c>
      <c r="J156" s="16">
        <f t="shared" si="12"/>
        <v>0</v>
      </c>
      <c r="K156" s="16"/>
    </row>
    <row r="157" spans="1:11" ht="17.25" customHeight="1">
      <c r="A157" s="16" t="s">
        <v>234</v>
      </c>
      <c r="B157" s="6">
        <v>148</v>
      </c>
      <c r="C157" s="16" t="s">
        <v>64</v>
      </c>
      <c r="D157" s="7" t="s">
        <v>54</v>
      </c>
      <c r="E157" s="16"/>
      <c r="F157" s="16"/>
      <c r="G157" s="16"/>
      <c r="H157" s="16"/>
      <c r="I157" s="16">
        <f t="shared" si="13"/>
        <v>0</v>
      </c>
      <c r="J157" s="16">
        <f t="shared" si="12"/>
        <v>0</v>
      </c>
      <c r="K157" s="16"/>
    </row>
    <row r="158" spans="1:11" ht="17.25" customHeight="1">
      <c r="A158" s="16" t="s">
        <v>234</v>
      </c>
      <c r="B158" s="6">
        <v>149</v>
      </c>
      <c r="C158" s="16" t="s">
        <v>21</v>
      </c>
      <c r="D158" s="7" t="s">
        <v>49</v>
      </c>
      <c r="E158" s="16"/>
      <c r="F158" s="16"/>
      <c r="G158" s="16"/>
      <c r="H158" s="16"/>
      <c r="I158" s="16">
        <f t="shared" si="13"/>
        <v>0</v>
      </c>
      <c r="J158" s="16">
        <f t="shared" si="12"/>
        <v>0</v>
      </c>
      <c r="K158" s="16"/>
    </row>
    <row r="159" spans="1:11" ht="17.25" customHeight="1">
      <c r="A159" s="16" t="s">
        <v>234</v>
      </c>
      <c r="B159" s="6">
        <v>150</v>
      </c>
      <c r="C159" s="16" t="s">
        <v>12</v>
      </c>
      <c r="D159" s="7" t="s">
        <v>171</v>
      </c>
      <c r="E159" s="16"/>
      <c r="F159" s="16"/>
      <c r="G159" s="16" t="s">
        <v>32</v>
      </c>
      <c r="H159" s="16"/>
      <c r="I159" s="16">
        <f t="shared" si="13"/>
        <v>0</v>
      </c>
      <c r="J159" s="16">
        <f t="shared" si="12"/>
        <v>0</v>
      </c>
      <c r="K159" s="16"/>
    </row>
    <row r="160" spans="1:11" ht="17.25" customHeight="1">
      <c r="A160" s="16" t="s">
        <v>234</v>
      </c>
      <c r="B160" s="6">
        <v>151</v>
      </c>
      <c r="C160" s="16" t="s">
        <v>25</v>
      </c>
      <c r="D160" s="7" t="s">
        <v>26</v>
      </c>
      <c r="E160" s="16"/>
      <c r="F160" s="16"/>
      <c r="G160" s="16"/>
      <c r="H160" s="16"/>
      <c r="I160" s="16">
        <f t="shared" si="13"/>
        <v>0</v>
      </c>
      <c r="J160" s="16">
        <f t="shared" si="12"/>
        <v>0</v>
      </c>
      <c r="K160" s="16"/>
    </row>
    <row r="161" spans="1:11" ht="17.25" customHeight="1">
      <c r="A161" s="16" t="s">
        <v>234</v>
      </c>
      <c r="B161" s="6">
        <v>152</v>
      </c>
      <c r="C161" s="16" t="s">
        <v>100</v>
      </c>
      <c r="D161" s="7" t="s">
        <v>28</v>
      </c>
      <c r="E161" s="16"/>
      <c r="F161" s="16"/>
      <c r="G161" s="16"/>
      <c r="H161" s="16"/>
      <c r="I161" s="16">
        <f t="shared" si="13"/>
        <v>0</v>
      </c>
      <c r="J161" s="16">
        <f t="shared" si="12"/>
        <v>0</v>
      </c>
      <c r="K161" s="16"/>
    </row>
    <row r="162" spans="1:11" ht="17.25" customHeight="1">
      <c r="A162" s="16" t="s">
        <v>234</v>
      </c>
      <c r="B162" s="6">
        <v>153</v>
      </c>
      <c r="C162" s="16" t="s">
        <v>21</v>
      </c>
      <c r="D162" s="7" t="s">
        <v>49</v>
      </c>
      <c r="E162" s="16"/>
      <c r="F162" s="16"/>
      <c r="G162" s="16"/>
      <c r="H162" s="16"/>
      <c r="I162" s="16">
        <f t="shared" si="13"/>
        <v>0</v>
      </c>
      <c r="J162" s="16">
        <f t="shared" si="12"/>
        <v>0</v>
      </c>
      <c r="K162" s="16"/>
    </row>
    <row r="163" spans="1:11" ht="17.25" customHeight="1">
      <c r="A163" s="16" t="s">
        <v>234</v>
      </c>
      <c r="B163" s="6">
        <v>154</v>
      </c>
      <c r="C163" s="16" t="s">
        <v>21</v>
      </c>
      <c r="D163" s="7" t="s">
        <v>49</v>
      </c>
      <c r="E163" s="16"/>
      <c r="F163" s="16"/>
      <c r="G163" s="16"/>
      <c r="H163" s="16"/>
      <c r="I163" s="16">
        <f t="shared" si="13"/>
        <v>0</v>
      </c>
      <c r="J163" s="16">
        <f t="shared" si="12"/>
        <v>0</v>
      </c>
      <c r="K163" s="16"/>
    </row>
    <row r="164" spans="1:11" ht="17.25" customHeight="1">
      <c r="A164" s="16" t="s">
        <v>234</v>
      </c>
      <c r="B164" s="6">
        <v>155</v>
      </c>
      <c r="C164" s="16" t="s">
        <v>21</v>
      </c>
      <c r="D164" s="7" t="s">
        <v>49</v>
      </c>
      <c r="E164" s="16"/>
      <c r="F164" s="16"/>
      <c r="G164" s="16"/>
      <c r="H164" s="16"/>
      <c r="I164" s="16">
        <f t="shared" si="13"/>
        <v>0</v>
      </c>
      <c r="J164" s="16">
        <f t="shared" si="12"/>
        <v>0</v>
      </c>
      <c r="K164" s="16"/>
    </row>
    <row r="165" spans="1:11" ht="17.25" customHeight="1">
      <c r="A165" s="16" t="s">
        <v>234</v>
      </c>
      <c r="B165" s="6">
        <v>156</v>
      </c>
      <c r="C165" s="16" t="s">
        <v>64</v>
      </c>
      <c r="D165" s="7" t="s">
        <v>54</v>
      </c>
      <c r="E165" s="16"/>
      <c r="F165" s="16"/>
      <c r="G165" s="16"/>
      <c r="H165" s="16"/>
      <c r="I165" s="16">
        <f t="shared" si="13"/>
        <v>0</v>
      </c>
      <c r="J165" s="16">
        <f t="shared" si="12"/>
        <v>0</v>
      </c>
      <c r="K165" s="16"/>
    </row>
    <row r="166" spans="1:11" ht="17.25" customHeight="1">
      <c r="A166" s="16" t="s">
        <v>234</v>
      </c>
      <c r="B166" s="6">
        <v>157</v>
      </c>
      <c r="C166" s="16" t="s">
        <v>12</v>
      </c>
      <c r="D166" s="7" t="s">
        <v>20</v>
      </c>
      <c r="E166" s="16"/>
      <c r="F166" s="16">
        <v>5</v>
      </c>
      <c r="G166" s="16" t="s">
        <v>32</v>
      </c>
      <c r="H166" s="16"/>
      <c r="I166" s="16" t="str">
        <f t="shared" si="13"/>
        <v>Кокки</v>
      </c>
      <c r="J166" s="16" t="str">
        <f t="shared" si="12"/>
        <v>Staphylococcus</v>
      </c>
      <c r="K166" s="16" t="s">
        <v>44</v>
      </c>
    </row>
    <row r="167" spans="1:11" ht="17.25" customHeight="1">
      <c r="A167" s="16" t="s">
        <v>234</v>
      </c>
      <c r="B167" s="6">
        <v>158</v>
      </c>
      <c r="C167" s="16" t="s">
        <v>12</v>
      </c>
      <c r="D167" s="7" t="s">
        <v>40</v>
      </c>
      <c r="E167" s="16">
        <v>1</v>
      </c>
      <c r="F167" s="16"/>
      <c r="G167" s="16" t="s">
        <v>32</v>
      </c>
      <c r="H167" s="16"/>
      <c r="I167" s="16">
        <f t="shared" si="13"/>
        <v>0</v>
      </c>
      <c r="J167" s="16">
        <f t="shared" si="12"/>
        <v>0</v>
      </c>
      <c r="K167" s="16"/>
    </row>
    <row r="168" spans="1:11" ht="17.25" customHeight="1">
      <c r="A168" s="16" t="s">
        <v>234</v>
      </c>
      <c r="B168" s="6">
        <v>159</v>
      </c>
      <c r="C168" s="16" t="s">
        <v>12</v>
      </c>
      <c r="D168" s="7" t="s">
        <v>54</v>
      </c>
      <c r="E168" s="16">
        <v>1</v>
      </c>
      <c r="F168" s="16"/>
      <c r="G168" s="16" t="s">
        <v>32</v>
      </c>
      <c r="H168" s="16"/>
      <c r="I168" s="16">
        <f t="shared" si="13"/>
        <v>0</v>
      </c>
      <c r="J168" s="16">
        <f t="shared" si="12"/>
        <v>0</v>
      </c>
      <c r="K168" s="16"/>
    </row>
    <row r="169" spans="1:11" ht="17.25" customHeight="1">
      <c r="A169" s="16" t="s">
        <v>234</v>
      </c>
      <c r="B169" s="6">
        <v>160</v>
      </c>
      <c r="C169" s="16" t="s">
        <v>21</v>
      </c>
      <c r="D169" s="7" t="s">
        <v>49</v>
      </c>
      <c r="E169" s="16"/>
      <c r="F169" s="16"/>
      <c r="G169" s="16"/>
      <c r="H169" s="16"/>
      <c r="I169" s="16">
        <f t="shared" si="13"/>
        <v>0</v>
      </c>
      <c r="J169" s="16">
        <f t="shared" si="12"/>
        <v>0</v>
      </c>
      <c r="K169" s="16"/>
    </row>
    <row r="170" spans="1:11" ht="17.25" customHeight="1">
      <c r="A170" s="16" t="s">
        <v>234</v>
      </c>
      <c r="B170" s="6">
        <v>161</v>
      </c>
      <c r="C170" s="16" t="s">
        <v>25</v>
      </c>
      <c r="D170" s="7" t="s">
        <v>26</v>
      </c>
      <c r="E170" s="16"/>
      <c r="F170" s="16"/>
      <c r="G170" s="16"/>
      <c r="H170" s="16"/>
      <c r="I170" s="16">
        <f t="shared" si="13"/>
        <v>0</v>
      </c>
      <c r="J170" s="16">
        <f t="shared" si="12"/>
        <v>0</v>
      </c>
      <c r="K170" s="16"/>
    </row>
    <row r="171" spans="1:11" ht="17.25" customHeight="1">
      <c r="A171" s="16" t="s">
        <v>234</v>
      </c>
      <c r="B171" s="6">
        <v>162</v>
      </c>
      <c r="C171" s="16" t="s">
        <v>21</v>
      </c>
      <c r="D171" s="7" t="s">
        <v>49</v>
      </c>
      <c r="E171" s="16"/>
      <c r="F171" s="16"/>
      <c r="G171" s="16"/>
      <c r="H171" s="16"/>
      <c r="I171" s="16">
        <f t="shared" si="13"/>
        <v>0</v>
      </c>
      <c r="J171" s="16">
        <f t="shared" si="12"/>
        <v>0</v>
      </c>
      <c r="K171" s="16"/>
    </row>
    <row r="172" spans="1:11" ht="17.25" customHeight="1">
      <c r="A172" s="16" t="s">
        <v>234</v>
      </c>
      <c r="B172" s="6">
        <v>163</v>
      </c>
      <c r="C172" s="16" t="s">
        <v>25</v>
      </c>
      <c r="D172" s="7" t="s">
        <v>26</v>
      </c>
      <c r="E172" s="16">
        <v>1</v>
      </c>
      <c r="F172" s="16"/>
      <c r="G172" s="16"/>
      <c r="H172" s="16"/>
      <c r="I172" s="16">
        <f t="shared" si="13"/>
        <v>0</v>
      </c>
      <c r="J172" s="16">
        <f t="shared" si="12"/>
        <v>0</v>
      </c>
      <c r="K172" s="16"/>
    </row>
    <row r="173" spans="1:11" ht="17.25" customHeight="1">
      <c r="A173" s="16" t="s">
        <v>234</v>
      </c>
      <c r="B173" s="6">
        <v>164</v>
      </c>
      <c r="C173" s="16" t="s">
        <v>37</v>
      </c>
      <c r="D173" s="7" t="s">
        <v>110</v>
      </c>
      <c r="E173" s="16">
        <v>1</v>
      </c>
      <c r="F173" s="16"/>
      <c r="G173" s="16"/>
      <c r="H173" s="16"/>
      <c r="I173" s="16">
        <f t="shared" si="13"/>
        <v>0</v>
      </c>
      <c r="J173" s="16">
        <f t="shared" si="12"/>
        <v>0</v>
      </c>
      <c r="K173" s="16"/>
    </row>
    <row r="174" spans="1:11" ht="17.25" customHeight="1">
      <c r="A174" s="16" t="s">
        <v>234</v>
      </c>
      <c r="B174" s="6">
        <v>165</v>
      </c>
      <c r="C174" s="16" t="s">
        <v>40</v>
      </c>
      <c r="D174" s="7" t="s">
        <v>40</v>
      </c>
      <c r="E174" s="16"/>
      <c r="F174" s="16"/>
      <c r="G174" s="16"/>
      <c r="H174" s="16"/>
      <c r="I174" s="16">
        <f t="shared" si="13"/>
        <v>0</v>
      </c>
      <c r="J174" s="16">
        <f t="shared" si="12"/>
        <v>0</v>
      </c>
      <c r="K174" s="16"/>
    </row>
    <row r="175" spans="1:11" ht="17.25" customHeight="1">
      <c r="A175" s="16" t="s">
        <v>234</v>
      </c>
      <c r="B175" s="6">
        <v>166</v>
      </c>
      <c r="C175" s="16" t="s">
        <v>76</v>
      </c>
      <c r="D175" s="7" t="s">
        <v>61</v>
      </c>
      <c r="E175" s="16"/>
      <c r="F175" s="16"/>
      <c r="G175" s="16"/>
      <c r="H175" s="16"/>
      <c r="I175" s="16">
        <f t="shared" si="13"/>
        <v>0</v>
      </c>
      <c r="J175" s="16">
        <f t="shared" si="12"/>
        <v>0</v>
      </c>
      <c r="K175" s="16"/>
    </row>
    <row r="176" spans="1:11" ht="17.25" customHeight="1">
      <c r="A176" s="16" t="s">
        <v>234</v>
      </c>
      <c r="B176" s="6">
        <v>167</v>
      </c>
      <c r="C176" s="16" t="s">
        <v>12</v>
      </c>
      <c r="D176" s="7" t="s">
        <v>39</v>
      </c>
      <c r="E176" s="16"/>
      <c r="F176" s="16"/>
      <c r="G176" s="16" t="s">
        <v>32</v>
      </c>
      <c r="H176" s="16"/>
      <c r="I176" s="16">
        <f t="shared" si="13"/>
        <v>0</v>
      </c>
      <c r="J176" s="16">
        <f t="shared" si="12"/>
        <v>0</v>
      </c>
      <c r="K176" s="16"/>
    </row>
    <row r="177" spans="1:11" ht="17.25" customHeight="1">
      <c r="A177" s="16" t="s">
        <v>234</v>
      </c>
      <c r="B177" s="6">
        <v>168</v>
      </c>
      <c r="C177" s="16" t="s">
        <v>12</v>
      </c>
      <c r="D177" s="7" t="s">
        <v>39</v>
      </c>
      <c r="E177" s="16"/>
      <c r="F177" s="16"/>
      <c r="G177" s="16" t="s">
        <v>32</v>
      </c>
      <c r="H177" s="16"/>
      <c r="I177" s="16">
        <f t="shared" si="13"/>
        <v>0</v>
      </c>
      <c r="J177" s="16">
        <f t="shared" si="12"/>
        <v>0</v>
      </c>
      <c r="K177" s="16"/>
    </row>
    <row r="178" spans="1:11" ht="17.25" customHeight="1">
      <c r="A178" s="16" t="s">
        <v>234</v>
      </c>
      <c r="B178" s="6">
        <v>169</v>
      </c>
      <c r="C178" s="16" t="s">
        <v>12</v>
      </c>
      <c r="D178" s="7" t="s">
        <v>31</v>
      </c>
      <c r="E178" s="16"/>
      <c r="F178" s="16"/>
      <c r="G178" s="16" t="s">
        <v>32</v>
      </c>
      <c r="H178" s="16"/>
      <c r="I178" s="16">
        <f t="shared" si="13"/>
        <v>0</v>
      </c>
      <c r="J178" s="16">
        <f t="shared" si="12"/>
        <v>0</v>
      </c>
      <c r="K178" s="16"/>
    </row>
    <row r="179" spans="1:11" ht="17.25" customHeight="1">
      <c r="A179" s="16" t="s">
        <v>234</v>
      </c>
      <c r="B179" s="6">
        <v>170</v>
      </c>
      <c r="C179" s="16" t="s">
        <v>64</v>
      </c>
      <c r="D179" s="7" t="s">
        <v>54</v>
      </c>
      <c r="E179" s="16"/>
      <c r="F179" s="16"/>
      <c r="G179" s="16"/>
      <c r="H179" s="16"/>
      <c r="I179" s="16">
        <f t="shared" si="13"/>
        <v>0</v>
      </c>
      <c r="J179" s="16">
        <f t="shared" si="12"/>
        <v>0</v>
      </c>
      <c r="K179" s="16"/>
    </row>
    <row r="180" spans="1:11" ht="17.25" customHeight="1">
      <c r="A180" s="16" t="s">
        <v>234</v>
      </c>
      <c r="B180" s="6">
        <v>171</v>
      </c>
      <c r="C180" s="16" t="s">
        <v>64</v>
      </c>
      <c r="D180" s="7" t="s">
        <v>54</v>
      </c>
      <c r="E180" s="16"/>
      <c r="F180" s="16"/>
      <c r="G180" s="16"/>
      <c r="H180" s="16"/>
      <c r="I180" s="16">
        <f t="shared" si="13"/>
        <v>0</v>
      </c>
      <c r="J180" s="16">
        <f t="shared" si="12"/>
        <v>0</v>
      </c>
      <c r="K180" s="16"/>
    </row>
    <row r="181" spans="1:11" ht="17.25" customHeight="1">
      <c r="A181" s="16" t="s">
        <v>234</v>
      </c>
      <c r="B181" s="6">
        <v>172</v>
      </c>
      <c r="C181" s="16" t="s">
        <v>12</v>
      </c>
      <c r="D181" s="7" t="s">
        <v>31</v>
      </c>
      <c r="E181" s="16"/>
      <c r="F181" s="16"/>
      <c r="G181" s="16" t="s">
        <v>32</v>
      </c>
      <c r="H181" s="16"/>
      <c r="I181" s="16">
        <f t="shared" si="13"/>
        <v>0</v>
      </c>
      <c r="J181" s="16">
        <f t="shared" si="12"/>
        <v>0</v>
      </c>
      <c r="K181" s="16"/>
    </row>
    <row r="182" spans="1:11" ht="17.25" customHeight="1">
      <c r="A182" s="16" t="s">
        <v>234</v>
      </c>
      <c r="B182" s="6">
        <v>173</v>
      </c>
      <c r="C182" s="16" t="s">
        <v>12</v>
      </c>
      <c r="D182" s="7" t="s">
        <v>31</v>
      </c>
      <c r="E182" s="16"/>
      <c r="F182" s="16"/>
      <c r="G182" s="16" t="s">
        <v>32</v>
      </c>
      <c r="H182" s="16"/>
      <c r="I182" s="16">
        <f t="shared" si="13"/>
        <v>0</v>
      </c>
      <c r="J182" s="16">
        <f t="shared" si="12"/>
        <v>0</v>
      </c>
      <c r="K182" s="16"/>
    </row>
    <row r="183" spans="1:11" ht="17.25" customHeight="1">
      <c r="A183" s="16" t="s">
        <v>234</v>
      </c>
      <c r="B183" s="6">
        <v>174</v>
      </c>
      <c r="C183" s="16" t="s">
        <v>45</v>
      </c>
      <c r="D183" s="7" t="s">
        <v>28</v>
      </c>
      <c r="E183" s="16"/>
      <c r="F183" s="16"/>
      <c r="G183" s="16"/>
      <c r="H183" s="16"/>
      <c r="I183" s="16">
        <f t="shared" si="13"/>
        <v>0</v>
      </c>
      <c r="J183" s="16">
        <f t="shared" si="12"/>
        <v>0</v>
      </c>
      <c r="K183" s="16"/>
    </row>
    <row r="184" spans="1:11" ht="17.25" customHeight="1">
      <c r="A184" s="16" t="s">
        <v>234</v>
      </c>
      <c r="B184" s="6">
        <v>175</v>
      </c>
      <c r="C184" s="16" t="s">
        <v>12</v>
      </c>
      <c r="D184" s="7" t="s">
        <v>49</v>
      </c>
      <c r="E184" s="16"/>
      <c r="F184" s="16">
        <v>6</v>
      </c>
      <c r="G184" s="16" t="s">
        <v>32</v>
      </c>
      <c r="H184" s="16"/>
      <c r="I184" s="16" t="str">
        <f t="shared" si="13"/>
        <v>НГОБ</v>
      </c>
      <c r="J184" s="16" t="str">
        <f t="shared" si="12"/>
        <v>Pseudomonas</v>
      </c>
      <c r="K184" s="16" t="s">
        <v>74</v>
      </c>
    </row>
    <row r="185" spans="1:11" ht="17.25" customHeight="1">
      <c r="A185" s="16" t="s">
        <v>234</v>
      </c>
      <c r="B185" s="6">
        <v>176</v>
      </c>
      <c r="C185" s="16" t="s">
        <v>12</v>
      </c>
      <c r="D185" s="7" t="s">
        <v>49</v>
      </c>
      <c r="E185" s="16"/>
      <c r="F185" s="16">
        <v>6</v>
      </c>
      <c r="G185" s="16" t="s">
        <v>32</v>
      </c>
      <c r="H185" s="16"/>
      <c r="I185" s="16" t="str">
        <f t="shared" si="13"/>
        <v>НГОБ</v>
      </c>
      <c r="J185" s="16" t="str">
        <f t="shared" si="12"/>
        <v>Pseudomonas</v>
      </c>
      <c r="K185" s="16" t="s">
        <v>74</v>
      </c>
    </row>
    <row r="186" spans="1:11" ht="17.25" customHeight="1">
      <c r="A186" s="16" t="s">
        <v>234</v>
      </c>
      <c r="B186" s="6">
        <v>177</v>
      </c>
      <c r="C186" s="16" t="s">
        <v>12</v>
      </c>
      <c r="D186" s="7" t="s">
        <v>49</v>
      </c>
      <c r="E186" s="16"/>
      <c r="F186" s="16"/>
      <c r="G186" s="16" t="s">
        <v>32</v>
      </c>
      <c r="H186" s="16"/>
      <c r="I186" s="16">
        <f t="shared" si="13"/>
        <v>0</v>
      </c>
      <c r="J186" s="16">
        <f t="shared" si="12"/>
        <v>0</v>
      </c>
      <c r="K186" s="16"/>
    </row>
    <row r="187" spans="1:11" ht="17.25" customHeight="1">
      <c r="A187" s="16" t="s">
        <v>234</v>
      </c>
      <c r="B187" s="6">
        <v>178</v>
      </c>
      <c r="C187" s="16" t="s">
        <v>37</v>
      </c>
      <c r="D187" s="7" t="s">
        <v>31</v>
      </c>
      <c r="E187" s="16">
        <v>1</v>
      </c>
      <c r="F187" s="16"/>
      <c r="G187" s="16"/>
      <c r="H187" s="16"/>
      <c r="I187" s="16">
        <f t="shared" si="13"/>
        <v>0</v>
      </c>
      <c r="J187" s="16">
        <f t="shared" si="12"/>
        <v>0</v>
      </c>
      <c r="K187" s="16"/>
    </row>
    <row r="188" spans="1:11" ht="17.25" customHeight="1">
      <c r="A188" s="16" t="s">
        <v>234</v>
      </c>
      <c r="B188" s="6">
        <v>179</v>
      </c>
      <c r="C188" s="16" t="s">
        <v>25</v>
      </c>
      <c r="D188" s="7" t="s">
        <v>26</v>
      </c>
      <c r="E188" s="16"/>
      <c r="F188" s="16"/>
      <c r="G188" s="16"/>
      <c r="H188" s="16"/>
      <c r="I188" s="16">
        <f t="shared" si="13"/>
        <v>0</v>
      </c>
      <c r="J188" s="16">
        <f t="shared" si="12"/>
        <v>0</v>
      </c>
      <c r="K188" s="16"/>
    </row>
    <row r="189" spans="1:11" ht="17.25" customHeight="1">
      <c r="A189" s="16" t="s">
        <v>234</v>
      </c>
      <c r="B189" s="6">
        <v>180</v>
      </c>
      <c r="C189" s="16" t="s">
        <v>100</v>
      </c>
      <c r="D189" s="7" t="s">
        <v>24</v>
      </c>
      <c r="E189" s="16"/>
      <c r="F189" s="16">
        <v>6</v>
      </c>
      <c r="G189" s="16"/>
      <c r="H189" s="16"/>
      <c r="I189" s="16" t="str">
        <f t="shared" si="13"/>
        <v>Энеробактерии</v>
      </c>
      <c r="J189" s="16" t="str">
        <f t="shared" si="12"/>
        <v>Proteus</v>
      </c>
      <c r="K189" s="16" t="s">
        <v>16</v>
      </c>
    </row>
    <row r="190" spans="1:11" ht="17.25" customHeight="1">
      <c r="A190" s="16" t="s">
        <v>234</v>
      </c>
      <c r="B190" s="6">
        <v>181</v>
      </c>
      <c r="C190" s="16" t="s">
        <v>76</v>
      </c>
      <c r="D190" s="7" t="s">
        <v>61</v>
      </c>
      <c r="E190" s="16"/>
      <c r="F190" s="16"/>
      <c r="G190" s="16"/>
      <c r="H190" s="16"/>
      <c r="I190" s="16">
        <f t="shared" si="13"/>
        <v>0</v>
      </c>
      <c r="J190" s="16">
        <f t="shared" si="12"/>
        <v>0</v>
      </c>
      <c r="K190" s="16"/>
    </row>
    <row r="191" spans="1:11" ht="17.25" customHeight="1">
      <c r="A191" s="16" t="s">
        <v>234</v>
      </c>
      <c r="B191" s="6">
        <v>182</v>
      </c>
      <c r="C191" s="16" t="s">
        <v>12</v>
      </c>
      <c r="D191" s="7" t="s">
        <v>20</v>
      </c>
      <c r="E191" s="16"/>
      <c r="F191" s="16"/>
      <c r="G191" s="16" t="s">
        <v>32</v>
      </c>
      <c r="H191" s="16"/>
      <c r="I191" s="16">
        <f t="shared" si="13"/>
        <v>0</v>
      </c>
      <c r="J191" s="16">
        <f t="shared" si="12"/>
        <v>0</v>
      </c>
      <c r="K191" s="16"/>
    </row>
    <row r="192" spans="1:11" ht="17.25" customHeight="1">
      <c r="A192" s="16" t="s">
        <v>234</v>
      </c>
      <c r="B192" s="6">
        <v>183</v>
      </c>
      <c r="C192" s="16" t="s">
        <v>37</v>
      </c>
      <c r="D192" s="7" t="s">
        <v>47</v>
      </c>
      <c r="E192" s="16"/>
      <c r="F192" s="16"/>
      <c r="G192" s="16"/>
      <c r="H192" s="16"/>
      <c r="I192" s="16">
        <f t="shared" si="13"/>
        <v>0</v>
      </c>
      <c r="J192" s="16">
        <f t="shared" si="12"/>
        <v>0</v>
      </c>
      <c r="K192" s="16"/>
    </row>
    <row r="193" spans="1:11" ht="17.25" customHeight="1">
      <c r="A193" s="16" t="s">
        <v>234</v>
      </c>
      <c r="B193" s="6">
        <v>184</v>
      </c>
      <c r="C193" s="16" t="s">
        <v>12</v>
      </c>
      <c r="D193" s="7" t="s">
        <v>182</v>
      </c>
      <c r="E193" s="16"/>
      <c r="F193" s="16">
        <v>5</v>
      </c>
      <c r="G193" s="16" t="s">
        <v>32</v>
      </c>
      <c r="H193" s="16"/>
      <c r="I193" s="16" t="str">
        <f t="shared" si="13"/>
        <v>Энеробактерии</v>
      </c>
      <c r="J193" s="16" t="str">
        <f t="shared" si="12"/>
        <v>Escherichia</v>
      </c>
      <c r="K193" s="16" t="s">
        <v>129</v>
      </c>
    </row>
    <row r="194" spans="1:11" ht="17.25" customHeight="1">
      <c r="A194" s="16" t="s">
        <v>234</v>
      </c>
      <c r="B194" s="6">
        <v>185</v>
      </c>
      <c r="C194" s="16" t="s">
        <v>12</v>
      </c>
      <c r="D194" s="7" t="s">
        <v>31</v>
      </c>
      <c r="E194" s="16"/>
      <c r="F194" s="16"/>
      <c r="G194" s="16" t="s">
        <v>32</v>
      </c>
      <c r="H194" s="16"/>
      <c r="I194" s="16">
        <f t="shared" si="13"/>
        <v>0</v>
      </c>
      <c r="J194" s="16">
        <f t="shared" si="12"/>
        <v>0</v>
      </c>
      <c r="K194" s="16"/>
    </row>
    <row r="195" spans="1:11" ht="17.25" customHeight="1">
      <c r="A195" s="16" t="s">
        <v>234</v>
      </c>
      <c r="B195" s="6">
        <v>186</v>
      </c>
      <c r="C195" s="16" t="s">
        <v>25</v>
      </c>
      <c r="D195" s="7" t="s">
        <v>26</v>
      </c>
      <c r="E195" s="16">
        <v>2</v>
      </c>
      <c r="F195" s="16"/>
      <c r="G195" s="16"/>
      <c r="H195" s="16"/>
      <c r="I195" s="16">
        <f t="shared" si="13"/>
        <v>0</v>
      </c>
      <c r="J195" s="16">
        <f t="shared" ref="J195:J259" si="15">IF(OR(K195=$K$347,K195=$K$348,K195=$K$349,K195=$K$350),$J$347,IF(OR(K195=$K$353,K195=$K$354,K195=$K$355,K195=$K$356),$J$348,IF(OR(K195=$K$357),$J$349,IF(OR(K195=$K$358),$J$350,IF(OR(K195=$K$359),$J$351,IF(OR(K195=$K$360),$J$352,IF(OR(K195=$K$366,K195=$K$375,K195=$K$367),$J$353,IF(OR(K195=$K$362,K195=$K$363,K195=$K$364,K195=$K$365),$J$354,IF(OR(K195=$K$361,K195=$K$404,K195=$K$406,K195=$K$408),$J$355,IF(OR(K195=$K$368,K195=$K$369),$J$356,IF(OR(K195=$K$370),$J$357,IF(OR(K195=$K$371),$J$358,IF(OR(K195=$K$372),$J$359,IF(OR(K195=$K$376),$J$360,IF(OR(K195=$K$377,K195=$K$378),$J$361,IF(OR(K195=$K$379,K195=$K$380),$J$362,IF(OR(K195=$K$381,K195=$K$382),$J$363,IF(OR(K195=$K$383,K195=$K$384),$J$364,IF(OR(K195=$K$386,K195=$K$387,K195=$K$388,K195=$K$389,K195=$K$390,K195=$K$391,K195=$K$392,K195=$K$393,K195=$K$394),$J$365,IF(OR(K195=$K$398,K195=$K$399,K195=$K$400,K195=$K$401,K195=$K$397,K195=$K$396,K195=$K$405,K195=$K$407),$J$366,IF(OR(K195=$K$402,K195=$K$403),$J$367,IF(OR(K195=$K$351,K195=$K$352,K195=$K$373,K195=$K$374,K195=$K$385,K195=$K$395),$J$368,IF(OR(K195=$K$409),$J$369,0)))))))))))))))))))))))</f>
        <v>0</v>
      </c>
      <c r="K195" s="16"/>
    </row>
    <row r="196" spans="1:11" ht="17.25" customHeight="1">
      <c r="A196" s="16" t="s">
        <v>234</v>
      </c>
      <c r="B196" s="6">
        <v>187</v>
      </c>
      <c r="C196" s="16" t="s">
        <v>25</v>
      </c>
      <c r="D196" s="7" t="s">
        <v>26</v>
      </c>
      <c r="E196" s="16">
        <v>1</v>
      </c>
      <c r="F196" s="16"/>
      <c r="G196" s="16"/>
      <c r="H196" s="16"/>
      <c r="I196" s="16">
        <f t="shared" si="13"/>
        <v>0</v>
      </c>
      <c r="J196" s="16">
        <f t="shared" si="15"/>
        <v>0</v>
      </c>
      <c r="K196" s="16"/>
    </row>
    <row r="197" spans="1:11" ht="17.25" customHeight="1">
      <c r="A197" s="16" t="s">
        <v>234</v>
      </c>
      <c r="B197" s="6">
        <v>188</v>
      </c>
      <c r="C197" s="16" t="s">
        <v>37</v>
      </c>
      <c r="D197" s="7" t="s">
        <v>31</v>
      </c>
      <c r="E197" s="16">
        <v>1</v>
      </c>
      <c r="F197" s="16"/>
      <c r="G197" s="16"/>
      <c r="H197" s="16"/>
      <c r="I197" s="16">
        <f t="shared" si="13"/>
        <v>0</v>
      </c>
      <c r="J197" s="16">
        <f t="shared" si="15"/>
        <v>0</v>
      </c>
      <c r="K197" s="16"/>
    </row>
    <row r="198" spans="1:11" ht="17.25" customHeight="1">
      <c r="A198" s="16" t="s">
        <v>234</v>
      </c>
      <c r="B198" s="6">
        <v>189</v>
      </c>
      <c r="C198" s="16" t="s">
        <v>37</v>
      </c>
      <c r="D198" s="7" t="s">
        <v>31</v>
      </c>
      <c r="E198" s="16">
        <v>2</v>
      </c>
      <c r="F198" s="16">
        <v>2</v>
      </c>
      <c r="G198" s="16"/>
      <c r="H198" s="16"/>
      <c r="I198" s="16" t="str">
        <f t="shared" si="13"/>
        <v>Кокки</v>
      </c>
      <c r="J198" s="16" t="str">
        <f t="shared" si="15"/>
        <v>Staphylococcus</v>
      </c>
      <c r="K198" s="16" t="s">
        <v>225</v>
      </c>
    </row>
    <row r="199" spans="1:11" ht="17.25" customHeight="1">
      <c r="A199" s="16"/>
      <c r="C199" s="16"/>
      <c r="E199" s="16"/>
      <c r="F199" s="16"/>
      <c r="G199" s="16"/>
      <c r="H199" s="16"/>
      <c r="I199" s="16" t="str">
        <f t="shared" ref="I199" si="16">IF(OR(J199=$J$360,J199=$J$367,J199=$J$350),$I$347,IF(OR(J199=$J$349,J199=$J$353,J199=$J$355,J199=$J$356,J199=$J$359,J199=$J$363,J199=$J$364,J199=$J$361),$I$352,IF(OR(J199=$J$348,J199=$J$352),$I$348,IF(OR(J199=$J$354,J199=$J$365,J199=$J$366),$I$349,IF(OR(J199=$J$347,J199=$J$362,J199=$J$368),$I$350,IF(OR(J199=$J$351,J199=$J$369,J199=$J$357,J199=$J$358),$I$351,0))))))</f>
        <v>Прочее</v>
      </c>
      <c r="J199" s="16" t="str">
        <f t="shared" si="15"/>
        <v>Corynebacterium</v>
      </c>
      <c r="K199" s="16" t="s">
        <v>127</v>
      </c>
    </row>
    <row r="200" spans="1:11" ht="17.25" customHeight="1">
      <c r="A200" s="16" t="s">
        <v>234</v>
      </c>
      <c r="B200" s="6">
        <v>190</v>
      </c>
      <c r="C200" s="16" t="s">
        <v>37</v>
      </c>
      <c r="D200" s="7" t="s">
        <v>47</v>
      </c>
      <c r="E200" s="16">
        <v>2</v>
      </c>
      <c r="F200" s="16">
        <v>2</v>
      </c>
      <c r="G200" s="16"/>
      <c r="H200" s="16"/>
      <c r="I200" s="16" t="str">
        <f t="shared" si="13"/>
        <v>Кокки</v>
      </c>
      <c r="J200" s="16" t="str">
        <f t="shared" si="15"/>
        <v>Staphylococcus</v>
      </c>
      <c r="K200" s="16" t="s">
        <v>44</v>
      </c>
    </row>
    <row r="201" spans="1:11" ht="17.25" customHeight="1">
      <c r="A201" s="16" t="s">
        <v>234</v>
      </c>
      <c r="B201" s="6">
        <v>191</v>
      </c>
      <c r="C201" s="16" t="s">
        <v>37</v>
      </c>
      <c r="D201" s="7" t="s">
        <v>47</v>
      </c>
      <c r="E201" s="16">
        <v>1</v>
      </c>
      <c r="F201" s="16">
        <v>2</v>
      </c>
      <c r="G201" s="16"/>
      <c r="H201" s="16"/>
      <c r="I201" s="16" t="str">
        <f t="shared" si="13"/>
        <v>Кокки</v>
      </c>
      <c r="J201" s="16" t="str">
        <f t="shared" si="15"/>
        <v>Staphylococcus</v>
      </c>
      <c r="K201" s="16" t="s">
        <v>44</v>
      </c>
    </row>
    <row r="202" spans="1:11" ht="17.25" customHeight="1">
      <c r="A202" s="16" t="s">
        <v>234</v>
      </c>
      <c r="B202" s="6">
        <v>192</v>
      </c>
      <c r="C202" s="16" t="s">
        <v>25</v>
      </c>
      <c r="D202" s="7" t="s">
        <v>26</v>
      </c>
      <c r="E202" s="16">
        <v>3</v>
      </c>
      <c r="F202" s="16"/>
      <c r="G202" s="16"/>
      <c r="H202" s="16"/>
      <c r="I202" s="16">
        <f t="shared" si="13"/>
        <v>0</v>
      </c>
      <c r="J202" s="16">
        <f t="shared" si="15"/>
        <v>0</v>
      </c>
      <c r="K202" s="16"/>
    </row>
    <row r="203" spans="1:11" ht="17.25" customHeight="1">
      <c r="A203" s="16" t="s">
        <v>234</v>
      </c>
      <c r="B203" s="6">
        <v>193</v>
      </c>
      <c r="C203" s="16" t="s">
        <v>100</v>
      </c>
      <c r="D203" s="7" t="s">
        <v>24</v>
      </c>
      <c r="E203" s="16"/>
      <c r="F203" s="16">
        <v>3</v>
      </c>
      <c r="G203" s="16"/>
      <c r="H203" s="16"/>
      <c r="I203" s="16" t="str">
        <f t="shared" si="13"/>
        <v>Энеробактерии</v>
      </c>
      <c r="J203" s="16" t="str">
        <f t="shared" si="15"/>
        <v>Proteus</v>
      </c>
      <c r="K203" s="16" t="s">
        <v>16</v>
      </c>
    </row>
    <row r="204" spans="1:11" ht="17.25" customHeight="1">
      <c r="A204" s="16" t="s">
        <v>234</v>
      </c>
      <c r="B204" s="6">
        <v>194</v>
      </c>
      <c r="C204" s="16" t="s">
        <v>76</v>
      </c>
      <c r="D204" s="7" t="s">
        <v>49</v>
      </c>
      <c r="E204" s="16"/>
      <c r="F204" s="16"/>
      <c r="G204" s="16"/>
      <c r="H204" s="16"/>
      <c r="I204" s="16">
        <f t="shared" si="13"/>
        <v>0</v>
      </c>
      <c r="J204" s="16">
        <f t="shared" si="15"/>
        <v>0</v>
      </c>
      <c r="K204" s="16"/>
    </row>
    <row r="205" spans="1:11" ht="17.25" customHeight="1">
      <c r="A205" s="16" t="s">
        <v>234</v>
      </c>
      <c r="B205" s="6">
        <v>195</v>
      </c>
      <c r="C205" s="16" t="s">
        <v>25</v>
      </c>
      <c r="D205" s="7" t="s">
        <v>26</v>
      </c>
      <c r="E205" s="16"/>
      <c r="F205" s="16"/>
      <c r="G205" s="16"/>
      <c r="H205" s="16"/>
      <c r="I205" s="16">
        <f t="shared" si="13"/>
        <v>0</v>
      </c>
      <c r="J205" s="16">
        <f t="shared" si="15"/>
        <v>0</v>
      </c>
      <c r="K205" s="16"/>
    </row>
    <row r="206" spans="1:11" ht="17.25" customHeight="1">
      <c r="A206" s="16" t="s">
        <v>234</v>
      </c>
      <c r="B206" s="6">
        <v>196</v>
      </c>
      <c r="C206" s="16" t="s">
        <v>12</v>
      </c>
      <c r="D206" s="7" t="s">
        <v>82</v>
      </c>
      <c r="E206" s="16"/>
      <c r="F206" s="16">
        <v>9</v>
      </c>
      <c r="G206" s="16" t="s">
        <v>32</v>
      </c>
      <c r="H206" s="16"/>
      <c r="I206" s="16" t="str">
        <f t="shared" si="13"/>
        <v>Анаэробы</v>
      </c>
      <c r="J206" s="16" t="str">
        <f t="shared" si="15"/>
        <v>анаэр</v>
      </c>
      <c r="K206" s="16" t="s">
        <v>158</v>
      </c>
    </row>
    <row r="207" spans="1:11" ht="17.25" customHeight="1">
      <c r="A207" s="16" t="s">
        <v>234</v>
      </c>
      <c r="B207" s="6">
        <v>197</v>
      </c>
      <c r="C207" s="16" t="s">
        <v>12</v>
      </c>
      <c r="D207" s="7" t="s">
        <v>202</v>
      </c>
      <c r="E207" s="16"/>
      <c r="F207" s="16"/>
      <c r="G207" s="16" t="s">
        <v>32</v>
      </c>
      <c r="H207" s="16"/>
      <c r="I207" s="16">
        <f t="shared" si="13"/>
        <v>0</v>
      </c>
      <c r="J207" s="16">
        <f t="shared" si="15"/>
        <v>0</v>
      </c>
      <c r="K207" s="16"/>
    </row>
    <row r="208" spans="1:11" ht="17.25" customHeight="1">
      <c r="A208" s="16" t="s">
        <v>234</v>
      </c>
      <c r="B208" s="6">
        <v>198</v>
      </c>
      <c r="C208" s="16" t="s">
        <v>12</v>
      </c>
      <c r="D208" s="7" t="s">
        <v>29</v>
      </c>
      <c r="E208" s="16"/>
      <c r="F208" s="16"/>
      <c r="G208" s="16" t="s">
        <v>32</v>
      </c>
      <c r="H208" s="16"/>
      <c r="I208" s="16">
        <f t="shared" si="13"/>
        <v>0</v>
      </c>
      <c r="J208" s="16">
        <f t="shared" si="15"/>
        <v>0</v>
      </c>
      <c r="K208" s="16"/>
    </row>
    <row r="209" spans="1:11" ht="17.25" customHeight="1">
      <c r="A209" s="16" t="s">
        <v>234</v>
      </c>
      <c r="B209" s="6">
        <v>199</v>
      </c>
      <c r="C209" s="16" t="s">
        <v>12</v>
      </c>
      <c r="D209" s="7" t="s">
        <v>20</v>
      </c>
      <c r="E209" s="16"/>
      <c r="F209" s="16"/>
      <c r="G209" s="16" t="s">
        <v>32</v>
      </c>
      <c r="H209" s="16"/>
      <c r="I209" s="16">
        <f t="shared" ref="I209:I273" si="17">IF(OR(J209=$J$360,J209=$J$367,J209=$J$350),$I$347,IF(OR(J209=$J$349,J209=$J$353,J209=$J$355,J209=$J$356,J209=$J$359,J209=$J$363,J209=$J$364,J209=$J$361),$I$352,IF(OR(J209=$J$348,J209=$J$352),$I$348,IF(OR(J209=$J$354,J209=$J$365,J209=$J$366),$I$349,IF(OR(J209=$J$347,J209=$J$362,J209=$J$368),$I$350,IF(OR(J209=$J$351,J209=$J$369,J209=$J$357,J209=$J$358),$I$351,0))))))</f>
        <v>0</v>
      </c>
      <c r="J209" s="16">
        <f t="shared" si="15"/>
        <v>0</v>
      </c>
      <c r="K209" s="16"/>
    </row>
    <row r="210" spans="1:11" ht="17.25" customHeight="1">
      <c r="A210" s="16" t="s">
        <v>234</v>
      </c>
      <c r="B210" s="6">
        <v>200</v>
      </c>
      <c r="C210" s="16" t="s">
        <v>12</v>
      </c>
      <c r="D210" s="7" t="s">
        <v>182</v>
      </c>
      <c r="E210" s="16"/>
      <c r="F210" s="16"/>
      <c r="G210" s="16" t="s">
        <v>32</v>
      </c>
      <c r="H210" s="16"/>
      <c r="I210" s="16">
        <f t="shared" si="17"/>
        <v>0</v>
      </c>
      <c r="J210" s="16">
        <f t="shared" si="15"/>
        <v>0</v>
      </c>
      <c r="K210" s="16"/>
    </row>
    <row r="211" spans="1:11" ht="17.25" customHeight="1">
      <c r="A211" s="16" t="s">
        <v>234</v>
      </c>
      <c r="B211" s="6">
        <v>201</v>
      </c>
      <c r="C211" s="16" t="s">
        <v>12</v>
      </c>
      <c r="D211" s="7" t="s">
        <v>222</v>
      </c>
      <c r="E211" s="16"/>
      <c r="F211" s="16"/>
      <c r="G211" s="16" t="s">
        <v>32</v>
      </c>
      <c r="H211" s="16"/>
      <c r="I211" s="16">
        <f t="shared" si="17"/>
        <v>0</v>
      </c>
      <c r="J211" s="16">
        <f t="shared" si="15"/>
        <v>0</v>
      </c>
      <c r="K211" s="16"/>
    </row>
    <row r="212" spans="1:11" ht="17.25" customHeight="1">
      <c r="A212" s="16" t="s">
        <v>234</v>
      </c>
      <c r="B212" s="6">
        <v>202</v>
      </c>
      <c r="C212" s="16" t="s">
        <v>12</v>
      </c>
      <c r="D212" s="7" t="s">
        <v>203</v>
      </c>
      <c r="E212" s="16"/>
      <c r="F212" s="16"/>
      <c r="G212" s="16" t="s">
        <v>32</v>
      </c>
      <c r="H212" s="16"/>
      <c r="I212" s="16">
        <f t="shared" si="17"/>
        <v>0</v>
      </c>
      <c r="J212" s="16">
        <f t="shared" si="15"/>
        <v>0</v>
      </c>
      <c r="K212" s="16"/>
    </row>
    <row r="213" spans="1:11" ht="17.25" customHeight="1">
      <c r="A213" s="16" t="s">
        <v>234</v>
      </c>
      <c r="B213" s="6">
        <v>203</v>
      </c>
      <c r="C213" s="16" t="s">
        <v>12</v>
      </c>
      <c r="D213" s="7" t="s">
        <v>31</v>
      </c>
      <c r="E213" s="16"/>
      <c r="F213" s="16"/>
      <c r="G213" s="16" t="s">
        <v>32</v>
      </c>
      <c r="H213" s="16"/>
      <c r="I213" s="16">
        <f t="shared" si="17"/>
        <v>0</v>
      </c>
      <c r="J213" s="16">
        <f t="shared" si="15"/>
        <v>0</v>
      </c>
      <c r="K213" s="16"/>
    </row>
    <row r="214" spans="1:11" ht="17.25" customHeight="1">
      <c r="A214" s="16" t="s">
        <v>234</v>
      </c>
      <c r="B214" s="6">
        <v>204</v>
      </c>
      <c r="C214" s="16" t="s">
        <v>12</v>
      </c>
      <c r="D214" s="7" t="s">
        <v>24</v>
      </c>
      <c r="E214" s="16"/>
      <c r="F214" s="16"/>
      <c r="G214" s="16"/>
      <c r="H214" s="16"/>
      <c r="I214" s="16">
        <f t="shared" si="17"/>
        <v>0</v>
      </c>
      <c r="J214" s="16">
        <f t="shared" si="15"/>
        <v>0</v>
      </c>
      <c r="K214" s="16"/>
    </row>
    <row r="215" spans="1:11" ht="17.25" customHeight="1">
      <c r="A215" s="16" t="s">
        <v>234</v>
      </c>
      <c r="B215" s="6">
        <v>205</v>
      </c>
      <c r="C215" s="16" t="s">
        <v>12</v>
      </c>
      <c r="D215" s="7" t="s">
        <v>171</v>
      </c>
      <c r="E215" s="16"/>
      <c r="F215" s="16"/>
      <c r="G215" s="16" t="s">
        <v>32</v>
      </c>
      <c r="H215" s="16"/>
      <c r="I215" s="16">
        <f t="shared" si="17"/>
        <v>0</v>
      </c>
      <c r="J215" s="16">
        <f t="shared" si="15"/>
        <v>0</v>
      </c>
      <c r="K215" s="16"/>
    </row>
    <row r="216" spans="1:11" ht="17.25" customHeight="1">
      <c r="A216" s="16" t="s">
        <v>234</v>
      </c>
      <c r="B216" s="6">
        <v>206</v>
      </c>
      <c r="C216" s="16" t="s">
        <v>12</v>
      </c>
      <c r="D216" s="7" t="s">
        <v>171</v>
      </c>
      <c r="E216" s="16"/>
      <c r="F216" s="16"/>
      <c r="G216" s="16" t="s">
        <v>32</v>
      </c>
      <c r="H216" s="16"/>
      <c r="I216" s="16">
        <f t="shared" si="17"/>
        <v>0</v>
      </c>
      <c r="J216" s="16">
        <f t="shared" si="15"/>
        <v>0</v>
      </c>
      <c r="K216" s="16"/>
    </row>
    <row r="217" spans="1:11" ht="17.25" customHeight="1">
      <c r="A217" s="16" t="s">
        <v>234</v>
      </c>
      <c r="B217" s="6">
        <v>207</v>
      </c>
      <c r="C217" s="16" t="s">
        <v>12</v>
      </c>
      <c r="D217" s="7" t="s">
        <v>31</v>
      </c>
      <c r="E217" s="16"/>
      <c r="F217" s="16"/>
      <c r="G217" s="16" t="s">
        <v>32</v>
      </c>
      <c r="H217" s="16"/>
      <c r="I217" s="16">
        <f t="shared" si="17"/>
        <v>0</v>
      </c>
      <c r="J217" s="16">
        <f t="shared" si="15"/>
        <v>0</v>
      </c>
      <c r="K217" s="16"/>
    </row>
    <row r="218" spans="1:11" ht="17.25" customHeight="1">
      <c r="A218" s="16" t="s">
        <v>234</v>
      </c>
      <c r="B218" s="6">
        <v>208</v>
      </c>
      <c r="C218" s="16" t="s">
        <v>12</v>
      </c>
      <c r="D218" s="7" t="s">
        <v>49</v>
      </c>
      <c r="E218" s="16"/>
      <c r="F218" s="16"/>
      <c r="G218" s="16" t="s">
        <v>32</v>
      </c>
      <c r="H218" s="16"/>
      <c r="I218" s="16">
        <f t="shared" si="17"/>
        <v>0</v>
      </c>
      <c r="J218" s="16">
        <f t="shared" si="15"/>
        <v>0</v>
      </c>
      <c r="K218" s="16"/>
    </row>
    <row r="219" spans="1:11" ht="17.25" customHeight="1">
      <c r="A219" s="16" t="s">
        <v>234</v>
      </c>
      <c r="B219" s="6">
        <v>209</v>
      </c>
      <c r="C219" s="16" t="s">
        <v>12</v>
      </c>
      <c r="D219" s="7" t="s">
        <v>110</v>
      </c>
      <c r="E219" s="16"/>
      <c r="F219" s="16"/>
      <c r="G219" s="16" t="s">
        <v>32</v>
      </c>
      <c r="H219" s="16"/>
      <c r="I219" s="16">
        <f t="shared" si="17"/>
        <v>0</v>
      </c>
      <c r="J219" s="16">
        <f t="shared" si="15"/>
        <v>0</v>
      </c>
      <c r="K219" s="16"/>
    </row>
    <row r="220" spans="1:11" ht="17.25" customHeight="1">
      <c r="A220" s="16" t="s">
        <v>234</v>
      </c>
      <c r="B220" s="6">
        <v>210</v>
      </c>
      <c r="C220" s="16" t="s">
        <v>12</v>
      </c>
      <c r="D220" s="7" t="s">
        <v>54</v>
      </c>
      <c r="E220" s="16"/>
      <c r="F220" s="16"/>
      <c r="G220" s="16" t="s">
        <v>32</v>
      </c>
      <c r="H220" s="16"/>
      <c r="I220" s="16">
        <f t="shared" si="17"/>
        <v>0</v>
      </c>
      <c r="J220" s="16">
        <f t="shared" si="15"/>
        <v>0</v>
      </c>
      <c r="K220" s="16"/>
    </row>
    <row r="221" spans="1:11" ht="17.25" customHeight="1">
      <c r="A221" s="16" t="s">
        <v>234</v>
      </c>
      <c r="B221" s="6">
        <v>211</v>
      </c>
      <c r="C221" s="16" t="s">
        <v>87</v>
      </c>
      <c r="D221" s="7" t="s">
        <v>42</v>
      </c>
      <c r="E221" s="16">
        <v>1</v>
      </c>
      <c r="F221" s="16"/>
      <c r="G221" s="16"/>
      <c r="H221" s="16"/>
      <c r="I221" s="16">
        <f t="shared" si="17"/>
        <v>0</v>
      </c>
      <c r="J221" s="16">
        <f t="shared" si="15"/>
        <v>0</v>
      </c>
      <c r="K221" s="16"/>
    </row>
    <row r="222" spans="1:11" ht="17.25" customHeight="1">
      <c r="A222" s="16" t="s">
        <v>234</v>
      </c>
      <c r="B222" s="6">
        <v>212</v>
      </c>
      <c r="C222" s="16" t="s">
        <v>21</v>
      </c>
      <c r="D222" s="7" t="s">
        <v>38</v>
      </c>
      <c r="E222" s="16">
        <v>1</v>
      </c>
      <c r="F222" s="16"/>
      <c r="G222" s="16"/>
      <c r="H222" s="16"/>
      <c r="I222" s="16">
        <f t="shared" si="17"/>
        <v>0</v>
      </c>
      <c r="J222" s="16">
        <f t="shared" si="15"/>
        <v>0</v>
      </c>
      <c r="K222" s="16"/>
    </row>
    <row r="223" spans="1:11" ht="17.25" customHeight="1">
      <c r="A223" s="16" t="s">
        <v>234</v>
      </c>
      <c r="B223" s="6">
        <v>213</v>
      </c>
      <c r="C223" s="16" t="s">
        <v>37</v>
      </c>
      <c r="D223" s="7" t="s">
        <v>29</v>
      </c>
      <c r="E223" s="16">
        <v>1</v>
      </c>
      <c r="F223" s="16">
        <v>3</v>
      </c>
      <c r="G223" s="16"/>
      <c r="H223" s="16"/>
      <c r="I223" s="16" t="str">
        <f t="shared" si="17"/>
        <v>Прочее</v>
      </c>
      <c r="J223" s="16" t="str">
        <f t="shared" si="15"/>
        <v>Corynebacterium</v>
      </c>
      <c r="K223" s="16" t="s">
        <v>127</v>
      </c>
    </row>
    <row r="224" spans="1:11" ht="17.25" customHeight="1">
      <c r="A224" s="16" t="s">
        <v>234</v>
      </c>
      <c r="B224" s="6">
        <v>214</v>
      </c>
      <c r="C224" s="16" t="s">
        <v>37</v>
      </c>
      <c r="D224" s="7" t="s">
        <v>110</v>
      </c>
      <c r="E224" s="16">
        <v>1</v>
      </c>
      <c r="F224" s="16"/>
      <c r="G224" s="16"/>
      <c r="H224" s="16"/>
      <c r="I224" s="16">
        <f t="shared" si="17"/>
        <v>0</v>
      </c>
      <c r="J224" s="16">
        <f t="shared" si="15"/>
        <v>0</v>
      </c>
      <c r="K224" s="16"/>
    </row>
    <row r="225" spans="1:11" ht="17.25" customHeight="1">
      <c r="A225" s="16" t="s">
        <v>234</v>
      </c>
      <c r="B225" s="6">
        <v>215</v>
      </c>
      <c r="C225" s="16" t="s">
        <v>12</v>
      </c>
      <c r="D225" s="7" t="s">
        <v>179</v>
      </c>
      <c r="E225" s="16"/>
      <c r="F225" s="16">
        <v>3</v>
      </c>
      <c r="G225" s="16" t="s">
        <v>32</v>
      </c>
      <c r="H225" s="16"/>
      <c r="I225" s="16" t="str">
        <f t="shared" si="17"/>
        <v>Кокки</v>
      </c>
      <c r="J225" s="16" t="str">
        <f t="shared" si="15"/>
        <v>Enterococcus</v>
      </c>
      <c r="K225" s="16" t="s">
        <v>135</v>
      </c>
    </row>
    <row r="226" spans="1:11" ht="17.25" customHeight="1">
      <c r="A226" s="16" t="s">
        <v>234</v>
      </c>
      <c r="B226" s="6">
        <v>216</v>
      </c>
      <c r="C226" s="16" t="s">
        <v>64</v>
      </c>
      <c r="D226" s="7" t="s">
        <v>54</v>
      </c>
      <c r="E226" s="16"/>
      <c r="F226" s="16"/>
      <c r="G226" s="16"/>
      <c r="H226" s="16"/>
      <c r="I226" s="16">
        <f t="shared" si="17"/>
        <v>0</v>
      </c>
      <c r="J226" s="16">
        <f t="shared" si="15"/>
        <v>0</v>
      </c>
      <c r="K226" s="16"/>
    </row>
    <row r="227" spans="1:11" ht="17.25" customHeight="1">
      <c r="A227" s="16" t="s">
        <v>234</v>
      </c>
      <c r="B227" s="6">
        <v>217</v>
      </c>
      <c r="C227" s="16" t="s">
        <v>21</v>
      </c>
      <c r="D227" s="7" t="s">
        <v>49</v>
      </c>
      <c r="E227" s="16"/>
      <c r="F227" s="16"/>
      <c r="G227" s="16"/>
      <c r="H227" s="16"/>
      <c r="I227" s="16">
        <f t="shared" si="17"/>
        <v>0</v>
      </c>
      <c r="J227" s="16">
        <f t="shared" si="15"/>
        <v>0</v>
      </c>
      <c r="K227" s="16"/>
    </row>
    <row r="228" spans="1:11" ht="17.25" customHeight="1">
      <c r="A228" s="16" t="s">
        <v>234</v>
      </c>
      <c r="B228" s="6">
        <v>218</v>
      </c>
      <c r="C228" s="16" t="s">
        <v>37</v>
      </c>
      <c r="D228" s="7" t="s">
        <v>29</v>
      </c>
      <c r="E228" s="16"/>
      <c r="F228" s="16"/>
      <c r="G228" s="16"/>
      <c r="H228" s="16"/>
      <c r="I228" s="16">
        <f t="shared" si="17"/>
        <v>0</v>
      </c>
      <c r="J228" s="16">
        <f t="shared" si="15"/>
        <v>0</v>
      </c>
      <c r="K228" s="16"/>
    </row>
    <row r="229" spans="1:11" ht="17.25" customHeight="1">
      <c r="A229" s="16" t="s">
        <v>234</v>
      </c>
      <c r="B229" s="6">
        <v>219</v>
      </c>
      <c r="C229" s="16" t="s">
        <v>37</v>
      </c>
      <c r="D229" s="7" t="s">
        <v>110</v>
      </c>
      <c r="E229" s="16"/>
      <c r="F229" s="16"/>
      <c r="G229" s="16"/>
      <c r="H229" s="16"/>
      <c r="I229" s="16">
        <f t="shared" si="17"/>
        <v>0</v>
      </c>
      <c r="J229" s="16">
        <f t="shared" si="15"/>
        <v>0</v>
      </c>
      <c r="K229" s="16"/>
    </row>
    <row r="230" spans="1:11" ht="17.25" customHeight="1">
      <c r="A230" s="16" t="s">
        <v>234</v>
      </c>
      <c r="B230" s="6">
        <v>220</v>
      </c>
      <c r="C230" s="16" t="s">
        <v>87</v>
      </c>
      <c r="D230" s="7" t="s">
        <v>167</v>
      </c>
      <c r="E230" s="16"/>
      <c r="F230" s="16"/>
      <c r="G230" s="16"/>
      <c r="H230" s="16"/>
      <c r="I230" s="16">
        <f t="shared" si="17"/>
        <v>0</v>
      </c>
      <c r="J230" s="16">
        <f t="shared" si="15"/>
        <v>0</v>
      </c>
      <c r="K230" s="16"/>
    </row>
    <row r="231" spans="1:11" ht="17.25" customHeight="1">
      <c r="A231" s="16" t="s">
        <v>234</v>
      </c>
      <c r="B231" s="6">
        <v>221</v>
      </c>
      <c r="C231" s="16" t="s">
        <v>21</v>
      </c>
      <c r="D231" s="7" t="s">
        <v>49</v>
      </c>
      <c r="E231" s="16"/>
      <c r="F231" s="16">
        <v>2</v>
      </c>
      <c r="G231" s="16"/>
      <c r="H231" s="16"/>
      <c r="I231" s="16" t="str">
        <f t="shared" si="17"/>
        <v>НГОБ</v>
      </c>
      <c r="J231" s="16" t="str">
        <f t="shared" si="15"/>
        <v>Pseudomonas</v>
      </c>
      <c r="K231" s="16" t="s">
        <v>74</v>
      </c>
    </row>
    <row r="232" spans="1:11" ht="17.25" customHeight="1">
      <c r="A232" s="16" t="s">
        <v>234</v>
      </c>
      <c r="B232" s="6">
        <v>222</v>
      </c>
      <c r="C232" s="16" t="s">
        <v>23</v>
      </c>
      <c r="D232" s="7" t="s">
        <v>24</v>
      </c>
      <c r="E232" s="16"/>
      <c r="F232" s="16"/>
      <c r="G232" s="16"/>
      <c r="H232" s="16"/>
      <c r="I232" s="16">
        <f t="shared" si="17"/>
        <v>0</v>
      </c>
      <c r="J232" s="16">
        <f t="shared" si="15"/>
        <v>0</v>
      </c>
      <c r="K232" s="16"/>
    </row>
    <row r="233" spans="1:11" ht="17.25" customHeight="1">
      <c r="A233" s="16" t="s">
        <v>234</v>
      </c>
      <c r="B233" s="6">
        <v>223</v>
      </c>
      <c r="C233" s="16" t="s">
        <v>64</v>
      </c>
      <c r="D233" s="7" t="s">
        <v>54</v>
      </c>
      <c r="E233" s="16"/>
      <c r="F233" s="16"/>
      <c r="G233" s="16"/>
      <c r="H233" s="16"/>
      <c r="I233" s="16">
        <f t="shared" si="17"/>
        <v>0</v>
      </c>
      <c r="J233" s="16">
        <f t="shared" si="15"/>
        <v>0</v>
      </c>
      <c r="K233" s="16"/>
    </row>
    <row r="234" spans="1:11" ht="17.25" customHeight="1">
      <c r="A234" s="16" t="s">
        <v>234</v>
      </c>
      <c r="B234" s="6">
        <v>224</v>
      </c>
      <c r="C234" s="16" t="s">
        <v>12</v>
      </c>
      <c r="D234" s="7" t="s">
        <v>20</v>
      </c>
      <c r="E234" s="16"/>
      <c r="F234" s="16"/>
      <c r="G234" s="16" t="s">
        <v>32</v>
      </c>
      <c r="H234" s="16"/>
      <c r="I234" s="16">
        <f t="shared" si="17"/>
        <v>0</v>
      </c>
      <c r="J234" s="16">
        <f t="shared" si="15"/>
        <v>0</v>
      </c>
      <c r="K234" s="16"/>
    </row>
    <row r="235" spans="1:11" ht="17.25" customHeight="1">
      <c r="A235" s="16" t="s">
        <v>234</v>
      </c>
      <c r="B235" s="6">
        <v>225</v>
      </c>
      <c r="C235" s="16" t="s">
        <v>12</v>
      </c>
      <c r="D235" s="7" t="s">
        <v>31</v>
      </c>
      <c r="E235" s="16"/>
      <c r="F235" s="16"/>
      <c r="G235" s="16" t="s">
        <v>32</v>
      </c>
      <c r="H235" s="16"/>
      <c r="I235" s="16">
        <f t="shared" si="17"/>
        <v>0</v>
      </c>
      <c r="J235" s="16">
        <f t="shared" si="15"/>
        <v>0</v>
      </c>
      <c r="K235" s="16"/>
    </row>
    <row r="236" spans="1:11" ht="17.25" customHeight="1">
      <c r="A236" s="16" t="s">
        <v>234</v>
      </c>
      <c r="B236" s="6">
        <v>226</v>
      </c>
      <c r="C236" s="16" t="s">
        <v>12</v>
      </c>
      <c r="D236" s="7" t="s">
        <v>186</v>
      </c>
      <c r="E236" s="16"/>
      <c r="F236" s="16"/>
      <c r="G236" s="16" t="s">
        <v>32</v>
      </c>
      <c r="H236" s="16"/>
      <c r="I236" s="16">
        <f t="shared" si="17"/>
        <v>0</v>
      </c>
      <c r="J236" s="16">
        <f t="shared" si="15"/>
        <v>0</v>
      </c>
      <c r="K236" s="16"/>
    </row>
    <row r="237" spans="1:11" ht="17.25" customHeight="1">
      <c r="A237" s="16" t="s">
        <v>234</v>
      </c>
      <c r="B237" s="6">
        <v>227</v>
      </c>
      <c r="C237" s="16" t="s">
        <v>12</v>
      </c>
      <c r="D237" s="7" t="s">
        <v>47</v>
      </c>
      <c r="E237" s="16"/>
      <c r="F237" s="16"/>
      <c r="G237" s="16" t="s">
        <v>32</v>
      </c>
      <c r="H237" s="16"/>
      <c r="I237" s="16">
        <f t="shared" si="17"/>
        <v>0</v>
      </c>
      <c r="J237" s="16">
        <f t="shared" si="15"/>
        <v>0</v>
      </c>
      <c r="K237" s="16"/>
    </row>
    <row r="238" spans="1:11" ht="17.25" customHeight="1">
      <c r="A238" s="16"/>
      <c r="C238" s="16"/>
      <c r="E238" s="16"/>
      <c r="F238" s="16"/>
      <c r="G238" s="16"/>
      <c r="H238" s="16"/>
      <c r="I238" s="16">
        <f t="shared" si="17"/>
        <v>0</v>
      </c>
      <c r="J238" s="16">
        <f t="shared" si="15"/>
        <v>0</v>
      </c>
      <c r="K238" s="16"/>
    </row>
    <row r="239" spans="1:11" ht="17.25" customHeight="1">
      <c r="A239" s="16"/>
      <c r="C239" s="16"/>
      <c r="E239" s="16"/>
      <c r="F239" s="16"/>
      <c r="G239" s="16"/>
      <c r="H239" s="16"/>
      <c r="I239" s="16">
        <f t="shared" si="17"/>
        <v>0</v>
      </c>
      <c r="J239" s="16">
        <f t="shared" si="15"/>
        <v>0</v>
      </c>
      <c r="K239" s="16"/>
    </row>
    <row r="240" spans="1:11" ht="17.25" customHeight="1">
      <c r="A240" s="16"/>
      <c r="C240" s="16"/>
      <c r="E240" s="16"/>
      <c r="F240" s="16"/>
      <c r="G240" s="16"/>
      <c r="H240" s="16"/>
      <c r="I240" s="16">
        <f t="shared" si="17"/>
        <v>0</v>
      </c>
      <c r="J240" s="16">
        <f t="shared" si="15"/>
        <v>0</v>
      </c>
      <c r="K240" s="16"/>
    </row>
    <row r="241" spans="1:11" ht="17.25" customHeight="1">
      <c r="A241" s="16"/>
      <c r="C241" s="16"/>
      <c r="E241" s="16"/>
      <c r="F241" s="16"/>
      <c r="G241" s="16"/>
      <c r="H241" s="16"/>
      <c r="I241" s="16">
        <f t="shared" si="17"/>
        <v>0</v>
      </c>
      <c r="J241" s="16">
        <f t="shared" si="15"/>
        <v>0</v>
      </c>
      <c r="K241" s="16"/>
    </row>
    <row r="242" spans="1:11" ht="17.25" customHeight="1">
      <c r="A242" s="16"/>
      <c r="C242" s="16"/>
      <c r="E242" s="16"/>
      <c r="F242" s="16"/>
      <c r="G242" s="16"/>
      <c r="H242" s="16"/>
      <c r="I242" s="16">
        <f t="shared" si="17"/>
        <v>0</v>
      </c>
      <c r="J242" s="16">
        <f t="shared" si="15"/>
        <v>0</v>
      </c>
      <c r="K242" s="16"/>
    </row>
    <row r="243" spans="1:11" ht="17.25" customHeight="1">
      <c r="A243" s="16"/>
      <c r="C243" s="16"/>
      <c r="E243" s="16"/>
      <c r="F243" s="16"/>
      <c r="G243" s="16"/>
      <c r="H243" s="16"/>
      <c r="I243" s="16">
        <f t="shared" si="17"/>
        <v>0</v>
      </c>
      <c r="J243" s="16">
        <f t="shared" si="15"/>
        <v>0</v>
      </c>
      <c r="K243" s="16"/>
    </row>
    <row r="244" spans="1:11" ht="17.25" customHeight="1">
      <c r="A244" s="16"/>
      <c r="C244" s="16"/>
      <c r="E244" s="16"/>
      <c r="F244" s="16"/>
      <c r="G244" s="16"/>
      <c r="H244" s="16"/>
      <c r="I244" s="16">
        <f t="shared" si="17"/>
        <v>0</v>
      </c>
      <c r="J244" s="16">
        <f t="shared" si="15"/>
        <v>0</v>
      </c>
      <c r="K244" s="16"/>
    </row>
    <row r="245" spans="1:11" ht="17.25" customHeight="1">
      <c r="A245" s="16"/>
      <c r="C245" s="16"/>
      <c r="E245" s="16"/>
      <c r="F245" s="16"/>
      <c r="G245" s="16"/>
      <c r="H245" s="16"/>
      <c r="I245" s="16">
        <f t="shared" si="17"/>
        <v>0</v>
      </c>
      <c r="J245" s="16">
        <f t="shared" si="15"/>
        <v>0</v>
      </c>
      <c r="K245" s="16"/>
    </row>
    <row r="246" spans="1:11" ht="17.25" customHeight="1">
      <c r="A246" s="16"/>
      <c r="C246" s="16"/>
      <c r="E246" s="16"/>
      <c r="F246" s="16"/>
      <c r="G246" s="16"/>
      <c r="H246" s="16"/>
      <c r="I246" s="16">
        <f t="shared" si="17"/>
        <v>0</v>
      </c>
      <c r="J246" s="16">
        <f t="shared" si="15"/>
        <v>0</v>
      </c>
      <c r="K246" s="16"/>
    </row>
    <row r="247" spans="1:11" ht="17.25" customHeight="1">
      <c r="A247" s="16"/>
      <c r="C247" s="16"/>
      <c r="E247" s="16"/>
      <c r="F247" s="16"/>
      <c r="G247" s="16"/>
      <c r="H247" s="16"/>
      <c r="I247" s="16">
        <f t="shared" si="17"/>
        <v>0</v>
      </c>
      <c r="J247" s="16">
        <f t="shared" si="15"/>
        <v>0</v>
      </c>
      <c r="K247" s="16"/>
    </row>
    <row r="248" spans="1:11" ht="17.25" customHeight="1">
      <c r="A248" s="16"/>
      <c r="C248" s="16"/>
      <c r="E248" s="16"/>
      <c r="F248" s="16"/>
      <c r="G248" s="16"/>
      <c r="H248" s="16"/>
      <c r="I248" s="16">
        <f t="shared" si="17"/>
        <v>0</v>
      </c>
      <c r="J248" s="16">
        <f t="shared" si="15"/>
        <v>0</v>
      </c>
      <c r="K248" s="16"/>
    </row>
    <row r="249" spans="1:11" ht="17.25" customHeight="1">
      <c r="A249" s="16"/>
      <c r="C249" s="16"/>
      <c r="E249" s="16"/>
      <c r="F249" s="16"/>
      <c r="G249" s="16"/>
      <c r="H249" s="16"/>
      <c r="I249" s="16">
        <f t="shared" si="17"/>
        <v>0</v>
      </c>
      <c r="J249" s="16">
        <f t="shared" si="15"/>
        <v>0</v>
      </c>
      <c r="K249" s="16"/>
    </row>
    <row r="250" spans="1:11" ht="17.25" customHeight="1">
      <c r="A250" s="16"/>
      <c r="C250" s="16"/>
      <c r="E250" s="16"/>
      <c r="F250" s="16"/>
      <c r="G250" s="16"/>
      <c r="H250" s="16"/>
      <c r="I250" s="16">
        <f t="shared" si="17"/>
        <v>0</v>
      </c>
      <c r="J250" s="16">
        <f t="shared" si="15"/>
        <v>0</v>
      </c>
      <c r="K250" s="16"/>
    </row>
    <row r="251" spans="1:11" ht="17.25" customHeight="1">
      <c r="A251" s="16"/>
      <c r="C251" s="16"/>
      <c r="E251" s="16"/>
      <c r="F251" s="16"/>
      <c r="G251" s="16"/>
      <c r="H251" s="16"/>
      <c r="I251" s="16">
        <f t="shared" si="17"/>
        <v>0</v>
      </c>
      <c r="J251" s="16">
        <f t="shared" si="15"/>
        <v>0</v>
      </c>
      <c r="K251" s="16"/>
    </row>
    <row r="252" spans="1:11" ht="17.25" customHeight="1">
      <c r="A252" s="16"/>
      <c r="C252" s="16"/>
      <c r="E252" s="16"/>
      <c r="F252" s="16"/>
      <c r="G252" s="16"/>
      <c r="H252" s="16"/>
      <c r="I252" s="16">
        <f t="shared" si="17"/>
        <v>0</v>
      </c>
      <c r="J252" s="16">
        <f t="shared" si="15"/>
        <v>0</v>
      </c>
      <c r="K252" s="16"/>
    </row>
    <row r="253" spans="1:11" ht="17.25" customHeight="1">
      <c r="A253" s="16"/>
      <c r="C253" s="16"/>
      <c r="E253" s="16"/>
      <c r="F253" s="16"/>
      <c r="G253" s="16"/>
      <c r="H253" s="16"/>
      <c r="I253" s="16">
        <f t="shared" si="17"/>
        <v>0</v>
      </c>
      <c r="J253" s="16">
        <f t="shared" si="15"/>
        <v>0</v>
      </c>
      <c r="K253" s="16"/>
    </row>
    <row r="254" spans="1:11" ht="17.25" customHeight="1">
      <c r="A254" s="16"/>
      <c r="C254" s="16"/>
      <c r="E254" s="16"/>
      <c r="F254" s="16"/>
      <c r="G254" s="16"/>
      <c r="H254" s="16"/>
      <c r="I254" s="16">
        <f t="shared" si="17"/>
        <v>0</v>
      </c>
      <c r="J254" s="16">
        <f t="shared" si="15"/>
        <v>0</v>
      </c>
      <c r="K254" s="16"/>
    </row>
    <row r="255" spans="1:11" ht="17.25" customHeight="1">
      <c r="A255" s="16"/>
      <c r="C255" s="16"/>
      <c r="E255" s="16"/>
      <c r="F255" s="16"/>
      <c r="G255" s="16"/>
      <c r="H255" s="16"/>
      <c r="I255" s="16">
        <f t="shared" si="17"/>
        <v>0</v>
      </c>
      <c r="J255" s="16">
        <f t="shared" si="15"/>
        <v>0</v>
      </c>
      <c r="K255" s="16"/>
    </row>
    <row r="256" spans="1:11" ht="17.25" customHeight="1">
      <c r="A256" s="16"/>
      <c r="C256" s="16"/>
      <c r="E256" s="16"/>
      <c r="F256" s="16"/>
      <c r="G256" s="16"/>
      <c r="H256" s="16"/>
      <c r="I256" s="16">
        <f t="shared" si="17"/>
        <v>0</v>
      </c>
      <c r="J256" s="16">
        <f t="shared" si="15"/>
        <v>0</v>
      </c>
      <c r="K256" s="16"/>
    </row>
    <row r="257" spans="1:11" ht="17.25" customHeight="1">
      <c r="A257" s="16"/>
      <c r="C257" s="16"/>
      <c r="E257" s="16"/>
      <c r="F257" s="16"/>
      <c r="G257" s="16"/>
      <c r="H257" s="16"/>
      <c r="I257" s="16">
        <f t="shared" si="17"/>
        <v>0</v>
      </c>
      <c r="J257" s="16">
        <f t="shared" si="15"/>
        <v>0</v>
      </c>
      <c r="K257" s="16"/>
    </row>
    <row r="258" spans="1:11" ht="17.25" customHeight="1">
      <c r="A258" s="16"/>
      <c r="C258" s="16"/>
      <c r="E258" s="16"/>
      <c r="F258" s="16"/>
      <c r="G258" s="16"/>
      <c r="H258" s="16"/>
      <c r="I258" s="16">
        <f t="shared" si="17"/>
        <v>0</v>
      </c>
      <c r="J258" s="16">
        <f t="shared" si="15"/>
        <v>0</v>
      </c>
      <c r="K258" s="16"/>
    </row>
    <row r="259" spans="1:11" ht="17.25" customHeight="1">
      <c r="A259" s="16"/>
      <c r="C259" s="16"/>
      <c r="E259" s="16"/>
      <c r="F259" s="16"/>
      <c r="G259" s="16"/>
      <c r="H259" s="16"/>
      <c r="I259" s="16">
        <f t="shared" si="17"/>
        <v>0</v>
      </c>
      <c r="J259" s="16">
        <f t="shared" si="15"/>
        <v>0</v>
      </c>
      <c r="K259" s="16"/>
    </row>
    <row r="260" spans="1:11" ht="17.25" customHeight="1">
      <c r="A260" s="16"/>
      <c r="C260" s="16"/>
      <c r="E260" s="16"/>
      <c r="F260" s="16"/>
      <c r="G260" s="16"/>
      <c r="H260" s="16"/>
      <c r="I260" s="16">
        <f t="shared" si="17"/>
        <v>0</v>
      </c>
      <c r="J260" s="16">
        <f t="shared" ref="J260:J323" si="18">IF(OR(K260=$K$347,K260=$K$348,K260=$K$349,K260=$K$350),$J$347,IF(OR(K260=$K$353,K260=$K$354,K260=$K$355,K260=$K$356),$J$348,IF(OR(K260=$K$357),$J$349,IF(OR(K260=$K$358),$J$350,IF(OR(K260=$K$359),$J$351,IF(OR(K260=$K$360),$J$352,IF(OR(K260=$K$366,K260=$K$375,K260=$K$367),$J$353,IF(OR(K260=$K$362,K260=$K$363,K260=$K$364,K260=$K$365),$J$354,IF(OR(K260=$K$361,K260=$K$404,K260=$K$406,K260=$K$408),$J$355,IF(OR(K260=$K$368,K260=$K$369),$J$356,IF(OR(K260=$K$370),$J$357,IF(OR(K260=$K$371),$J$358,IF(OR(K260=$K$372),$J$359,IF(OR(K260=$K$376),$J$360,IF(OR(K260=$K$377,K260=$K$378),$J$361,IF(OR(K260=$K$379,K260=$K$380),$J$362,IF(OR(K260=$K$381,K260=$K$382),$J$363,IF(OR(K260=$K$383,K260=$K$384),$J$364,IF(OR(K260=$K$386,K260=$K$387,K260=$K$388,K260=$K$389,K260=$K$390,K260=$K$391,K260=$K$392,K260=$K$393,K260=$K$394),$J$365,IF(OR(K260=$K$398,K260=$K$399,K260=$K$400,K260=$K$401,K260=$K$397,K260=$K$396,K260=$K$405,K260=$K$407),$J$366,IF(OR(K260=$K$402,K260=$K$403),$J$367,IF(OR(K260=$K$351,K260=$K$352,K260=$K$373,K260=$K$374,K260=$K$385,K260=$K$395),$J$368,IF(OR(K260=$K$409),$J$369,0)))))))))))))))))))))))</f>
        <v>0</v>
      </c>
      <c r="K260" s="16"/>
    </row>
    <row r="261" spans="1:11" ht="17.25" customHeight="1">
      <c r="A261" s="16"/>
      <c r="C261" s="16"/>
      <c r="E261" s="16"/>
      <c r="F261" s="16"/>
      <c r="G261" s="16"/>
      <c r="H261" s="16"/>
      <c r="I261" s="16">
        <f t="shared" si="17"/>
        <v>0</v>
      </c>
      <c r="J261" s="16">
        <f t="shared" si="18"/>
        <v>0</v>
      </c>
      <c r="K261" s="16"/>
    </row>
    <row r="262" spans="1:11" ht="17.25" customHeight="1">
      <c r="A262" s="16"/>
      <c r="C262" s="16"/>
      <c r="E262" s="16"/>
      <c r="F262" s="16"/>
      <c r="G262" s="16"/>
      <c r="H262" s="16"/>
      <c r="I262" s="16">
        <f t="shared" si="17"/>
        <v>0</v>
      </c>
      <c r="J262" s="16">
        <f t="shared" si="18"/>
        <v>0</v>
      </c>
      <c r="K262" s="16"/>
    </row>
    <row r="263" spans="1:11" ht="17.25" customHeight="1">
      <c r="A263" s="16"/>
      <c r="C263" s="16"/>
      <c r="E263" s="16"/>
      <c r="F263" s="16"/>
      <c r="G263" s="16"/>
      <c r="H263" s="16"/>
      <c r="I263" s="16">
        <f t="shared" si="17"/>
        <v>0</v>
      </c>
      <c r="J263" s="16">
        <f t="shared" si="18"/>
        <v>0</v>
      </c>
      <c r="K263" s="16"/>
    </row>
    <row r="264" spans="1:11" ht="17.25" customHeight="1">
      <c r="A264" s="16"/>
      <c r="C264" s="16"/>
      <c r="E264" s="16"/>
      <c r="F264" s="16"/>
      <c r="G264" s="16"/>
      <c r="H264" s="16"/>
      <c r="I264" s="16">
        <f t="shared" si="17"/>
        <v>0</v>
      </c>
      <c r="J264" s="16">
        <f t="shared" si="18"/>
        <v>0</v>
      </c>
      <c r="K264" s="16"/>
    </row>
    <row r="265" spans="1:11" ht="17.25" customHeight="1">
      <c r="A265" s="16"/>
      <c r="C265" s="16"/>
      <c r="E265" s="16"/>
      <c r="F265" s="16"/>
      <c r="G265" s="16"/>
      <c r="H265" s="16"/>
      <c r="I265" s="16">
        <f t="shared" si="17"/>
        <v>0</v>
      </c>
      <c r="J265" s="16">
        <f t="shared" si="18"/>
        <v>0</v>
      </c>
      <c r="K265" s="16"/>
    </row>
    <row r="266" spans="1:11" ht="17.25" customHeight="1">
      <c r="A266" s="16"/>
      <c r="C266" s="16"/>
      <c r="E266" s="16"/>
      <c r="F266" s="16"/>
      <c r="G266" s="16"/>
      <c r="H266" s="16"/>
      <c r="I266" s="16">
        <f t="shared" si="17"/>
        <v>0</v>
      </c>
      <c r="J266" s="16">
        <f t="shared" si="18"/>
        <v>0</v>
      </c>
      <c r="K266" s="16"/>
    </row>
    <row r="267" spans="1:11" ht="17.25" customHeight="1">
      <c r="A267" s="16"/>
      <c r="C267" s="16"/>
      <c r="E267" s="16"/>
      <c r="F267" s="16"/>
      <c r="G267" s="16"/>
      <c r="H267" s="16"/>
      <c r="I267" s="16">
        <f t="shared" si="17"/>
        <v>0</v>
      </c>
      <c r="J267" s="16">
        <f t="shared" si="18"/>
        <v>0</v>
      </c>
      <c r="K267" s="16"/>
    </row>
    <row r="268" spans="1:11" ht="17.25" customHeight="1">
      <c r="A268" s="16"/>
      <c r="C268" s="16"/>
      <c r="E268" s="16"/>
      <c r="F268" s="16"/>
      <c r="G268" s="16"/>
      <c r="H268" s="16"/>
      <c r="I268" s="16">
        <f t="shared" si="17"/>
        <v>0</v>
      </c>
      <c r="J268" s="16">
        <f t="shared" si="18"/>
        <v>0</v>
      </c>
      <c r="K268" s="16"/>
    </row>
    <row r="269" spans="1:11" ht="17.25" customHeight="1">
      <c r="A269" s="16"/>
      <c r="C269" s="16"/>
      <c r="E269" s="16"/>
      <c r="F269" s="16"/>
      <c r="G269" s="16"/>
      <c r="H269" s="16"/>
      <c r="I269" s="16">
        <f t="shared" si="17"/>
        <v>0</v>
      </c>
      <c r="J269" s="16">
        <f t="shared" si="18"/>
        <v>0</v>
      </c>
      <c r="K269" s="16"/>
    </row>
    <row r="270" spans="1:11" ht="17.25" customHeight="1">
      <c r="A270" s="16"/>
      <c r="C270" s="16"/>
      <c r="E270" s="16"/>
      <c r="F270" s="16"/>
      <c r="G270" s="16"/>
      <c r="H270" s="16"/>
      <c r="I270" s="16">
        <f t="shared" si="17"/>
        <v>0</v>
      </c>
      <c r="J270" s="16">
        <f t="shared" si="18"/>
        <v>0</v>
      </c>
      <c r="K270" s="16"/>
    </row>
    <row r="271" spans="1:11" ht="17.25" customHeight="1">
      <c r="A271" s="16"/>
      <c r="C271" s="16"/>
      <c r="E271" s="16"/>
      <c r="F271" s="16"/>
      <c r="G271" s="16"/>
      <c r="H271" s="16"/>
      <c r="I271" s="16">
        <f t="shared" si="17"/>
        <v>0</v>
      </c>
      <c r="J271" s="16">
        <f t="shared" si="18"/>
        <v>0</v>
      </c>
      <c r="K271" s="16"/>
    </row>
    <row r="272" spans="1:11" ht="17.25" customHeight="1">
      <c r="A272" s="16"/>
      <c r="C272" s="16"/>
      <c r="E272" s="16"/>
      <c r="F272" s="16"/>
      <c r="G272" s="16"/>
      <c r="H272" s="16"/>
      <c r="I272" s="16">
        <f t="shared" si="17"/>
        <v>0</v>
      </c>
      <c r="J272" s="16">
        <f t="shared" si="18"/>
        <v>0</v>
      </c>
      <c r="K272" s="16"/>
    </row>
    <row r="273" spans="1:11" ht="17.25" customHeight="1">
      <c r="A273" s="16"/>
      <c r="C273" s="16"/>
      <c r="E273" s="16"/>
      <c r="F273" s="16"/>
      <c r="G273" s="16"/>
      <c r="H273" s="16"/>
      <c r="I273" s="16">
        <f t="shared" si="17"/>
        <v>0</v>
      </c>
      <c r="J273" s="16">
        <f t="shared" si="18"/>
        <v>0</v>
      </c>
      <c r="K273" s="16"/>
    </row>
    <row r="274" spans="1:11" ht="17.25" customHeight="1">
      <c r="A274" s="16"/>
      <c r="C274" s="16"/>
      <c r="E274" s="16"/>
      <c r="F274" s="16"/>
      <c r="G274" s="16"/>
      <c r="H274" s="16"/>
      <c r="I274" s="16">
        <f t="shared" ref="I274:I282" si="19">IF(OR(J274=$J$360,J274=$J$367,J274=$J$350),$I$347,IF(OR(J274=$J$349,J274=$J$353,J274=$J$355,J274=$J$356,J274=$J$359,J274=$J$363,J274=$J$364,J274=$J$361),$I$352,IF(OR(J274=$J$348,J274=$J$352),$I$348,IF(OR(J274=$J$354,J274=$J$365,J274=$J$366),$I$349,IF(OR(J274=$J$347,J274=$J$362,J274=$J$368),$I$350,IF(OR(J274=$J$351,J274=$J$369,J274=$J$357,J274=$J$358),$I$351,0))))))</f>
        <v>0</v>
      </c>
      <c r="J274" s="16">
        <f t="shared" si="18"/>
        <v>0</v>
      </c>
      <c r="K274" s="16"/>
    </row>
    <row r="275" spans="1:11" ht="17.25" customHeight="1">
      <c r="A275" s="16"/>
      <c r="C275" s="16"/>
      <c r="E275" s="16"/>
      <c r="F275" s="16"/>
      <c r="G275" s="16"/>
      <c r="H275" s="16"/>
      <c r="I275" s="16">
        <f t="shared" si="19"/>
        <v>0</v>
      </c>
      <c r="J275" s="16">
        <f t="shared" si="18"/>
        <v>0</v>
      </c>
      <c r="K275" s="16"/>
    </row>
    <row r="276" spans="1:11" ht="17.25" customHeight="1">
      <c r="A276" s="16"/>
      <c r="C276" s="16"/>
      <c r="E276" s="16"/>
      <c r="F276" s="16"/>
      <c r="G276" s="16"/>
      <c r="H276" s="16"/>
      <c r="I276" s="16">
        <f t="shared" si="19"/>
        <v>0</v>
      </c>
      <c r="J276" s="16">
        <f t="shared" si="18"/>
        <v>0</v>
      </c>
      <c r="K276" s="16"/>
    </row>
    <row r="277" spans="1:11" ht="17.25" customHeight="1">
      <c r="A277" s="16"/>
      <c r="C277" s="16"/>
      <c r="E277" s="16"/>
      <c r="F277" s="16"/>
      <c r="G277" s="16"/>
      <c r="H277" s="16"/>
      <c r="I277" s="16">
        <f t="shared" si="19"/>
        <v>0</v>
      </c>
      <c r="J277" s="16">
        <f t="shared" si="18"/>
        <v>0</v>
      </c>
      <c r="K277" s="16"/>
    </row>
    <row r="278" spans="1:11" ht="17.25" customHeight="1">
      <c r="A278" s="16"/>
      <c r="C278" s="16"/>
      <c r="E278" s="16"/>
      <c r="F278" s="16"/>
      <c r="G278" s="16"/>
      <c r="H278" s="16"/>
      <c r="I278" s="16">
        <f t="shared" si="19"/>
        <v>0</v>
      </c>
      <c r="J278" s="16">
        <f t="shared" si="18"/>
        <v>0</v>
      </c>
      <c r="K278" s="16"/>
    </row>
    <row r="279" spans="1:11" ht="17.25" customHeight="1">
      <c r="A279" s="16"/>
      <c r="C279" s="16"/>
      <c r="E279" s="16"/>
      <c r="F279" s="16"/>
      <c r="G279" s="16"/>
      <c r="H279" s="16"/>
      <c r="I279" s="16">
        <f t="shared" si="19"/>
        <v>0</v>
      </c>
      <c r="J279" s="16">
        <f t="shared" si="18"/>
        <v>0</v>
      </c>
      <c r="K279" s="16"/>
    </row>
    <row r="280" spans="1:11" ht="17.25" customHeight="1">
      <c r="A280" s="16"/>
      <c r="C280" s="16"/>
      <c r="E280" s="16"/>
      <c r="F280" s="16"/>
      <c r="G280" s="16"/>
      <c r="H280" s="16"/>
      <c r="I280" s="16">
        <f t="shared" si="19"/>
        <v>0</v>
      </c>
      <c r="J280" s="16">
        <f t="shared" si="18"/>
        <v>0</v>
      </c>
      <c r="K280" s="16"/>
    </row>
    <row r="281" spans="1:11" ht="17.25" customHeight="1">
      <c r="A281" s="16"/>
      <c r="C281" s="16"/>
      <c r="E281" s="16"/>
      <c r="F281" s="16"/>
      <c r="G281" s="16"/>
      <c r="H281" s="16"/>
      <c r="I281" s="16">
        <f t="shared" si="19"/>
        <v>0</v>
      </c>
      <c r="J281" s="16">
        <f t="shared" si="18"/>
        <v>0</v>
      </c>
      <c r="K281" s="16"/>
    </row>
    <row r="282" spans="1:11" ht="17.25" customHeight="1">
      <c r="A282" s="16"/>
      <c r="C282" s="16"/>
      <c r="E282" s="16"/>
      <c r="F282" s="16"/>
      <c r="G282" s="16"/>
      <c r="H282" s="16"/>
      <c r="I282" s="16">
        <f t="shared" si="19"/>
        <v>0</v>
      </c>
      <c r="J282" s="16">
        <f t="shared" si="18"/>
        <v>0</v>
      </c>
      <c r="K282" s="16"/>
    </row>
    <row r="283" spans="1:11" ht="17.25" customHeight="1">
      <c r="A283" s="16"/>
      <c r="C283" s="16"/>
      <c r="E283" s="16"/>
      <c r="F283" s="16"/>
      <c r="G283" s="16"/>
      <c r="H283" s="16"/>
      <c r="I283" s="16">
        <f>IF(OR(J283=$J$360,J283=$J$367,J283=$J$350),$I$347,IF(OR(J283=$J$349,J283=$J$353,J283=$J$355,J283=$J$356,J283=$J$359,J283=$J$363,J283=$J$364,J283=$J$361),$I$352,IF(OR(J283=$J$348,J283=$J$352),$I$348,IF(OR(J283=$J$354,J283=$J$365,J283=$J$366),$I$349,IF(OR(J283=$J$347,J283=$J$362,J283=$J$368),$I$350,IF(OR(J283=$J$351,J283=$J$369,J283=$J$357,J283=$J$358),$I$351,0))))))</f>
        <v>0</v>
      </c>
      <c r="J283" s="16">
        <f t="shared" si="18"/>
        <v>0</v>
      </c>
      <c r="K283" s="16"/>
    </row>
    <row r="284" spans="1:11" ht="17.25" customHeight="1">
      <c r="A284" s="16"/>
      <c r="C284" s="16"/>
      <c r="E284" s="16"/>
      <c r="F284" s="16"/>
      <c r="G284" s="16"/>
      <c r="H284" s="16"/>
      <c r="I284" s="16">
        <f t="shared" ref="I284:I287" si="20">IF(OR(J284=$J$360,J284=$J$367,J284=$J$350),$I$347,IF(OR(J284=$J$349,J284=$J$353,J284=$J$355,J284=$J$356,J284=$J$359,J284=$J$363,J284=$J$364,J284=$J$361),$I$352,IF(OR(J284=$J$348,J284=$J$352),$I$348,IF(OR(J284=$J$354,J284=$J$365,J284=$J$366),$I$349,IF(OR(J284=$J$347,J284=$J$362,J284=$J$368),$I$350,IF(OR(J284=$J$351,J284=$J$369,J284=$J$357,J284=$J$358),$I$351,0))))))</f>
        <v>0</v>
      </c>
      <c r="J284" s="16">
        <f t="shared" si="18"/>
        <v>0</v>
      </c>
      <c r="K284" s="16"/>
    </row>
    <row r="285" spans="1:11" ht="17.25" customHeight="1">
      <c r="A285" s="16"/>
      <c r="C285" s="16"/>
      <c r="E285" s="16"/>
      <c r="F285" s="16"/>
      <c r="G285" s="16"/>
      <c r="H285" s="16"/>
      <c r="I285" s="16">
        <f t="shared" si="20"/>
        <v>0</v>
      </c>
      <c r="J285" s="16">
        <f t="shared" si="18"/>
        <v>0</v>
      </c>
      <c r="K285" s="16"/>
    </row>
    <row r="286" spans="1:11" ht="17.25" customHeight="1">
      <c r="A286" s="16"/>
      <c r="C286" s="16"/>
      <c r="E286" s="16"/>
      <c r="F286" s="16"/>
      <c r="G286" s="16"/>
      <c r="H286" s="16"/>
      <c r="I286" s="16">
        <f t="shared" si="20"/>
        <v>0</v>
      </c>
      <c r="J286" s="16">
        <f t="shared" si="18"/>
        <v>0</v>
      </c>
      <c r="K286" s="16"/>
    </row>
    <row r="287" spans="1:11" ht="17.25" customHeight="1">
      <c r="A287" s="16"/>
      <c r="C287" s="16"/>
      <c r="E287" s="16"/>
      <c r="F287" s="16"/>
      <c r="G287" s="16"/>
      <c r="H287" s="16"/>
      <c r="I287" s="16">
        <f t="shared" si="20"/>
        <v>0</v>
      </c>
      <c r="J287" s="16">
        <f t="shared" si="18"/>
        <v>0</v>
      </c>
      <c r="K287" s="16"/>
    </row>
    <row r="288" spans="1:11" ht="17.25" customHeight="1">
      <c r="A288" s="16"/>
      <c r="C288" s="16"/>
      <c r="E288" s="16"/>
      <c r="F288" s="16"/>
      <c r="G288" s="16"/>
      <c r="H288" s="16"/>
      <c r="I288" s="16">
        <f t="shared" ref="I288:I294" si="21">IF(OR(J288=$J$360,J288=$J$367,J288=$J$350),$I$347,IF(OR(J288=$J$349,J288=$J$353,J288=$J$355,J288=$J$356,J288=$J$359,J288=$J$363,J288=$J$364,J288=$J$361),$I$352,IF(OR(J288=$J$348,J288=$J$352),$I$348,IF(OR(J288=$J$354,J288=$J$365,J288=$J$366),$I$349,IF(OR(J288=$J$347,J288=$J$362,J288=$J$368),$I$350,IF(OR(J288=$J$351,J288=$J$369,J288=$J$357,J288=$J$358),$I$351,0))))))</f>
        <v>0</v>
      </c>
      <c r="J288" s="16">
        <f t="shared" si="18"/>
        <v>0</v>
      </c>
      <c r="K288" s="16"/>
    </row>
    <row r="289" spans="1:11" ht="17.25" customHeight="1">
      <c r="A289" s="16"/>
      <c r="C289" s="16"/>
      <c r="E289" s="16"/>
      <c r="F289" s="16"/>
      <c r="G289" s="16"/>
      <c r="H289" s="16"/>
      <c r="I289" s="16">
        <f t="shared" si="21"/>
        <v>0</v>
      </c>
      <c r="J289" s="16">
        <f t="shared" si="18"/>
        <v>0</v>
      </c>
      <c r="K289" s="16"/>
    </row>
    <row r="290" spans="1:11" ht="17.25" customHeight="1">
      <c r="A290" s="16"/>
      <c r="C290" s="16"/>
      <c r="E290" s="16"/>
      <c r="F290" s="16"/>
      <c r="G290" s="16"/>
      <c r="H290" s="16"/>
      <c r="I290" s="16">
        <f t="shared" si="21"/>
        <v>0</v>
      </c>
      <c r="J290" s="16">
        <f t="shared" si="18"/>
        <v>0</v>
      </c>
      <c r="K290" s="16"/>
    </row>
    <row r="291" spans="1:11" ht="17.25" customHeight="1">
      <c r="A291" s="16"/>
      <c r="C291" s="16"/>
      <c r="E291" s="16"/>
      <c r="F291" s="16"/>
      <c r="G291" s="16"/>
      <c r="H291" s="16"/>
      <c r="I291" s="16">
        <f t="shared" si="21"/>
        <v>0</v>
      </c>
      <c r="J291" s="16">
        <f t="shared" si="18"/>
        <v>0</v>
      </c>
      <c r="K291" s="16"/>
    </row>
    <row r="292" spans="1:11" ht="17.25" customHeight="1">
      <c r="A292" s="16"/>
      <c r="C292" s="16"/>
      <c r="E292" s="16"/>
      <c r="F292" s="16"/>
      <c r="G292" s="16"/>
      <c r="H292" s="16"/>
      <c r="I292" s="16">
        <f t="shared" si="21"/>
        <v>0</v>
      </c>
      <c r="J292" s="16">
        <f t="shared" si="18"/>
        <v>0</v>
      </c>
      <c r="K292" s="16"/>
    </row>
    <row r="293" spans="1:11" ht="17.25" customHeight="1">
      <c r="A293" s="16"/>
      <c r="C293" s="16"/>
      <c r="E293" s="16"/>
      <c r="F293" s="16"/>
      <c r="G293" s="16"/>
      <c r="H293" s="16"/>
      <c r="I293" s="16">
        <f t="shared" si="21"/>
        <v>0</v>
      </c>
      <c r="J293" s="16">
        <f t="shared" si="18"/>
        <v>0</v>
      </c>
      <c r="K293" s="16"/>
    </row>
    <row r="294" spans="1:11" ht="17.25" customHeight="1">
      <c r="A294" s="16"/>
      <c r="C294" s="16"/>
      <c r="E294" s="16"/>
      <c r="F294" s="16"/>
      <c r="G294" s="16"/>
      <c r="H294" s="16"/>
      <c r="I294" s="16">
        <f t="shared" si="21"/>
        <v>0</v>
      </c>
      <c r="J294" s="16">
        <f t="shared" si="18"/>
        <v>0</v>
      </c>
      <c r="K294" s="16"/>
    </row>
    <row r="295" spans="1:11" ht="17.25" customHeight="1">
      <c r="A295" s="16"/>
      <c r="C295" s="16"/>
      <c r="E295" s="16"/>
      <c r="F295" s="16"/>
      <c r="G295" s="16"/>
      <c r="H295" s="16"/>
      <c r="I295" s="16">
        <f t="shared" ref="I295:I342" si="22">IF(OR(J295=$J$360,J295=$J$367,J295=$J$350),$I$347,IF(OR(J295=$J$349,J295=$J$353,J295=$J$355,J295=$J$356,J295=$J$359,J295=$J$363,J295=$J$364,J295=$J$361),$I$352,IF(OR(J295=$J$348,J295=$J$352),$I$348,IF(OR(J295=$J$354,J295=$J$365,J295=$J$366),$I$349,IF(OR(J295=$J$347,J295=$J$362,J295=$J$368),$I$350,IF(OR(J295=$J$351,J295=$J$369,J295=$J$357,J295=$J$358),$I$351,0))))))</f>
        <v>0</v>
      </c>
      <c r="J295" s="16">
        <f t="shared" si="18"/>
        <v>0</v>
      </c>
      <c r="K295" s="16"/>
    </row>
    <row r="296" spans="1:11" ht="17.25" customHeight="1">
      <c r="A296" s="16"/>
      <c r="C296" s="16"/>
      <c r="E296" s="16"/>
      <c r="F296" s="16"/>
      <c r="G296" s="16"/>
      <c r="H296" s="16"/>
      <c r="I296" s="16">
        <f t="shared" si="22"/>
        <v>0</v>
      </c>
      <c r="J296" s="16">
        <f t="shared" si="18"/>
        <v>0</v>
      </c>
      <c r="K296" s="16"/>
    </row>
    <row r="297" spans="1:11" ht="17.25" customHeight="1">
      <c r="A297" s="16"/>
      <c r="C297" s="16"/>
      <c r="E297" s="16"/>
      <c r="F297" s="16"/>
      <c r="G297" s="16"/>
      <c r="H297" s="16"/>
      <c r="I297" s="16">
        <f t="shared" si="22"/>
        <v>0</v>
      </c>
      <c r="J297" s="16">
        <f t="shared" si="18"/>
        <v>0</v>
      </c>
      <c r="K297" s="16"/>
    </row>
    <row r="298" spans="1:11" ht="17.25" customHeight="1">
      <c r="A298" s="16"/>
      <c r="C298" s="16"/>
      <c r="E298" s="16"/>
      <c r="F298" s="16"/>
      <c r="G298" s="16"/>
      <c r="H298" s="16"/>
      <c r="I298" s="16">
        <f t="shared" si="22"/>
        <v>0</v>
      </c>
      <c r="J298" s="16">
        <f t="shared" si="18"/>
        <v>0</v>
      </c>
      <c r="K298" s="16"/>
    </row>
    <row r="299" spans="1:11" ht="17.25" customHeight="1">
      <c r="A299" s="16"/>
      <c r="C299" s="16"/>
      <c r="E299" s="16"/>
      <c r="F299" s="16"/>
      <c r="G299" s="16"/>
      <c r="H299" s="16"/>
      <c r="I299" s="16">
        <f t="shared" si="22"/>
        <v>0</v>
      </c>
      <c r="J299" s="16">
        <f t="shared" si="18"/>
        <v>0</v>
      </c>
      <c r="K299" s="16"/>
    </row>
    <row r="300" spans="1:11" ht="17.25" customHeight="1">
      <c r="A300" s="16"/>
      <c r="C300" s="16"/>
      <c r="E300" s="16"/>
      <c r="F300" s="16"/>
      <c r="G300" s="16"/>
      <c r="H300" s="16"/>
      <c r="I300" s="16">
        <f t="shared" si="22"/>
        <v>0</v>
      </c>
      <c r="J300" s="16">
        <f t="shared" si="18"/>
        <v>0</v>
      </c>
      <c r="K300" s="16"/>
    </row>
    <row r="301" spans="1:11" ht="17.25" customHeight="1">
      <c r="A301" s="16"/>
      <c r="C301" s="16"/>
      <c r="E301" s="16"/>
      <c r="F301" s="16"/>
      <c r="G301" s="16"/>
      <c r="H301" s="16"/>
      <c r="I301" s="16">
        <f t="shared" si="22"/>
        <v>0</v>
      </c>
      <c r="J301" s="16">
        <f t="shared" si="18"/>
        <v>0</v>
      </c>
      <c r="K301" s="16"/>
    </row>
    <row r="302" spans="1:11" ht="17.25" customHeight="1">
      <c r="A302" s="16"/>
      <c r="C302" s="16"/>
      <c r="E302" s="16"/>
      <c r="F302" s="16"/>
      <c r="G302" s="16"/>
      <c r="H302" s="16"/>
      <c r="I302" s="16">
        <f t="shared" si="22"/>
        <v>0</v>
      </c>
      <c r="J302" s="16">
        <f t="shared" si="18"/>
        <v>0</v>
      </c>
      <c r="K302" s="16"/>
    </row>
    <row r="303" spans="1:11" ht="17.25" customHeight="1">
      <c r="A303" s="16"/>
      <c r="C303" s="16"/>
      <c r="E303" s="16"/>
      <c r="F303" s="16"/>
      <c r="G303" s="16"/>
      <c r="H303" s="16"/>
      <c r="I303" s="16">
        <f t="shared" si="22"/>
        <v>0</v>
      </c>
      <c r="J303" s="16">
        <f t="shared" si="18"/>
        <v>0</v>
      </c>
      <c r="K303" s="16"/>
    </row>
    <row r="304" spans="1:11" ht="17.25" customHeight="1">
      <c r="A304" s="16"/>
      <c r="C304" s="16"/>
      <c r="E304" s="16"/>
      <c r="F304" s="16"/>
      <c r="G304" s="16"/>
      <c r="H304" s="16"/>
      <c r="I304" s="16">
        <f t="shared" si="22"/>
        <v>0</v>
      </c>
      <c r="J304" s="16">
        <f t="shared" si="18"/>
        <v>0</v>
      </c>
      <c r="K304" s="16"/>
    </row>
    <row r="305" spans="1:11" ht="17.25" customHeight="1">
      <c r="A305" s="16"/>
      <c r="C305" s="16"/>
      <c r="E305" s="16"/>
      <c r="F305" s="16"/>
      <c r="G305" s="16"/>
      <c r="H305" s="16"/>
      <c r="I305" s="16">
        <f t="shared" si="22"/>
        <v>0</v>
      </c>
      <c r="J305" s="16">
        <f t="shared" si="18"/>
        <v>0</v>
      </c>
      <c r="K305" s="16"/>
    </row>
    <row r="306" spans="1:11" ht="17.25" customHeight="1">
      <c r="A306" s="16"/>
      <c r="C306" s="16"/>
      <c r="E306" s="16"/>
      <c r="F306" s="16"/>
      <c r="G306" s="16"/>
      <c r="H306" s="16"/>
      <c r="I306" s="16">
        <f t="shared" si="22"/>
        <v>0</v>
      </c>
      <c r="J306" s="16">
        <f t="shared" si="18"/>
        <v>0</v>
      </c>
      <c r="K306" s="16"/>
    </row>
    <row r="307" spans="1:11" ht="17.25" customHeight="1">
      <c r="A307" s="16"/>
      <c r="C307" s="16"/>
      <c r="E307" s="16"/>
      <c r="F307" s="16"/>
      <c r="G307" s="16"/>
      <c r="H307" s="16"/>
      <c r="I307" s="16">
        <f t="shared" si="22"/>
        <v>0</v>
      </c>
      <c r="J307" s="16">
        <f t="shared" si="18"/>
        <v>0</v>
      </c>
      <c r="K307" s="16"/>
    </row>
    <row r="308" spans="1:11" ht="17.25" customHeight="1">
      <c r="A308" s="16"/>
      <c r="C308" s="16"/>
      <c r="E308" s="16"/>
      <c r="F308" s="16"/>
      <c r="G308" s="16"/>
      <c r="H308" s="16"/>
      <c r="I308" s="16">
        <f t="shared" si="22"/>
        <v>0</v>
      </c>
      <c r="J308" s="16">
        <f t="shared" si="18"/>
        <v>0</v>
      </c>
      <c r="K308" s="16"/>
    </row>
    <row r="309" spans="1:11" ht="17.25" customHeight="1">
      <c r="A309" s="16"/>
      <c r="C309" s="16"/>
      <c r="E309" s="16"/>
      <c r="F309" s="16"/>
      <c r="G309" s="16"/>
      <c r="H309" s="16"/>
      <c r="I309" s="16">
        <f t="shared" si="22"/>
        <v>0</v>
      </c>
      <c r="J309" s="16">
        <f t="shared" si="18"/>
        <v>0</v>
      </c>
      <c r="K309" s="16"/>
    </row>
    <row r="310" spans="1:11" ht="17.25" customHeight="1">
      <c r="A310" s="16"/>
      <c r="C310" s="16"/>
      <c r="E310" s="16"/>
      <c r="F310" s="16"/>
      <c r="G310" s="16"/>
      <c r="H310" s="16"/>
      <c r="I310" s="16">
        <f t="shared" si="22"/>
        <v>0</v>
      </c>
      <c r="J310" s="16">
        <f t="shared" si="18"/>
        <v>0</v>
      </c>
      <c r="K310" s="16"/>
    </row>
    <row r="311" spans="1:11" ht="17.25" customHeight="1">
      <c r="A311" s="16"/>
      <c r="C311" s="16"/>
      <c r="E311" s="16"/>
      <c r="F311" s="16"/>
      <c r="G311" s="16"/>
      <c r="H311" s="16"/>
      <c r="I311" s="16">
        <f t="shared" si="22"/>
        <v>0</v>
      </c>
      <c r="J311" s="16">
        <f t="shared" si="18"/>
        <v>0</v>
      </c>
      <c r="K311" s="16"/>
    </row>
    <row r="312" spans="1:11" ht="17.25" customHeight="1">
      <c r="A312" s="16"/>
      <c r="C312" s="16"/>
      <c r="E312" s="16"/>
      <c r="F312" s="16"/>
      <c r="G312" s="16"/>
      <c r="H312" s="16"/>
      <c r="I312" s="16">
        <f t="shared" si="22"/>
        <v>0</v>
      </c>
      <c r="J312" s="16">
        <f t="shared" si="18"/>
        <v>0</v>
      </c>
      <c r="K312" s="16"/>
    </row>
    <row r="313" spans="1:11" ht="17.25" customHeight="1">
      <c r="A313" s="16"/>
      <c r="C313" s="16"/>
      <c r="E313" s="16"/>
      <c r="F313" s="16"/>
      <c r="G313" s="16"/>
      <c r="H313" s="16"/>
      <c r="I313" s="16">
        <f t="shared" si="22"/>
        <v>0</v>
      </c>
      <c r="J313" s="16">
        <f t="shared" si="18"/>
        <v>0</v>
      </c>
      <c r="K313" s="16"/>
    </row>
    <row r="314" spans="1:11" ht="17.25" customHeight="1">
      <c r="A314" s="16"/>
      <c r="C314" s="16"/>
      <c r="E314" s="16"/>
      <c r="F314" s="16"/>
      <c r="G314" s="16"/>
      <c r="H314" s="16"/>
      <c r="I314" s="16">
        <f t="shared" si="22"/>
        <v>0</v>
      </c>
      <c r="J314" s="16">
        <f t="shared" si="18"/>
        <v>0</v>
      </c>
      <c r="K314" s="16"/>
    </row>
    <row r="315" spans="1:11" ht="17.25" customHeight="1">
      <c r="A315" s="16"/>
      <c r="C315" s="16"/>
      <c r="E315" s="16"/>
      <c r="F315" s="16"/>
      <c r="G315" s="16"/>
      <c r="H315" s="16"/>
      <c r="I315" s="16">
        <f t="shared" si="22"/>
        <v>0</v>
      </c>
      <c r="J315" s="16">
        <f t="shared" si="18"/>
        <v>0</v>
      </c>
      <c r="K315" s="16"/>
    </row>
    <row r="316" spans="1:11" ht="17.25" customHeight="1">
      <c r="A316" s="16"/>
      <c r="C316" s="16"/>
      <c r="E316" s="16"/>
      <c r="F316" s="16"/>
      <c r="G316" s="16"/>
      <c r="H316" s="16"/>
      <c r="I316" s="16">
        <f t="shared" si="22"/>
        <v>0</v>
      </c>
      <c r="J316" s="16">
        <f t="shared" si="18"/>
        <v>0</v>
      </c>
      <c r="K316" s="16"/>
    </row>
    <row r="317" spans="1:11" ht="17.25" customHeight="1">
      <c r="A317" s="16"/>
      <c r="C317" s="16"/>
      <c r="E317" s="16"/>
      <c r="F317" s="16"/>
      <c r="G317" s="16"/>
      <c r="H317" s="16"/>
      <c r="I317" s="16">
        <f t="shared" si="22"/>
        <v>0</v>
      </c>
      <c r="J317" s="16">
        <f t="shared" si="18"/>
        <v>0</v>
      </c>
      <c r="K317" s="16"/>
    </row>
    <row r="318" spans="1:11" ht="17.25" customHeight="1">
      <c r="A318" s="16"/>
      <c r="C318" s="16"/>
      <c r="E318" s="16"/>
      <c r="F318" s="16"/>
      <c r="G318" s="16"/>
      <c r="H318" s="16"/>
      <c r="I318" s="16">
        <f t="shared" si="22"/>
        <v>0</v>
      </c>
      <c r="J318" s="16">
        <f t="shared" si="18"/>
        <v>0</v>
      </c>
      <c r="K318" s="16"/>
    </row>
    <row r="319" spans="1:11" ht="17.25" customHeight="1">
      <c r="A319" s="16"/>
      <c r="C319" s="16"/>
      <c r="E319" s="16"/>
      <c r="F319" s="16"/>
      <c r="G319" s="16"/>
      <c r="H319" s="16"/>
      <c r="I319" s="16">
        <f t="shared" si="22"/>
        <v>0</v>
      </c>
      <c r="J319" s="16">
        <f t="shared" si="18"/>
        <v>0</v>
      </c>
      <c r="K319" s="16"/>
    </row>
    <row r="320" spans="1:11" ht="17.25" customHeight="1">
      <c r="A320" s="16"/>
      <c r="C320" s="16"/>
      <c r="E320" s="16"/>
      <c r="F320" s="16"/>
      <c r="G320" s="16"/>
      <c r="H320" s="16"/>
      <c r="I320" s="16">
        <f t="shared" si="22"/>
        <v>0</v>
      </c>
      <c r="J320" s="16">
        <f t="shared" si="18"/>
        <v>0</v>
      </c>
      <c r="K320" s="16"/>
    </row>
    <row r="321" spans="1:11" ht="17.25" customHeight="1">
      <c r="A321" s="16"/>
      <c r="C321" s="16"/>
      <c r="E321" s="16"/>
      <c r="F321" s="16"/>
      <c r="G321" s="16"/>
      <c r="H321" s="16"/>
      <c r="I321" s="16">
        <f t="shared" si="22"/>
        <v>0</v>
      </c>
      <c r="J321" s="16">
        <f t="shared" si="18"/>
        <v>0</v>
      </c>
      <c r="K321" s="16"/>
    </row>
    <row r="322" spans="1:11" ht="17.25" customHeight="1">
      <c r="A322" s="16"/>
      <c r="C322" s="16"/>
      <c r="E322" s="16"/>
      <c r="F322" s="16"/>
      <c r="G322" s="16"/>
      <c r="H322" s="16"/>
      <c r="I322" s="16">
        <f t="shared" si="22"/>
        <v>0</v>
      </c>
      <c r="J322" s="16">
        <f t="shared" si="18"/>
        <v>0</v>
      </c>
      <c r="K322" s="16"/>
    </row>
    <row r="323" spans="1:11" ht="17.25" customHeight="1">
      <c r="A323" s="16"/>
      <c r="C323" s="16"/>
      <c r="E323" s="16"/>
      <c r="F323" s="16"/>
      <c r="G323" s="16"/>
      <c r="H323" s="16"/>
      <c r="I323" s="16">
        <f t="shared" si="22"/>
        <v>0</v>
      </c>
      <c r="J323" s="16">
        <f t="shared" si="18"/>
        <v>0</v>
      </c>
      <c r="K323" s="16"/>
    </row>
    <row r="324" spans="1:11" ht="17.25" customHeight="1">
      <c r="A324" s="16"/>
      <c r="C324" s="16"/>
      <c r="E324" s="16"/>
      <c r="F324" s="16"/>
      <c r="G324" s="16"/>
      <c r="H324" s="16"/>
      <c r="I324" s="16">
        <f t="shared" si="22"/>
        <v>0</v>
      </c>
      <c r="J324" s="16">
        <f t="shared" ref="J324:J344" si="23">IF(OR(K324=$K$347,K324=$K$348,K324=$K$349,K324=$K$350),$J$347,IF(OR(K324=$K$353,K324=$K$354,K324=$K$355,K324=$K$356),$J$348,IF(OR(K324=$K$357),$J$349,IF(OR(K324=$K$358),$J$350,IF(OR(K324=$K$359),$J$351,IF(OR(K324=$K$360),$J$352,IF(OR(K324=$K$366,K324=$K$375,K324=$K$367),$J$353,IF(OR(K324=$K$362,K324=$K$363,K324=$K$364,K324=$K$365),$J$354,IF(OR(K324=$K$361,K324=$K$404,K324=$K$406,K324=$K$408),$J$355,IF(OR(K324=$K$368,K324=$K$369),$J$356,IF(OR(K324=$K$370),$J$357,IF(OR(K324=$K$371),$J$358,IF(OR(K324=$K$372),$J$359,IF(OR(K324=$K$376),$J$360,IF(OR(K324=$K$377,K324=$K$378),$J$361,IF(OR(K324=$K$379,K324=$K$380),$J$362,IF(OR(K324=$K$381,K324=$K$382),$J$363,IF(OR(K324=$K$383,K324=$K$384),$J$364,IF(OR(K324=$K$386,K324=$K$387,K324=$K$388,K324=$K$389,K324=$K$390,K324=$K$391,K324=$K$392,K324=$K$393,K324=$K$394),$J$365,IF(OR(K324=$K$398,K324=$K$399,K324=$K$400,K324=$K$401,K324=$K$397,K324=$K$396,K324=$K$405,K324=$K$407),$J$366,IF(OR(K324=$K$402,K324=$K$403),$J$367,IF(OR(K324=$K$351,K324=$K$352,K324=$K$373,K324=$K$374,K324=$K$385,K324=$K$395),$J$368,IF(OR(K324=$K$409),$J$369,0)))))))))))))))))))))))</f>
        <v>0</v>
      </c>
      <c r="K324" s="16"/>
    </row>
    <row r="325" spans="1:11" ht="17.25" customHeight="1">
      <c r="A325" s="16"/>
      <c r="C325" s="16"/>
      <c r="E325" s="16"/>
      <c r="F325" s="16"/>
      <c r="G325" s="16"/>
      <c r="H325" s="16"/>
      <c r="I325" s="16">
        <f t="shared" si="22"/>
        <v>0</v>
      </c>
      <c r="J325" s="16">
        <f t="shared" si="23"/>
        <v>0</v>
      </c>
      <c r="K325" s="16"/>
    </row>
    <row r="326" spans="1:11" ht="17.25" customHeight="1">
      <c r="A326" s="16"/>
      <c r="C326" s="16"/>
      <c r="E326" s="16"/>
      <c r="F326" s="16"/>
      <c r="G326" s="16"/>
      <c r="H326" s="16"/>
      <c r="I326" s="16">
        <f t="shared" si="22"/>
        <v>0</v>
      </c>
      <c r="J326" s="16">
        <f t="shared" si="23"/>
        <v>0</v>
      </c>
      <c r="K326" s="16"/>
    </row>
    <row r="327" spans="1:11" ht="17.25" customHeight="1">
      <c r="A327" s="16"/>
      <c r="C327" s="16"/>
      <c r="E327" s="16"/>
      <c r="F327" s="16"/>
      <c r="G327" s="16"/>
      <c r="H327" s="16"/>
      <c r="I327" s="16">
        <f t="shared" si="22"/>
        <v>0</v>
      </c>
      <c r="J327" s="16">
        <f t="shared" si="23"/>
        <v>0</v>
      </c>
      <c r="K327" s="16"/>
    </row>
    <row r="328" spans="1:11" ht="17.25" customHeight="1">
      <c r="A328" s="16"/>
      <c r="C328" s="16"/>
      <c r="E328" s="16"/>
      <c r="F328" s="16"/>
      <c r="G328" s="16"/>
      <c r="H328" s="16"/>
      <c r="I328" s="16">
        <f t="shared" si="22"/>
        <v>0</v>
      </c>
      <c r="J328" s="16">
        <f t="shared" si="23"/>
        <v>0</v>
      </c>
      <c r="K328" s="16"/>
    </row>
    <row r="329" spans="1:11" ht="17.25" customHeight="1">
      <c r="A329" s="16"/>
      <c r="C329" s="16"/>
      <c r="E329" s="16"/>
      <c r="F329" s="16"/>
      <c r="G329" s="16"/>
      <c r="H329" s="16"/>
      <c r="I329" s="16">
        <f t="shared" si="22"/>
        <v>0</v>
      </c>
      <c r="J329" s="16">
        <f t="shared" si="23"/>
        <v>0</v>
      </c>
      <c r="K329" s="16"/>
    </row>
    <row r="330" spans="1:11" ht="17.25" customHeight="1">
      <c r="A330" s="16"/>
      <c r="C330" s="16"/>
      <c r="E330" s="16"/>
      <c r="F330" s="16"/>
      <c r="G330" s="16"/>
      <c r="H330" s="16"/>
      <c r="I330" s="16">
        <f t="shared" si="22"/>
        <v>0</v>
      </c>
      <c r="J330" s="16">
        <f t="shared" si="23"/>
        <v>0</v>
      </c>
      <c r="K330" s="16"/>
    </row>
    <row r="331" spans="1:11" ht="17.25" customHeight="1">
      <c r="A331" s="16"/>
      <c r="C331" s="16"/>
      <c r="E331" s="16"/>
      <c r="F331" s="16"/>
      <c r="G331" s="16"/>
      <c r="H331" s="16"/>
      <c r="I331" s="16">
        <f t="shared" si="22"/>
        <v>0</v>
      </c>
      <c r="J331" s="16">
        <f t="shared" si="23"/>
        <v>0</v>
      </c>
      <c r="K331" s="16"/>
    </row>
    <row r="332" spans="1:11" ht="17.25" customHeight="1">
      <c r="A332" s="16"/>
      <c r="C332" s="16"/>
      <c r="E332" s="16"/>
      <c r="F332" s="16"/>
      <c r="G332" s="16"/>
      <c r="H332" s="16"/>
      <c r="I332" s="16">
        <f t="shared" si="22"/>
        <v>0</v>
      </c>
      <c r="J332" s="16">
        <f t="shared" si="23"/>
        <v>0</v>
      </c>
      <c r="K332" s="16"/>
    </row>
    <row r="333" spans="1:11" ht="17.25" customHeight="1">
      <c r="A333" s="16"/>
      <c r="C333" s="16"/>
      <c r="E333" s="16"/>
      <c r="F333" s="16"/>
      <c r="G333" s="16"/>
      <c r="H333" s="16"/>
      <c r="I333" s="16">
        <f t="shared" si="22"/>
        <v>0</v>
      </c>
      <c r="J333" s="16">
        <f t="shared" si="23"/>
        <v>0</v>
      </c>
      <c r="K333" s="16"/>
    </row>
    <row r="334" spans="1:11" ht="17.25" customHeight="1">
      <c r="A334" s="16"/>
      <c r="C334" s="16"/>
      <c r="E334" s="16"/>
      <c r="F334" s="16"/>
      <c r="G334" s="16"/>
      <c r="H334" s="16"/>
      <c r="I334" s="16">
        <f t="shared" si="22"/>
        <v>0</v>
      </c>
      <c r="J334" s="16">
        <f t="shared" si="23"/>
        <v>0</v>
      </c>
      <c r="K334" s="16"/>
    </row>
    <row r="335" spans="1:11" ht="17.25" customHeight="1">
      <c r="A335" s="16"/>
      <c r="C335" s="16"/>
      <c r="E335" s="16"/>
      <c r="F335" s="16"/>
      <c r="G335" s="16"/>
      <c r="H335" s="16"/>
      <c r="I335" s="16">
        <f t="shared" si="22"/>
        <v>0</v>
      </c>
      <c r="J335" s="16">
        <f t="shared" si="23"/>
        <v>0</v>
      </c>
      <c r="K335" s="16"/>
    </row>
    <row r="336" spans="1:11" ht="17.25" customHeight="1">
      <c r="A336" s="16"/>
      <c r="C336" s="16"/>
      <c r="E336" s="16"/>
      <c r="F336" s="16"/>
      <c r="G336" s="16"/>
      <c r="H336" s="16"/>
      <c r="I336" s="16">
        <f t="shared" si="22"/>
        <v>0</v>
      </c>
      <c r="J336" s="16">
        <f t="shared" si="23"/>
        <v>0</v>
      </c>
      <c r="K336" s="16"/>
    </row>
    <row r="337" spans="1:11" ht="17.25" customHeight="1">
      <c r="A337" s="16"/>
      <c r="C337" s="16"/>
      <c r="E337" s="16"/>
      <c r="F337" s="16"/>
      <c r="G337" s="16"/>
      <c r="H337" s="16"/>
      <c r="I337" s="16">
        <f t="shared" si="22"/>
        <v>0</v>
      </c>
      <c r="J337" s="16">
        <f t="shared" si="23"/>
        <v>0</v>
      </c>
      <c r="K337" s="16"/>
    </row>
    <row r="338" spans="1:11" ht="17.25" customHeight="1">
      <c r="A338" s="16"/>
      <c r="C338" s="16"/>
      <c r="E338" s="16"/>
      <c r="F338" s="16"/>
      <c r="G338" s="16"/>
      <c r="H338" s="16"/>
      <c r="I338" s="16">
        <f t="shared" si="22"/>
        <v>0</v>
      </c>
      <c r="J338" s="16">
        <f t="shared" si="23"/>
        <v>0</v>
      </c>
      <c r="K338" s="16"/>
    </row>
    <row r="339" spans="1:11" ht="17.25" customHeight="1">
      <c r="A339" s="16"/>
      <c r="C339" s="16"/>
      <c r="E339" s="16"/>
      <c r="F339" s="16"/>
      <c r="G339" s="16"/>
      <c r="H339" s="16"/>
      <c r="I339" s="16">
        <f t="shared" si="22"/>
        <v>0</v>
      </c>
      <c r="J339" s="16">
        <f t="shared" si="23"/>
        <v>0</v>
      </c>
      <c r="K339" s="16"/>
    </row>
    <row r="340" spans="1:11" ht="17.25" customHeight="1">
      <c r="A340" s="16"/>
      <c r="C340" s="16"/>
      <c r="E340" s="16"/>
      <c r="F340" s="16"/>
      <c r="G340" s="16"/>
      <c r="H340" s="16"/>
      <c r="I340" s="16">
        <f t="shared" si="22"/>
        <v>0</v>
      </c>
      <c r="J340" s="16">
        <f t="shared" si="23"/>
        <v>0</v>
      </c>
      <c r="K340" s="16"/>
    </row>
    <row r="341" spans="1:11" ht="17.25" customHeight="1">
      <c r="A341" s="16"/>
      <c r="C341" s="16"/>
      <c r="E341" s="16"/>
      <c r="F341" s="16"/>
      <c r="G341" s="16"/>
      <c r="H341" s="16"/>
      <c r="I341" s="16">
        <f t="shared" si="22"/>
        <v>0</v>
      </c>
      <c r="J341" s="16">
        <f t="shared" si="23"/>
        <v>0</v>
      </c>
      <c r="K341" s="16"/>
    </row>
    <row r="342" spans="1:11" ht="17.25" customHeight="1">
      <c r="A342" s="16"/>
      <c r="C342" s="16"/>
      <c r="E342" s="16"/>
      <c r="F342" s="16"/>
      <c r="G342" s="16"/>
      <c r="H342" s="16"/>
      <c r="I342" s="16">
        <f t="shared" si="22"/>
        <v>0</v>
      </c>
      <c r="J342" s="16">
        <f t="shared" si="23"/>
        <v>0</v>
      </c>
      <c r="K342" s="16"/>
    </row>
    <row r="343" spans="1:11" ht="17.25" customHeight="1">
      <c r="A343" s="16"/>
      <c r="C343" s="16"/>
      <c r="E343" s="16"/>
      <c r="F343" s="16"/>
      <c r="G343" s="16"/>
      <c r="H343" s="16"/>
      <c r="I343" s="16">
        <f>IF(OR(J343=$J$360,J343=$J$367,J343=$J$350),$I$347,IF(OR(J343=$J$349,J343=$J$353,J343=$J$355,J343=$J$356,J343=$J$359,J343=$J$363,J343=$J$364,J343=$J$361),$I$352,IF(OR(J343=$J$348,J343=$J$352),$I$348,IF(OR(J343=$J$354,J343=$J$365,J343=$J$366),$I$349,IF(OR(J343=$J$347,J343=$J$362,J343=$J$368),$I$350,IF(OR(J343=$J$351,J343=$J$369,J343=$J$357,J343=$J$358),$I$351,0))))))</f>
        <v>0</v>
      </c>
      <c r="J343" s="16">
        <f t="shared" si="23"/>
        <v>0</v>
      </c>
      <c r="K343" s="16"/>
    </row>
    <row r="344" spans="1:11" ht="17.25" customHeight="1">
      <c r="A344" s="16"/>
      <c r="C344" s="16"/>
      <c r="E344" s="16">
        <f>SUM(E2:E343)</f>
        <v>50</v>
      </c>
      <c r="F344" s="16">
        <f>SUM(F2:F343)</f>
        <v>172</v>
      </c>
      <c r="G344" s="16"/>
      <c r="H344" s="16"/>
      <c r="I344" s="16">
        <f>IF(OR(J344=$J$360,J344=$J$367,J344=$J$350),$I$347,IF(OR(J344=$J$349,J344=$J$353,J344=$J$355,J344=$J$356,J344=$J$359,J344=$J$363,J344=$J$364,J344=$J$361),$I$352,IF(OR(J344=$J$348,J344=$J$352),$I$348,IF(OR(J344=$J$354,J344=$J$365,J344=$J$366),$I$349,IF(OR(J344=$J$347,J344=$J$362,J344=$J$368),$I$350,IF(OR(J344=$J$351,J344=$J$369,J344=$J$357,J344=$J$358),$I$351,0))))))</f>
        <v>0</v>
      </c>
      <c r="J344" s="16">
        <f t="shared" si="23"/>
        <v>0</v>
      </c>
      <c r="K344" s="16"/>
    </row>
    <row r="345" spans="1:11" ht="17.25" customHeight="1">
      <c r="A345" s="16"/>
      <c r="C345" s="16"/>
      <c r="E345" s="16">
        <f>E344/B237</f>
        <v>0.22026431718061673</v>
      </c>
      <c r="F345" s="16">
        <f>F344/B237</f>
        <v>0.75770925110132159</v>
      </c>
      <c r="G345" s="16"/>
      <c r="H345" s="16"/>
      <c r="I345" s="16" t="str">
        <f>IF(OR(J345=$J$360,J345=$J$367,J345=$J$350),$I$347,IF(OR(J345=$J$349,J345=$J$353,J345=$J$355,J345=$J$356,J345=$J$359,J345=$J$363,J345=$J$364,J345=$J$361),$I$352,IF(OR(J345=$J$348,J345=$J$352),$I$348,IF(OR(J345=$J$354,J345=$J$365,J345=$J$366),$I$349,IF(OR(J345=$J$347,J345=$J$362,J345=$J$368),$I$350,IF(OR(J345=$J$351,J345=$J$369,J345=$J$357,J345=$J$358),$I$351,0))))))</f>
        <v>Грибы</v>
      </c>
      <c r="J345" s="16" t="str">
        <f>IF(OR(K345=$K$347,K345=$K$348,K345=$K$349,K345=$K$350),$J$347,IF(OR(K345=$K$353,K345=$K$354,K345=$K$355,K345=$K$356),$J$348,IF(OR(K345=$K$357),$J$349,IF(OR(K345=$K$358),$J$350,IF(OR(K345=$K$359),$J$351,IF(OR(K345=$K$360),$J$352,IF(OR(K345=$K$366,K345=$K$375,K345=$K$367),$J$353,IF(OR(K345=$K$362,K345=$K$363,K345=$K$364,K345=$K$365),$J$354,IF(OR(K345=$K$361,K345=$K$404,K345=$K$406,K345=$K$408),$J$355,IF(OR(K345=$K$368,K345=$K$369),$J$356,IF(OR(K345=$K$370),$J$357,IF(OR(K345=$K$371),$J$358,IF(OR(K345=$K$372),$J$359,IF(OR(K345=$K$376),$J$360,IF(OR(K345=$K$377,K345=$K$378),$J$361,IF(OR(K345=$K$379,K345=$K$380),$J$362,IF(OR(K345=$K$381,K345=$K$382),$J$363,IF(OR(K345=$K$383,K345=$K$384),$J$364,IF(OR(K345=$K$386,K345=$K$387,K345=$K$388,K345=$K$389,K345=$K$390,K345=$K$391,K345=$K$392,K345=$K$393,K345=$K$394),$J$365,IF(OR(K345=$K$398,K345=$K$399,K345=$K$400,K345=$K$401,K345=$K$397,K345=$K$396,K345=$K$405,K345=$K$407),$J$366,IF(OR(K345=$K$402,K345=$K$403),$J$367,IF(OR(K345=$K$351,K345=$K$352,K345=$K$373,K345=$K$374,K345=$K$385,K345=$K$395),$J$368,IF(OR(K345=$K$409),$J$369,0)))))))))))))))))))))))</f>
        <v>Candida</v>
      </c>
      <c r="K345" s="16" t="s">
        <v>121</v>
      </c>
    </row>
    <row r="346" spans="1:11" ht="17.25" customHeight="1">
      <c r="A346" s="16"/>
      <c r="C346" s="16"/>
      <c r="E346" s="17">
        <f>(E344+F344)/B237</f>
        <v>0.97797356828193838</v>
      </c>
      <c r="F346" s="17"/>
      <c r="G346" s="16"/>
      <c r="H346" s="16"/>
      <c r="I346" s="16"/>
      <c r="J346" s="16"/>
      <c r="K346" s="16"/>
    </row>
    <row r="347" spans="1:11" ht="17.25" customHeight="1">
      <c r="A347" s="16"/>
      <c r="C347" s="16" t="s">
        <v>12</v>
      </c>
      <c r="D347" s="7" t="s">
        <v>47</v>
      </c>
      <c r="E347" s="16"/>
      <c r="F347" s="16"/>
      <c r="G347" s="16"/>
      <c r="H347" s="16"/>
      <c r="I347" s="16" t="s">
        <v>83</v>
      </c>
      <c r="J347" s="16" t="s">
        <v>120</v>
      </c>
      <c r="K347" s="16" t="s">
        <v>112</v>
      </c>
    </row>
    <row r="348" spans="1:11" ht="17.25" customHeight="1">
      <c r="A348" s="16"/>
      <c r="C348" s="16" t="s">
        <v>25</v>
      </c>
      <c r="D348" s="7" t="s">
        <v>60</v>
      </c>
      <c r="E348" s="16"/>
      <c r="F348" s="16"/>
      <c r="G348" s="16"/>
      <c r="H348" s="16"/>
      <c r="I348" s="16" t="s">
        <v>113</v>
      </c>
      <c r="J348" s="16" t="s">
        <v>122</v>
      </c>
      <c r="K348" s="16" t="s">
        <v>114</v>
      </c>
    </row>
    <row r="349" spans="1:11" ht="17.25" customHeight="1">
      <c r="A349" s="16"/>
      <c r="C349" s="16" t="s">
        <v>190</v>
      </c>
      <c r="D349" s="7" t="s">
        <v>197</v>
      </c>
      <c r="E349" s="16"/>
      <c r="F349" s="16"/>
      <c r="G349" s="16"/>
      <c r="H349" s="16"/>
      <c r="I349" s="16" t="s">
        <v>17</v>
      </c>
      <c r="J349" s="16" t="s">
        <v>124</v>
      </c>
      <c r="K349" s="16" t="s">
        <v>115</v>
      </c>
    </row>
    <row r="350" spans="1:11" ht="17.25" customHeight="1">
      <c r="A350" s="16"/>
      <c r="C350" s="16" t="s">
        <v>53</v>
      </c>
      <c r="D350" s="7" t="s">
        <v>198</v>
      </c>
      <c r="E350" s="16"/>
      <c r="F350" s="16"/>
      <c r="G350" s="16"/>
      <c r="H350" s="16"/>
      <c r="I350" s="8" t="s">
        <v>72</v>
      </c>
      <c r="J350" s="16" t="s">
        <v>126</v>
      </c>
      <c r="K350" s="1" t="s">
        <v>236</v>
      </c>
    </row>
    <row r="351" spans="1:11" ht="17.25" customHeight="1">
      <c r="A351" s="16"/>
      <c r="C351" s="16" t="s">
        <v>226</v>
      </c>
      <c r="D351" s="1" t="s">
        <v>199</v>
      </c>
      <c r="E351" s="16"/>
      <c r="F351" s="16"/>
      <c r="G351" s="16"/>
      <c r="H351" s="16"/>
      <c r="I351" s="16" t="s">
        <v>117</v>
      </c>
      <c r="J351" s="16" t="s">
        <v>127</v>
      </c>
      <c r="K351" s="8" t="s">
        <v>116</v>
      </c>
    </row>
    <row r="352" spans="1:11" ht="17.25" customHeight="1">
      <c r="A352" s="16"/>
      <c r="C352" s="16" t="s">
        <v>64</v>
      </c>
      <c r="D352" s="1" t="s">
        <v>200</v>
      </c>
      <c r="E352" s="16"/>
      <c r="F352" s="16"/>
      <c r="G352" s="16"/>
      <c r="H352" s="16"/>
      <c r="I352" s="16" t="s">
        <v>14</v>
      </c>
      <c r="J352" s="16" t="s">
        <v>128</v>
      </c>
      <c r="K352" s="9" t="s">
        <v>118</v>
      </c>
    </row>
    <row r="353" spans="1:11" ht="17.25" customHeight="1">
      <c r="A353" s="16"/>
      <c r="C353" s="16" t="s">
        <v>100</v>
      </c>
      <c r="D353" s="7" t="s">
        <v>186</v>
      </c>
      <c r="E353" s="16"/>
      <c r="F353" s="16"/>
      <c r="G353" s="16"/>
      <c r="H353" s="16"/>
      <c r="I353" s="16"/>
      <c r="J353" s="16" t="s">
        <v>63</v>
      </c>
      <c r="K353" s="16" t="s">
        <v>119</v>
      </c>
    </row>
    <row r="354" spans="1:11" ht="17.25" customHeight="1">
      <c r="A354" s="16"/>
      <c r="C354" s="16" t="s">
        <v>40</v>
      </c>
      <c r="D354" s="16" t="s">
        <v>201</v>
      </c>
      <c r="E354" s="16"/>
      <c r="F354" s="16"/>
      <c r="G354" s="16"/>
      <c r="H354" s="16"/>
      <c r="I354" s="16"/>
      <c r="J354" s="16" t="s">
        <v>69</v>
      </c>
      <c r="K354" s="16" t="s">
        <v>121</v>
      </c>
    </row>
    <row r="355" spans="1:11" ht="17.25" customHeight="1">
      <c r="A355" s="16"/>
      <c r="C355" s="16" t="s">
        <v>45</v>
      </c>
      <c r="D355" s="7" t="s">
        <v>52</v>
      </c>
      <c r="E355" s="16"/>
      <c r="F355" s="16"/>
      <c r="G355" s="16"/>
      <c r="H355" s="16"/>
      <c r="I355" s="16"/>
      <c r="J355" s="16" t="s">
        <v>130</v>
      </c>
      <c r="K355" s="16" t="s">
        <v>123</v>
      </c>
    </row>
    <row r="356" spans="1:11" ht="17.25" customHeight="1">
      <c r="A356" s="16"/>
      <c r="C356" s="16" t="s">
        <v>21</v>
      </c>
      <c r="D356" s="7" t="s">
        <v>51</v>
      </c>
      <c r="E356" s="16"/>
      <c r="F356" s="16"/>
      <c r="G356" s="16"/>
      <c r="H356" s="16"/>
      <c r="I356" s="16"/>
      <c r="J356" s="16" t="s">
        <v>104</v>
      </c>
      <c r="K356" s="16" t="s">
        <v>125</v>
      </c>
    </row>
    <row r="357" spans="1:11" ht="17.25" customHeight="1">
      <c r="A357" s="16"/>
      <c r="C357" s="16" t="s">
        <v>78</v>
      </c>
      <c r="D357" s="7" t="s">
        <v>202</v>
      </c>
      <c r="E357" s="16"/>
      <c r="F357" s="16"/>
      <c r="G357" s="16"/>
      <c r="H357" s="16"/>
      <c r="I357" s="16"/>
      <c r="J357" s="16" t="s">
        <v>132</v>
      </c>
      <c r="K357" s="16" t="s">
        <v>124</v>
      </c>
    </row>
    <row r="358" spans="1:11" ht="17.25" customHeight="1">
      <c r="A358" s="16"/>
      <c r="C358" s="16" t="s">
        <v>23</v>
      </c>
      <c r="D358" s="1" t="s">
        <v>203</v>
      </c>
      <c r="E358" s="16"/>
      <c r="F358" s="16"/>
      <c r="G358" s="16"/>
      <c r="H358" s="16"/>
      <c r="I358" s="16"/>
      <c r="J358" s="16" t="s">
        <v>134</v>
      </c>
      <c r="K358" s="16" t="s">
        <v>126</v>
      </c>
    </row>
    <row r="359" spans="1:11" ht="17.25" customHeight="1">
      <c r="A359" s="16"/>
      <c r="C359" s="16" t="s">
        <v>87</v>
      </c>
      <c r="D359" s="7" t="s">
        <v>181</v>
      </c>
      <c r="E359" s="16"/>
      <c r="F359" s="16"/>
      <c r="G359" s="16"/>
      <c r="H359" s="16"/>
      <c r="I359" s="16"/>
      <c r="J359" s="16" t="s">
        <v>136</v>
      </c>
      <c r="K359" s="16" t="s">
        <v>127</v>
      </c>
    </row>
    <row r="360" spans="1:11" ht="17.25" customHeight="1">
      <c r="A360" s="16"/>
      <c r="C360" s="16" t="s">
        <v>37</v>
      </c>
      <c r="D360" s="7" t="s">
        <v>80</v>
      </c>
      <c r="E360" s="16"/>
      <c r="F360" s="16"/>
      <c r="G360" s="16"/>
      <c r="H360" s="16"/>
      <c r="I360" s="16"/>
      <c r="J360" s="16" t="s">
        <v>137</v>
      </c>
      <c r="K360" s="16" t="s">
        <v>128</v>
      </c>
    </row>
    <row r="361" spans="1:11" ht="17.25" customHeight="1">
      <c r="A361" s="16"/>
      <c r="C361" s="16" t="s">
        <v>76</v>
      </c>
      <c r="D361" s="7" t="s">
        <v>108</v>
      </c>
      <c r="E361" s="16"/>
      <c r="F361" s="16"/>
      <c r="G361" s="16"/>
      <c r="H361" s="16"/>
      <c r="I361" s="16"/>
      <c r="J361" s="16" t="s">
        <v>15</v>
      </c>
      <c r="K361" s="16" t="s">
        <v>129</v>
      </c>
    </row>
    <row r="362" spans="1:11" ht="17.25" customHeight="1">
      <c r="A362" s="16"/>
      <c r="C362" s="16"/>
      <c r="D362" s="7" t="s">
        <v>180</v>
      </c>
      <c r="E362" s="16"/>
      <c r="F362" s="16"/>
      <c r="G362" s="16"/>
      <c r="H362" s="16"/>
      <c r="I362" s="16"/>
      <c r="J362" s="16" t="s">
        <v>73</v>
      </c>
      <c r="K362" s="16" t="s">
        <v>131</v>
      </c>
    </row>
    <row r="363" spans="1:11" ht="17.25" customHeight="1">
      <c r="A363" s="16"/>
      <c r="C363" s="16"/>
      <c r="D363" s="7" t="s">
        <v>102</v>
      </c>
      <c r="E363" s="16"/>
      <c r="F363" s="16"/>
      <c r="G363" s="16"/>
      <c r="H363" s="16"/>
      <c r="I363" s="16"/>
      <c r="J363" s="16" t="s">
        <v>140</v>
      </c>
      <c r="K363" s="16" t="s">
        <v>70</v>
      </c>
    </row>
    <row r="364" spans="1:11" ht="17.25" customHeight="1">
      <c r="A364" s="16"/>
      <c r="C364" s="16"/>
      <c r="D364" s="7" t="s">
        <v>172</v>
      </c>
      <c r="E364" s="16"/>
      <c r="F364" s="16"/>
      <c r="G364" s="16"/>
      <c r="H364" s="16"/>
      <c r="I364" s="16"/>
      <c r="J364" s="16" t="s">
        <v>141</v>
      </c>
      <c r="K364" s="16" t="s">
        <v>133</v>
      </c>
    </row>
    <row r="365" spans="1:11" ht="17.25" customHeight="1">
      <c r="A365" s="16"/>
      <c r="C365" s="16"/>
      <c r="D365" s="1" t="s">
        <v>204</v>
      </c>
      <c r="E365" s="16"/>
      <c r="F365" s="16"/>
      <c r="G365" s="16"/>
      <c r="H365" s="16"/>
      <c r="I365" s="16"/>
      <c r="J365" s="16" t="s">
        <v>18</v>
      </c>
      <c r="K365" s="16" t="s">
        <v>135</v>
      </c>
    </row>
    <row r="366" spans="1:11" ht="17.25" customHeight="1">
      <c r="A366" s="16"/>
      <c r="C366" s="16"/>
      <c r="D366" s="7" t="s">
        <v>168</v>
      </c>
      <c r="E366" s="16"/>
      <c r="F366" s="16"/>
      <c r="G366" s="16"/>
      <c r="H366" s="16"/>
      <c r="I366" s="16"/>
      <c r="J366" s="16" t="s">
        <v>66</v>
      </c>
      <c r="K366" s="16" t="s">
        <v>63</v>
      </c>
    </row>
    <row r="367" spans="1:11" ht="17.25" customHeight="1">
      <c r="A367" s="16"/>
      <c r="C367" s="16"/>
      <c r="D367" s="7" t="s">
        <v>189</v>
      </c>
      <c r="E367" s="16"/>
      <c r="F367" s="16"/>
      <c r="G367" s="16"/>
      <c r="H367" s="16"/>
      <c r="I367" s="16"/>
      <c r="J367" s="16" t="s">
        <v>84</v>
      </c>
      <c r="K367" s="16" t="s">
        <v>138</v>
      </c>
    </row>
    <row r="368" spans="1:11" ht="17.25" customHeight="1">
      <c r="A368" s="16"/>
      <c r="C368" s="10"/>
      <c r="D368" s="7" t="s">
        <v>110</v>
      </c>
      <c r="E368" s="16"/>
      <c r="F368" s="16"/>
      <c r="G368" s="16"/>
      <c r="H368" s="16"/>
      <c r="I368" s="16"/>
      <c r="J368" s="8" t="s">
        <v>72</v>
      </c>
      <c r="K368" s="16" t="s">
        <v>139</v>
      </c>
    </row>
    <row r="369" spans="1:11" ht="17.25" customHeight="1">
      <c r="A369" s="16"/>
      <c r="C369" s="10"/>
      <c r="D369" s="7" t="s">
        <v>62</v>
      </c>
      <c r="E369" s="16"/>
      <c r="F369" s="16"/>
      <c r="G369" s="16"/>
      <c r="H369" s="16"/>
      <c r="I369" s="16"/>
      <c r="J369" s="16" t="s">
        <v>145</v>
      </c>
      <c r="K369" s="16" t="s">
        <v>104</v>
      </c>
    </row>
    <row r="370" spans="1:11" ht="17.25" customHeight="1">
      <c r="A370" s="16"/>
      <c r="C370" s="10"/>
      <c r="D370" s="7" t="s">
        <v>81</v>
      </c>
      <c r="E370" s="16"/>
      <c r="F370" s="16"/>
      <c r="G370" s="16"/>
      <c r="H370" s="16"/>
      <c r="I370" s="16"/>
      <c r="J370" s="16"/>
      <c r="K370" s="16" t="s">
        <v>132</v>
      </c>
    </row>
    <row r="371" spans="1:11" ht="17.25" customHeight="1">
      <c r="A371" s="16"/>
      <c r="C371" s="10"/>
      <c r="D371" s="7" t="s">
        <v>171</v>
      </c>
      <c r="E371" s="16"/>
      <c r="F371" s="16"/>
      <c r="G371" s="16"/>
      <c r="H371" s="16"/>
      <c r="I371" s="16"/>
      <c r="J371" s="16"/>
      <c r="K371" s="16" t="s">
        <v>134</v>
      </c>
    </row>
    <row r="372" spans="1:11" ht="17.25" customHeight="1">
      <c r="A372" s="16"/>
      <c r="C372" s="10"/>
      <c r="D372" s="7" t="s">
        <v>30</v>
      </c>
      <c r="E372" s="16"/>
      <c r="F372" s="16"/>
      <c r="G372" s="16"/>
      <c r="H372" s="16"/>
      <c r="I372" s="16"/>
      <c r="J372" s="16"/>
      <c r="K372" s="16" t="s">
        <v>142</v>
      </c>
    </row>
    <row r="373" spans="1:11" ht="17.25" customHeight="1">
      <c r="A373" s="16"/>
      <c r="C373" s="10"/>
      <c r="D373" s="7" t="s">
        <v>205</v>
      </c>
      <c r="E373" s="16"/>
      <c r="F373" s="16"/>
      <c r="G373" s="16"/>
      <c r="H373" s="16"/>
      <c r="I373" s="16"/>
      <c r="J373" s="16"/>
      <c r="K373" s="16" t="s">
        <v>143</v>
      </c>
    </row>
    <row r="374" spans="1:11" ht="17.25" customHeight="1">
      <c r="A374" s="16"/>
      <c r="C374" s="10"/>
      <c r="D374" s="7" t="s">
        <v>176</v>
      </c>
      <c r="E374" s="16"/>
      <c r="F374" s="16"/>
      <c r="G374" s="16"/>
      <c r="H374" s="16"/>
      <c r="I374" s="16"/>
      <c r="J374" s="16"/>
      <c r="K374" s="16" t="s">
        <v>144</v>
      </c>
    </row>
    <row r="375" spans="1:11" ht="17.25" customHeight="1">
      <c r="A375" s="16"/>
      <c r="C375" s="10"/>
      <c r="D375" s="7" t="s">
        <v>13</v>
      </c>
      <c r="E375" s="16"/>
      <c r="F375" s="16"/>
      <c r="G375" s="16"/>
      <c r="H375" s="16"/>
      <c r="I375" s="16"/>
      <c r="J375" s="16"/>
      <c r="K375" s="16" t="s">
        <v>194</v>
      </c>
    </row>
    <row r="376" spans="1:11" ht="17.25" customHeight="1">
      <c r="A376" s="16"/>
      <c r="C376" s="10"/>
      <c r="D376" s="7" t="s">
        <v>191</v>
      </c>
      <c r="E376" s="16"/>
      <c r="F376" s="16"/>
      <c r="G376" s="16"/>
      <c r="H376" s="16"/>
      <c r="I376" s="16"/>
      <c r="J376" s="16"/>
      <c r="K376" s="16" t="s">
        <v>137</v>
      </c>
    </row>
    <row r="377" spans="1:11" ht="17.25" customHeight="1">
      <c r="A377" s="16"/>
      <c r="C377" s="10"/>
      <c r="D377" s="7" t="s">
        <v>206</v>
      </c>
      <c r="E377" s="16"/>
      <c r="F377" s="16"/>
      <c r="G377" s="16"/>
      <c r="H377" s="16"/>
      <c r="I377" s="16"/>
      <c r="J377" s="16"/>
      <c r="K377" s="16" t="s">
        <v>16</v>
      </c>
    </row>
    <row r="378" spans="1:11" ht="17.25" customHeight="1">
      <c r="A378" s="16"/>
      <c r="C378" s="10"/>
      <c r="D378" s="7" t="s">
        <v>174</v>
      </c>
      <c r="E378" s="16"/>
      <c r="F378" s="16"/>
      <c r="G378" s="16"/>
      <c r="H378" s="16"/>
      <c r="I378" s="16"/>
      <c r="J378" s="16"/>
      <c r="K378" s="16" t="s">
        <v>233</v>
      </c>
    </row>
    <row r="379" spans="1:11" ht="17.25" customHeight="1">
      <c r="A379" s="16"/>
      <c r="C379" s="10"/>
      <c r="D379" s="16" t="s">
        <v>207</v>
      </c>
      <c r="E379" s="16"/>
      <c r="F379" s="16"/>
      <c r="G379" s="16"/>
      <c r="H379" s="16"/>
      <c r="I379" s="16"/>
      <c r="J379" s="16"/>
      <c r="K379" s="16" t="s">
        <v>74</v>
      </c>
    </row>
    <row r="380" spans="1:11" ht="17.25" customHeight="1">
      <c r="A380" s="16"/>
      <c r="C380" s="10"/>
      <c r="D380" s="7" t="s">
        <v>24</v>
      </c>
      <c r="E380" s="16"/>
      <c r="F380" s="16"/>
      <c r="G380" s="16"/>
      <c r="H380" s="16"/>
      <c r="I380" s="16"/>
      <c r="J380" s="16"/>
      <c r="K380" s="16" t="s">
        <v>146</v>
      </c>
    </row>
    <row r="381" spans="1:11" ht="17.25" customHeight="1">
      <c r="A381" s="16"/>
      <c r="C381" s="10"/>
      <c r="D381" s="7" t="s">
        <v>50</v>
      </c>
      <c r="E381" s="16"/>
      <c r="F381" s="16"/>
      <c r="G381" s="16"/>
      <c r="H381" s="16"/>
      <c r="I381" s="16"/>
      <c r="J381" s="16"/>
      <c r="K381" s="16" t="s">
        <v>147</v>
      </c>
    </row>
    <row r="382" spans="1:11" ht="17.25" customHeight="1">
      <c r="A382" s="16"/>
      <c r="C382" s="10"/>
      <c r="D382" s="7" t="s">
        <v>71</v>
      </c>
      <c r="E382" s="16"/>
      <c r="F382" s="16"/>
      <c r="G382" s="16"/>
      <c r="H382" s="16"/>
      <c r="I382" s="16"/>
      <c r="J382" s="16"/>
      <c r="K382" s="16" t="s">
        <v>140</v>
      </c>
    </row>
    <row r="383" spans="1:11" ht="17.25" customHeight="1">
      <c r="A383" s="16"/>
      <c r="C383" s="10"/>
      <c r="D383" s="1" t="s">
        <v>208</v>
      </c>
      <c r="E383" s="16"/>
      <c r="F383" s="16"/>
      <c r="G383" s="16"/>
      <c r="H383" s="16"/>
      <c r="I383" s="16"/>
      <c r="J383" s="16"/>
      <c r="K383" s="16" t="s">
        <v>148</v>
      </c>
    </row>
    <row r="384" spans="1:11" ht="17.25" customHeight="1">
      <c r="A384" s="16"/>
      <c r="C384" s="10"/>
      <c r="D384" s="7" t="s">
        <v>182</v>
      </c>
      <c r="E384" s="16"/>
      <c r="F384" s="16"/>
      <c r="G384" s="16"/>
      <c r="H384" s="16"/>
      <c r="I384" s="16"/>
      <c r="J384" s="16"/>
      <c r="K384" s="16" t="s">
        <v>149</v>
      </c>
    </row>
    <row r="385" spans="1:11" ht="17.25" customHeight="1">
      <c r="A385" s="16"/>
      <c r="C385" s="10"/>
      <c r="D385" s="7" t="s">
        <v>64</v>
      </c>
      <c r="E385" s="16"/>
      <c r="F385" s="16"/>
      <c r="G385" s="16"/>
      <c r="H385" s="16"/>
      <c r="I385" s="16"/>
      <c r="J385" s="16"/>
      <c r="K385" s="16" t="s">
        <v>235</v>
      </c>
    </row>
    <row r="386" spans="1:11" ht="17.25" customHeight="1">
      <c r="A386" s="16"/>
      <c r="C386" s="10"/>
      <c r="D386" s="7" t="s">
        <v>173</v>
      </c>
      <c r="E386" s="16"/>
      <c r="F386" s="16"/>
      <c r="G386" s="16"/>
      <c r="H386" s="16"/>
      <c r="I386" s="16"/>
      <c r="J386" s="16"/>
      <c r="K386" s="16" t="s">
        <v>44</v>
      </c>
    </row>
    <row r="387" spans="1:11" ht="17.25" customHeight="1">
      <c r="A387" s="16"/>
      <c r="C387" s="10"/>
      <c r="D387" s="7" t="s">
        <v>33</v>
      </c>
      <c r="E387" s="16"/>
      <c r="F387" s="16"/>
      <c r="G387" s="16"/>
      <c r="H387" s="16"/>
      <c r="I387" s="16"/>
      <c r="J387" s="16"/>
      <c r="K387" s="16" t="s">
        <v>48</v>
      </c>
    </row>
    <row r="388" spans="1:11" ht="17.25" customHeight="1">
      <c r="A388" s="16"/>
      <c r="C388" s="10"/>
      <c r="D388" s="16" t="s">
        <v>187</v>
      </c>
      <c r="E388" s="16"/>
      <c r="F388" s="16"/>
      <c r="G388" s="16"/>
      <c r="H388" s="16"/>
      <c r="I388" s="16"/>
      <c r="J388" s="16"/>
      <c r="K388" s="16" t="s">
        <v>19</v>
      </c>
    </row>
    <row r="389" spans="1:11" ht="17.25" customHeight="1">
      <c r="A389" s="16"/>
      <c r="C389" s="10"/>
      <c r="D389" s="7" t="s">
        <v>40</v>
      </c>
      <c r="E389" s="16"/>
      <c r="F389" s="16"/>
      <c r="G389" s="16"/>
      <c r="H389" s="16"/>
      <c r="I389" s="16"/>
      <c r="J389" s="16"/>
      <c r="K389" s="16" t="s">
        <v>225</v>
      </c>
    </row>
    <row r="390" spans="1:11" ht="17.25" customHeight="1">
      <c r="A390" s="16"/>
      <c r="C390" s="10"/>
      <c r="D390" s="7" t="s">
        <v>39</v>
      </c>
      <c r="E390" s="16"/>
      <c r="F390" s="16"/>
      <c r="G390" s="16"/>
      <c r="H390" s="16"/>
      <c r="I390" s="16"/>
      <c r="J390" s="16"/>
      <c r="K390" s="1" t="s">
        <v>232</v>
      </c>
    </row>
    <row r="391" spans="1:11" ht="17.25" customHeight="1">
      <c r="A391" s="16"/>
      <c r="C391" s="10"/>
      <c r="D391" s="16" t="s">
        <v>209</v>
      </c>
      <c r="E391" s="16"/>
      <c r="F391" s="16"/>
      <c r="G391" s="16"/>
      <c r="H391" s="16"/>
      <c r="I391" s="16"/>
      <c r="J391" s="16"/>
      <c r="K391" s="16" t="s">
        <v>151</v>
      </c>
    </row>
    <row r="392" spans="1:11" ht="17.25" customHeight="1">
      <c r="A392" s="16"/>
      <c r="C392" s="10"/>
      <c r="D392" s="7" t="s">
        <v>54</v>
      </c>
      <c r="E392" s="16"/>
      <c r="F392" s="16"/>
      <c r="G392" s="16"/>
      <c r="H392" s="16"/>
      <c r="I392" s="16"/>
      <c r="J392" s="16"/>
      <c r="K392" s="16" t="s">
        <v>192</v>
      </c>
    </row>
    <row r="393" spans="1:11" ht="17.25" customHeight="1">
      <c r="A393" s="16"/>
      <c r="C393" s="10"/>
      <c r="D393" s="7" t="s">
        <v>20</v>
      </c>
      <c r="E393" s="16"/>
      <c r="F393" s="16"/>
      <c r="G393" s="16"/>
      <c r="H393" s="16"/>
      <c r="I393" s="16"/>
      <c r="J393" s="16"/>
      <c r="K393" s="16" t="s">
        <v>27</v>
      </c>
    </row>
    <row r="394" spans="1:11" ht="17.25" customHeight="1">
      <c r="A394" s="16"/>
      <c r="C394" s="10"/>
      <c r="D394" s="7" t="s">
        <v>196</v>
      </c>
      <c r="E394" s="16"/>
      <c r="F394" s="16"/>
      <c r="G394" s="16"/>
      <c r="H394" s="16"/>
      <c r="I394" s="16"/>
      <c r="J394" s="16"/>
      <c r="K394" s="16" t="s">
        <v>152</v>
      </c>
    </row>
    <row r="395" spans="1:11" ht="17.25" customHeight="1">
      <c r="A395" s="16"/>
      <c r="C395" s="10"/>
      <c r="D395" s="16" t="s">
        <v>210</v>
      </c>
      <c r="E395" s="16"/>
      <c r="F395" s="16"/>
      <c r="G395" s="16"/>
      <c r="H395" s="16"/>
      <c r="I395" s="16"/>
      <c r="J395" s="16"/>
      <c r="K395" s="16" t="s">
        <v>153</v>
      </c>
    </row>
    <row r="396" spans="1:11" ht="17.25" customHeight="1">
      <c r="A396" s="16"/>
      <c r="C396" s="10"/>
      <c r="D396" s="7" t="s">
        <v>179</v>
      </c>
      <c r="E396" s="16"/>
      <c r="F396" s="16"/>
      <c r="G396" s="16"/>
      <c r="H396" s="16"/>
      <c r="I396" s="16"/>
      <c r="J396" s="16"/>
      <c r="K396" s="16" t="s">
        <v>154</v>
      </c>
    </row>
    <row r="397" spans="1:11" ht="17.25" customHeight="1">
      <c r="A397" s="16"/>
      <c r="C397" s="10"/>
      <c r="D397" s="7" t="s">
        <v>109</v>
      </c>
      <c r="E397" s="16"/>
      <c r="F397" s="16"/>
      <c r="G397" s="16"/>
      <c r="H397" s="16"/>
      <c r="I397" s="16"/>
      <c r="J397" s="16"/>
      <c r="K397" s="16" t="s">
        <v>155</v>
      </c>
    </row>
    <row r="398" spans="1:11" ht="17.25" customHeight="1">
      <c r="A398" s="16"/>
      <c r="C398" s="10"/>
      <c r="D398" s="7" t="s">
        <v>94</v>
      </c>
      <c r="E398" s="16"/>
      <c r="F398" s="16"/>
      <c r="G398" s="16"/>
      <c r="H398" s="16"/>
      <c r="I398" s="16"/>
      <c r="J398" s="16"/>
      <c r="K398" s="16" t="s">
        <v>67</v>
      </c>
    </row>
    <row r="399" spans="1:11" ht="17.25" customHeight="1">
      <c r="A399" s="16"/>
      <c r="C399" s="10"/>
      <c r="D399" s="7" t="s">
        <v>167</v>
      </c>
      <c r="E399" s="16"/>
      <c r="F399" s="16"/>
      <c r="G399" s="16"/>
      <c r="H399" s="16"/>
      <c r="I399" s="16"/>
      <c r="J399" s="16"/>
      <c r="K399" s="16" t="s">
        <v>156</v>
      </c>
    </row>
    <row r="400" spans="1:11" ht="17.25" customHeight="1">
      <c r="A400" s="16"/>
      <c r="C400" s="10"/>
      <c r="D400" s="7" t="s">
        <v>26</v>
      </c>
      <c r="E400" s="16"/>
      <c r="F400" s="16"/>
      <c r="G400" s="16"/>
      <c r="H400" s="16"/>
      <c r="I400" s="16"/>
      <c r="J400" s="16"/>
      <c r="K400" s="16" t="s">
        <v>157</v>
      </c>
    </row>
    <row r="401" spans="1:11" ht="17.25" customHeight="1">
      <c r="A401" s="16"/>
      <c r="C401" s="10"/>
      <c r="D401" s="7" t="s">
        <v>82</v>
      </c>
      <c r="E401" s="16"/>
      <c r="F401" s="16"/>
      <c r="G401" s="16"/>
      <c r="H401" s="16"/>
      <c r="I401" s="16"/>
      <c r="J401" s="16"/>
      <c r="K401" s="16" t="s">
        <v>89</v>
      </c>
    </row>
    <row r="402" spans="1:11" ht="17.25" customHeight="1">
      <c r="A402" s="16"/>
      <c r="C402" s="10"/>
      <c r="D402" s="7" t="s">
        <v>56</v>
      </c>
      <c r="E402" s="16"/>
      <c r="F402" s="16"/>
      <c r="G402" s="16"/>
      <c r="H402" s="16"/>
      <c r="I402" s="16"/>
      <c r="J402" s="16"/>
      <c r="K402" s="16" t="s">
        <v>158</v>
      </c>
    </row>
    <row r="403" spans="1:11" ht="17.25" customHeight="1">
      <c r="A403" s="16"/>
      <c r="C403" s="10"/>
      <c r="D403" s="7" t="s">
        <v>29</v>
      </c>
      <c r="E403" s="16"/>
      <c r="F403" s="16"/>
      <c r="G403" s="16"/>
      <c r="H403" s="16"/>
      <c r="I403" s="16"/>
      <c r="J403" s="16"/>
      <c r="K403" s="16" t="s">
        <v>85</v>
      </c>
    </row>
    <row r="404" spans="1:11" ht="17.25" customHeight="1">
      <c r="A404" s="16"/>
      <c r="C404" s="10"/>
      <c r="D404" s="1" t="s">
        <v>211</v>
      </c>
      <c r="E404" s="16"/>
      <c r="F404" s="16"/>
      <c r="G404" s="16"/>
      <c r="H404" s="16"/>
      <c r="I404" s="16"/>
      <c r="J404" s="16"/>
      <c r="K404" s="16" t="s">
        <v>159</v>
      </c>
    </row>
    <row r="405" spans="1:11" ht="17.25" customHeight="1">
      <c r="A405" s="16"/>
      <c r="C405" s="10"/>
      <c r="D405" s="7" t="s">
        <v>42</v>
      </c>
      <c r="E405" s="16"/>
      <c r="F405" s="16"/>
      <c r="G405" s="16"/>
      <c r="H405" s="16"/>
      <c r="I405" s="16"/>
      <c r="J405" s="16"/>
      <c r="K405" s="16" t="s">
        <v>160</v>
      </c>
    </row>
    <row r="406" spans="1:11" ht="17.25" customHeight="1">
      <c r="A406" s="16"/>
      <c r="C406" s="10"/>
      <c r="D406" s="1" t="s">
        <v>212</v>
      </c>
      <c r="E406" s="16"/>
      <c r="F406" s="16"/>
      <c r="G406" s="16"/>
      <c r="H406" s="16"/>
      <c r="I406" s="16"/>
      <c r="J406" s="16"/>
      <c r="K406" s="16" t="s">
        <v>161</v>
      </c>
    </row>
    <row r="407" spans="1:11" ht="17.25" customHeight="1">
      <c r="A407" s="16"/>
      <c r="C407" s="10"/>
      <c r="D407" s="7" t="s">
        <v>49</v>
      </c>
      <c r="E407" s="16"/>
      <c r="F407" s="16"/>
      <c r="G407" s="16"/>
      <c r="H407" s="16"/>
      <c r="I407" s="16"/>
      <c r="J407" s="16"/>
      <c r="K407" s="16" t="s">
        <v>162</v>
      </c>
    </row>
    <row r="408" spans="1:11" ht="17.25" customHeight="1">
      <c r="A408" s="16"/>
      <c r="C408" s="10"/>
      <c r="D408" s="7" t="s">
        <v>103</v>
      </c>
      <c r="E408" s="16"/>
      <c r="F408" s="16"/>
      <c r="G408" s="16"/>
      <c r="H408" s="16"/>
      <c r="I408" s="16"/>
      <c r="J408" s="16"/>
      <c r="K408" s="16" t="s">
        <v>163</v>
      </c>
    </row>
    <row r="409" spans="1:11" ht="17.25" customHeight="1">
      <c r="A409" s="16"/>
      <c r="C409" s="10"/>
      <c r="D409" s="16" t="s">
        <v>213</v>
      </c>
      <c r="E409" s="16"/>
      <c r="F409" s="16"/>
      <c r="G409" s="16"/>
      <c r="H409" s="16"/>
      <c r="I409" s="16"/>
      <c r="J409" s="16"/>
      <c r="K409" s="16" t="s">
        <v>145</v>
      </c>
    </row>
    <row r="410" spans="1:11" ht="17.25" customHeight="1">
      <c r="A410" s="16"/>
      <c r="C410" s="10"/>
      <c r="D410" s="7" t="s">
        <v>214</v>
      </c>
      <c r="E410" s="16"/>
      <c r="F410" s="16"/>
      <c r="G410" s="16"/>
      <c r="H410" s="16"/>
      <c r="I410" s="16"/>
      <c r="J410" s="16"/>
      <c r="K410" s="16"/>
    </row>
    <row r="411" spans="1:11" ht="17.25" customHeight="1">
      <c r="A411" s="16"/>
      <c r="C411" s="10"/>
      <c r="D411" s="7" t="s">
        <v>228</v>
      </c>
      <c r="E411" s="16"/>
      <c r="F411" s="16"/>
      <c r="G411" s="16"/>
      <c r="H411" s="16"/>
      <c r="I411" s="16"/>
      <c r="J411" s="16"/>
      <c r="K411" s="16"/>
    </row>
    <row r="412" spans="1:11" ht="17.25" customHeight="1">
      <c r="A412" s="16"/>
      <c r="C412" s="10"/>
      <c r="D412" s="16" t="s">
        <v>195</v>
      </c>
      <c r="E412" s="16"/>
      <c r="F412" s="16"/>
      <c r="G412" s="16"/>
      <c r="H412" s="16"/>
      <c r="I412" s="16"/>
      <c r="J412" s="16"/>
      <c r="K412" s="16"/>
    </row>
    <row r="413" spans="1:11" ht="17.25" customHeight="1">
      <c r="A413" s="16"/>
      <c r="C413" s="10"/>
      <c r="D413" s="7" t="s">
        <v>175</v>
      </c>
      <c r="E413" s="16"/>
      <c r="F413" s="16"/>
      <c r="G413" s="16"/>
      <c r="H413" s="16"/>
      <c r="I413" s="16"/>
      <c r="J413" s="16"/>
      <c r="K413" s="16"/>
    </row>
    <row r="414" spans="1:11" ht="17.25" customHeight="1">
      <c r="A414" s="16"/>
      <c r="C414" s="10"/>
      <c r="D414" s="7" t="s">
        <v>97</v>
      </c>
      <c r="E414" s="16"/>
      <c r="F414" s="16"/>
      <c r="G414" s="16"/>
      <c r="H414" s="16"/>
      <c r="I414" s="16"/>
      <c r="J414" s="16"/>
      <c r="K414" s="16"/>
    </row>
    <row r="415" spans="1:11" ht="17.25" customHeight="1">
      <c r="A415" s="16"/>
      <c r="C415" s="10"/>
      <c r="D415" s="7" t="s">
        <v>58</v>
      </c>
      <c r="E415" s="16"/>
      <c r="F415" s="16"/>
      <c r="G415" s="16"/>
      <c r="H415" s="16"/>
      <c r="I415" s="16"/>
      <c r="J415" s="16"/>
      <c r="K415" s="16"/>
    </row>
    <row r="416" spans="1:11" ht="17.25" customHeight="1">
      <c r="A416" s="16"/>
      <c r="C416" s="10"/>
      <c r="D416" s="7" t="s">
        <v>177</v>
      </c>
      <c r="E416" s="16"/>
      <c r="F416" s="16"/>
      <c r="G416" s="16"/>
      <c r="H416" s="16"/>
      <c r="I416" s="16"/>
      <c r="J416" s="16"/>
      <c r="K416" s="16"/>
    </row>
    <row r="417" spans="1:11" ht="17.25" customHeight="1">
      <c r="A417" s="16"/>
      <c r="C417" s="10"/>
      <c r="D417" s="16" t="s">
        <v>188</v>
      </c>
      <c r="E417" s="16"/>
      <c r="F417" s="16"/>
      <c r="G417" s="16"/>
      <c r="H417" s="16"/>
      <c r="I417" s="16"/>
      <c r="J417" s="16"/>
      <c r="K417" s="16"/>
    </row>
    <row r="418" spans="1:11" ht="17.25" customHeight="1">
      <c r="A418" s="16"/>
      <c r="C418" s="10"/>
      <c r="D418" s="7" t="s">
        <v>43</v>
      </c>
      <c r="E418" s="16"/>
      <c r="F418" s="16"/>
      <c r="G418" s="16"/>
      <c r="H418" s="16"/>
      <c r="I418" s="16"/>
      <c r="J418" s="16"/>
      <c r="K418" s="16"/>
    </row>
    <row r="419" spans="1:11" ht="17.25" customHeight="1">
      <c r="A419" s="16"/>
      <c r="C419" s="10"/>
      <c r="D419" s="7" t="s">
        <v>215</v>
      </c>
      <c r="E419" s="16"/>
      <c r="F419" s="16"/>
      <c r="G419" s="16"/>
      <c r="H419" s="16"/>
      <c r="I419" s="16"/>
      <c r="J419" s="16"/>
      <c r="K419" s="16"/>
    </row>
    <row r="420" spans="1:11" ht="17.25" customHeight="1">
      <c r="A420" s="16"/>
      <c r="C420" s="10"/>
      <c r="D420" s="7" t="s">
        <v>61</v>
      </c>
      <c r="E420" s="16"/>
      <c r="F420" s="16"/>
      <c r="G420" s="16"/>
      <c r="H420" s="16"/>
      <c r="I420" s="16"/>
      <c r="J420" s="16"/>
      <c r="K420" s="16"/>
    </row>
    <row r="421" spans="1:11" ht="17.25" customHeight="1">
      <c r="A421" s="16"/>
      <c r="C421" s="10"/>
      <c r="D421" s="1" t="s">
        <v>216</v>
      </c>
      <c r="E421" s="16"/>
      <c r="F421" s="16"/>
      <c r="G421" s="16"/>
      <c r="H421" s="16"/>
      <c r="I421" s="16"/>
      <c r="J421" s="16"/>
      <c r="K421" s="16"/>
    </row>
    <row r="422" spans="1:11" ht="17.25" customHeight="1">
      <c r="A422" s="16"/>
      <c r="C422" s="10"/>
      <c r="D422" s="7" t="s">
        <v>101</v>
      </c>
      <c r="E422" s="16"/>
      <c r="F422" s="16"/>
      <c r="G422" s="16"/>
      <c r="H422" s="16"/>
      <c r="I422" s="16"/>
      <c r="J422" s="16"/>
      <c r="K422" s="16"/>
    </row>
    <row r="423" spans="1:11" ht="17.25" customHeight="1">
      <c r="A423" s="16"/>
      <c r="C423" s="10"/>
      <c r="D423" s="7" t="s">
        <v>46</v>
      </c>
      <c r="E423" s="16"/>
      <c r="F423" s="16"/>
      <c r="G423" s="16"/>
      <c r="H423" s="16"/>
      <c r="I423" s="16"/>
      <c r="J423" s="16"/>
      <c r="K423" s="16"/>
    </row>
    <row r="424" spans="1:11" ht="17.25" customHeight="1">
      <c r="A424" s="16"/>
      <c r="C424" s="10"/>
      <c r="D424" s="7" t="s">
        <v>75</v>
      </c>
      <c r="E424" s="16"/>
      <c r="F424" s="16"/>
      <c r="G424" s="16"/>
      <c r="H424" s="16"/>
      <c r="I424" s="16"/>
      <c r="J424" s="16"/>
      <c r="K424" s="16"/>
    </row>
    <row r="425" spans="1:11" ht="17.25" customHeight="1">
      <c r="A425" s="16"/>
      <c r="C425" s="10"/>
      <c r="D425" s="7" t="s">
        <v>217</v>
      </c>
      <c r="E425" s="16"/>
      <c r="F425" s="16"/>
      <c r="G425" s="16"/>
      <c r="H425" s="16"/>
      <c r="I425" s="16"/>
      <c r="J425" s="16"/>
      <c r="K425" s="16"/>
    </row>
    <row r="426" spans="1:11" ht="17.25" customHeight="1">
      <c r="A426" s="16"/>
      <c r="C426" s="16"/>
      <c r="D426" s="16" t="s">
        <v>218</v>
      </c>
      <c r="E426" s="16"/>
      <c r="F426" s="16"/>
      <c r="G426" s="16"/>
      <c r="H426" s="16"/>
      <c r="I426" s="16"/>
      <c r="J426" s="16"/>
      <c r="K426" s="16"/>
    </row>
    <row r="427" spans="1:11" ht="17.25" customHeight="1">
      <c r="A427" s="16"/>
      <c r="C427" s="16"/>
      <c r="D427" s="7" t="s">
        <v>169</v>
      </c>
      <c r="E427" s="16"/>
      <c r="F427" s="16"/>
      <c r="G427" s="16"/>
      <c r="H427" s="16"/>
      <c r="I427" s="16"/>
      <c r="J427" s="16"/>
      <c r="K427" s="16"/>
    </row>
    <row r="428" spans="1:11" ht="17.25" customHeight="1">
      <c r="A428" s="16"/>
      <c r="C428" s="16"/>
      <c r="D428" s="7" t="s">
        <v>219</v>
      </c>
      <c r="E428" s="16"/>
      <c r="F428" s="16"/>
      <c r="G428" s="16"/>
      <c r="H428" s="16"/>
      <c r="I428" s="16"/>
      <c r="J428" s="16"/>
      <c r="K428" s="16"/>
    </row>
    <row r="429" spans="1:11" ht="17.25" customHeight="1">
      <c r="A429" s="16"/>
      <c r="C429" s="16"/>
      <c r="D429" s="16" t="s">
        <v>220</v>
      </c>
      <c r="E429" s="16"/>
      <c r="F429" s="16"/>
      <c r="G429" s="16"/>
      <c r="H429" s="16"/>
      <c r="I429" s="16"/>
      <c r="J429" s="16"/>
      <c r="K429" s="16"/>
    </row>
    <row r="430" spans="1:11" ht="17.25" customHeight="1">
      <c r="A430" s="16"/>
      <c r="C430" s="16"/>
      <c r="D430" s="7" t="s">
        <v>31</v>
      </c>
      <c r="E430" s="16"/>
      <c r="F430" s="16"/>
      <c r="G430" s="16"/>
      <c r="H430" s="16"/>
      <c r="I430" s="16"/>
      <c r="J430" s="16"/>
      <c r="K430" s="16"/>
    </row>
    <row r="431" spans="1:11" ht="17.25" customHeight="1">
      <c r="A431" s="16"/>
      <c r="C431" s="16"/>
      <c r="D431" s="7" t="s">
        <v>221</v>
      </c>
      <c r="E431" s="16"/>
      <c r="F431" s="16"/>
      <c r="G431" s="16"/>
      <c r="H431" s="16"/>
      <c r="I431" s="16"/>
      <c r="J431" s="16"/>
      <c r="K431" s="16"/>
    </row>
    <row r="432" spans="1:11" ht="17.25" customHeight="1">
      <c r="A432" s="16"/>
      <c r="C432" s="16"/>
      <c r="D432" s="7" t="s">
        <v>68</v>
      </c>
      <c r="E432" s="16"/>
      <c r="F432" s="16"/>
      <c r="G432" s="16"/>
      <c r="H432" s="16"/>
      <c r="I432" s="16"/>
      <c r="J432" s="16"/>
      <c r="K432" s="16"/>
    </row>
    <row r="433" spans="1:11" ht="17.25" customHeight="1">
      <c r="A433" s="16"/>
      <c r="C433" s="16"/>
      <c r="D433" s="7" t="s">
        <v>38</v>
      </c>
      <c r="E433" s="16"/>
      <c r="F433" s="16"/>
      <c r="G433" s="16"/>
      <c r="H433" s="16"/>
      <c r="I433" s="16"/>
      <c r="J433" s="16"/>
      <c r="K433" s="16"/>
    </row>
    <row r="434" spans="1:11" ht="17.25" customHeight="1">
      <c r="A434" s="16"/>
      <c r="C434" s="16"/>
      <c r="D434" s="7" t="s">
        <v>59</v>
      </c>
      <c r="E434" s="16"/>
      <c r="F434" s="16"/>
      <c r="G434" s="16"/>
      <c r="H434" s="16"/>
      <c r="I434" s="16"/>
      <c r="J434" s="16"/>
      <c r="K434" s="16"/>
    </row>
    <row r="435" spans="1:11" ht="17.25" customHeight="1">
      <c r="A435" s="16"/>
      <c r="C435" s="16"/>
      <c r="D435" s="7" t="s">
        <v>28</v>
      </c>
      <c r="E435" s="16"/>
      <c r="F435" s="16"/>
      <c r="G435" s="16"/>
      <c r="H435" s="16"/>
      <c r="I435" s="16"/>
      <c r="J435" s="16"/>
      <c r="K435" s="16"/>
    </row>
    <row r="436" spans="1:11" ht="17.25" customHeight="1">
      <c r="A436" s="16"/>
      <c r="C436" s="16"/>
      <c r="D436" s="7" t="s">
        <v>98</v>
      </c>
      <c r="E436" s="16"/>
      <c r="F436" s="16"/>
      <c r="G436" s="16"/>
      <c r="H436" s="16"/>
      <c r="I436" s="16"/>
      <c r="J436" s="16"/>
      <c r="K436" s="16"/>
    </row>
    <row r="437" spans="1:11" ht="17.25" customHeight="1">
      <c r="A437" s="16"/>
      <c r="C437" s="16"/>
      <c r="D437" s="7" t="s">
        <v>229</v>
      </c>
      <c r="E437" s="16"/>
      <c r="F437" s="16"/>
      <c r="G437" s="16"/>
      <c r="H437" s="16"/>
      <c r="I437" s="16"/>
      <c r="J437" s="16"/>
      <c r="K437" s="16"/>
    </row>
    <row r="438" spans="1:11" ht="17.25" customHeight="1">
      <c r="A438" s="16"/>
      <c r="C438" s="16"/>
      <c r="D438" s="7" t="s">
        <v>86</v>
      </c>
      <c r="E438" s="16"/>
      <c r="F438" s="16"/>
      <c r="G438" s="16"/>
      <c r="H438" s="16"/>
      <c r="I438" s="16"/>
      <c r="J438" s="16"/>
      <c r="K438" s="16"/>
    </row>
    <row r="439" spans="1:11" ht="17.25" customHeight="1">
      <c r="A439" s="16"/>
      <c r="C439" s="16"/>
      <c r="D439" s="7" t="s">
        <v>92</v>
      </c>
      <c r="E439" s="16"/>
      <c r="F439" s="16"/>
      <c r="G439" s="16"/>
      <c r="H439" s="16"/>
      <c r="I439" s="16"/>
      <c r="J439" s="16"/>
      <c r="K439" s="16"/>
    </row>
    <row r="440" spans="1:11" ht="17.25" customHeight="1">
      <c r="A440" s="16"/>
      <c r="C440" s="16"/>
      <c r="D440" s="7" t="s">
        <v>90</v>
      </c>
      <c r="E440" s="16"/>
      <c r="F440" s="16"/>
      <c r="G440" s="16"/>
      <c r="H440" s="16"/>
      <c r="I440" s="16"/>
      <c r="J440" s="16"/>
      <c r="K440" s="16"/>
    </row>
    <row r="441" spans="1:11" ht="17.25" customHeight="1">
      <c r="A441" s="16"/>
      <c r="C441" s="16"/>
      <c r="D441" s="16" t="s">
        <v>222</v>
      </c>
      <c r="E441" s="16"/>
      <c r="F441" s="16"/>
      <c r="G441" s="16"/>
      <c r="H441" s="16"/>
      <c r="I441" s="16"/>
      <c r="J441" s="16"/>
      <c r="K441" s="16"/>
    </row>
    <row r="442" spans="1:11" ht="17.25" customHeight="1">
      <c r="A442" s="16"/>
      <c r="C442" s="16"/>
      <c r="D442" s="16" t="s">
        <v>223</v>
      </c>
      <c r="E442" s="16"/>
      <c r="F442" s="16"/>
      <c r="G442" s="16"/>
      <c r="H442" s="16"/>
      <c r="I442" s="16"/>
      <c r="J442" s="16"/>
      <c r="K442" s="16"/>
    </row>
    <row r="443" spans="1:11" ht="17.25" customHeight="1">
      <c r="A443" s="16"/>
      <c r="C443" s="16"/>
      <c r="D443" s="7" t="s">
        <v>193</v>
      </c>
      <c r="E443" s="16"/>
      <c r="F443" s="16"/>
      <c r="G443" s="16"/>
      <c r="H443" s="16"/>
      <c r="I443" s="16"/>
      <c r="J443" s="16"/>
      <c r="K443" s="16"/>
    </row>
    <row r="444" spans="1:11" ht="17.25" customHeight="1">
      <c r="A444" s="16"/>
      <c r="C444" s="16"/>
      <c r="D444" s="7" t="s">
        <v>99</v>
      </c>
      <c r="E444" s="16"/>
      <c r="F444" s="16"/>
      <c r="G444" s="16"/>
      <c r="H444" s="16"/>
      <c r="I444" s="16"/>
      <c r="J444" s="16"/>
      <c r="K444" s="16"/>
    </row>
    <row r="445" spans="1:11" ht="17.25" customHeight="1">
      <c r="A445" s="16"/>
      <c r="C445" s="16"/>
      <c r="D445" s="7" t="s">
        <v>93</v>
      </c>
      <c r="E445" s="16"/>
      <c r="F445" s="16"/>
      <c r="G445" s="16"/>
      <c r="H445" s="16"/>
      <c r="I445" s="16"/>
      <c r="J445" s="16"/>
      <c r="K445" s="16"/>
    </row>
    <row r="446" spans="1:11" ht="17.25" customHeight="1">
      <c r="A446" s="16"/>
      <c r="C446" s="16"/>
      <c r="D446" s="7" t="s">
        <v>79</v>
      </c>
      <c r="E446" s="16"/>
      <c r="F446" s="16"/>
      <c r="G446" s="16"/>
      <c r="H446" s="16"/>
      <c r="I446" s="16"/>
      <c r="J446" s="16"/>
      <c r="K446" s="16"/>
    </row>
    <row r="447" spans="1:11" ht="17.25" customHeight="1">
      <c r="A447" s="16"/>
      <c r="C447" s="16"/>
      <c r="E447" s="16"/>
      <c r="F447" s="16"/>
      <c r="G447" s="16"/>
      <c r="H447" s="16"/>
      <c r="I447" s="16"/>
      <c r="J447" s="16"/>
      <c r="K447" s="16"/>
    </row>
    <row r="448" spans="1:11" ht="17.25" customHeight="1">
      <c r="A448" s="16"/>
      <c r="C448" s="16"/>
      <c r="E448" s="16"/>
      <c r="F448" s="16"/>
      <c r="G448" s="16"/>
      <c r="H448" s="16"/>
      <c r="I448" s="16"/>
      <c r="J448" s="16"/>
      <c r="K448" s="16"/>
    </row>
    <row r="449" spans="1:11" ht="17.25" customHeight="1">
      <c r="A449" s="16"/>
      <c r="C449" s="16"/>
      <c r="E449" s="16"/>
      <c r="F449" s="16"/>
      <c r="G449" s="16"/>
      <c r="H449" s="16"/>
      <c r="I449" s="16"/>
      <c r="J449" s="16"/>
      <c r="K449" s="16"/>
    </row>
    <row r="450" spans="1:11" ht="17.25" customHeight="1">
      <c r="A450" s="16"/>
      <c r="C450" s="16"/>
      <c r="E450" s="16"/>
      <c r="F450" s="16"/>
      <c r="G450" s="16"/>
      <c r="H450" s="16"/>
      <c r="I450" s="16"/>
      <c r="J450" s="16"/>
      <c r="K450" s="16"/>
    </row>
    <row r="451" spans="1:11" ht="17.25" customHeight="1">
      <c r="A451" s="16"/>
      <c r="C451" s="16"/>
      <c r="E451" s="16"/>
      <c r="F451" s="16"/>
      <c r="G451" s="16"/>
      <c r="H451" s="16"/>
      <c r="I451" s="16"/>
      <c r="J451" s="16"/>
      <c r="K451" s="16"/>
    </row>
    <row r="452" spans="1:11" ht="17.25" customHeight="1">
      <c r="A452" s="16"/>
      <c r="C452" s="16"/>
      <c r="E452" s="16"/>
      <c r="F452" s="16"/>
      <c r="G452" s="16"/>
      <c r="H452" s="16"/>
      <c r="I452" s="16"/>
      <c r="J452" s="16"/>
      <c r="K452" s="16"/>
    </row>
    <row r="453" spans="1:11" ht="17.25" customHeight="1">
      <c r="A453" s="16"/>
      <c r="C453" s="16"/>
      <c r="E453" s="16"/>
      <c r="F453" s="16"/>
      <c r="G453" s="16"/>
      <c r="H453" s="16"/>
      <c r="I453" s="16"/>
      <c r="J453" s="16"/>
      <c r="K453" s="16"/>
    </row>
    <row r="454" spans="1:11" ht="17.25" customHeight="1">
      <c r="A454" s="16"/>
      <c r="C454" s="16"/>
      <c r="E454" s="16"/>
      <c r="F454" s="16"/>
      <c r="G454" s="16"/>
      <c r="H454" s="16"/>
      <c r="I454" s="16"/>
      <c r="J454" s="16"/>
      <c r="K454" s="16"/>
    </row>
    <row r="455" spans="1:11" ht="17.25" customHeight="1">
      <c r="A455" s="16"/>
      <c r="C455" s="16"/>
      <c r="E455" s="16"/>
      <c r="F455" s="16"/>
      <c r="G455" s="16"/>
      <c r="H455" s="16"/>
      <c r="I455" s="16"/>
      <c r="J455" s="16"/>
      <c r="K455" s="16"/>
    </row>
    <row r="456" spans="1:11" ht="17.25" customHeight="1">
      <c r="A456" s="16"/>
      <c r="C456" s="16"/>
      <c r="E456" s="16"/>
      <c r="F456" s="16"/>
      <c r="G456" s="16"/>
      <c r="H456" s="16"/>
      <c r="I456" s="16"/>
      <c r="J456" s="16"/>
      <c r="K456" s="16"/>
    </row>
    <row r="457" spans="1:11" ht="17.25" customHeight="1">
      <c r="A457" s="16"/>
      <c r="C457" s="16"/>
      <c r="E457" s="16"/>
      <c r="F457" s="16"/>
      <c r="G457" s="16"/>
      <c r="H457" s="16"/>
      <c r="I457" s="16"/>
      <c r="J457" s="16"/>
      <c r="K457" s="16"/>
    </row>
    <row r="458" spans="1:11" ht="17.25" customHeight="1">
      <c r="A458" s="16"/>
      <c r="C458" s="16"/>
      <c r="E458" s="16"/>
      <c r="F458" s="16"/>
      <c r="G458" s="16"/>
      <c r="H458" s="16"/>
      <c r="I458" s="16"/>
      <c r="J458" s="16"/>
      <c r="K458" s="16"/>
    </row>
    <row r="459" spans="1:11" ht="17.25" customHeight="1">
      <c r="A459" s="16"/>
      <c r="C459" s="16"/>
      <c r="E459" s="16"/>
      <c r="F459" s="16"/>
      <c r="G459" s="16"/>
      <c r="H459" s="16"/>
      <c r="I459" s="16"/>
      <c r="J459" s="16"/>
      <c r="K459" s="16"/>
    </row>
    <row r="460" spans="1:11" ht="17.25" customHeight="1">
      <c r="A460" s="16"/>
      <c r="C460" s="16"/>
      <c r="E460" s="16"/>
      <c r="F460" s="16"/>
      <c r="G460" s="16"/>
      <c r="H460" s="16"/>
      <c r="I460" s="16"/>
      <c r="J460" s="16"/>
      <c r="K460" s="16"/>
    </row>
    <row r="461" spans="1:11" ht="17.25" customHeight="1">
      <c r="A461" s="16"/>
      <c r="C461" s="16"/>
      <c r="E461" s="16"/>
      <c r="F461" s="16"/>
      <c r="G461" s="16"/>
      <c r="H461" s="16"/>
      <c r="I461" s="16"/>
      <c r="J461" s="16"/>
      <c r="K461" s="16"/>
    </row>
    <row r="462" spans="1:11" ht="17.25" customHeight="1">
      <c r="A462" s="16"/>
      <c r="C462" s="16"/>
      <c r="E462" s="16"/>
      <c r="F462" s="16"/>
      <c r="G462" s="16"/>
      <c r="H462" s="16"/>
      <c r="I462" s="16"/>
      <c r="J462" s="16"/>
      <c r="K462" s="16"/>
    </row>
    <row r="463" spans="1:11" ht="17.25" customHeight="1">
      <c r="A463" s="16"/>
      <c r="C463" s="16"/>
      <c r="E463" s="16"/>
      <c r="F463" s="16"/>
      <c r="G463" s="16"/>
      <c r="H463" s="16"/>
      <c r="I463" s="16"/>
      <c r="J463" s="16"/>
      <c r="K463" s="16"/>
    </row>
    <row r="464" spans="1:11" ht="17.25" customHeight="1">
      <c r="A464" s="16"/>
      <c r="C464" s="16"/>
      <c r="E464" s="16"/>
      <c r="F464" s="16"/>
      <c r="G464" s="16"/>
      <c r="H464" s="16"/>
      <c r="I464" s="16"/>
      <c r="J464" s="16"/>
      <c r="K464" s="16"/>
    </row>
    <row r="465" spans="1:11" ht="17.25" customHeight="1">
      <c r="A465" s="16"/>
      <c r="C465" s="16"/>
      <c r="E465" s="16"/>
      <c r="F465" s="16"/>
      <c r="G465" s="16"/>
      <c r="H465" s="16"/>
      <c r="I465" s="16"/>
      <c r="J465" s="16"/>
      <c r="K465" s="16"/>
    </row>
    <row r="466" spans="1:11" ht="17.25" customHeight="1">
      <c r="A466" s="16"/>
      <c r="C466" s="16"/>
      <c r="E466" s="16"/>
      <c r="F466" s="16"/>
      <c r="G466" s="16"/>
      <c r="H466" s="16"/>
      <c r="I466" s="16"/>
      <c r="J466" s="16"/>
      <c r="K466" s="16"/>
    </row>
    <row r="467" spans="1:11" ht="17.25" customHeight="1">
      <c r="A467" s="16"/>
      <c r="C467" s="16"/>
      <c r="E467" s="16"/>
      <c r="F467" s="16"/>
      <c r="G467" s="16"/>
      <c r="H467" s="16"/>
      <c r="I467" s="16"/>
      <c r="J467" s="16"/>
      <c r="K467" s="16"/>
    </row>
    <row r="468" spans="1:11" ht="17.25" customHeight="1">
      <c r="A468" s="16"/>
      <c r="C468" s="16"/>
      <c r="E468" s="16"/>
      <c r="F468" s="16"/>
      <c r="G468" s="16"/>
      <c r="H468" s="16"/>
      <c r="I468" s="16"/>
      <c r="J468" s="16"/>
      <c r="K468" s="16"/>
    </row>
    <row r="469" spans="1:11" ht="17.25" customHeight="1">
      <c r="A469" s="16"/>
      <c r="C469" s="16"/>
      <c r="E469" s="16"/>
      <c r="F469" s="16"/>
      <c r="G469" s="16"/>
      <c r="H469" s="16"/>
      <c r="I469" s="16"/>
      <c r="J469" s="16"/>
      <c r="K469" s="16"/>
    </row>
    <row r="470" spans="1:11" ht="17.25" customHeight="1">
      <c r="A470" s="16"/>
      <c r="C470" s="16"/>
      <c r="E470" s="16"/>
      <c r="F470" s="16"/>
      <c r="G470" s="16"/>
      <c r="H470" s="16"/>
      <c r="I470" s="16"/>
      <c r="J470" s="16"/>
      <c r="K470" s="16"/>
    </row>
    <row r="471" spans="1:11" ht="17.25" customHeight="1">
      <c r="A471" s="16"/>
      <c r="C471" s="16"/>
      <c r="E471" s="16"/>
      <c r="F471" s="16"/>
      <c r="G471" s="16"/>
      <c r="H471" s="16"/>
      <c r="I471" s="16"/>
      <c r="J471" s="16"/>
      <c r="K471" s="16"/>
    </row>
    <row r="472" spans="1:11" ht="17.25" customHeight="1">
      <c r="A472" s="16"/>
      <c r="C472" s="16"/>
      <c r="E472" s="16"/>
      <c r="F472" s="16"/>
      <c r="G472" s="16"/>
      <c r="H472" s="16"/>
      <c r="I472" s="16"/>
      <c r="J472" s="16"/>
      <c r="K472" s="16"/>
    </row>
    <row r="473" spans="1:11" ht="17.25" customHeight="1">
      <c r="A473" s="16"/>
      <c r="C473" s="16"/>
      <c r="E473" s="16"/>
      <c r="F473" s="16"/>
      <c r="G473" s="16"/>
      <c r="H473" s="16"/>
      <c r="I473" s="16"/>
      <c r="J473" s="16"/>
      <c r="K473" s="16"/>
    </row>
    <row r="474" spans="1:11" ht="17.25" customHeight="1">
      <c r="A474" s="16"/>
      <c r="C474" s="16"/>
      <c r="E474" s="16"/>
      <c r="F474" s="16"/>
      <c r="G474" s="16"/>
      <c r="H474" s="16"/>
      <c r="I474" s="16"/>
      <c r="J474" s="16"/>
      <c r="K474" s="16"/>
    </row>
    <row r="475" spans="1:11" ht="17.25" customHeight="1">
      <c r="A475" s="16"/>
      <c r="C475" s="16"/>
      <c r="E475" s="16"/>
      <c r="F475" s="16"/>
      <c r="G475" s="16"/>
      <c r="H475" s="16"/>
      <c r="I475" s="16"/>
      <c r="J475" s="16"/>
      <c r="K475" s="16"/>
    </row>
    <row r="476" spans="1:11" ht="17.25" customHeight="1">
      <c r="A476" s="16"/>
      <c r="C476" s="16"/>
      <c r="E476" s="16"/>
      <c r="F476" s="16"/>
      <c r="G476" s="16"/>
      <c r="H476" s="16"/>
      <c r="I476" s="16"/>
      <c r="J476" s="16"/>
      <c r="K476" s="16"/>
    </row>
    <row r="477" spans="1:11" ht="17.25" customHeight="1">
      <c r="A477" s="16"/>
      <c r="C477" s="16"/>
      <c r="E477" s="16"/>
      <c r="F477" s="16"/>
      <c r="G477" s="16"/>
      <c r="H477" s="16"/>
      <c r="I477" s="16"/>
      <c r="J477" s="16"/>
      <c r="K477" s="16"/>
    </row>
    <row r="478" spans="1:11" ht="17.25" customHeight="1">
      <c r="A478" s="16"/>
      <c r="C478" s="16"/>
      <c r="E478" s="16"/>
      <c r="F478" s="16"/>
      <c r="G478" s="16"/>
      <c r="H478" s="16"/>
      <c r="I478" s="16"/>
      <c r="J478" s="16"/>
      <c r="K478" s="16"/>
    </row>
    <row r="479" spans="1:11" ht="17.25" customHeight="1">
      <c r="A479" s="16"/>
      <c r="C479" s="16"/>
      <c r="E479" s="16"/>
      <c r="F479" s="16"/>
      <c r="G479" s="16"/>
      <c r="H479" s="16"/>
      <c r="I479" s="16"/>
      <c r="J479" s="16"/>
      <c r="K479" s="16"/>
    </row>
    <row r="480" spans="1:11" ht="17.25" customHeight="1">
      <c r="A480" s="16"/>
      <c r="C480" s="16"/>
      <c r="E480" s="16"/>
      <c r="F480" s="16"/>
      <c r="G480" s="16"/>
      <c r="H480" s="16"/>
      <c r="I480" s="16"/>
      <c r="J480" s="16"/>
      <c r="K480" s="16"/>
    </row>
    <row r="481" spans="1:11" ht="17.25" customHeight="1">
      <c r="A481" s="16"/>
      <c r="C481" s="16"/>
      <c r="E481" s="16"/>
      <c r="F481" s="16"/>
      <c r="G481" s="16"/>
      <c r="H481" s="16"/>
      <c r="I481" s="16"/>
      <c r="J481" s="16"/>
      <c r="K481" s="16"/>
    </row>
    <row r="482" spans="1:11" ht="17.25" customHeight="1">
      <c r="A482" s="16"/>
      <c r="C482" s="16"/>
      <c r="E482" s="16"/>
      <c r="F482" s="16"/>
      <c r="G482" s="16"/>
      <c r="H482" s="16"/>
      <c r="I482" s="16"/>
      <c r="J482" s="16"/>
      <c r="K482" s="16"/>
    </row>
    <row r="483" spans="1:11" ht="17.25" customHeight="1">
      <c r="A483" s="16"/>
      <c r="C483" s="10"/>
      <c r="E483" s="16"/>
      <c r="F483" s="16"/>
      <c r="G483" s="16"/>
      <c r="H483" s="16"/>
      <c r="I483" s="16"/>
      <c r="J483" s="16"/>
      <c r="K483" s="16"/>
    </row>
    <row r="484" spans="1:11" ht="17.25" customHeight="1">
      <c r="A484" s="16"/>
      <c r="C484" s="10"/>
      <c r="D484" s="10"/>
      <c r="E484" s="16"/>
      <c r="F484" s="16"/>
      <c r="G484" s="16"/>
      <c r="H484" s="16"/>
      <c r="I484" s="16"/>
      <c r="J484" s="16"/>
      <c r="K484" s="16"/>
    </row>
    <row r="485" spans="1:11" ht="17.25" customHeight="1">
      <c r="A485" s="16"/>
      <c r="C485" s="10"/>
      <c r="D485" s="10"/>
      <c r="E485" s="16"/>
      <c r="F485" s="16"/>
      <c r="G485" s="16"/>
      <c r="H485" s="16"/>
      <c r="I485" s="16"/>
      <c r="J485" s="16"/>
      <c r="K485" s="16"/>
    </row>
    <row r="486" spans="1:11" ht="17.25" customHeight="1">
      <c r="A486" s="16"/>
      <c r="C486" s="10"/>
      <c r="D486" s="10"/>
      <c r="E486" s="16"/>
      <c r="F486" s="16"/>
      <c r="G486" s="16"/>
      <c r="H486" s="16"/>
      <c r="I486" s="16"/>
      <c r="J486" s="16"/>
      <c r="K486" s="16"/>
    </row>
    <row r="487" spans="1:11" ht="17.25" customHeight="1">
      <c r="A487" s="16"/>
      <c r="C487" s="10"/>
      <c r="D487" s="10"/>
      <c r="E487" s="16"/>
      <c r="F487" s="16"/>
      <c r="G487" s="16"/>
      <c r="H487" s="16"/>
      <c r="I487" s="16"/>
      <c r="J487" s="16"/>
      <c r="K487" s="16"/>
    </row>
    <row r="488" spans="1:11" ht="17.25" customHeight="1">
      <c r="A488" s="16"/>
      <c r="C488" s="10"/>
      <c r="D488" s="10"/>
      <c r="E488" s="16"/>
      <c r="F488" s="16"/>
      <c r="G488" s="16"/>
      <c r="H488" s="16"/>
      <c r="I488" s="16"/>
      <c r="J488" s="16"/>
      <c r="K488" s="16"/>
    </row>
    <row r="489" spans="1:11" ht="17.25" customHeight="1">
      <c r="A489" s="16"/>
      <c r="C489" s="10"/>
      <c r="D489" s="10"/>
      <c r="E489" s="16"/>
      <c r="F489" s="16"/>
      <c r="G489" s="16"/>
      <c r="H489" s="16"/>
      <c r="I489" s="16"/>
      <c r="J489" s="16"/>
      <c r="K489" s="16"/>
    </row>
    <row r="490" spans="1:11" ht="17.25" customHeight="1">
      <c r="A490" s="16"/>
      <c r="C490" s="10"/>
      <c r="D490" s="10"/>
      <c r="E490" s="16"/>
      <c r="F490" s="16"/>
      <c r="G490" s="16"/>
      <c r="H490" s="16"/>
      <c r="I490" s="16"/>
      <c r="J490" s="16"/>
      <c r="K490" s="16"/>
    </row>
    <row r="491" spans="1:11" ht="17.25" customHeight="1">
      <c r="A491" s="16"/>
      <c r="C491" s="10"/>
      <c r="D491" s="10"/>
      <c r="E491" s="16"/>
      <c r="F491" s="16"/>
      <c r="G491" s="16"/>
      <c r="H491" s="16"/>
      <c r="I491" s="16"/>
      <c r="J491" s="16"/>
      <c r="K491" s="16"/>
    </row>
    <row r="492" spans="1:11" ht="17.25" customHeight="1">
      <c r="A492" s="16"/>
      <c r="C492" s="10"/>
      <c r="D492" s="10"/>
      <c r="E492" s="16"/>
      <c r="F492" s="16"/>
      <c r="G492" s="16"/>
      <c r="H492" s="16"/>
      <c r="I492" s="16"/>
      <c r="J492" s="16"/>
      <c r="K492" s="16"/>
    </row>
    <row r="493" spans="1:11" ht="17.25" customHeight="1">
      <c r="A493" s="16"/>
      <c r="C493" s="10"/>
      <c r="D493" s="10"/>
      <c r="E493" s="16"/>
      <c r="F493" s="16"/>
      <c r="G493" s="16"/>
      <c r="H493" s="16"/>
      <c r="I493" s="16"/>
      <c r="J493" s="16"/>
      <c r="K493" s="16"/>
    </row>
    <row r="494" spans="1:11" ht="17.25" customHeight="1">
      <c r="A494" s="16"/>
      <c r="C494" s="10"/>
      <c r="D494" s="10"/>
      <c r="E494" s="16"/>
      <c r="F494" s="16"/>
      <c r="G494" s="16"/>
      <c r="H494" s="16"/>
      <c r="I494" s="16"/>
      <c r="J494" s="16"/>
      <c r="K494" s="16"/>
    </row>
    <row r="495" spans="1:11" ht="17.25" customHeight="1">
      <c r="A495" s="16"/>
      <c r="C495" s="10"/>
      <c r="D495" s="10"/>
      <c r="E495" s="16"/>
      <c r="F495" s="16"/>
      <c r="G495" s="16"/>
      <c r="H495" s="16"/>
      <c r="I495" s="16"/>
      <c r="J495" s="16"/>
      <c r="K495" s="16"/>
    </row>
    <row r="496" spans="1:11" ht="17.25" customHeight="1">
      <c r="A496" s="16"/>
      <c r="C496" s="10"/>
      <c r="D496" s="10"/>
      <c r="E496" s="16"/>
      <c r="F496" s="16"/>
      <c r="G496" s="16"/>
      <c r="H496" s="16"/>
      <c r="I496" s="16"/>
      <c r="J496" s="16"/>
      <c r="K496" s="16"/>
    </row>
    <row r="497" spans="1:11" ht="17.25" customHeight="1">
      <c r="A497" s="16"/>
      <c r="C497" s="10"/>
      <c r="D497" s="10"/>
      <c r="E497" s="16"/>
      <c r="F497" s="16"/>
      <c r="G497" s="16"/>
      <c r="H497" s="16"/>
      <c r="I497" s="16"/>
      <c r="J497" s="16"/>
      <c r="K497" s="16"/>
    </row>
    <row r="498" spans="1:11" ht="17.25" customHeight="1">
      <c r="A498" s="16"/>
      <c r="C498" s="10"/>
      <c r="D498" s="10"/>
      <c r="E498" s="16"/>
      <c r="F498" s="16"/>
      <c r="G498" s="16"/>
      <c r="H498" s="16"/>
      <c r="I498" s="16"/>
      <c r="J498" s="16"/>
      <c r="K498" s="16"/>
    </row>
    <row r="499" spans="1:11" ht="17.25" customHeight="1">
      <c r="A499" s="16"/>
      <c r="C499" s="10"/>
      <c r="D499" s="10"/>
      <c r="E499" s="16"/>
      <c r="F499" s="16"/>
      <c r="G499" s="16"/>
      <c r="H499" s="16"/>
      <c r="I499" s="16"/>
      <c r="J499" s="16"/>
      <c r="K499" s="16"/>
    </row>
    <row r="500" spans="1:11" ht="17.25" customHeight="1">
      <c r="A500" s="16"/>
      <c r="C500" s="10"/>
      <c r="D500" s="10"/>
      <c r="E500" s="16"/>
      <c r="F500" s="16"/>
      <c r="G500" s="16"/>
      <c r="H500" s="16"/>
      <c r="I500" s="16"/>
      <c r="J500" s="16"/>
      <c r="K500" s="16"/>
    </row>
    <row r="501" spans="1:11" ht="17.25" customHeight="1">
      <c r="A501" s="16"/>
      <c r="C501" s="10"/>
      <c r="D501" s="10"/>
      <c r="E501" s="16"/>
      <c r="F501" s="16"/>
      <c r="G501" s="16"/>
      <c r="H501" s="16"/>
      <c r="I501" s="16"/>
      <c r="J501" s="16"/>
      <c r="K501" s="16"/>
    </row>
    <row r="502" spans="1:11" ht="17.25" customHeight="1">
      <c r="A502" s="16"/>
      <c r="C502" s="10"/>
      <c r="D502" s="10"/>
      <c r="E502" s="16"/>
      <c r="F502" s="16"/>
      <c r="G502" s="16"/>
      <c r="H502" s="16"/>
      <c r="I502" s="16"/>
      <c r="J502" s="16"/>
      <c r="K502" s="16"/>
    </row>
    <row r="503" spans="1:11" ht="17.25" customHeight="1">
      <c r="A503" s="16"/>
      <c r="C503" s="10"/>
      <c r="D503" s="10"/>
      <c r="E503" s="16"/>
      <c r="F503" s="16"/>
      <c r="G503" s="16"/>
      <c r="H503" s="16"/>
      <c r="I503" s="16"/>
      <c r="J503" s="16"/>
      <c r="K503" s="16"/>
    </row>
    <row r="504" spans="1:11" ht="17.25" customHeight="1">
      <c r="A504" s="16"/>
      <c r="C504" s="10"/>
      <c r="D504" s="10"/>
      <c r="E504" s="16"/>
      <c r="F504" s="16"/>
      <c r="G504" s="16"/>
      <c r="H504" s="16"/>
      <c r="I504" s="16"/>
      <c r="J504" s="16"/>
      <c r="K504" s="16"/>
    </row>
    <row r="505" spans="1:11" ht="17.25" customHeight="1">
      <c r="A505" s="16"/>
      <c r="C505" s="10"/>
      <c r="D505" s="10"/>
      <c r="E505" s="16"/>
      <c r="F505" s="16"/>
      <c r="G505" s="16"/>
      <c r="H505" s="16"/>
      <c r="I505" s="16"/>
      <c r="J505" s="16"/>
      <c r="K505" s="16"/>
    </row>
    <row r="506" spans="1:11" ht="17.25" customHeight="1">
      <c r="A506" s="16"/>
      <c r="C506" s="10"/>
      <c r="D506" s="10"/>
      <c r="E506" s="16"/>
      <c r="F506" s="16"/>
      <c r="G506" s="16"/>
      <c r="H506" s="16"/>
      <c r="I506" s="16"/>
      <c r="J506" s="16"/>
      <c r="K506" s="16"/>
    </row>
    <row r="507" spans="1:11" ht="17.25" customHeight="1">
      <c r="A507" s="16"/>
      <c r="C507" s="10"/>
      <c r="D507" s="10"/>
      <c r="E507" s="16"/>
      <c r="F507" s="16"/>
      <c r="G507" s="16"/>
      <c r="H507" s="16"/>
      <c r="I507" s="16"/>
      <c r="J507" s="16"/>
      <c r="K507" s="16"/>
    </row>
    <row r="508" spans="1:11" ht="17.25" customHeight="1">
      <c r="A508" s="16"/>
      <c r="C508" s="10"/>
      <c r="D508" s="10"/>
      <c r="E508" s="16"/>
      <c r="F508" s="16"/>
      <c r="G508" s="16"/>
      <c r="H508" s="16"/>
      <c r="I508" s="16"/>
      <c r="J508" s="16"/>
      <c r="K508" s="16"/>
    </row>
    <row r="509" spans="1:11" ht="17.25" customHeight="1">
      <c r="A509" s="16"/>
      <c r="C509" s="10"/>
      <c r="D509" s="10"/>
      <c r="E509" s="16"/>
      <c r="F509" s="16"/>
      <c r="G509" s="16"/>
      <c r="H509" s="16"/>
      <c r="I509" s="16"/>
      <c r="J509" s="16"/>
      <c r="K509" s="16"/>
    </row>
    <row r="510" spans="1:11" ht="17.25" customHeight="1">
      <c r="A510" s="16"/>
      <c r="C510" s="10"/>
      <c r="D510" s="10"/>
      <c r="E510" s="16"/>
      <c r="F510" s="16"/>
      <c r="G510" s="16"/>
      <c r="H510" s="16"/>
      <c r="I510" s="16"/>
      <c r="J510" s="16"/>
      <c r="K510" s="16"/>
    </row>
    <row r="511" spans="1:11" ht="17.25" customHeight="1">
      <c r="A511" s="16"/>
      <c r="C511" s="10"/>
      <c r="D511" s="10"/>
      <c r="E511" s="16"/>
      <c r="F511" s="16"/>
      <c r="G511" s="16"/>
      <c r="H511" s="16"/>
      <c r="I511" s="16"/>
      <c r="J511" s="16"/>
      <c r="K511" s="16"/>
    </row>
    <row r="512" spans="1:11" ht="17.25" customHeight="1">
      <c r="A512" s="16"/>
      <c r="C512" s="10"/>
      <c r="D512" s="10"/>
      <c r="E512" s="16"/>
      <c r="F512" s="16"/>
      <c r="G512" s="16"/>
      <c r="H512" s="16"/>
      <c r="I512" s="16"/>
      <c r="J512" s="16"/>
      <c r="K512" s="16"/>
    </row>
    <row r="513" spans="1:11" ht="17.25" customHeight="1">
      <c r="A513" s="16"/>
      <c r="C513" s="10"/>
      <c r="D513" s="10"/>
      <c r="E513" s="16"/>
      <c r="F513" s="16"/>
      <c r="G513" s="16"/>
      <c r="H513" s="16"/>
      <c r="I513" s="16"/>
      <c r="J513" s="16"/>
      <c r="K513" s="16"/>
    </row>
    <row r="514" spans="1:11" ht="17.25" customHeight="1">
      <c r="A514" s="16"/>
      <c r="C514" s="10"/>
      <c r="D514" s="10"/>
      <c r="E514" s="16"/>
      <c r="F514" s="16"/>
      <c r="G514" s="16"/>
      <c r="H514" s="16"/>
      <c r="I514" s="16"/>
      <c r="J514" s="16"/>
      <c r="K514" s="16"/>
    </row>
    <row r="515" spans="1:11" ht="17.25" customHeight="1">
      <c r="A515" s="16"/>
      <c r="C515" s="10"/>
      <c r="D515" s="10"/>
      <c r="E515" s="16"/>
      <c r="F515" s="16"/>
      <c r="G515" s="16"/>
      <c r="H515" s="16"/>
      <c r="I515" s="16"/>
      <c r="J515" s="16"/>
      <c r="K515" s="16"/>
    </row>
    <row r="516" spans="1:11" ht="17.25" customHeight="1">
      <c r="A516" s="16"/>
      <c r="C516" s="10"/>
      <c r="D516" s="10"/>
      <c r="E516" s="16"/>
      <c r="F516" s="16"/>
      <c r="G516" s="16"/>
      <c r="H516" s="16"/>
      <c r="I516" s="16"/>
      <c r="J516" s="16"/>
      <c r="K516" s="16"/>
    </row>
    <row r="517" spans="1:11" ht="17.25" customHeight="1">
      <c r="A517" s="16"/>
      <c r="C517" s="10"/>
      <c r="D517" s="10"/>
      <c r="E517" s="16"/>
      <c r="F517" s="16"/>
      <c r="G517" s="16"/>
      <c r="H517" s="16"/>
      <c r="I517" s="16"/>
      <c r="J517" s="16"/>
      <c r="K517" s="16"/>
    </row>
    <row r="518" spans="1:11" ht="17.25" customHeight="1">
      <c r="A518" s="16"/>
      <c r="C518" s="10"/>
      <c r="D518" s="10"/>
      <c r="E518" s="16"/>
      <c r="F518" s="16"/>
      <c r="G518" s="16"/>
      <c r="H518" s="16"/>
      <c r="I518" s="16"/>
      <c r="J518" s="16"/>
      <c r="K518" s="16"/>
    </row>
    <row r="519" spans="1:11" ht="17.25" customHeight="1">
      <c r="A519" s="16"/>
      <c r="C519" s="10"/>
      <c r="D519" s="10"/>
      <c r="E519" s="16"/>
      <c r="F519" s="16"/>
      <c r="G519" s="16"/>
      <c r="H519" s="16"/>
      <c r="I519" s="16"/>
      <c r="J519" s="16"/>
      <c r="K519" s="16"/>
    </row>
    <row r="520" spans="1:11" ht="17.25" customHeight="1">
      <c r="A520" s="16"/>
      <c r="C520" s="10"/>
      <c r="D520" s="10"/>
      <c r="E520" s="16"/>
      <c r="F520" s="16"/>
      <c r="G520" s="16"/>
      <c r="H520" s="16"/>
      <c r="I520" s="16"/>
      <c r="J520" s="16"/>
      <c r="K520" s="16"/>
    </row>
    <row r="521" spans="1:11" ht="17.25" customHeight="1">
      <c r="A521" s="16"/>
      <c r="C521" s="10"/>
      <c r="D521" s="10"/>
      <c r="E521" s="16"/>
      <c r="F521" s="16"/>
      <c r="G521" s="16"/>
      <c r="H521" s="16"/>
      <c r="I521" s="16"/>
      <c r="J521" s="16"/>
      <c r="K521" s="16"/>
    </row>
    <row r="522" spans="1:11" ht="17.25" customHeight="1">
      <c r="A522" s="16"/>
      <c r="C522" s="10"/>
      <c r="D522" s="10"/>
      <c r="E522" s="16"/>
      <c r="F522" s="16"/>
      <c r="G522" s="16"/>
      <c r="H522" s="16"/>
      <c r="I522" s="16"/>
      <c r="J522" s="16"/>
      <c r="K522" s="16"/>
    </row>
    <row r="523" spans="1:11" ht="17.25" customHeight="1">
      <c r="A523" s="16"/>
      <c r="C523" s="10"/>
      <c r="D523" s="10"/>
      <c r="E523" s="16"/>
      <c r="F523" s="16"/>
      <c r="G523" s="16"/>
      <c r="H523" s="16"/>
      <c r="I523" s="16"/>
      <c r="J523" s="16"/>
      <c r="K523" s="16"/>
    </row>
    <row r="524" spans="1:11" ht="17.25" customHeight="1">
      <c r="A524" s="16"/>
      <c r="C524" s="10"/>
      <c r="D524" s="10"/>
      <c r="E524" s="16"/>
      <c r="F524" s="16"/>
      <c r="G524" s="16"/>
      <c r="H524" s="16"/>
      <c r="I524" s="16"/>
      <c r="J524" s="16"/>
      <c r="K524" s="16"/>
    </row>
    <row r="525" spans="1:11" ht="17.25" customHeight="1">
      <c r="A525" s="16"/>
      <c r="C525" s="10"/>
      <c r="D525" s="10"/>
      <c r="E525" s="16"/>
      <c r="F525" s="16"/>
      <c r="G525" s="16"/>
      <c r="H525" s="16"/>
      <c r="I525" s="16"/>
      <c r="J525" s="16"/>
      <c r="K525" s="16"/>
    </row>
    <row r="526" spans="1:11" ht="17.25" customHeight="1">
      <c r="A526" s="16"/>
      <c r="C526" s="10"/>
      <c r="D526" s="10"/>
      <c r="E526" s="16"/>
      <c r="F526" s="16"/>
      <c r="G526" s="16"/>
      <c r="H526" s="16"/>
      <c r="I526" s="16"/>
      <c r="J526" s="16"/>
      <c r="K526" s="16"/>
    </row>
    <row r="527" spans="1:11" ht="17.25" customHeight="1">
      <c r="A527" s="16"/>
      <c r="C527" s="10"/>
      <c r="D527" s="10"/>
      <c r="E527" s="16"/>
      <c r="F527" s="16"/>
      <c r="G527" s="16"/>
      <c r="H527" s="16"/>
      <c r="I527" s="16"/>
      <c r="J527" s="16"/>
      <c r="K527" s="16"/>
    </row>
    <row r="528" spans="1:11" ht="17.25" customHeight="1">
      <c r="A528" s="16"/>
      <c r="C528" s="10"/>
      <c r="D528" s="10"/>
      <c r="E528" s="16"/>
      <c r="F528" s="16"/>
      <c r="G528" s="16"/>
      <c r="H528" s="16"/>
      <c r="I528" s="16"/>
      <c r="J528" s="16"/>
      <c r="K528" s="16"/>
    </row>
    <row r="529" spans="1:11" ht="17.25" customHeight="1">
      <c r="A529" s="16"/>
      <c r="C529" s="10"/>
      <c r="D529" s="10"/>
      <c r="E529" s="16"/>
      <c r="F529" s="16"/>
      <c r="G529" s="16"/>
      <c r="H529" s="16"/>
      <c r="I529" s="16"/>
      <c r="J529" s="16"/>
      <c r="K529" s="16"/>
    </row>
    <row r="530" spans="1:11" ht="17.25" customHeight="1">
      <c r="A530" s="16"/>
      <c r="C530" s="10"/>
      <c r="D530" s="10"/>
      <c r="E530" s="16"/>
      <c r="F530" s="16"/>
      <c r="G530" s="16"/>
      <c r="H530" s="16"/>
      <c r="I530" s="16"/>
      <c r="J530" s="16"/>
      <c r="K530" s="16"/>
    </row>
    <row r="531" spans="1:11" ht="17.25" customHeight="1">
      <c r="A531" s="16"/>
      <c r="C531" s="10"/>
      <c r="D531" s="10"/>
      <c r="E531" s="16"/>
      <c r="F531" s="16"/>
      <c r="G531" s="16"/>
      <c r="H531" s="16"/>
      <c r="I531" s="16"/>
      <c r="J531" s="16"/>
      <c r="K531" s="16"/>
    </row>
    <row r="532" spans="1:11" ht="17.25" customHeight="1">
      <c r="A532" s="16"/>
      <c r="C532" s="10"/>
      <c r="D532" s="10"/>
      <c r="E532" s="16"/>
      <c r="F532" s="16"/>
      <c r="G532" s="16"/>
      <c r="H532" s="16"/>
      <c r="I532" s="16"/>
      <c r="J532" s="16"/>
      <c r="K532" s="16"/>
    </row>
    <row r="533" spans="1:11" ht="17.25" customHeight="1">
      <c r="A533" s="16"/>
      <c r="C533" s="10"/>
      <c r="D533" s="10"/>
      <c r="E533" s="16"/>
      <c r="F533" s="16"/>
      <c r="G533" s="16"/>
      <c r="H533" s="16"/>
      <c r="I533" s="16"/>
      <c r="J533" s="16"/>
      <c r="K533" s="16"/>
    </row>
    <row r="534" spans="1:11" ht="17.25" customHeight="1">
      <c r="A534" s="16"/>
      <c r="C534" s="10"/>
      <c r="D534" s="10"/>
      <c r="E534" s="16"/>
      <c r="F534" s="16"/>
      <c r="G534" s="16"/>
      <c r="H534" s="16"/>
      <c r="I534" s="16"/>
      <c r="J534" s="16"/>
      <c r="K534" s="16"/>
    </row>
    <row r="535" spans="1:11" ht="17.25" customHeight="1">
      <c r="A535" s="16"/>
      <c r="C535" s="10"/>
      <c r="D535" s="10"/>
      <c r="E535" s="16"/>
      <c r="F535" s="16"/>
      <c r="G535" s="16"/>
      <c r="H535" s="16"/>
      <c r="I535" s="16"/>
      <c r="J535" s="16"/>
      <c r="K535" s="16"/>
    </row>
    <row r="536" spans="1:11" ht="17.25" customHeight="1">
      <c r="A536" s="16"/>
      <c r="C536" s="10"/>
      <c r="D536" s="10"/>
      <c r="E536" s="16"/>
      <c r="F536" s="16"/>
      <c r="G536" s="16"/>
      <c r="H536" s="16"/>
      <c r="I536" s="16"/>
      <c r="J536" s="16"/>
      <c r="K536" s="16"/>
    </row>
    <row r="537" spans="1:11" ht="17.25" customHeight="1">
      <c r="A537" s="16"/>
      <c r="C537" s="10"/>
      <c r="D537" s="10"/>
      <c r="E537" s="16"/>
      <c r="F537" s="16"/>
      <c r="G537" s="16"/>
      <c r="H537" s="16"/>
      <c r="I537" s="16"/>
      <c r="J537" s="16"/>
      <c r="K537" s="16"/>
    </row>
    <row r="538" spans="1:11" ht="17.25" customHeight="1">
      <c r="A538" s="16"/>
      <c r="C538" s="10"/>
      <c r="D538" s="10"/>
      <c r="E538" s="16"/>
      <c r="F538" s="16"/>
      <c r="G538" s="16"/>
      <c r="H538" s="16"/>
      <c r="I538" s="16"/>
      <c r="J538" s="16"/>
      <c r="K538" s="16"/>
    </row>
    <row r="539" spans="1:11" ht="17.25" customHeight="1">
      <c r="A539" s="16"/>
      <c r="C539" s="10"/>
      <c r="D539" s="10"/>
      <c r="E539" s="16"/>
      <c r="F539" s="16"/>
      <c r="G539" s="16"/>
      <c r="H539" s="16"/>
      <c r="I539" s="16"/>
      <c r="J539" s="16"/>
      <c r="K539" s="16"/>
    </row>
    <row r="540" spans="1:11" ht="17.25" customHeight="1">
      <c r="A540" s="16"/>
      <c r="C540" s="10"/>
      <c r="D540" s="10"/>
      <c r="E540" s="16"/>
      <c r="F540" s="16"/>
      <c r="G540" s="16"/>
      <c r="H540" s="16"/>
      <c r="I540" s="16"/>
      <c r="J540" s="16"/>
      <c r="K540" s="16"/>
    </row>
    <row r="541" spans="1:11" ht="17.25" customHeight="1">
      <c r="A541" s="16"/>
      <c r="C541" s="10"/>
      <c r="D541" s="10"/>
      <c r="E541" s="16"/>
      <c r="F541" s="16"/>
      <c r="G541" s="16"/>
      <c r="H541" s="16"/>
      <c r="I541" s="16"/>
      <c r="J541" s="16"/>
      <c r="K541" s="16"/>
    </row>
    <row r="542" spans="1:11" ht="17.25" customHeight="1">
      <c r="A542" s="16"/>
      <c r="C542" s="10"/>
      <c r="D542" s="10"/>
      <c r="E542" s="16"/>
      <c r="F542" s="16"/>
      <c r="G542" s="16"/>
      <c r="H542" s="16"/>
      <c r="I542" s="16"/>
      <c r="J542" s="16"/>
      <c r="K542" s="16"/>
    </row>
    <row r="543" spans="1:11" ht="17.25" customHeight="1">
      <c r="A543" s="16"/>
      <c r="C543" s="10"/>
      <c r="D543" s="10"/>
      <c r="E543" s="16"/>
      <c r="F543" s="16"/>
      <c r="G543" s="16"/>
      <c r="H543" s="16"/>
      <c r="I543" s="16"/>
      <c r="J543" s="16"/>
      <c r="K543" s="16"/>
    </row>
    <row r="544" spans="1:11" ht="17.25" customHeight="1">
      <c r="A544" s="16"/>
      <c r="C544" s="10"/>
      <c r="D544" s="10"/>
      <c r="E544" s="16"/>
      <c r="F544" s="16"/>
      <c r="G544" s="16"/>
      <c r="H544" s="16"/>
      <c r="I544" s="16"/>
      <c r="J544" s="16"/>
      <c r="K544" s="16"/>
    </row>
    <row r="545" spans="1:11" ht="17.25" customHeight="1">
      <c r="A545" s="16"/>
      <c r="C545" s="10"/>
      <c r="D545" s="10"/>
      <c r="E545" s="16"/>
      <c r="F545" s="16"/>
      <c r="G545" s="16"/>
      <c r="H545" s="16"/>
      <c r="I545" s="16"/>
      <c r="J545" s="16"/>
      <c r="K545" s="16"/>
    </row>
    <row r="546" spans="1:11" ht="17.25" customHeight="1">
      <c r="A546" s="16"/>
      <c r="C546" s="10"/>
      <c r="D546" s="10"/>
      <c r="E546" s="16"/>
      <c r="F546" s="16"/>
      <c r="G546" s="16"/>
      <c r="H546" s="16"/>
      <c r="I546" s="16"/>
      <c r="J546" s="16"/>
      <c r="K546" s="16"/>
    </row>
    <row r="547" spans="1:11" ht="17.25" customHeight="1">
      <c r="A547" s="16"/>
      <c r="C547" s="10"/>
      <c r="D547" s="10"/>
      <c r="E547" s="16"/>
      <c r="F547" s="16"/>
      <c r="G547" s="16"/>
      <c r="H547" s="16"/>
      <c r="I547" s="16"/>
      <c r="J547" s="16"/>
      <c r="K547" s="16"/>
    </row>
    <row r="548" spans="1:11" ht="17.25" customHeight="1">
      <c r="A548" s="16"/>
      <c r="C548" s="10"/>
      <c r="D548" s="10"/>
      <c r="E548" s="16"/>
      <c r="F548" s="16"/>
      <c r="G548" s="16"/>
      <c r="H548" s="16"/>
      <c r="I548" s="16"/>
      <c r="J548" s="16"/>
      <c r="K548" s="16"/>
    </row>
    <row r="549" spans="1:11" ht="17.25" customHeight="1">
      <c r="A549" s="16"/>
      <c r="C549" s="10"/>
      <c r="D549" s="10"/>
      <c r="E549" s="16"/>
      <c r="F549" s="16"/>
      <c r="G549" s="16"/>
      <c r="H549" s="16"/>
      <c r="I549" s="16"/>
      <c r="J549" s="16"/>
      <c r="K549" s="16"/>
    </row>
    <row r="550" spans="1:11" ht="17.25" customHeight="1">
      <c r="A550" s="16"/>
      <c r="C550" s="10"/>
      <c r="D550" s="10"/>
      <c r="E550" s="16"/>
      <c r="F550" s="16"/>
      <c r="G550" s="16"/>
      <c r="H550" s="16"/>
      <c r="I550" s="16"/>
      <c r="J550" s="16"/>
      <c r="K550" s="16"/>
    </row>
    <row r="551" spans="1:11" ht="17.25" customHeight="1">
      <c r="A551" s="16"/>
      <c r="C551" s="10"/>
      <c r="D551" s="10"/>
      <c r="E551" s="16"/>
      <c r="F551" s="16"/>
      <c r="G551" s="16"/>
      <c r="H551" s="16"/>
      <c r="I551" s="16"/>
      <c r="J551" s="16"/>
      <c r="K551" s="16"/>
    </row>
    <row r="552" spans="1:11" ht="17.25" customHeight="1">
      <c r="A552" s="16"/>
      <c r="C552" s="10"/>
      <c r="D552" s="10"/>
      <c r="E552" s="16"/>
      <c r="F552" s="16"/>
      <c r="G552" s="16"/>
      <c r="H552" s="16"/>
      <c r="I552" s="16"/>
      <c r="J552" s="16"/>
      <c r="K552" s="16"/>
    </row>
    <row r="553" spans="1:11" ht="17.25" customHeight="1">
      <c r="A553" s="16"/>
      <c r="C553" s="10"/>
      <c r="D553" s="10"/>
      <c r="E553" s="16"/>
      <c r="F553" s="16"/>
      <c r="G553" s="16"/>
      <c r="H553" s="16"/>
      <c r="I553" s="16"/>
      <c r="J553" s="16"/>
      <c r="K553" s="16"/>
    </row>
    <row r="554" spans="1:11" ht="17.25" customHeight="1">
      <c r="A554" s="16"/>
      <c r="C554" s="10"/>
      <c r="D554" s="10"/>
      <c r="E554" s="16"/>
      <c r="F554" s="16"/>
      <c r="G554" s="16"/>
      <c r="H554" s="16"/>
      <c r="I554" s="16"/>
      <c r="J554" s="16"/>
      <c r="K554" s="16"/>
    </row>
    <row r="555" spans="1:11" ht="17.25" customHeight="1">
      <c r="A555" s="16"/>
      <c r="C555" s="10"/>
      <c r="D555" s="10"/>
      <c r="E555" s="16"/>
      <c r="F555" s="16"/>
      <c r="G555" s="16"/>
      <c r="H555" s="16"/>
      <c r="I555" s="16"/>
      <c r="J555" s="16"/>
      <c r="K555" s="16"/>
    </row>
    <row r="556" spans="1:11" ht="17.25" customHeight="1">
      <c r="A556" s="16"/>
      <c r="C556" s="10"/>
      <c r="D556" s="10"/>
      <c r="E556" s="16"/>
      <c r="F556" s="16"/>
      <c r="G556" s="16"/>
      <c r="H556" s="16"/>
      <c r="I556" s="16"/>
      <c r="J556" s="16"/>
      <c r="K556" s="16"/>
    </row>
    <row r="557" spans="1:11" ht="17.25" customHeight="1">
      <c r="A557" s="16"/>
      <c r="C557" s="10"/>
      <c r="D557" s="10"/>
      <c r="E557" s="16"/>
      <c r="F557" s="16"/>
      <c r="G557" s="16"/>
      <c r="H557" s="16"/>
      <c r="I557" s="16"/>
      <c r="J557" s="16"/>
      <c r="K557" s="16"/>
    </row>
    <row r="558" spans="1:11" ht="17.25" customHeight="1">
      <c r="A558" s="16"/>
      <c r="C558" s="10"/>
      <c r="D558" s="10"/>
      <c r="E558" s="16"/>
      <c r="F558" s="16"/>
      <c r="G558" s="16"/>
      <c r="H558" s="16"/>
      <c r="I558" s="16"/>
      <c r="J558" s="16"/>
      <c r="K558" s="16"/>
    </row>
    <row r="559" spans="1:11" ht="17.25" customHeight="1">
      <c r="A559" s="16"/>
      <c r="C559" s="10"/>
      <c r="D559" s="10"/>
      <c r="E559" s="16"/>
      <c r="F559" s="16"/>
      <c r="G559" s="16"/>
      <c r="H559" s="16"/>
      <c r="I559" s="16"/>
      <c r="J559" s="16"/>
      <c r="K559" s="16"/>
    </row>
    <row r="560" spans="1:11" ht="17.25" customHeight="1">
      <c r="A560" s="16"/>
      <c r="C560" s="10"/>
      <c r="D560" s="10"/>
      <c r="E560" s="16"/>
      <c r="F560" s="16"/>
      <c r="G560" s="16"/>
      <c r="H560" s="16"/>
      <c r="I560" s="16"/>
      <c r="J560" s="16"/>
      <c r="K560" s="16"/>
    </row>
    <row r="561" spans="1:11" ht="17.25" customHeight="1">
      <c r="A561" s="16"/>
      <c r="C561" s="10"/>
      <c r="D561" s="10"/>
      <c r="E561" s="16"/>
      <c r="F561" s="16"/>
      <c r="G561" s="16"/>
      <c r="H561" s="16"/>
      <c r="I561" s="16"/>
      <c r="J561" s="16"/>
      <c r="K561" s="16"/>
    </row>
    <row r="562" spans="1:11" ht="17.25" customHeight="1">
      <c r="A562" s="16"/>
      <c r="C562" s="10"/>
      <c r="D562" s="10"/>
      <c r="E562" s="16"/>
      <c r="F562" s="16"/>
      <c r="G562" s="16"/>
      <c r="H562" s="16"/>
      <c r="I562" s="16"/>
      <c r="J562" s="16"/>
      <c r="K562" s="16"/>
    </row>
    <row r="563" spans="1:11" ht="17.25" customHeight="1">
      <c r="A563" s="16"/>
      <c r="C563" s="10"/>
      <c r="D563" s="10"/>
      <c r="E563" s="16"/>
      <c r="F563" s="16"/>
      <c r="G563" s="16"/>
      <c r="H563" s="16"/>
      <c r="I563" s="16"/>
      <c r="J563" s="16"/>
      <c r="K563" s="16"/>
    </row>
    <row r="564" spans="1:11" ht="17.25" customHeight="1">
      <c r="A564" s="16"/>
      <c r="C564" s="10"/>
      <c r="D564" s="10"/>
      <c r="E564" s="16"/>
      <c r="F564" s="16"/>
      <c r="G564" s="16"/>
      <c r="H564" s="16"/>
      <c r="I564" s="16"/>
      <c r="J564" s="16"/>
      <c r="K564" s="16"/>
    </row>
    <row r="565" spans="1:11" ht="17.25" customHeight="1">
      <c r="A565" s="16"/>
      <c r="C565" s="10"/>
      <c r="D565" s="10"/>
      <c r="E565" s="16"/>
      <c r="F565" s="16"/>
      <c r="G565" s="16"/>
      <c r="H565" s="16"/>
      <c r="I565" s="16"/>
      <c r="J565" s="16"/>
      <c r="K565" s="16"/>
    </row>
    <row r="566" spans="1:11" ht="17.25" customHeight="1">
      <c r="A566" s="16"/>
      <c r="C566" s="10"/>
      <c r="D566" s="10"/>
      <c r="E566" s="16"/>
      <c r="F566" s="16"/>
      <c r="G566" s="16"/>
      <c r="H566" s="16"/>
      <c r="I566" s="16"/>
      <c r="J566" s="16"/>
      <c r="K566" s="16"/>
    </row>
    <row r="567" spans="1:11" ht="17.25" customHeight="1">
      <c r="A567" s="16"/>
      <c r="C567" s="10"/>
      <c r="D567" s="10"/>
      <c r="E567" s="16"/>
      <c r="F567" s="16"/>
      <c r="G567" s="16"/>
      <c r="H567" s="16"/>
      <c r="I567" s="16"/>
      <c r="J567" s="16"/>
      <c r="K567" s="16"/>
    </row>
    <row r="568" spans="1:11" ht="17.25" customHeight="1">
      <c r="A568" s="16"/>
      <c r="C568" s="10"/>
      <c r="D568" s="10"/>
      <c r="E568" s="16"/>
      <c r="F568" s="16"/>
      <c r="G568" s="16"/>
      <c r="H568" s="16"/>
      <c r="I568" s="16"/>
      <c r="J568" s="16"/>
      <c r="K568" s="16"/>
    </row>
    <row r="569" spans="1:11" ht="17.25" customHeight="1">
      <c r="A569" s="16"/>
      <c r="C569" s="10"/>
      <c r="D569" s="10"/>
      <c r="E569" s="16"/>
      <c r="F569" s="16"/>
      <c r="G569" s="16"/>
      <c r="H569" s="16"/>
      <c r="I569" s="16"/>
      <c r="J569" s="16"/>
      <c r="K569" s="16"/>
    </row>
    <row r="570" spans="1:11" ht="17.25" customHeight="1">
      <c r="A570" s="16"/>
      <c r="C570" s="10"/>
      <c r="D570" s="10"/>
      <c r="E570" s="16"/>
      <c r="F570" s="16"/>
      <c r="G570" s="16"/>
      <c r="H570" s="16"/>
      <c r="I570" s="16"/>
      <c r="J570" s="16"/>
      <c r="K570" s="16"/>
    </row>
    <row r="571" spans="1:11" ht="17.25" customHeight="1">
      <c r="A571" s="16"/>
      <c r="C571" s="10"/>
      <c r="D571" s="10"/>
      <c r="E571" s="16"/>
      <c r="F571" s="16"/>
      <c r="G571" s="16"/>
      <c r="H571" s="16"/>
      <c r="I571" s="16"/>
      <c r="J571" s="16"/>
      <c r="K571" s="16"/>
    </row>
    <row r="572" spans="1:11" ht="17.25" customHeight="1">
      <c r="A572" s="16"/>
      <c r="C572" s="10"/>
      <c r="D572" s="10"/>
      <c r="E572" s="16"/>
      <c r="F572" s="16"/>
      <c r="G572" s="16"/>
      <c r="H572" s="16"/>
      <c r="I572" s="16"/>
      <c r="J572" s="16"/>
      <c r="K572" s="16"/>
    </row>
    <row r="573" spans="1:11" ht="17.25" customHeight="1">
      <c r="A573" s="16"/>
      <c r="C573" s="10"/>
      <c r="D573" s="10"/>
      <c r="E573" s="16"/>
      <c r="F573" s="16"/>
      <c r="G573" s="16"/>
      <c r="H573" s="16"/>
      <c r="I573" s="16"/>
      <c r="J573" s="16"/>
      <c r="K573" s="16"/>
    </row>
    <row r="574" spans="1:11" ht="17.25" customHeight="1">
      <c r="A574" s="16"/>
      <c r="C574" s="10"/>
      <c r="D574" s="10"/>
      <c r="E574" s="16"/>
      <c r="F574" s="16"/>
      <c r="G574" s="16"/>
      <c r="H574" s="16"/>
      <c r="I574" s="16"/>
      <c r="J574" s="16"/>
      <c r="K574" s="16"/>
    </row>
    <row r="575" spans="1:11" ht="17.25" customHeight="1">
      <c r="A575" s="16"/>
      <c r="C575" s="10"/>
      <c r="D575" s="10"/>
      <c r="E575" s="16"/>
      <c r="F575" s="16"/>
      <c r="G575" s="16"/>
      <c r="H575" s="16"/>
      <c r="I575" s="16"/>
      <c r="J575" s="16"/>
      <c r="K575" s="16"/>
    </row>
    <row r="576" spans="1:11" ht="17.25" customHeight="1">
      <c r="A576" s="16"/>
      <c r="C576" s="10"/>
      <c r="D576" s="10"/>
      <c r="E576" s="16"/>
      <c r="F576" s="16"/>
      <c r="G576" s="16"/>
      <c r="H576" s="16"/>
      <c r="I576" s="16"/>
      <c r="J576" s="16"/>
      <c r="K576" s="16"/>
    </row>
    <row r="577" spans="1:11" ht="17.25" customHeight="1">
      <c r="A577" s="16"/>
      <c r="C577" s="10"/>
      <c r="D577" s="10"/>
      <c r="E577" s="16"/>
      <c r="F577" s="16"/>
      <c r="G577" s="16"/>
      <c r="H577" s="16"/>
      <c r="I577" s="16"/>
      <c r="J577" s="16"/>
      <c r="K577" s="16"/>
    </row>
    <row r="578" spans="1:11" ht="17.25" customHeight="1">
      <c r="A578" s="16"/>
      <c r="C578" s="10"/>
      <c r="D578" s="10"/>
      <c r="E578" s="16"/>
      <c r="F578" s="16"/>
      <c r="G578" s="16"/>
      <c r="H578" s="16"/>
      <c r="I578" s="16"/>
      <c r="J578" s="16"/>
      <c r="K578" s="16"/>
    </row>
    <row r="579" spans="1:11" ht="17.25" customHeight="1">
      <c r="A579" s="16"/>
      <c r="C579" s="10"/>
      <c r="D579" s="10"/>
      <c r="E579" s="16"/>
      <c r="F579" s="16"/>
      <c r="G579" s="16"/>
      <c r="H579" s="16"/>
      <c r="I579" s="16"/>
      <c r="J579" s="16"/>
      <c r="K579" s="16"/>
    </row>
    <row r="580" spans="1:11" ht="17.25" customHeight="1">
      <c r="A580" s="16"/>
      <c r="C580" s="10"/>
      <c r="D580" s="10"/>
      <c r="E580" s="16"/>
      <c r="F580" s="16"/>
      <c r="G580" s="16"/>
      <c r="H580" s="16"/>
      <c r="I580" s="16"/>
      <c r="J580" s="16"/>
      <c r="K580" s="16"/>
    </row>
    <row r="581" spans="1:11" ht="17.25" customHeight="1">
      <c r="A581" s="16"/>
      <c r="C581" s="10"/>
      <c r="D581" s="10"/>
      <c r="E581" s="16"/>
      <c r="F581" s="16"/>
      <c r="G581" s="16"/>
      <c r="H581" s="16"/>
      <c r="I581" s="16"/>
      <c r="J581" s="16"/>
      <c r="K581" s="16"/>
    </row>
    <row r="582" spans="1:11" ht="17.25" customHeight="1">
      <c r="A582" s="16"/>
      <c r="C582" s="10"/>
      <c r="D582" s="10"/>
      <c r="E582" s="16"/>
      <c r="F582" s="16"/>
      <c r="G582" s="16"/>
      <c r="H582" s="16"/>
      <c r="I582" s="16"/>
      <c r="J582" s="16"/>
      <c r="K582" s="16"/>
    </row>
    <row r="583" spans="1:11" ht="17.25" customHeight="1">
      <c r="A583" s="16"/>
      <c r="C583" s="10"/>
      <c r="D583" s="10"/>
      <c r="E583" s="16"/>
      <c r="F583" s="16"/>
      <c r="G583" s="16"/>
      <c r="H583" s="16"/>
      <c r="I583" s="16"/>
      <c r="J583" s="16"/>
      <c r="K583" s="16"/>
    </row>
    <row r="584" spans="1:11" ht="17.25" customHeight="1">
      <c r="A584" s="16"/>
      <c r="C584" s="10"/>
      <c r="D584" s="10"/>
      <c r="E584" s="16"/>
      <c r="F584" s="16"/>
      <c r="G584" s="16"/>
      <c r="H584" s="16"/>
      <c r="I584" s="16"/>
      <c r="J584" s="16"/>
      <c r="K584" s="16"/>
    </row>
    <row r="585" spans="1:11" ht="17.25" customHeight="1">
      <c r="A585" s="16"/>
      <c r="C585" s="10"/>
      <c r="D585" s="10"/>
      <c r="E585" s="16"/>
      <c r="F585" s="16"/>
      <c r="G585" s="16"/>
      <c r="H585" s="16"/>
      <c r="I585" s="16"/>
      <c r="J585" s="16"/>
      <c r="K585" s="16"/>
    </row>
    <row r="586" spans="1:11" ht="17.25" customHeight="1">
      <c r="A586" s="16"/>
      <c r="C586" s="10"/>
      <c r="D586" s="10"/>
      <c r="E586" s="16"/>
      <c r="F586" s="16"/>
      <c r="G586" s="16"/>
      <c r="H586" s="16"/>
      <c r="I586" s="16"/>
      <c r="J586" s="16"/>
      <c r="K586" s="16"/>
    </row>
    <row r="587" spans="1:11" ht="17.25" customHeight="1">
      <c r="A587" s="16"/>
      <c r="C587" s="10"/>
      <c r="D587" s="10"/>
      <c r="E587" s="16"/>
      <c r="F587" s="16"/>
      <c r="G587" s="16"/>
      <c r="H587" s="16"/>
      <c r="I587" s="16"/>
      <c r="J587" s="16"/>
      <c r="K587" s="16"/>
    </row>
    <row r="588" spans="1:11" ht="17.25" customHeight="1">
      <c r="A588" s="16"/>
      <c r="C588" s="10"/>
      <c r="D588" s="10"/>
      <c r="E588" s="16"/>
      <c r="F588" s="16"/>
      <c r="G588" s="16"/>
      <c r="H588" s="16"/>
      <c r="I588" s="16"/>
      <c r="J588" s="16"/>
      <c r="K588" s="16"/>
    </row>
    <row r="589" spans="1:11" ht="17.25" customHeight="1">
      <c r="A589" s="16"/>
      <c r="C589" s="10"/>
      <c r="D589" s="10"/>
      <c r="E589" s="16"/>
      <c r="F589" s="16"/>
      <c r="G589" s="16"/>
      <c r="H589" s="16"/>
      <c r="I589" s="16"/>
      <c r="J589" s="16"/>
      <c r="K589" s="16"/>
    </row>
    <row r="590" spans="1:11" ht="17.25" customHeight="1">
      <c r="A590" s="16"/>
      <c r="C590" s="10"/>
      <c r="D590" s="10"/>
      <c r="E590" s="16"/>
      <c r="F590" s="16"/>
      <c r="G590" s="16"/>
      <c r="H590" s="16"/>
      <c r="I590" s="16"/>
      <c r="J590" s="16"/>
      <c r="K590" s="16"/>
    </row>
    <row r="591" spans="1:11" ht="17.25" customHeight="1">
      <c r="A591" s="16"/>
      <c r="C591" s="10"/>
      <c r="D591" s="10"/>
      <c r="E591" s="16"/>
      <c r="F591" s="16"/>
      <c r="G591" s="16"/>
      <c r="H591" s="16"/>
      <c r="I591" s="16"/>
      <c r="J591" s="16"/>
      <c r="K591" s="16"/>
    </row>
    <row r="592" spans="1:11" ht="17.25" customHeight="1">
      <c r="A592" s="16"/>
      <c r="C592" s="10"/>
      <c r="D592" s="10"/>
      <c r="E592" s="16"/>
      <c r="F592" s="16"/>
      <c r="G592" s="16"/>
      <c r="H592" s="16"/>
      <c r="I592" s="16"/>
      <c r="J592" s="16"/>
      <c r="K592" s="16"/>
    </row>
    <row r="593" spans="1:11" ht="17.25" customHeight="1">
      <c r="A593" s="16"/>
      <c r="C593" s="10"/>
      <c r="D593" s="10"/>
      <c r="E593" s="16"/>
      <c r="F593" s="16"/>
      <c r="G593" s="16"/>
      <c r="H593" s="16"/>
      <c r="I593" s="16"/>
      <c r="J593" s="16"/>
      <c r="K593" s="16"/>
    </row>
    <row r="594" spans="1:11" ht="17.25" customHeight="1">
      <c r="A594" s="16"/>
      <c r="C594" s="10"/>
      <c r="D594" s="10"/>
      <c r="E594" s="16"/>
      <c r="F594" s="16"/>
      <c r="G594" s="16"/>
      <c r="H594" s="16"/>
      <c r="I594" s="16"/>
      <c r="J594" s="16"/>
      <c r="K594" s="16"/>
    </row>
    <row r="595" spans="1:11" ht="17.25" customHeight="1">
      <c r="A595" s="16"/>
      <c r="C595" s="10"/>
      <c r="D595" s="10"/>
      <c r="E595" s="16"/>
      <c r="F595" s="16"/>
      <c r="G595" s="16"/>
      <c r="H595" s="16"/>
      <c r="I595" s="16"/>
      <c r="J595" s="16"/>
      <c r="K595" s="16"/>
    </row>
    <row r="596" spans="1:11" ht="17.25" customHeight="1">
      <c r="A596" s="16"/>
      <c r="C596" s="10"/>
      <c r="D596" s="10"/>
      <c r="E596" s="16"/>
      <c r="F596" s="16"/>
      <c r="G596" s="16"/>
      <c r="H596" s="16"/>
      <c r="I596" s="16"/>
      <c r="J596" s="16"/>
      <c r="K596" s="16"/>
    </row>
    <row r="597" spans="1:11" ht="17.25" customHeight="1">
      <c r="A597" s="16"/>
      <c r="C597" s="10"/>
      <c r="D597" s="10"/>
      <c r="E597" s="16"/>
      <c r="F597" s="16"/>
      <c r="G597" s="16"/>
      <c r="H597" s="16"/>
      <c r="I597" s="16"/>
      <c r="J597" s="16"/>
      <c r="K597" s="16"/>
    </row>
    <row r="598" spans="1:11" ht="17.25" customHeight="1">
      <c r="A598" s="16"/>
      <c r="C598" s="10"/>
      <c r="D598" s="10"/>
      <c r="E598" s="16"/>
      <c r="F598" s="16"/>
      <c r="G598" s="16"/>
      <c r="H598" s="16"/>
      <c r="I598" s="16"/>
      <c r="J598" s="16"/>
      <c r="K598" s="16"/>
    </row>
    <row r="599" spans="1:11" ht="17.25" customHeight="1">
      <c r="A599" s="16"/>
      <c r="C599" s="10"/>
      <c r="D599" s="10"/>
      <c r="E599" s="16"/>
      <c r="F599" s="16"/>
      <c r="G599" s="16"/>
      <c r="H599" s="16"/>
      <c r="I599" s="16"/>
      <c r="J599" s="16"/>
      <c r="K599" s="16"/>
    </row>
    <row r="600" spans="1:11" ht="17.25" customHeight="1">
      <c r="A600" s="16"/>
      <c r="C600" s="10"/>
      <c r="D600" s="10"/>
      <c r="E600" s="16"/>
      <c r="F600" s="16"/>
      <c r="G600" s="16"/>
      <c r="H600" s="16"/>
      <c r="I600" s="16"/>
      <c r="J600" s="16"/>
      <c r="K600" s="16"/>
    </row>
    <row r="601" spans="1:11" ht="17.25" customHeight="1">
      <c r="A601" s="16"/>
      <c r="C601" s="10"/>
      <c r="D601" s="10"/>
      <c r="E601" s="16"/>
      <c r="F601" s="16"/>
      <c r="G601" s="16"/>
      <c r="H601" s="16"/>
      <c r="I601" s="16"/>
      <c r="J601" s="16"/>
      <c r="K601" s="16"/>
    </row>
    <row r="602" spans="1:11" ht="17.25" customHeight="1">
      <c r="A602" s="16"/>
      <c r="C602" s="10"/>
      <c r="D602" s="10"/>
      <c r="E602" s="16"/>
      <c r="F602" s="16"/>
      <c r="G602" s="16"/>
      <c r="H602" s="16"/>
      <c r="I602" s="16"/>
      <c r="J602" s="16"/>
      <c r="K602" s="16"/>
    </row>
    <row r="603" spans="1:11" ht="17.25" customHeight="1">
      <c r="A603" s="16"/>
      <c r="C603" s="10"/>
      <c r="D603" s="10"/>
      <c r="E603" s="16"/>
      <c r="F603" s="16"/>
      <c r="G603" s="16"/>
      <c r="H603" s="16"/>
      <c r="I603" s="16"/>
      <c r="J603" s="16"/>
      <c r="K603" s="16"/>
    </row>
    <row r="604" spans="1:11" ht="17.25" customHeight="1">
      <c r="A604" s="16"/>
      <c r="C604" s="10"/>
      <c r="D604" s="10"/>
      <c r="E604" s="16"/>
      <c r="F604" s="16"/>
      <c r="G604" s="16"/>
      <c r="H604" s="16"/>
      <c r="I604" s="16"/>
      <c r="J604" s="16"/>
      <c r="K604" s="16"/>
    </row>
    <row r="605" spans="1:11" ht="17.25" customHeight="1">
      <c r="A605" s="16"/>
      <c r="C605" s="10"/>
      <c r="D605" s="10"/>
      <c r="E605" s="16"/>
      <c r="F605" s="16"/>
      <c r="G605" s="16"/>
      <c r="H605" s="16"/>
      <c r="I605" s="16"/>
      <c r="J605" s="16"/>
      <c r="K605" s="16"/>
    </row>
    <row r="606" spans="1:11" ht="17.25" customHeight="1">
      <c r="A606" s="16"/>
      <c r="C606" s="10"/>
      <c r="D606" s="10"/>
      <c r="E606" s="16"/>
      <c r="F606" s="16"/>
      <c r="G606" s="16"/>
      <c r="H606" s="16"/>
      <c r="I606" s="16"/>
      <c r="J606" s="16"/>
      <c r="K606" s="16"/>
    </row>
    <row r="607" spans="1:11" ht="17.25" customHeight="1">
      <c r="A607" s="16"/>
      <c r="C607" s="10"/>
      <c r="D607" s="10"/>
      <c r="E607" s="16"/>
      <c r="F607" s="16"/>
      <c r="G607" s="16"/>
      <c r="H607" s="16"/>
      <c r="I607" s="16"/>
      <c r="J607" s="16"/>
      <c r="K607" s="16"/>
    </row>
    <row r="608" spans="1:11" ht="17.25" customHeight="1">
      <c r="A608" s="16"/>
      <c r="C608" s="10"/>
      <c r="D608" s="10"/>
      <c r="E608" s="16"/>
      <c r="F608" s="16"/>
      <c r="G608" s="16"/>
      <c r="H608" s="16"/>
      <c r="I608" s="16"/>
      <c r="J608" s="16"/>
      <c r="K608" s="16"/>
    </row>
    <row r="609" spans="1:11" ht="17.25" customHeight="1">
      <c r="A609" s="16"/>
      <c r="C609" s="10"/>
      <c r="D609" s="10"/>
      <c r="E609" s="16"/>
      <c r="F609" s="16"/>
      <c r="G609" s="16"/>
      <c r="H609" s="16"/>
      <c r="I609" s="16"/>
      <c r="J609" s="16"/>
      <c r="K609" s="16"/>
    </row>
    <row r="610" spans="1:11" ht="17.25" customHeight="1">
      <c r="A610" s="16"/>
      <c r="C610" s="10"/>
      <c r="D610" s="10"/>
      <c r="E610" s="16"/>
      <c r="F610" s="16"/>
      <c r="G610" s="16"/>
      <c r="H610" s="16"/>
      <c r="I610" s="16"/>
      <c r="J610" s="16"/>
      <c r="K610" s="16"/>
    </row>
    <row r="611" spans="1:11" ht="17.25" customHeight="1">
      <c r="A611" s="16"/>
      <c r="C611" s="10"/>
      <c r="D611" s="10"/>
      <c r="E611" s="16"/>
      <c r="F611" s="16"/>
      <c r="G611" s="16"/>
      <c r="H611" s="16"/>
      <c r="I611" s="16"/>
      <c r="J611" s="16"/>
      <c r="K611" s="16"/>
    </row>
    <row r="612" spans="1:11" ht="17.25" customHeight="1">
      <c r="A612" s="16"/>
      <c r="C612" s="10"/>
      <c r="D612" s="10"/>
      <c r="E612" s="16"/>
      <c r="F612" s="16"/>
      <c r="G612" s="16"/>
      <c r="H612" s="16"/>
      <c r="I612" s="16"/>
      <c r="J612" s="16"/>
      <c r="K612" s="16"/>
    </row>
    <row r="613" spans="1:11" ht="17.25" customHeight="1">
      <c r="A613" s="16"/>
      <c r="C613" s="10"/>
      <c r="D613" s="10"/>
      <c r="E613" s="16"/>
      <c r="F613" s="16"/>
      <c r="G613" s="16"/>
      <c r="H613" s="16"/>
      <c r="I613" s="16"/>
      <c r="J613" s="16"/>
      <c r="K613" s="16"/>
    </row>
    <row r="614" spans="1:11" ht="17.25" customHeight="1">
      <c r="A614" s="16"/>
      <c r="C614" s="10"/>
      <c r="D614" s="10"/>
      <c r="E614" s="16"/>
      <c r="F614" s="16"/>
      <c r="G614" s="16"/>
      <c r="H614" s="16"/>
      <c r="I614" s="16"/>
      <c r="J614" s="16"/>
      <c r="K614" s="16"/>
    </row>
    <row r="615" spans="1:11" ht="17.25" customHeight="1">
      <c r="A615" s="16"/>
      <c r="C615" s="10"/>
      <c r="D615" s="10"/>
      <c r="E615" s="16"/>
      <c r="F615" s="16"/>
      <c r="G615" s="16"/>
      <c r="H615" s="16"/>
      <c r="I615" s="16"/>
      <c r="J615" s="16"/>
      <c r="K615" s="16"/>
    </row>
    <row r="616" spans="1:11" ht="17.25" customHeight="1">
      <c r="A616" s="16"/>
      <c r="C616" s="10"/>
      <c r="D616" s="10"/>
      <c r="E616" s="16"/>
      <c r="F616" s="16"/>
      <c r="G616" s="16"/>
      <c r="H616" s="16"/>
      <c r="I616" s="16"/>
      <c r="J616" s="16"/>
      <c r="K616" s="16"/>
    </row>
    <row r="617" spans="1:11" ht="17.25" customHeight="1">
      <c r="A617" s="16"/>
      <c r="C617" s="10"/>
      <c r="D617" s="10"/>
      <c r="E617" s="16"/>
      <c r="F617" s="16"/>
      <c r="G617" s="16"/>
      <c r="H617" s="16"/>
      <c r="I617" s="16"/>
      <c r="J617" s="16"/>
      <c r="K617" s="16"/>
    </row>
    <row r="618" spans="1:11" ht="17.25" customHeight="1">
      <c r="A618" s="16"/>
      <c r="C618" s="10"/>
      <c r="D618" s="10"/>
      <c r="E618" s="16"/>
      <c r="F618" s="16"/>
      <c r="G618" s="16"/>
      <c r="H618" s="16"/>
      <c r="I618" s="16"/>
      <c r="J618" s="16"/>
      <c r="K618" s="16"/>
    </row>
    <row r="619" spans="1:11" ht="17.25" customHeight="1">
      <c r="A619" s="16"/>
      <c r="C619" s="10"/>
      <c r="D619" s="10"/>
      <c r="E619" s="16"/>
      <c r="F619" s="16"/>
      <c r="G619" s="16"/>
      <c r="H619" s="16"/>
      <c r="I619" s="16"/>
      <c r="J619" s="16"/>
      <c r="K619" s="16"/>
    </row>
    <row r="620" spans="1:11" ht="17.25" customHeight="1">
      <c r="A620" s="16"/>
      <c r="C620" s="10"/>
      <c r="D620" s="10"/>
      <c r="E620" s="16"/>
      <c r="F620" s="16"/>
      <c r="G620" s="16"/>
      <c r="H620" s="16"/>
      <c r="I620" s="16"/>
      <c r="J620" s="16"/>
      <c r="K620" s="16"/>
    </row>
    <row r="621" spans="1:11" ht="17.25" customHeight="1">
      <c r="A621" s="16"/>
      <c r="C621" s="10"/>
      <c r="D621" s="10"/>
      <c r="E621" s="16"/>
      <c r="F621" s="16"/>
      <c r="G621" s="16"/>
      <c r="H621" s="16"/>
      <c r="I621" s="16"/>
      <c r="J621" s="16"/>
      <c r="K621" s="16"/>
    </row>
    <row r="622" spans="1:11" ht="17.25" customHeight="1">
      <c r="A622" s="16"/>
      <c r="C622" s="10"/>
      <c r="D622" s="10"/>
      <c r="E622" s="16"/>
      <c r="F622" s="16"/>
      <c r="G622" s="16"/>
      <c r="H622" s="16"/>
      <c r="I622" s="16"/>
      <c r="J622" s="16"/>
      <c r="K622" s="16"/>
    </row>
    <row r="623" spans="1:11" ht="17.25" customHeight="1">
      <c r="A623" s="16"/>
      <c r="C623" s="10"/>
      <c r="D623" s="10"/>
      <c r="E623" s="16"/>
      <c r="F623" s="16"/>
      <c r="G623" s="16"/>
      <c r="H623" s="16"/>
      <c r="I623" s="16"/>
      <c r="J623" s="16"/>
      <c r="K623" s="16"/>
    </row>
    <row r="624" spans="1:11" ht="17.25" customHeight="1">
      <c r="A624" s="16"/>
      <c r="C624" s="10"/>
      <c r="D624" s="10"/>
      <c r="E624" s="16"/>
      <c r="F624" s="16"/>
      <c r="G624" s="16"/>
      <c r="H624" s="16"/>
      <c r="I624" s="16"/>
      <c r="J624" s="16"/>
      <c r="K624" s="16"/>
    </row>
    <row r="625" spans="1:11" ht="17.25" customHeight="1">
      <c r="A625" s="16"/>
      <c r="C625" s="10"/>
      <c r="D625" s="10"/>
      <c r="E625" s="16"/>
      <c r="F625" s="16"/>
      <c r="G625" s="16"/>
      <c r="H625" s="16"/>
      <c r="I625" s="16"/>
      <c r="J625" s="16"/>
      <c r="K625" s="16"/>
    </row>
    <row r="626" spans="1:11" ht="17.25" customHeight="1">
      <c r="A626" s="16"/>
      <c r="C626" s="10"/>
      <c r="D626" s="10"/>
      <c r="E626" s="16"/>
      <c r="F626" s="16"/>
      <c r="G626" s="16"/>
      <c r="H626" s="16"/>
      <c r="I626" s="16"/>
      <c r="J626" s="16"/>
      <c r="K626" s="16"/>
    </row>
    <row r="627" spans="1:11" ht="17.25" customHeight="1">
      <c r="A627" s="16"/>
      <c r="C627" s="10"/>
      <c r="D627" s="10"/>
      <c r="E627" s="16"/>
      <c r="F627" s="16"/>
      <c r="G627" s="16"/>
      <c r="H627" s="16"/>
      <c r="I627" s="16"/>
      <c r="J627" s="16"/>
      <c r="K627" s="16"/>
    </row>
    <row r="628" spans="1:11" ht="17.25" customHeight="1">
      <c r="A628" s="16"/>
      <c r="C628" s="10"/>
      <c r="D628" s="10"/>
      <c r="E628" s="16"/>
      <c r="F628" s="16"/>
      <c r="G628" s="16"/>
      <c r="H628" s="16"/>
      <c r="I628" s="16"/>
      <c r="J628" s="16"/>
      <c r="K628" s="16"/>
    </row>
    <row r="629" spans="1:11" ht="17.25" customHeight="1">
      <c r="A629" s="16"/>
      <c r="C629" s="10"/>
      <c r="D629" s="10"/>
      <c r="E629" s="16"/>
      <c r="F629" s="16"/>
      <c r="G629" s="16"/>
      <c r="H629" s="16"/>
      <c r="I629" s="16"/>
      <c r="J629" s="16"/>
      <c r="K629" s="16"/>
    </row>
    <row r="630" spans="1:11" ht="17.25" customHeight="1">
      <c r="A630" s="16"/>
      <c r="C630" s="10"/>
      <c r="D630" s="10"/>
      <c r="E630" s="16"/>
      <c r="F630" s="16"/>
      <c r="G630" s="16"/>
      <c r="H630" s="16"/>
      <c r="I630" s="16"/>
      <c r="J630" s="16"/>
      <c r="K630" s="16"/>
    </row>
    <row r="631" spans="1:11" ht="17.25" customHeight="1">
      <c r="A631" s="16"/>
      <c r="C631" s="10"/>
      <c r="D631" s="10"/>
      <c r="E631" s="16"/>
      <c r="F631" s="16"/>
      <c r="G631" s="16"/>
      <c r="H631" s="16"/>
      <c r="I631" s="16"/>
      <c r="J631" s="16"/>
      <c r="K631" s="16"/>
    </row>
    <row r="632" spans="1:11" ht="17.25" customHeight="1">
      <c r="A632" s="16"/>
      <c r="C632" s="10"/>
      <c r="D632" s="10"/>
      <c r="E632" s="16"/>
      <c r="F632" s="16"/>
      <c r="G632" s="16"/>
      <c r="H632" s="16"/>
      <c r="I632" s="16"/>
      <c r="J632" s="16"/>
      <c r="K632" s="16"/>
    </row>
    <row r="633" spans="1:11" ht="17.25" customHeight="1">
      <c r="A633" s="16"/>
      <c r="C633" s="10"/>
      <c r="D633" s="10"/>
      <c r="E633" s="16"/>
      <c r="F633" s="16"/>
      <c r="G633" s="16"/>
      <c r="H633" s="16"/>
      <c r="I633" s="16"/>
      <c r="J633" s="16"/>
      <c r="K633" s="16"/>
    </row>
    <row r="634" spans="1:11" ht="17.25" customHeight="1">
      <c r="A634" s="16"/>
      <c r="C634" s="10"/>
      <c r="D634" s="10"/>
      <c r="E634" s="16"/>
      <c r="F634" s="16"/>
      <c r="G634" s="16"/>
      <c r="H634" s="16"/>
      <c r="I634" s="16"/>
      <c r="J634" s="16"/>
      <c r="K634" s="16"/>
    </row>
    <row r="635" spans="1:11" ht="17.25" customHeight="1">
      <c r="A635" s="16"/>
      <c r="C635" s="10"/>
      <c r="D635" s="10"/>
      <c r="E635" s="16"/>
      <c r="F635" s="16"/>
      <c r="G635" s="16"/>
      <c r="H635" s="16"/>
      <c r="I635" s="16"/>
      <c r="J635" s="16"/>
      <c r="K635" s="16"/>
    </row>
    <row r="636" spans="1:11" ht="17.25" customHeight="1">
      <c r="A636" s="16"/>
      <c r="C636" s="10"/>
      <c r="D636" s="10"/>
      <c r="E636" s="16"/>
      <c r="F636" s="16"/>
      <c r="G636" s="16"/>
      <c r="H636" s="16"/>
      <c r="I636" s="16"/>
      <c r="J636" s="16"/>
      <c r="K636" s="16"/>
    </row>
    <row r="637" spans="1:11" ht="17.25" customHeight="1">
      <c r="A637" s="16"/>
      <c r="C637" s="10"/>
      <c r="D637" s="10"/>
      <c r="E637" s="16"/>
      <c r="F637" s="16"/>
      <c r="G637" s="16"/>
      <c r="H637" s="16"/>
      <c r="I637" s="16"/>
      <c r="J637" s="16"/>
      <c r="K637" s="16"/>
    </row>
    <row r="638" spans="1:11" ht="17.25" customHeight="1">
      <c r="A638" s="16"/>
      <c r="C638" s="10"/>
      <c r="D638" s="10"/>
      <c r="E638" s="16"/>
      <c r="F638" s="16"/>
      <c r="G638" s="16"/>
      <c r="H638" s="16"/>
      <c r="I638" s="16"/>
      <c r="J638" s="16"/>
      <c r="K638" s="16"/>
    </row>
    <row r="639" spans="1:11" ht="17.25" customHeight="1">
      <c r="A639" s="16"/>
      <c r="C639" s="10"/>
      <c r="D639" s="10"/>
      <c r="E639" s="16"/>
      <c r="F639" s="16"/>
      <c r="G639" s="16"/>
      <c r="H639" s="16"/>
      <c r="I639" s="16"/>
      <c r="J639" s="16"/>
      <c r="K639" s="16"/>
    </row>
    <row r="640" spans="1:11" ht="17.25" customHeight="1">
      <c r="A640" s="16"/>
      <c r="C640" s="10"/>
      <c r="D640" s="10"/>
      <c r="E640" s="16"/>
      <c r="F640" s="16"/>
      <c r="G640" s="16"/>
      <c r="H640" s="16"/>
      <c r="I640" s="16"/>
      <c r="J640" s="16"/>
      <c r="K640" s="16"/>
    </row>
    <row r="641" spans="1:11" ht="17.25" customHeight="1">
      <c r="A641" s="16"/>
      <c r="C641" s="10"/>
      <c r="D641" s="10"/>
      <c r="E641" s="16"/>
      <c r="F641" s="16"/>
      <c r="G641" s="16"/>
      <c r="H641" s="16"/>
      <c r="I641" s="16"/>
      <c r="J641" s="16"/>
      <c r="K641" s="16"/>
    </row>
    <row r="642" spans="1:11" ht="17.25" customHeight="1">
      <c r="A642" s="16"/>
      <c r="C642" s="10"/>
      <c r="D642" s="10"/>
      <c r="E642" s="16"/>
      <c r="F642" s="16"/>
      <c r="G642" s="16"/>
      <c r="H642" s="16"/>
      <c r="I642" s="16"/>
      <c r="J642" s="16"/>
      <c r="K642" s="16"/>
    </row>
    <row r="643" spans="1:11" ht="17.25" customHeight="1">
      <c r="A643" s="16"/>
      <c r="C643" s="10"/>
      <c r="D643" s="10"/>
      <c r="E643" s="16"/>
      <c r="F643" s="16"/>
      <c r="G643" s="16"/>
      <c r="H643" s="16"/>
      <c r="I643" s="16"/>
      <c r="J643" s="16"/>
      <c r="K643" s="16"/>
    </row>
    <row r="644" spans="1:11" ht="17.25" customHeight="1">
      <c r="A644" s="16"/>
      <c r="C644" s="10"/>
      <c r="D644" s="10"/>
      <c r="E644" s="16"/>
      <c r="F644" s="16"/>
      <c r="G644" s="16"/>
      <c r="H644" s="16"/>
      <c r="I644" s="16"/>
      <c r="J644" s="16"/>
      <c r="K644" s="16"/>
    </row>
    <row r="645" spans="1:11" ht="17.25" customHeight="1">
      <c r="A645" s="16"/>
      <c r="C645" s="10"/>
      <c r="D645" s="10"/>
      <c r="E645" s="16"/>
      <c r="F645" s="16"/>
      <c r="G645" s="16"/>
      <c r="H645" s="16"/>
      <c r="I645" s="16"/>
      <c r="J645" s="16"/>
      <c r="K645" s="16"/>
    </row>
    <row r="646" spans="1:11" ht="17.25" customHeight="1">
      <c r="A646" s="16"/>
      <c r="C646" s="10"/>
      <c r="D646" s="10"/>
      <c r="E646" s="16"/>
      <c r="F646" s="16"/>
      <c r="G646" s="16"/>
      <c r="H646" s="16"/>
      <c r="I646" s="16"/>
      <c r="J646" s="16"/>
      <c r="K646" s="16"/>
    </row>
    <row r="647" spans="1:11" ht="17.25" customHeight="1">
      <c r="A647" s="16"/>
      <c r="C647" s="10"/>
      <c r="D647" s="10"/>
      <c r="E647" s="16"/>
      <c r="F647" s="16"/>
      <c r="G647" s="16"/>
      <c r="H647" s="16"/>
      <c r="I647" s="16"/>
      <c r="J647" s="16"/>
      <c r="K647" s="16"/>
    </row>
    <row r="648" spans="1:11" ht="17.25" customHeight="1">
      <c r="A648" s="16"/>
      <c r="C648" s="10"/>
      <c r="D648" s="10"/>
      <c r="E648" s="16"/>
      <c r="F648" s="16"/>
      <c r="G648" s="16"/>
      <c r="H648" s="16"/>
      <c r="I648" s="16"/>
      <c r="J648" s="16"/>
      <c r="K648" s="16"/>
    </row>
    <row r="649" spans="1:11" ht="17.25" customHeight="1">
      <c r="A649" s="16"/>
      <c r="C649" s="10"/>
      <c r="D649" s="10"/>
      <c r="E649" s="16"/>
      <c r="F649" s="16"/>
      <c r="G649" s="16"/>
      <c r="H649" s="16"/>
      <c r="I649" s="16"/>
      <c r="J649" s="16"/>
      <c r="K649" s="16"/>
    </row>
    <row r="650" spans="1:11" ht="17.25" customHeight="1">
      <c r="A650" s="16"/>
      <c r="C650" s="10"/>
      <c r="D650" s="10"/>
      <c r="E650" s="16"/>
      <c r="F650" s="16"/>
      <c r="G650" s="16"/>
      <c r="H650" s="16"/>
      <c r="I650" s="16"/>
      <c r="J650" s="16"/>
      <c r="K650" s="16"/>
    </row>
    <row r="651" spans="1:11" ht="17.25" customHeight="1">
      <c r="A651" s="16"/>
      <c r="C651" s="10"/>
      <c r="D651" s="10"/>
      <c r="E651" s="16"/>
      <c r="F651" s="16"/>
      <c r="G651" s="16"/>
      <c r="H651" s="16"/>
      <c r="I651" s="16"/>
      <c r="J651" s="16"/>
      <c r="K651" s="16"/>
    </row>
    <row r="652" spans="1:11" ht="17.25" customHeight="1">
      <c r="A652" s="16"/>
      <c r="C652" s="10"/>
      <c r="D652" s="10"/>
      <c r="E652" s="16"/>
      <c r="F652" s="16"/>
      <c r="G652" s="16"/>
      <c r="H652" s="16"/>
      <c r="I652" s="16"/>
      <c r="J652" s="16"/>
      <c r="K652" s="16"/>
    </row>
    <row r="653" spans="1:11" ht="17.25" customHeight="1">
      <c r="A653" s="16"/>
      <c r="C653" s="10"/>
      <c r="D653" s="10"/>
      <c r="E653" s="16"/>
      <c r="F653" s="16"/>
      <c r="G653" s="16"/>
      <c r="H653" s="16"/>
      <c r="I653" s="16"/>
      <c r="J653" s="16"/>
      <c r="K653" s="16"/>
    </row>
    <row r="654" spans="1:11" ht="17.25" customHeight="1">
      <c r="A654" s="16"/>
      <c r="C654" s="10"/>
      <c r="D654" s="10"/>
      <c r="E654" s="16"/>
      <c r="F654" s="16"/>
      <c r="G654" s="16"/>
      <c r="H654" s="16"/>
      <c r="I654" s="16"/>
      <c r="J654" s="16"/>
      <c r="K654" s="16"/>
    </row>
    <row r="655" spans="1:11" ht="17.25" customHeight="1">
      <c r="A655" s="16"/>
      <c r="C655" s="10"/>
      <c r="D655" s="10"/>
      <c r="E655" s="16"/>
      <c r="F655" s="16"/>
      <c r="G655" s="16"/>
      <c r="H655" s="16"/>
      <c r="I655" s="16"/>
      <c r="J655" s="16"/>
      <c r="K655" s="16"/>
    </row>
    <row r="656" spans="1:11" ht="17.25" customHeight="1">
      <c r="A656" s="16"/>
      <c r="C656" s="10"/>
      <c r="D656" s="10"/>
      <c r="E656" s="16"/>
      <c r="F656" s="16"/>
      <c r="G656" s="16"/>
      <c r="H656" s="16"/>
      <c r="I656" s="16"/>
      <c r="J656" s="16"/>
      <c r="K656" s="16"/>
    </row>
    <row r="657" spans="1:11" ht="17.25" customHeight="1">
      <c r="A657" s="16"/>
      <c r="C657" s="10"/>
      <c r="D657" s="10"/>
      <c r="E657" s="16"/>
      <c r="F657" s="16"/>
      <c r="G657" s="16"/>
      <c r="H657" s="16"/>
      <c r="I657" s="16"/>
      <c r="J657" s="16"/>
      <c r="K657" s="16"/>
    </row>
    <row r="658" spans="1:11" ht="17.25" customHeight="1">
      <c r="A658" s="16"/>
      <c r="C658" s="10"/>
      <c r="D658" s="10"/>
      <c r="E658" s="16"/>
      <c r="F658" s="16"/>
      <c r="G658" s="16"/>
      <c r="H658" s="16"/>
      <c r="I658" s="16"/>
      <c r="J658" s="16"/>
      <c r="K658" s="16"/>
    </row>
    <row r="659" spans="1:11" ht="17.25" customHeight="1">
      <c r="A659" s="16"/>
      <c r="C659" s="10"/>
      <c r="D659" s="10"/>
      <c r="E659" s="16"/>
      <c r="F659" s="16"/>
      <c r="G659" s="16"/>
      <c r="H659" s="16"/>
      <c r="I659" s="16"/>
      <c r="J659" s="16"/>
      <c r="K659" s="16"/>
    </row>
    <row r="660" spans="1:11" ht="17.25" customHeight="1">
      <c r="A660" s="16"/>
      <c r="C660" s="10"/>
      <c r="D660" s="10"/>
      <c r="E660" s="16"/>
      <c r="F660" s="16"/>
      <c r="G660" s="16"/>
      <c r="H660" s="16"/>
      <c r="I660" s="16"/>
      <c r="J660" s="16"/>
      <c r="K660" s="16"/>
    </row>
    <row r="661" spans="1:11" ht="17.25" customHeight="1">
      <c r="A661" s="16"/>
      <c r="C661" s="10"/>
      <c r="D661" s="10"/>
      <c r="E661" s="16"/>
      <c r="F661" s="16"/>
      <c r="G661" s="16"/>
      <c r="H661" s="16"/>
      <c r="I661" s="16"/>
      <c r="J661" s="16"/>
      <c r="K661" s="16"/>
    </row>
    <row r="662" spans="1:11" ht="17.25" customHeight="1">
      <c r="A662" s="16"/>
      <c r="C662" s="10"/>
      <c r="D662" s="10"/>
      <c r="E662" s="16"/>
      <c r="F662" s="16"/>
      <c r="G662" s="16"/>
      <c r="H662" s="16"/>
      <c r="I662" s="16"/>
      <c r="J662" s="16"/>
      <c r="K662" s="16"/>
    </row>
    <row r="663" spans="1:11" ht="17.25" customHeight="1">
      <c r="A663" s="16"/>
      <c r="C663" s="10"/>
      <c r="D663" s="10"/>
      <c r="E663" s="16"/>
      <c r="F663" s="16"/>
      <c r="G663" s="16"/>
      <c r="H663" s="16"/>
      <c r="I663" s="16"/>
      <c r="J663" s="16"/>
      <c r="K663" s="16"/>
    </row>
    <row r="664" spans="1:11" ht="17.25" customHeight="1">
      <c r="A664" s="16"/>
      <c r="C664" s="10"/>
      <c r="D664" s="10"/>
      <c r="E664" s="16"/>
      <c r="F664" s="16"/>
      <c r="G664" s="16"/>
      <c r="H664" s="16"/>
      <c r="I664" s="16"/>
      <c r="J664" s="16"/>
      <c r="K664" s="16"/>
    </row>
    <row r="665" spans="1:11" ht="17.25" customHeight="1">
      <c r="A665" s="16"/>
      <c r="C665" s="10"/>
      <c r="D665" s="10"/>
      <c r="E665" s="16"/>
      <c r="F665" s="16"/>
      <c r="G665" s="16"/>
      <c r="H665" s="16"/>
      <c r="I665" s="16"/>
      <c r="J665" s="16"/>
      <c r="K665" s="16"/>
    </row>
    <row r="666" spans="1:11" ht="17.25" customHeight="1">
      <c r="A666" s="16"/>
      <c r="C666" s="10"/>
      <c r="D666" s="10"/>
      <c r="E666" s="16"/>
      <c r="F666" s="16"/>
      <c r="G666" s="16"/>
      <c r="H666" s="16"/>
      <c r="I666" s="16"/>
      <c r="J666" s="16"/>
      <c r="K666" s="16"/>
    </row>
    <row r="667" spans="1:11" ht="17.25" customHeight="1">
      <c r="A667" s="16"/>
      <c r="C667" s="10"/>
      <c r="D667" s="10"/>
      <c r="E667" s="16"/>
      <c r="F667" s="16"/>
      <c r="G667" s="16"/>
      <c r="H667" s="16"/>
      <c r="I667" s="16"/>
      <c r="J667" s="16"/>
      <c r="K667" s="16"/>
    </row>
    <row r="668" spans="1:11" ht="17.25" customHeight="1">
      <c r="A668" s="16"/>
      <c r="C668" s="10"/>
      <c r="D668" s="10"/>
      <c r="E668" s="16"/>
      <c r="F668" s="16"/>
      <c r="G668" s="16"/>
      <c r="H668" s="16"/>
      <c r="I668" s="16"/>
      <c r="J668" s="16"/>
      <c r="K668" s="16"/>
    </row>
    <row r="669" spans="1:11" ht="17.25" customHeight="1">
      <c r="A669" s="16"/>
      <c r="C669" s="10"/>
      <c r="D669" s="10"/>
      <c r="E669" s="16"/>
      <c r="F669" s="16"/>
      <c r="G669" s="16"/>
      <c r="H669" s="16"/>
      <c r="I669" s="16"/>
      <c r="J669" s="16"/>
      <c r="K669" s="16"/>
    </row>
    <row r="670" spans="1:11" ht="17.25" customHeight="1">
      <c r="A670" s="16"/>
      <c r="C670" s="10"/>
      <c r="D670" s="10"/>
      <c r="E670" s="16"/>
      <c r="F670" s="16"/>
      <c r="G670" s="16"/>
      <c r="H670" s="16"/>
      <c r="I670" s="16"/>
      <c r="J670" s="16"/>
      <c r="K670" s="16"/>
    </row>
    <row r="671" spans="1:11" ht="17.25" customHeight="1">
      <c r="A671" s="16"/>
      <c r="C671" s="10"/>
      <c r="D671" s="10"/>
      <c r="E671" s="16"/>
      <c r="F671" s="16"/>
      <c r="G671" s="16"/>
      <c r="H671" s="16"/>
      <c r="I671" s="16"/>
      <c r="J671" s="16"/>
      <c r="K671" s="16"/>
    </row>
    <row r="672" spans="1:11" ht="17.25" customHeight="1">
      <c r="A672" s="16"/>
      <c r="C672" s="10"/>
      <c r="D672" s="10"/>
      <c r="E672" s="16"/>
      <c r="F672" s="16"/>
      <c r="G672" s="16"/>
      <c r="H672" s="16"/>
      <c r="I672" s="16"/>
      <c r="J672" s="16"/>
      <c r="K672" s="16"/>
    </row>
    <row r="673" spans="1:11" ht="17.25" customHeight="1">
      <c r="A673" s="16"/>
      <c r="C673" s="16"/>
      <c r="D673" s="10"/>
      <c r="E673" s="16"/>
      <c r="F673" s="16"/>
      <c r="G673" s="16"/>
      <c r="H673" s="16"/>
      <c r="I673" s="16"/>
      <c r="J673" s="16"/>
      <c r="K673" s="16"/>
    </row>
    <row r="674" spans="1:11" ht="17.25" customHeight="1">
      <c r="A674" s="16"/>
      <c r="C674" s="16"/>
      <c r="D674" s="10"/>
      <c r="E674" s="16"/>
      <c r="F674" s="16"/>
      <c r="G674" s="16"/>
      <c r="H674" s="16"/>
      <c r="I674" s="16"/>
      <c r="J674" s="16"/>
      <c r="K674" s="16"/>
    </row>
    <row r="675" spans="1:11" ht="17.25" customHeight="1">
      <c r="A675" s="16"/>
      <c r="C675" s="16"/>
      <c r="D675" s="10"/>
      <c r="E675" s="16"/>
      <c r="F675" s="16"/>
      <c r="G675" s="16"/>
      <c r="H675" s="16"/>
      <c r="I675" s="16"/>
      <c r="J675" s="16"/>
      <c r="K675" s="16"/>
    </row>
    <row r="676" spans="1:11" ht="17.25" customHeight="1">
      <c r="A676" s="16"/>
      <c r="C676" s="16"/>
      <c r="D676" s="10"/>
      <c r="E676" s="16"/>
      <c r="F676" s="16"/>
      <c r="G676" s="16"/>
      <c r="H676" s="16"/>
      <c r="I676" s="16"/>
      <c r="J676" s="16"/>
      <c r="K676" s="16"/>
    </row>
    <row r="677" spans="1:11" ht="17.25" customHeight="1">
      <c r="A677" s="16"/>
      <c r="C677" s="16"/>
      <c r="D677" s="10"/>
      <c r="E677" s="16"/>
      <c r="F677" s="16"/>
      <c r="G677" s="16"/>
      <c r="H677" s="16"/>
      <c r="I677" s="16"/>
      <c r="J677" s="16"/>
      <c r="K677" s="16"/>
    </row>
    <row r="678" spans="1:11" ht="17.25" customHeight="1">
      <c r="A678" s="16"/>
      <c r="C678" s="16"/>
      <c r="D678" s="10"/>
      <c r="E678" s="16"/>
      <c r="F678" s="16"/>
      <c r="G678" s="16"/>
      <c r="H678" s="16"/>
      <c r="I678" s="16"/>
      <c r="J678" s="16"/>
      <c r="K678" s="16"/>
    </row>
    <row r="679" spans="1:11" ht="17.25" customHeight="1">
      <c r="A679" s="16"/>
      <c r="C679" s="16"/>
      <c r="D679" s="10"/>
      <c r="E679" s="16"/>
      <c r="F679" s="16"/>
      <c r="G679" s="16"/>
      <c r="H679" s="16"/>
      <c r="I679" s="16"/>
      <c r="J679" s="16"/>
      <c r="K679" s="16"/>
    </row>
    <row r="680" spans="1:11" ht="17.25" customHeight="1">
      <c r="A680" s="16"/>
      <c r="C680" s="16"/>
      <c r="D680" s="10"/>
      <c r="E680" s="16"/>
      <c r="F680" s="16"/>
      <c r="G680" s="16"/>
      <c r="H680" s="16"/>
      <c r="I680" s="16"/>
      <c r="J680" s="16"/>
      <c r="K680" s="16"/>
    </row>
    <row r="681" spans="1:11" ht="17.25" customHeight="1">
      <c r="A681" s="16"/>
      <c r="C681" s="16"/>
      <c r="D681" s="10"/>
      <c r="E681" s="16"/>
      <c r="F681" s="16"/>
      <c r="G681" s="16"/>
      <c r="H681" s="16"/>
      <c r="I681" s="16"/>
      <c r="J681" s="16"/>
      <c r="K681" s="16"/>
    </row>
    <row r="682" spans="1:11" ht="17.25" customHeight="1">
      <c r="A682" s="16"/>
      <c r="C682" s="16"/>
      <c r="D682" s="10"/>
      <c r="E682" s="16"/>
      <c r="F682" s="16"/>
      <c r="G682" s="16"/>
      <c r="H682" s="16"/>
      <c r="I682" s="16"/>
      <c r="J682" s="16"/>
      <c r="K682" s="16"/>
    </row>
    <row r="683" spans="1:11" ht="17.25" customHeight="1">
      <c r="A683" s="16"/>
      <c r="C683" s="16"/>
      <c r="D683" s="10"/>
      <c r="E683" s="16"/>
      <c r="F683" s="16"/>
      <c r="G683" s="16"/>
      <c r="H683" s="16"/>
      <c r="I683" s="16"/>
      <c r="J683" s="16"/>
      <c r="K683" s="16"/>
    </row>
    <row r="684" spans="1:11" ht="17.25" customHeight="1">
      <c r="A684" s="16"/>
      <c r="C684" s="16"/>
      <c r="D684" s="10"/>
      <c r="E684" s="16"/>
      <c r="F684" s="16"/>
      <c r="G684" s="16"/>
      <c r="H684" s="16"/>
      <c r="I684" s="16"/>
      <c r="J684" s="16"/>
      <c r="K684" s="16"/>
    </row>
    <row r="685" spans="1:11" ht="17.25" customHeight="1">
      <c r="A685" s="16"/>
      <c r="C685" s="16"/>
      <c r="D685" s="10"/>
      <c r="E685" s="16"/>
      <c r="F685" s="16"/>
      <c r="G685" s="16"/>
      <c r="H685" s="16"/>
      <c r="I685" s="16"/>
      <c r="J685" s="16"/>
      <c r="K685" s="16"/>
    </row>
    <row r="686" spans="1:11" ht="17.25" customHeight="1">
      <c r="A686" s="16"/>
      <c r="C686" s="16"/>
      <c r="D686" s="10"/>
      <c r="E686" s="16"/>
      <c r="F686" s="16"/>
      <c r="G686" s="16"/>
      <c r="H686" s="16"/>
      <c r="I686" s="16"/>
      <c r="J686" s="16"/>
      <c r="K686" s="16"/>
    </row>
    <row r="687" spans="1:11" ht="17.25" customHeight="1">
      <c r="A687" s="16"/>
      <c r="C687" s="16"/>
      <c r="D687" s="10"/>
      <c r="E687" s="16"/>
      <c r="F687" s="16"/>
      <c r="G687" s="16"/>
      <c r="H687" s="16"/>
      <c r="I687" s="16"/>
      <c r="J687" s="16"/>
      <c r="K687" s="16"/>
    </row>
    <row r="688" spans="1:11" ht="17.25" customHeight="1">
      <c r="A688" s="16"/>
      <c r="C688" s="16"/>
      <c r="D688" s="10"/>
      <c r="E688" s="16"/>
      <c r="F688" s="16"/>
      <c r="G688" s="16"/>
      <c r="H688" s="16"/>
      <c r="I688" s="16"/>
      <c r="J688" s="16"/>
      <c r="K688" s="16"/>
    </row>
    <row r="689" spans="1:11" ht="17.25" customHeight="1">
      <c r="A689" s="16"/>
      <c r="C689" s="16"/>
      <c r="D689" s="10"/>
      <c r="E689" s="16"/>
      <c r="F689" s="16"/>
      <c r="G689" s="16"/>
      <c r="H689" s="16"/>
      <c r="I689" s="16"/>
      <c r="J689" s="16"/>
      <c r="K689" s="16"/>
    </row>
    <row r="690" spans="1:11" ht="17.25" customHeight="1">
      <c r="A690" s="16"/>
      <c r="C690" s="16"/>
      <c r="D690" s="10"/>
      <c r="E690" s="16"/>
      <c r="F690" s="16"/>
      <c r="G690" s="16"/>
      <c r="H690" s="16"/>
      <c r="I690" s="16"/>
      <c r="J690" s="16"/>
      <c r="K690" s="16"/>
    </row>
    <row r="691" spans="1:11" ht="17.25" customHeight="1">
      <c r="A691" s="16"/>
      <c r="C691" s="16"/>
      <c r="D691" s="10"/>
      <c r="E691" s="16"/>
      <c r="F691" s="16"/>
      <c r="G691" s="16"/>
      <c r="H691" s="16"/>
      <c r="I691" s="16"/>
      <c r="J691" s="16"/>
      <c r="K691" s="16"/>
    </row>
    <row r="692" spans="1:11" ht="17.25" customHeight="1">
      <c r="A692" s="16"/>
      <c r="C692" s="16"/>
      <c r="D692" s="10"/>
      <c r="E692" s="16"/>
      <c r="F692" s="16"/>
      <c r="G692" s="16"/>
      <c r="H692" s="16"/>
      <c r="I692" s="16"/>
      <c r="J692" s="16"/>
      <c r="K692" s="16"/>
    </row>
  </sheetData>
  <mergeCells count="1">
    <mergeCell ref="E346:F346"/>
  </mergeCells>
  <dataValidations count="4">
    <dataValidation type="list" allowBlank="1" showInputMessage="1" showErrorMessage="1" sqref="C2:C341" xr:uid="{00000000-0002-0000-0700-000000000000}">
      <formula1>$C$347:$C$363</formula1>
    </dataValidation>
    <dataValidation type="list" allowBlank="1" showInputMessage="1" showErrorMessage="1" sqref="K345 K2:K343" xr:uid="{00000000-0002-0000-0700-000002000000}">
      <formula1>$K$347:$K$409</formula1>
    </dataValidation>
    <dataValidation type="list" allowBlank="1" showInputMessage="1" showErrorMessage="1" sqref="D2:D69" xr:uid="{8056177B-ADFA-48DE-AC10-38B28AE48EA3}">
      <formula1>$D$347:$D$444</formula1>
    </dataValidation>
    <dataValidation type="list" allowBlank="1" showInputMessage="1" showErrorMessage="1" sqref="D70:D345" xr:uid="{4411B1C2-BD09-481F-8AB1-55DD5D5EC264}">
      <formula1>$D$347:$D$446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6"/>
  <sheetViews>
    <sheetView topLeftCell="A283" workbookViewId="0">
      <selection activeCell="D293" sqref="D293"/>
    </sheetView>
  </sheetViews>
  <sheetFormatPr defaultRowHeight="20.25"/>
  <cols>
    <col min="1" max="1" width="9.5703125" style="14" customWidth="1"/>
    <col min="2" max="2" width="7.140625" style="6" customWidth="1"/>
    <col min="3" max="3" width="7" style="14" customWidth="1"/>
    <col min="4" max="4" width="8.42578125" style="7" customWidth="1"/>
    <col min="5" max="5" width="5.85546875" style="14" customWidth="1"/>
    <col min="6" max="6" width="6.7109375" style="14" customWidth="1"/>
    <col min="7" max="7" width="7.28515625" style="14" customWidth="1"/>
    <col min="8" max="8" width="6.5703125" style="14" customWidth="1"/>
    <col min="9" max="9" width="11.85546875" style="14" customWidth="1"/>
    <col min="10" max="10" width="15.7109375" style="14" customWidth="1"/>
    <col min="11" max="11" width="12.140625" style="14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6" t="s">
        <v>0</v>
      </c>
      <c r="B1" s="6" t="s">
        <v>1</v>
      </c>
      <c r="C1" s="16" t="s">
        <v>2</v>
      </c>
      <c r="D1" s="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17.25" customHeight="1">
      <c r="A2" s="16" t="s">
        <v>237</v>
      </c>
      <c r="B2" s="6">
        <v>1</v>
      </c>
      <c r="C2" s="16" t="s">
        <v>87</v>
      </c>
      <c r="D2" s="7" t="s">
        <v>42</v>
      </c>
      <c r="E2" s="16"/>
      <c r="F2" s="16"/>
      <c r="G2" s="16"/>
      <c r="H2" s="16"/>
      <c r="I2" s="16">
        <f t="shared" ref="I2:I33" si="0">IF(OR(J2=$J$364,J2=$J$371,J2=$J$354),$I$351,IF(OR(J2=$J$353,J2=$J$357,J2=$J$359,J2=$J$360,J2=$J$363,J2=$J$367,J2=$J$368,J2=$J$365),$I$356,IF(OR(J2=$J$352,J2=$J$356),$I$352,IF(OR(J2=$J$358,J2=$J$369,J2=$J$370),$I$353,IF(OR(J2=$J$351,J2=$J$366,J2=$J$372),$I$354,IF(OR(J2=$J$355,J2=$J$373,J2=$J$361,J2=$J$362),$I$355,0))))))</f>
        <v>0</v>
      </c>
      <c r="J2" s="16">
        <f t="shared" ref="J2:J65" si="1">IF(OR(K2=$K$351,K2=$K$352,K2=$K$353,K2=$K$354),$J$351,IF(OR(K2=$K$358,K2=$K$359,K2=$K$360,K2=$K$361),$J$352,IF(OR(K2=$K$362),$J$353,IF(OR(K2=$K$363),$J$354,IF(OR(K2=$K$364),$J$355,IF(OR(K2=$K$365),$J$356,IF(OR(K2=$K$371,K2=$K$380,K2=$K$372),$J$357,IF(OR(K2=$K$367,K2=$K$368,K2=$K$369,K2=$K$370),$J$358,IF(OR(K2=$K$366,K2=$K$409,K2=$K$411,K2=$K$413),$J$359,IF(OR(K2=$K$373,K2=$K$374),$J$360,IF(OR(K2=$K$375),$J$361,IF(OR(K2=$K$376),$J$362,IF(OR(K2=$K$377),$J$363,IF(OR(K2=$K$381),$J$364,IF(OR(K2=$K$382,K2=$K$383),$J$365,IF(OR(K2=$K$384,K2=$K$385),$J$366,IF(OR(K2=$K$386,K2=$K$387),$J$367,IF(OR(K2=$K$388,K2=$K$389),$J$368,IF(OR(K2=$K$391,K2=$K$392,K2=$K$393,K2=$K$394,K2=$K$395,K2=$K$396,K2=$K$397,K2=$K$398,K2=$K$399),$J$369,IF(OR(K2=$K$403,K2=$K$404,K2=$K$405,K2=$K$406,K2=$K$402,K2=$K$401,K2=$K$410,K2=$K$412),$J$370,IF(OR(K2=$K$407,K2=$K$408),$J$371,IF(OR(K2=$K$355,K2=$K$356,K2=$K$357,K2=$K$378,K2=$K$379,K2=$K$390,K2=$K$400),$J$372,IF(OR(K2=$K$414),$J$373,0)))))))))))))))))))))))</f>
        <v>0</v>
      </c>
      <c r="K2" s="16"/>
    </row>
    <row r="3" spans="1:11" ht="17.25" customHeight="1">
      <c r="A3" s="16" t="s">
        <v>237</v>
      </c>
      <c r="B3" s="6">
        <v>2</v>
      </c>
      <c r="C3" s="16" t="s">
        <v>37</v>
      </c>
      <c r="D3" s="7" t="s">
        <v>29</v>
      </c>
      <c r="E3" s="16"/>
      <c r="F3" s="16"/>
      <c r="G3" s="16"/>
      <c r="H3" s="16"/>
      <c r="I3" s="16">
        <f t="shared" si="0"/>
        <v>0</v>
      </c>
      <c r="J3" s="16">
        <f t="shared" si="1"/>
        <v>0</v>
      </c>
      <c r="K3" s="16"/>
    </row>
    <row r="4" spans="1:11" ht="17.25" customHeight="1">
      <c r="A4" s="16" t="s">
        <v>237</v>
      </c>
      <c r="B4" s="6">
        <v>3</v>
      </c>
      <c r="C4" s="16" t="s">
        <v>37</v>
      </c>
      <c r="D4" s="7" t="s">
        <v>110</v>
      </c>
      <c r="E4" s="16"/>
      <c r="F4" s="16"/>
      <c r="G4" s="16"/>
      <c r="H4" s="16"/>
      <c r="I4" s="16">
        <f t="shared" si="0"/>
        <v>0</v>
      </c>
      <c r="J4" s="16">
        <f t="shared" si="1"/>
        <v>0</v>
      </c>
      <c r="K4" s="16"/>
    </row>
    <row r="5" spans="1:11" ht="17.25" customHeight="1">
      <c r="A5" s="16" t="s">
        <v>237</v>
      </c>
      <c r="B5" s="6">
        <v>4</v>
      </c>
      <c r="C5" s="16" t="s">
        <v>23</v>
      </c>
      <c r="D5" s="7" t="s">
        <v>24</v>
      </c>
      <c r="E5" s="16"/>
      <c r="F5" s="16"/>
      <c r="G5" s="16"/>
      <c r="H5" s="16"/>
      <c r="I5" s="16">
        <f t="shared" si="0"/>
        <v>0</v>
      </c>
      <c r="J5" s="16">
        <f t="shared" si="1"/>
        <v>0</v>
      </c>
      <c r="K5" s="16"/>
    </row>
    <row r="6" spans="1:11" ht="17.25" customHeight="1">
      <c r="A6" s="16" t="s">
        <v>237</v>
      </c>
      <c r="B6" s="6">
        <v>5</v>
      </c>
      <c r="C6" s="16" t="s">
        <v>64</v>
      </c>
      <c r="D6" s="7" t="s">
        <v>54</v>
      </c>
      <c r="E6" s="16"/>
      <c r="F6" s="16"/>
      <c r="G6" s="16"/>
      <c r="H6" s="16"/>
      <c r="I6" s="16">
        <f t="shared" si="0"/>
        <v>0</v>
      </c>
      <c r="J6" s="16">
        <f t="shared" si="1"/>
        <v>0</v>
      </c>
      <c r="K6" s="16"/>
    </row>
    <row r="7" spans="1:11" ht="17.25" customHeight="1">
      <c r="A7" s="16" t="s">
        <v>237</v>
      </c>
      <c r="B7" s="6">
        <v>6</v>
      </c>
      <c r="C7" s="16" t="s">
        <v>190</v>
      </c>
      <c r="D7" s="7" t="s">
        <v>31</v>
      </c>
      <c r="E7" s="16"/>
      <c r="F7" s="16"/>
      <c r="G7" s="16"/>
      <c r="H7" s="16"/>
      <c r="I7" s="16">
        <f t="shared" si="0"/>
        <v>0</v>
      </c>
      <c r="J7" s="16">
        <f t="shared" si="1"/>
        <v>0</v>
      </c>
      <c r="K7" s="16"/>
    </row>
    <row r="8" spans="1:11" ht="17.25" customHeight="1">
      <c r="A8" s="16" t="s">
        <v>237</v>
      </c>
      <c r="B8" s="6">
        <v>7</v>
      </c>
      <c r="C8" s="16" t="s">
        <v>12</v>
      </c>
      <c r="D8" s="7" t="s">
        <v>62</v>
      </c>
      <c r="E8" s="16"/>
      <c r="F8" s="16"/>
      <c r="G8" s="16" t="s">
        <v>32</v>
      </c>
      <c r="H8" s="16"/>
      <c r="I8" s="16">
        <f t="shared" si="0"/>
        <v>0</v>
      </c>
      <c r="J8" s="16">
        <f t="shared" si="1"/>
        <v>0</v>
      </c>
      <c r="K8" s="16"/>
    </row>
    <row r="9" spans="1:11" ht="17.25" customHeight="1">
      <c r="A9" s="16" t="s">
        <v>237</v>
      </c>
      <c r="B9" s="6">
        <v>8</v>
      </c>
      <c r="C9" s="16" t="s">
        <v>12</v>
      </c>
      <c r="D9" s="7" t="s">
        <v>42</v>
      </c>
      <c r="E9" s="16"/>
      <c r="F9" s="16">
        <v>5</v>
      </c>
      <c r="G9" s="16" t="s">
        <v>32</v>
      </c>
      <c r="H9" s="16"/>
      <c r="I9" s="16" t="str">
        <f t="shared" si="0"/>
        <v>Кокки</v>
      </c>
      <c r="J9" s="16" t="str">
        <f t="shared" si="1"/>
        <v>Staphylococcus</v>
      </c>
      <c r="K9" s="16" t="s">
        <v>19</v>
      </c>
    </row>
    <row r="10" spans="1:11" ht="17.25" customHeight="1">
      <c r="A10" s="16"/>
      <c r="C10" s="16"/>
      <c r="E10" s="16"/>
      <c r="F10" s="16"/>
      <c r="G10" s="16"/>
      <c r="H10" s="16"/>
      <c r="I10" s="16" t="str">
        <f t="shared" si="0"/>
        <v>Энеробактерии</v>
      </c>
      <c r="J10" s="16" t="str">
        <f t="shared" si="1"/>
        <v>Escherichia</v>
      </c>
      <c r="K10" s="16" t="s">
        <v>129</v>
      </c>
    </row>
    <row r="11" spans="1:11" ht="17.25" customHeight="1">
      <c r="A11" s="16" t="s">
        <v>237</v>
      </c>
      <c r="B11" s="6">
        <v>9</v>
      </c>
      <c r="C11" s="16" t="s">
        <v>12</v>
      </c>
      <c r="D11" s="7" t="s">
        <v>31</v>
      </c>
      <c r="E11" s="16"/>
      <c r="F11" s="16"/>
      <c r="G11" s="16" t="s">
        <v>32</v>
      </c>
      <c r="H11" s="16"/>
      <c r="I11" s="16">
        <f t="shared" si="0"/>
        <v>0</v>
      </c>
      <c r="J11" s="16">
        <f t="shared" si="1"/>
        <v>0</v>
      </c>
      <c r="K11" s="16"/>
    </row>
    <row r="12" spans="1:11" ht="17.25" customHeight="1">
      <c r="A12" s="16" t="s">
        <v>237</v>
      </c>
      <c r="B12" s="6">
        <v>10</v>
      </c>
      <c r="C12" s="16" t="s">
        <v>23</v>
      </c>
      <c r="D12" s="7" t="s">
        <v>24</v>
      </c>
      <c r="E12" s="16"/>
      <c r="F12" s="16">
        <v>5</v>
      </c>
      <c r="G12" s="16"/>
      <c r="H12" s="16"/>
      <c r="I12" s="16" t="str">
        <f t="shared" si="0"/>
        <v>Кокки</v>
      </c>
      <c r="J12" s="16" t="str">
        <f t="shared" si="1"/>
        <v>Staphylococcus</v>
      </c>
      <c r="K12" s="16" t="s">
        <v>19</v>
      </c>
    </row>
    <row r="13" spans="1:11" ht="17.25" customHeight="1">
      <c r="A13" s="16" t="s">
        <v>237</v>
      </c>
      <c r="B13" s="6">
        <v>11</v>
      </c>
      <c r="C13" s="16" t="s">
        <v>23</v>
      </c>
      <c r="D13" s="7" t="s">
        <v>31</v>
      </c>
      <c r="E13" s="16"/>
      <c r="F13" s="16"/>
      <c r="G13" s="16"/>
      <c r="H13" s="16"/>
      <c r="I13" s="16">
        <f t="shared" si="0"/>
        <v>0</v>
      </c>
      <c r="J13" s="16">
        <f t="shared" si="1"/>
        <v>0</v>
      </c>
      <c r="K13" s="16"/>
    </row>
    <row r="14" spans="1:11" ht="17.25" customHeight="1">
      <c r="A14" s="16" t="s">
        <v>237</v>
      </c>
      <c r="B14" s="6">
        <v>12</v>
      </c>
      <c r="C14" s="16" t="s">
        <v>87</v>
      </c>
      <c r="D14" s="7" t="s">
        <v>58</v>
      </c>
      <c r="E14" s="16"/>
      <c r="F14" s="16">
        <v>5</v>
      </c>
      <c r="G14" s="16" t="s">
        <v>32</v>
      </c>
      <c r="H14" s="16"/>
      <c r="I14" s="16" t="str">
        <f t="shared" si="0"/>
        <v>Энеробактерии</v>
      </c>
      <c r="J14" s="16" t="str">
        <f t="shared" si="1"/>
        <v>Escherichia</v>
      </c>
      <c r="K14" s="16" t="s">
        <v>129</v>
      </c>
    </row>
    <row r="15" spans="1:11" ht="17.25" customHeight="1">
      <c r="A15" s="16" t="s">
        <v>237</v>
      </c>
      <c r="B15" s="6">
        <v>13</v>
      </c>
      <c r="C15" s="16" t="s">
        <v>12</v>
      </c>
      <c r="D15" s="7" t="s">
        <v>20</v>
      </c>
      <c r="E15" s="16"/>
      <c r="F15" s="16"/>
      <c r="G15" s="16" t="s">
        <v>32</v>
      </c>
      <c r="H15" s="16"/>
      <c r="I15" s="16">
        <f t="shared" si="0"/>
        <v>0</v>
      </c>
      <c r="J15" s="16">
        <f t="shared" si="1"/>
        <v>0</v>
      </c>
      <c r="K15" s="16"/>
    </row>
    <row r="16" spans="1:11" ht="17.25" customHeight="1">
      <c r="A16" s="16" t="s">
        <v>237</v>
      </c>
      <c r="B16" s="6">
        <v>14</v>
      </c>
      <c r="C16" s="16" t="s">
        <v>12</v>
      </c>
      <c r="D16" s="7" t="s">
        <v>109</v>
      </c>
      <c r="E16" s="16"/>
      <c r="F16" s="16"/>
      <c r="G16" s="16" t="s">
        <v>32</v>
      </c>
      <c r="H16" s="16"/>
      <c r="I16" s="16">
        <f t="shared" si="0"/>
        <v>0</v>
      </c>
      <c r="J16" s="16">
        <f t="shared" si="1"/>
        <v>0</v>
      </c>
      <c r="K16" s="16"/>
    </row>
    <row r="17" spans="1:11" ht="17.25" customHeight="1">
      <c r="A17" s="16" t="s">
        <v>237</v>
      </c>
      <c r="B17" s="6">
        <v>15</v>
      </c>
      <c r="C17" s="16" t="s">
        <v>12</v>
      </c>
      <c r="D17" s="7" t="s">
        <v>31</v>
      </c>
      <c r="E17" s="16"/>
      <c r="F17" s="16"/>
      <c r="G17" s="16" t="s">
        <v>32</v>
      </c>
      <c r="H17" s="16"/>
      <c r="I17" s="16">
        <f t="shared" si="0"/>
        <v>0</v>
      </c>
      <c r="J17" s="16">
        <f t="shared" si="1"/>
        <v>0</v>
      </c>
      <c r="K17" s="16"/>
    </row>
    <row r="18" spans="1:11" ht="17.25" customHeight="1">
      <c r="A18" s="16" t="s">
        <v>237</v>
      </c>
      <c r="B18" s="6">
        <v>16</v>
      </c>
      <c r="C18" s="16" t="s">
        <v>12</v>
      </c>
      <c r="D18" s="7" t="s">
        <v>20</v>
      </c>
      <c r="E18" s="16"/>
      <c r="F18" s="16"/>
      <c r="G18" s="16" t="s">
        <v>32</v>
      </c>
      <c r="H18" s="16" t="s">
        <v>65</v>
      </c>
      <c r="I18" s="16">
        <f t="shared" si="0"/>
        <v>0</v>
      </c>
      <c r="J18" s="16">
        <f t="shared" si="1"/>
        <v>0</v>
      </c>
      <c r="K18" s="16"/>
    </row>
    <row r="19" spans="1:11" ht="17.25" customHeight="1">
      <c r="A19" s="16" t="s">
        <v>237</v>
      </c>
      <c r="B19" s="6">
        <v>17</v>
      </c>
      <c r="C19" s="16" t="s">
        <v>64</v>
      </c>
      <c r="D19" s="7" t="s">
        <v>54</v>
      </c>
      <c r="E19" s="16"/>
      <c r="F19" s="16"/>
      <c r="G19" s="16"/>
      <c r="H19" s="16"/>
      <c r="I19" s="16" t="str">
        <f t="shared" si="0"/>
        <v>Кокки</v>
      </c>
      <c r="J19" s="16" t="str">
        <f t="shared" si="1"/>
        <v>Staphylococcus</v>
      </c>
      <c r="K19" s="16" t="s">
        <v>19</v>
      </c>
    </row>
    <row r="20" spans="1:11" ht="17.25" customHeight="1">
      <c r="A20" s="16" t="s">
        <v>237</v>
      </c>
      <c r="B20" s="6">
        <v>18</v>
      </c>
      <c r="C20" s="16" t="s">
        <v>21</v>
      </c>
      <c r="D20" s="7" t="s">
        <v>49</v>
      </c>
      <c r="E20" s="16">
        <v>3</v>
      </c>
      <c r="F20" s="16"/>
      <c r="G20" s="16"/>
      <c r="H20" s="16" t="s">
        <v>105</v>
      </c>
      <c r="I20" s="16">
        <f t="shared" si="0"/>
        <v>0</v>
      </c>
      <c r="J20" s="16">
        <f t="shared" si="1"/>
        <v>0</v>
      </c>
      <c r="K20" s="16"/>
    </row>
    <row r="21" spans="1:11" ht="17.25" customHeight="1">
      <c r="A21" s="16" t="s">
        <v>237</v>
      </c>
      <c r="B21" s="6">
        <v>19</v>
      </c>
      <c r="C21" s="16" t="s">
        <v>87</v>
      </c>
      <c r="D21" s="7" t="s">
        <v>195</v>
      </c>
      <c r="E21" s="16">
        <v>3</v>
      </c>
      <c r="F21" s="16"/>
      <c r="G21" s="16"/>
      <c r="H21" s="16"/>
      <c r="I21" s="16">
        <f t="shared" si="0"/>
        <v>0</v>
      </c>
      <c r="J21" s="16">
        <f t="shared" si="1"/>
        <v>0</v>
      </c>
      <c r="K21" s="16"/>
    </row>
    <row r="22" spans="1:11" ht="17.25" customHeight="1">
      <c r="A22" s="16" t="s">
        <v>237</v>
      </c>
      <c r="B22" s="6">
        <v>20</v>
      </c>
      <c r="C22" s="16" t="s">
        <v>21</v>
      </c>
      <c r="D22" s="7" t="s">
        <v>49</v>
      </c>
      <c r="E22" s="16">
        <v>3</v>
      </c>
      <c r="F22" s="16"/>
      <c r="G22" s="16"/>
      <c r="H22" s="16"/>
      <c r="I22" s="16">
        <f t="shared" si="0"/>
        <v>0</v>
      </c>
      <c r="J22" s="16">
        <f t="shared" si="1"/>
        <v>0</v>
      </c>
      <c r="K22" s="16"/>
    </row>
    <row r="23" spans="1:11" ht="17.25" customHeight="1">
      <c r="A23" s="16" t="s">
        <v>237</v>
      </c>
      <c r="B23" s="6">
        <v>21</v>
      </c>
      <c r="C23" s="16" t="s">
        <v>87</v>
      </c>
      <c r="D23" s="7" t="s">
        <v>58</v>
      </c>
      <c r="E23" s="16">
        <v>3</v>
      </c>
      <c r="F23" s="16"/>
      <c r="G23" s="16"/>
      <c r="H23" s="16"/>
      <c r="I23" s="16">
        <f t="shared" si="0"/>
        <v>0</v>
      </c>
      <c r="J23" s="16">
        <f t="shared" si="1"/>
        <v>0</v>
      </c>
      <c r="K23" s="16"/>
    </row>
    <row r="24" spans="1:11" ht="17.25" customHeight="1">
      <c r="A24" s="16" t="s">
        <v>237</v>
      </c>
      <c r="B24" s="6">
        <v>22</v>
      </c>
      <c r="C24" s="16" t="s">
        <v>87</v>
      </c>
      <c r="D24" s="7" t="s">
        <v>42</v>
      </c>
      <c r="E24" s="16">
        <v>3</v>
      </c>
      <c r="F24" s="16"/>
      <c r="G24" s="16"/>
      <c r="H24" s="16"/>
      <c r="I24" s="16">
        <f t="shared" si="0"/>
        <v>0</v>
      </c>
      <c r="J24" s="16">
        <f t="shared" si="1"/>
        <v>0</v>
      </c>
      <c r="K24" s="16"/>
    </row>
    <row r="25" spans="1:11" ht="17.25" customHeight="1">
      <c r="A25" s="16" t="s">
        <v>237</v>
      </c>
      <c r="B25" s="6">
        <v>23</v>
      </c>
      <c r="C25" s="16" t="s">
        <v>87</v>
      </c>
      <c r="D25" s="7" t="s">
        <v>182</v>
      </c>
      <c r="E25" s="16">
        <v>3</v>
      </c>
      <c r="F25" s="16"/>
      <c r="G25" s="16"/>
      <c r="H25" s="16"/>
      <c r="I25" s="16">
        <f t="shared" si="0"/>
        <v>0</v>
      </c>
      <c r="J25" s="16">
        <f t="shared" si="1"/>
        <v>0</v>
      </c>
      <c r="K25" s="16"/>
    </row>
    <row r="26" spans="1:11" ht="17.25" customHeight="1">
      <c r="A26" s="16" t="s">
        <v>237</v>
      </c>
      <c r="B26" s="6">
        <v>24</v>
      </c>
      <c r="C26" s="16" t="s">
        <v>37</v>
      </c>
      <c r="D26" s="7" t="s">
        <v>29</v>
      </c>
      <c r="E26" s="16">
        <v>2</v>
      </c>
      <c r="F26" s="16"/>
      <c r="G26" s="16"/>
      <c r="H26" s="16"/>
      <c r="I26" s="16">
        <f t="shared" si="0"/>
        <v>0</v>
      </c>
      <c r="J26" s="16">
        <f t="shared" si="1"/>
        <v>0</v>
      </c>
      <c r="K26" s="16"/>
    </row>
    <row r="27" spans="1:11" ht="17.25" customHeight="1">
      <c r="A27" s="16" t="s">
        <v>237</v>
      </c>
      <c r="B27" s="6">
        <v>25</v>
      </c>
      <c r="C27" s="16" t="s">
        <v>37</v>
      </c>
      <c r="D27" s="7" t="s">
        <v>29</v>
      </c>
      <c r="E27" s="16">
        <v>2</v>
      </c>
      <c r="F27" s="16"/>
      <c r="G27" s="16"/>
      <c r="H27" s="16"/>
      <c r="I27" s="16">
        <f t="shared" si="0"/>
        <v>0</v>
      </c>
      <c r="J27" s="16">
        <f t="shared" si="1"/>
        <v>0</v>
      </c>
      <c r="K27" s="16"/>
    </row>
    <row r="28" spans="1:11" ht="17.25" customHeight="1">
      <c r="A28" s="16" t="s">
        <v>237</v>
      </c>
      <c r="B28" s="6">
        <v>26</v>
      </c>
      <c r="C28" s="16" t="s">
        <v>87</v>
      </c>
      <c r="D28" s="7" t="s">
        <v>42</v>
      </c>
      <c r="E28" s="16">
        <v>2</v>
      </c>
      <c r="F28" s="16"/>
      <c r="G28" s="16"/>
      <c r="H28" s="16"/>
      <c r="I28" s="16">
        <f t="shared" si="0"/>
        <v>0</v>
      </c>
      <c r="J28" s="16">
        <f t="shared" si="1"/>
        <v>0</v>
      </c>
      <c r="K28" s="16"/>
    </row>
    <row r="29" spans="1:11" ht="17.25" customHeight="1">
      <c r="A29" s="16" t="s">
        <v>237</v>
      </c>
      <c r="B29" s="6">
        <v>27</v>
      </c>
      <c r="C29" s="16" t="s">
        <v>87</v>
      </c>
      <c r="D29" s="7" t="s">
        <v>167</v>
      </c>
      <c r="E29" s="16">
        <v>2</v>
      </c>
      <c r="F29" s="16"/>
      <c r="G29" s="16"/>
      <c r="H29" s="16"/>
      <c r="I29" s="16">
        <f t="shared" si="0"/>
        <v>0</v>
      </c>
      <c r="J29" s="16">
        <f t="shared" si="1"/>
        <v>0</v>
      </c>
      <c r="K29" s="16"/>
    </row>
    <row r="30" spans="1:11" ht="17.25" customHeight="1">
      <c r="A30" s="16" t="s">
        <v>237</v>
      </c>
      <c r="B30" s="6">
        <v>28</v>
      </c>
      <c r="C30" s="16" t="s">
        <v>87</v>
      </c>
      <c r="D30" s="7" t="s">
        <v>108</v>
      </c>
      <c r="E30" s="16">
        <v>2</v>
      </c>
      <c r="F30" s="16"/>
      <c r="G30" s="16"/>
      <c r="H30" s="16"/>
      <c r="I30" s="16">
        <f t="shared" si="0"/>
        <v>0</v>
      </c>
      <c r="J30" s="16">
        <f t="shared" si="1"/>
        <v>0</v>
      </c>
      <c r="K30" s="16"/>
    </row>
    <row r="31" spans="1:11" ht="17.25" customHeight="1">
      <c r="A31" s="16" t="s">
        <v>237</v>
      </c>
      <c r="B31" s="6">
        <v>29</v>
      </c>
      <c r="C31" s="16" t="s">
        <v>87</v>
      </c>
      <c r="D31" s="7" t="s">
        <v>195</v>
      </c>
      <c r="E31" s="16">
        <v>2</v>
      </c>
      <c r="F31" s="16"/>
      <c r="G31" s="16"/>
      <c r="H31" s="16"/>
      <c r="I31" s="16">
        <f t="shared" si="0"/>
        <v>0</v>
      </c>
      <c r="J31" s="16">
        <f t="shared" si="1"/>
        <v>0</v>
      </c>
      <c r="K31" s="16"/>
    </row>
    <row r="32" spans="1:11" ht="17.25" customHeight="1">
      <c r="A32" s="16" t="s">
        <v>237</v>
      </c>
      <c r="B32" s="6">
        <v>30</v>
      </c>
      <c r="C32" s="16" t="s">
        <v>21</v>
      </c>
      <c r="D32" s="7" t="s">
        <v>49</v>
      </c>
      <c r="E32" s="16">
        <v>1</v>
      </c>
      <c r="F32" s="16"/>
      <c r="G32" s="16"/>
      <c r="H32" s="16"/>
      <c r="I32" s="16">
        <f t="shared" si="0"/>
        <v>0</v>
      </c>
      <c r="J32" s="16">
        <f t="shared" si="1"/>
        <v>0</v>
      </c>
      <c r="K32" s="16"/>
    </row>
    <row r="33" spans="1:11" ht="17.25" customHeight="1">
      <c r="A33" s="16" t="s">
        <v>237</v>
      </c>
      <c r="B33" s="6">
        <v>31</v>
      </c>
      <c r="C33" s="16" t="s">
        <v>23</v>
      </c>
      <c r="D33" s="7" t="s">
        <v>31</v>
      </c>
      <c r="E33" s="16">
        <v>1</v>
      </c>
      <c r="F33" s="16"/>
      <c r="G33" s="16"/>
      <c r="H33" s="16"/>
      <c r="I33" s="16">
        <f t="shared" si="0"/>
        <v>0</v>
      </c>
      <c r="J33" s="16">
        <f t="shared" si="1"/>
        <v>0</v>
      </c>
      <c r="K33" s="16"/>
    </row>
    <row r="34" spans="1:11" ht="17.25" customHeight="1">
      <c r="A34" s="16" t="s">
        <v>237</v>
      </c>
      <c r="B34" s="6">
        <v>32</v>
      </c>
      <c r="C34" s="16" t="s">
        <v>23</v>
      </c>
      <c r="D34" s="7" t="s">
        <v>24</v>
      </c>
      <c r="E34" s="16"/>
      <c r="F34" s="16">
        <v>4</v>
      </c>
      <c r="G34" s="16"/>
      <c r="H34" s="16"/>
      <c r="I34" s="16" t="str">
        <f t="shared" ref="I34:I65" si="2">IF(OR(J34=$J$364,J34=$J$371,J34=$J$354),$I$351,IF(OR(J34=$J$353,J34=$J$357,J34=$J$359,J34=$J$360,J34=$J$363,J34=$J$367,J34=$J$368,J34=$J$365),$I$356,IF(OR(J34=$J$352,J34=$J$356),$I$352,IF(OR(J34=$J$358,J34=$J$369,J34=$J$370),$I$353,IF(OR(J34=$J$351,J34=$J$366,J34=$J$372),$I$354,IF(OR(J34=$J$355,J34=$J$373,J34=$J$361,J34=$J$362),$I$355,0))))))</f>
        <v>Кокки</v>
      </c>
      <c r="J34" s="16" t="str">
        <f t="shared" si="1"/>
        <v>Staphylococcus</v>
      </c>
      <c r="K34" s="16" t="s">
        <v>27</v>
      </c>
    </row>
    <row r="35" spans="1:11" ht="17.25" customHeight="1">
      <c r="A35" s="16" t="s">
        <v>237</v>
      </c>
      <c r="B35" s="6">
        <v>33</v>
      </c>
      <c r="C35" s="16" t="s">
        <v>12</v>
      </c>
      <c r="D35" s="7" t="s">
        <v>20</v>
      </c>
      <c r="E35" s="16"/>
      <c r="F35" s="16"/>
      <c r="G35" s="16" t="s">
        <v>32</v>
      </c>
      <c r="H35" s="16"/>
      <c r="I35" s="16">
        <f t="shared" si="2"/>
        <v>0</v>
      </c>
      <c r="J35" s="16">
        <f t="shared" si="1"/>
        <v>0</v>
      </c>
      <c r="K35" s="16"/>
    </row>
    <row r="36" spans="1:11" ht="17.25" customHeight="1">
      <c r="A36" s="16" t="s">
        <v>237</v>
      </c>
      <c r="B36" s="6">
        <v>34</v>
      </c>
      <c r="C36" s="16" t="s">
        <v>12</v>
      </c>
      <c r="D36" s="7" t="s">
        <v>56</v>
      </c>
      <c r="E36" s="16"/>
      <c r="F36" s="16"/>
      <c r="G36" s="16" t="s">
        <v>32</v>
      </c>
      <c r="H36" s="16"/>
      <c r="I36" s="16">
        <f t="shared" si="2"/>
        <v>0</v>
      </c>
      <c r="J36" s="16">
        <f t="shared" si="1"/>
        <v>0</v>
      </c>
      <c r="K36" s="16"/>
    </row>
    <row r="37" spans="1:11" ht="17.25" customHeight="1">
      <c r="A37" s="16" t="s">
        <v>237</v>
      </c>
      <c r="B37" s="6">
        <v>35</v>
      </c>
      <c r="C37" s="16" t="s">
        <v>12</v>
      </c>
      <c r="D37" s="7" t="s">
        <v>59</v>
      </c>
      <c r="E37" s="16"/>
      <c r="F37" s="16">
        <v>3</v>
      </c>
      <c r="G37" s="16" t="s">
        <v>32</v>
      </c>
      <c r="H37" s="16"/>
      <c r="I37" s="16" t="str">
        <f t="shared" si="2"/>
        <v>Кокки</v>
      </c>
      <c r="J37" s="16" t="str">
        <f t="shared" si="1"/>
        <v>Staphylococcus</v>
      </c>
      <c r="K37" s="16" t="s">
        <v>19</v>
      </c>
    </row>
    <row r="38" spans="1:11" ht="17.25" customHeight="1">
      <c r="A38" s="16" t="s">
        <v>237</v>
      </c>
      <c r="B38" s="6">
        <v>36</v>
      </c>
      <c r="C38" s="16" t="s">
        <v>12</v>
      </c>
      <c r="D38" s="7" t="s">
        <v>31</v>
      </c>
      <c r="E38" s="16"/>
      <c r="F38" s="16"/>
      <c r="G38" s="16" t="s">
        <v>32</v>
      </c>
      <c r="H38" s="16"/>
      <c r="I38" s="16">
        <f t="shared" si="2"/>
        <v>0</v>
      </c>
      <c r="J38" s="16">
        <f t="shared" si="1"/>
        <v>0</v>
      </c>
      <c r="K38" s="16"/>
    </row>
    <row r="39" spans="1:11" ht="17.25" customHeight="1">
      <c r="A39" s="16" t="s">
        <v>237</v>
      </c>
      <c r="B39" s="6">
        <v>37</v>
      </c>
      <c r="C39" s="16" t="s">
        <v>12</v>
      </c>
      <c r="D39" s="7" t="s">
        <v>20</v>
      </c>
      <c r="E39" s="16">
        <v>1</v>
      </c>
      <c r="F39" s="16"/>
      <c r="G39" s="16" t="s">
        <v>32</v>
      </c>
      <c r="H39" s="16"/>
      <c r="I39" s="16">
        <f t="shared" si="2"/>
        <v>0</v>
      </c>
      <c r="J39" s="16">
        <f t="shared" si="1"/>
        <v>0</v>
      </c>
      <c r="K39" s="16"/>
    </row>
    <row r="40" spans="1:11" ht="17.25" customHeight="1">
      <c r="A40" s="16" t="s">
        <v>237</v>
      </c>
      <c r="B40" s="6">
        <v>38</v>
      </c>
      <c r="C40" s="16" t="s">
        <v>12</v>
      </c>
      <c r="D40" s="7" t="s">
        <v>29</v>
      </c>
      <c r="E40" s="16">
        <v>1</v>
      </c>
      <c r="F40" s="16"/>
      <c r="G40" s="16" t="s">
        <v>32</v>
      </c>
      <c r="H40" s="16"/>
      <c r="I40" s="16">
        <f t="shared" si="2"/>
        <v>0</v>
      </c>
      <c r="J40" s="16">
        <f t="shared" si="1"/>
        <v>0</v>
      </c>
      <c r="K40" s="16"/>
    </row>
    <row r="41" spans="1:11" ht="17.25" customHeight="1">
      <c r="A41" s="16" t="s">
        <v>237</v>
      </c>
      <c r="B41" s="6">
        <v>39</v>
      </c>
      <c r="C41" s="16" t="s">
        <v>12</v>
      </c>
      <c r="D41" s="7" t="s">
        <v>29</v>
      </c>
      <c r="E41" s="16">
        <v>2</v>
      </c>
      <c r="F41" s="16"/>
      <c r="G41" s="16" t="s">
        <v>32</v>
      </c>
      <c r="H41" s="16"/>
      <c r="I41" s="16">
        <f t="shared" si="2"/>
        <v>0</v>
      </c>
      <c r="J41" s="16">
        <f t="shared" si="1"/>
        <v>0</v>
      </c>
      <c r="K41" s="16"/>
    </row>
    <row r="42" spans="1:11" ht="17.25" customHeight="1">
      <c r="A42" s="16" t="s">
        <v>237</v>
      </c>
      <c r="B42" s="6">
        <v>40</v>
      </c>
      <c r="C42" s="16" t="s">
        <v>76</v>
      </c>
      <c r="D42" s="7" t="s">
        <v>29</v>
      </c>
      <c r="E42" s="16"/>
      <c r="F42" s="16"/>
      <c r="G42" s="16"/>
      <c r="H42" s="16"/>
      <c r="I42" s="16">
        <f t="shared" si="2"/>
        <v>0</v>
      </c>
      <c r="J42" s="16">
        <f t="shared" si="1"/>
        <v>0</v>
      </c>
      <c r="K42" s="16"/>
    </row>
    <row r="43" spans="1:11" ht="17.25" customHeight="1">
      <c r="A43" s="16" t="s">
        <v>237</v>
      </c>
      <c r="B43" s="6">
        <v>41</v>
      </c>
      <c r="C43" s="16" t="s">
        <v>12</v>
      </c>
      <c r="D43" s="7" t="s">
        <v>61</v>
      </c>
      <c r="E43" s="16"/>
      <c r="F43" s="16"/>
      <c r="G43" s="16"/>
      <c r="H43" s="16"/>
      <c r="I43" s="16">
        <f t="shared" si="2"/>
        <v>0</v>
      </c>
      <c r="J43" s="16">
        <f t="shared" si="1"/>
        <v>0</v>
      </c>
      <c r="K43" s="16"/>
    </row>
    <row r="44" spans="1:11" ht="17.25" customHeight="1">
      <c r="A44" s="16" t="s">
        <v>237</v>
      </c>
      <c r="B44" s="6">
        <v>42</v>
      </c>
      <c r="C44" s="16" t="s">
        <v>12</v>
      </c>
      <c r="D44" s="7" t="s">
        <v>171</v>
      </c>
      <c r="E44" s="16"/>
      <c r="F44" s="16"/>
      <c r="G44" s="16" t="s">
        <v>32</v>
      </c>
      <c r="H44" s="16"/>
      <c r="I44" s="16">
        <f t="shared" si="2"/>
        <v>0</v>
      </c>
      <c r="J44" s="16">
        <f t="shared" si="1"/>
        <v>0</v>
      </c>
      <c r="K44" s="16"/>
    </row>
    <row r="45" spans="1:11" ht="17.25" customHeight="1">
      <c r="A45" s="16" t="s">
        <v>237</v>
      </c>
      <c r="B45" s="6">
        <v>43</v>
      </c>
      <c r="C45" s="16" t="s">
        <v>12</v>
      </c>
      <c r="D45" s="7" t="s">
        <v>171</v>
      </c>
      <c r="E45" s="16"/>
      <c r="F45" s="16"/>
      <c r="G45" s="16" t="s">
        <v>32</v>
      </c>
      <c r="H45" s="16"/>
      <c r="I45" s="16">
        <f t="shared" si="2"/>
        <v>0</v>
      </c>
      <c r="J45" s="16">
        <f t="shared" si="1"/>
        <v>0</v>
      </c>
      <c r="K45" s="16"/>
    </row>
    <row r="46" spans="1:11" ht="17.25" customHeight="1">
      <c r="A46" s="16" t="s">
        <v>237</v>
      </c>
      <c r="B46" s="6">
        <v>44</v>
      </c>
      <c r="C46" s="16" t="s">
        <v>12</v>
      </c>
      <c r="D46" s="7" t="s">
        <v>56</v>
      </c>
      <c r="E46" s="16"/>
      <c r="F46" s="16"/>
      <c r="G46" s="16" t="s">
        <v>32</v>
      </c>
      <c r="H46" s="16"/>
      <c r="I46" s="16">
        <f t="shared" si="2"/>
        <v>0</v>
      </c>
      <c r="J46" s="16">
        <f t="shared" si="1"/>
        <v>0</v>
      </c>
      <c r="K46" s="16"/>
    </row>
    <row r="47" spans="1:11" ht="17.25" customHeight="1">
      <c r="A47" s="16" t="s">
        <v>237</v>
      </c>
      <c r="B47" s="6">
        <v>45</v>
      </c>
      <c r="C47" s="16" t="s">
        <v>12</v>
      </c>
      <c r="D47" s="7" t="s">
        <v>171</v>
      </c>
      <c r="E47" s="16"/>
      <c r="F47" s="16"/>
      <c r="G47" s="16" t="s">
        <v>32</v>
      </c>
      <c r="H47" s="16"/>
      <c r="I47" s="16">
        <f t="shared" si="2"/>
        <v>0</v>
      </c>
      <c r="J47" s="16">
        <f t="shared" si="1"/>
        <v>0</v>
      </c>
      <c r="K47" s="16"/>
    </row>
    <row r="48" spans="1:11" ht="17.25" customHeight="1">
      <c r="A48" s="16" t="s">
        <v>237</v>
      </c>
      <c r="B48" s="6">
        <v>46</v>
      </c>
      <c r="C48" s="16" t="s">
        <v>12</v>
      </c>
      <c r="D48" s="7" t="s">
        <v>56</v>
      </c>
      <c r="E48" s="16"/>
      <c r="F48" s="16"/>
      <c r="G48" s="16" t="s">
        <v>32</v>
      </c>
      <c r="H48" s="16"/>
      <c r="I48" s="16">
        <f t="shared" si="2"/>
        <v>0</v>
      </c>
      <c r="J48" s="16">
        <f t="shared" si="1"/>
        <v>0</v>
      </c>
      <c r="K48" s="16"/>
    </row>
    <row r="49" spans="1:11" ht="17.25" customHeight="1">
      <c r="A49" s="16" t="s">
        <v>237</v>
      </c>
      <c r="B49" s="6">
        <v>47</v>
      </c>
      <c r="C49" s="16" t="s">
        <v>12</v>
      </c>
      <c r="D49" s="7" t="s">
        <v>171</v>
      </c>
      <c r="E49" s="16"/>
      <c r="F49" s="16"/>
      <c r="G49" s="16" t="s">
        <v>32</v>
      </c>
      <c r="H49" s="16"/>
      <c r="I49" s="16">
        <f t="shared" si="2"/>
        <v>0</v>
      </c>
      <c r="J49" s="16">
        <f t="shared" si="1"/>
        <v>0</v>
      </c>
      <c r="K49" s="16"/>
    </row>
    <row r="50" spans="1:11" ht="17.25" customHeight="1">
      <c r="A50" s="16" t="s">
        <v>237</v>
      </c>
      <c r="B50" s="6">
        <v>48</v>
      </c>
      <c r="C50" s="16" t="s">
        <v>25</v>
      </c>
      <c r="D50" s="7" t="s">
        <v>26</v>
      </c>
      <c r="E50" s="16"/>
      <c r="F50" s="16"/>
      <c r="G50" s="16"/>
      <c r="H50" s="16"/>
      <c r="I50" s="16">
        <f t="shared" si="2"/>
        <v>0</v>
      </c>
      <c r="J50" s="16">
        <f t="shared" si="1"/>
        <v>0</v>
      </c>
      <c r="K50" s="16"/>
    </row>
    <row r="51" spans="1:11" ht="17.25" customHeight="1">
      <c r="A51" s="16" t="s">
        <v>237</v>
      </c>
      <c r="B51" s="6">
        <v>49</v>
      </c>
      <c r="C51" s="16" t="s">
        <v>12</v>
      </c>
      <c r="D51" s="7" t="s">
        <v>33</v>
      </c>
      <c r="E51" s="16"/>
      <c r="F51" s="16"/>
      <c r="G51" s="16" t="s">
        <v>32</v>
      </c>
      <c r="H51" s="16"/>
      <c r="I51" s="16">
        <f t="shared" si="2"/>
        <v>0</v>
      </c>
      <c r="J51" s="16">
        <f t="shared" si="1"/>
        <v>0</v>
      </c>
      <c r="K51" s="16"/>
    </row>
    <row r="52" spans="1:11" ht="17.25" customHeight="1">
      <c r="A52" s="16" t="s">
        <v>237</v>
      </c>
      <c r="B52" s="6">
        <v>50</v>
      </c>
      <c r="C52" s="16" t="s">
        <v>87</v>
      </c>
      <c r="D52" s="7" t="s">
        <v>108</v>
      </c>
      <c r="E52" s="16">
        <v>1</v>
      </c>
      <c r="F52" s="16"/>
      <c r="G52" s="16"/>
      <c r="H52" s="16"/>
      <c r="I52" s="16">
        <f t="shared" si="2"/>
        <v>0</v>
      </c>
      <c r="J52" s="16">
        <f t="shared" si="1"/>
        <v>0</v>
      </c>
      <c r="K52" s="16"/>
    </row>
    <row r="53" spans="1:11" ht="17.25" customHeight="1">
      <c r="A53" s="16" t="s">
        <v>237</v>
      </c>
      <c r="B53" s="6">
        <v>51</v>
      </c>
      <c r="C53" s="16" t="s">
        <v>87</v>
      </c>
      <c r="D53" s="7" t="s">
        <v>42</v>
      </c>
      <c r="E53" s="16">
        <v>1</v>
      </c>
      <c r="F53" s="16"/>
      <c r="G53" s="16"/>
      <c r="H53" s="16"/>
      <c r="I53" s="16">
        <f t="shared" si="2"/>
        <v>0</v>
      </c>
      <c r="J53" s="16">
        <f t="shared" si="1"/>
        <v>0</v>
      </c>
      <c r="K53" s="16"/>
    </row>
    <row r="54" spans="1:11" ht="17.25" customHeight="1">
      <c r="A54" s="16" t="s">
        <v>237</v>
      </c>
      <c r="B54" s="6">
        <v>52</v>
      </c>
      <c r="C54" s="16" t="s">
        <v>87</v>
      </c>
      <c r="D54" s="7" t="s">
        <v>42</v>
      </c>
      <c r="E54" s="16">
        <v>1</v>
      </c>
      <c r="F54" s="16"/>
      <c r="G54" s="16"/>
      <c r="H54" s="16"/>
      <c r="I54" s="16">
        <f t="shared" si="2"/>
        <v>0</v>
      </c>
      <c r="J54" s="16">
        <f t="shared" si="1"/>
        <v>0</v>
      </c>
      <c r="K54" s="16"/>
    </row>
    <row r="55" spans="1:11" ht="17.25" customHeight="1">
      <c r="A55" s="16" t="s">
        <v>237</v>
      </c>
      <c r="B55" s="6">
        <v>53</v>
      </c>
      <c r="C55" s="16" t="s">
        <v>76</v>
      </c>
      <c r="D55" s="7" t="s">
        <v>61</v>
      </c>
      <c r="E55" s="16">
        <v>1</v>
      </c>
      <c r="F55" s="16"/>
      <c r="G55" s="16"/>
      <c r="H55" s="16">
        <v>444</v>
      </c>
      <c r="I55" s="16">
        <f t="shared" si="2"/>
        <v>0</v>
      </c>
      <c r="J55" s="16">
        <f t="shared" si="1"/>
        <v>0</v>
      </c>
      <c r="K55" s="16"/>
    </row>
    <row r="56" spans="1:11" ht="17.25" customHeight="1">
      <c r="A56" s="16" t="s">
        <v>237</v>
      </c>
      <c r="B56" s="6">
        <v>54</v>
      </c>
      <c r="C56" s="16" t="s">
        <v>23</v>
      </c>
      <c r="D56" s="7" t="s">
        <v>31</v>
      </c>
      <c r="E56" s="16"/>
      <c r="F56" s="16"/>
      <c r="G56" s="16"/>
      <c r="H56" s="16"/>
      <c r="I56" s="16">
        <f t="shared" si="2"/>
        <v>0</v>
      </c>
      <c r="J56" s="16">
        <f t="shared" si="1"/>
        <v>0</v>
      </c>
      <c r="K56" s="16"/>
    </row>
    <row r="57" spans="1:11" ht="17.25" customHeight="1">
      <c r="A57" s="16" t="s">
        <v>237</v>
      </c>
      <c r="B57" s="6">
        <v>55</v>
      </c>
      <c r="C57" s="16" t="s">
        <v>23</v>
      </c>
      <c r="D57" s="7" t="s">
        <v>24</v>
      </c>
      <c r="E57" s="16"/>
      <c r="F57" s="16"/>
      <c r="G57" s="16"/>
      <c r="H57" s="16">
        <v>444</v>
      </c>
      <c r="I57" s="16">
        <f t="shared" si="2"/>
        <v>0</v>
      </c>
      <c r="J57" s="16">
        <f t="shared" si="1"/>
        <v>0</v>
      </c>
      <c r="K57" s="16"/>
    </row>
    <row r="58" spans="1:11" ht="17.25" customHeight="1">
      <c r="A58" s="16" t="s">
        <v>237</v>
      </c>
      <c r="B58" s="6">
        <v>56</v>
      </c>
      <c r="C58" s="16" t="s">
        <v>76</v>
      </c>
      <c r="D58" s="7" t="s">
        <v>61</v>
      </c>
      <c r="E58" s="16"/>
      <c r="F58" s="16"/>
      <c r="G58" s="16"/>
      <c r="H58" s="16">
        <v>444</v>
      </c>
      <c r="I58" s="16">
        <f t="shared" si="2"/>
        <v>0</v>
      </c>
      <c r="J58" s="16">
        <f t="shared" si="1"/>
        <v>0</v>
      </c>
      <c r="K58" s="16"/>
    </row>
    <row r="59" spans="1:11" ht="17.25" customHeight="1">
      <c r="A59" s="16" t="s">
        <v>237</v>
      </c>
      <c r="B59" s="6">
        <v>57</v>
      </c>
      <c r="C59" s="16" t="s">
        <v>25</v>
      </c>
      <c r="D59" s="7" t="s">
        <v>26</v>
      </c>
      <c r="E59" s="16"/>
      <c r="F59" s="16"/>
      <c r="G59" s="16"/>
      <c r="H59" s="16"/>
      <c r="I59" s="16">
        <f t="shared" si="2"/>
        <v>0</v>
      </c>
      <c r="J59" s="16">
        <f t="shared" si="1"/>
        <v>0</v>
      </c>
      <c r="K59" s="16"/>
    </row>
    <row r="60" spans="1:11" ht="17.25" customHeight="1">
      <c r="A60" s="16" t="s">
        <v>237</v>
      </c>
      <c r="B60" s="6">
        <v>58</v>
      </c>
      <c r="C60" s="16" t="s">
        <v>25</v>
      </c>
      <c r="D60" s="7" t="s">
        <v>30</v>
      </c>
      <c r="E60" s="16"/>
      <c r="F60" s="16"/>
      <c r="G60" s="16"/>
      <c r="H60" s="16"/>
      <c r="I60" s="16">
        <f t="shared" si="2"/>
        <v>0</v>
      </c>
      <c r="J60" s="16">
        <f t="shared" si="1"/>
        <v>0</v>
      </c>
      <c r="K60" s="16"/>
    </row>
    <row r="61" spans="1:11" ht="17.25" customHeight="1">
      <c r="A61" s="16" t="s">
        <v>237</v>
      </c>
      <c r="B61" s="6">
        <v>59</v>
      </c>
      <c r="C61" s="16" t="s">
        <v>87</v>
      </c>
      <c r="D61" s="7" t="s">
        <v>167</v>
      </c>
      <c r="E61" s="16"/>
      <c r="F61" s="16"/>
      <c r="G61" s="16"/>
      <c r="H61" s="16"/>
      <c r="I61" s="16">
        <f t="shared" si="2"/>
        <v>0</v>
      </c>
      <c r="J61" s="16">
        <f t="shared" si="1"/>
        <v>0</v>
      </c>
      <c r="K61" s="16"/>
    </row>
    <row r="62" spans="1:11" ht="17.25" customHeight="1">
      <c r="A62" s="16" t="s">
        <v>237</v>
      </c>
      <c r="B62" s="6">
        <v>60</v>
      </c>
      <c r="C62" s="16" t="s">
        <v>12</v>
      </c>
      <c r="D62" s="7" t="s">
        <v>29</v>
      </c>
      <c r="E62" s="16"/>
      <c r="F62" s="16"/>
      <c r="G62" s="16" t="s">
        <v>32</v>
      </c>
      <c r="H62" s="16"/>
      <c r="I62" s="16">
        <f t="shared" si="2"/>
        <v>0</v>
      </c>
      <c r="J62" s="16">
        <f t="shared" si="1"/>
        <v>0</v>
      </c>
      <c r="K62" s="16"/>
    </row>
    <row r="63" spans="1:11" ht="17.25" customHeight="1">
      <c r="A63" s="16" t="s">
        <v>237</v>
      </c>
      <c r="B63" s="6">
        <v>61</v>
      </c>
      <c r="C63" s="16" t="s">
        <v>12</v>
      </c>
      <c r="D63" s="7" t="s">
        <v>20</v>
      </c>
      <c r="E63" s="16"/>
      <c r="F63" s="16"/>
      <c r="G63" s="16" t="s">
        <v>32</v>
      </c>
      <c r="H63" s="16"/>
      <c r="I63" s="16">
        <f t="shared" si="2"/>
        <v>0</v>
      </c>
      <c r="J63" s="16">
        <f t="shared" si="1"/>
        <v>0</v>
      </c>
      <c r="K63" s="16"/>
    </row>
    <row r="64" spans="1:11" ht="17.25" customHeight="1">
      <c r="A64" s="16" t="s">
        <v>237</v>
      </c>
      <c r="B64" s="6">
        <v>62</v>
      </c>
      <c r="C64" s="16" t="s">
        <v>12</v>
      </c>
      <c r="D64" s="7" t="s">
        <v>171</v>
      </c>
      <c r="E64" s="16"/>
      <c r="F64" s="16">
        <v>8</v>
      </c>
      <c r="G64" s="16"/>
      <c r="H64" s="16"/>
      <c r="I64" s="16" t="str">
        <f t="shared" si="2"/>
        <v>Кокки</v>
      </c>
      <c r="J64" s="16" t="str">
        <f t="shared" si="1"/>
        <v>Staphylococcus</v>
      </c>
      <c r="K64" s="16" t="s">
        <v>19</v>
      </c>
    </row>
    <row r="65" spans="1:11" ht="17.25" customHeight="1">
      <c r="A65" s="16" t="s">
        <v>237</v>
      </c>
      <c r="B65" s="6">
        <v>63</v>
      </c>
      <c r="C65" s="16" t="s">
        <v>21</v>
      </c>
      <c r="D65" s="7" t="s">
        <v>49</v>
      </c>
      <c r="E65" s="16"/>
      <c r="F65" s="16">
        <v>3</v>
      </c>
      <c r="G65" s="16" t="s">
        <v>32</v>
      </c>
      <c r="H65" s="16"/>
      <c r="I65" s="16" t="str">
        <f t="shared" si="2"/>
        <v>НГОБ</v>
      </c>
      <c r="J65" s="16" t="str">
        <f t="shared" si="1"/>
        <v>Pseudomonas</v>
      </c>
      <c r="K65" s="16" t="s">
        <v>74</v>
      </c>
    </row>
    <row r="66" spans="1:11" ht="17.25" customHeight="1">
      <c r="A66" s="16" t="s">
        <v>237</v>
      </c>
      <c r="B66" s="6">
        <v>64</v>
      </c>
      <c r="C66" s="16" t="s">
        <v>21</v>
      </c>
      <c r="D66" s="7" t="s">
        <v>49</v>
      </c>
      <c r="E66" s="16"/>
      <c r="F66" s="16">
        <v>3</v>
      </c>
      <c r="G66" s="16" t="s">
        <v>32</v>
      </c>
      <c r="H66" s="16"/>
      <c r="I66" s="16" t="str">
        <f t="shared" ref="I66:I97" si="3">IF(OR(J66=$J$364,J66=$J$371,J66=$J$354),$I$351,IF(OR(J66=$J$353,J66=$J$357,J66=$J$359,J66=$J$360,J66=$J$363,J66=$J$367,J66=$J$368,J66=$J$365),$I$356,IF(OR(J66=$J$352,J66=$J$356),$I$352,IF(OR(J66=$J$358,J66=$J$369,J66=$J$370),$I$353,IF(OR(J66=$J$351,J66=$J$366,J66=$J$372),$I$354,IF(OR(J66=$J$355,J66=$J$373,J66=$J$361,J66=$J$362),$I$355,0))))))</f>
        <v>НГОБ</v>
      </c>
      <c r="J66" s="16" t="str">
        <f t="shared" ref="J66:J129" si="4">IF(OR(K66=$K$351,K66=$K$352,K66=$K$353,K66=$K$354),$J$351,IF(OR(K66=$K$358,K66=$K$359,K66=$K$360,K66=$K$361),$J$352,IF(OR(K66=$K$362),$J$353,IF(OR(K66=$K$363),$J$354,IF(OR(K66=$K$364),$J$355,IF(OR(K66=$K$365),$J$356,IF(OR(K66=$K$371,K66=$K$380,K66=$K$372),$J$357,IF(OR(K66=$K$367,K66=$K$368,K66=$K$369,K66=$K$370),$J$358,IF(OR(K66=$K$366,K66=$K$409,K66=$K$411,K66=$K$413),$J$359,IF(OR(K66=$K$373,K66=$K$374),$J$360,IF(OR(K66=$K$375),$J$361,IF(OR(K66=$K$376),$J$362,IF(OR(K66=$K$377),$J$363,IF(OR(K66=$K$381),$J$364,IF(OR(K66=$K$382,K66=$K$383),$J$365,IF(OR(K66=$K$384,K66=$K$385),$J$366,IF(OR(K66=$K$386,K66=$K$387),$J$367,IF(OR(K66=$K$388,K66=$K$389),$J$368,IF(OR(K66=$K$391,K66=$K$392,K66=$K$393,K66=$K$394,K66=$K$395,K66=$K$396,K66=$K$397,K66=$K$398,K66=$K$399),$J$369,IF(OR(K66=$K$403,K66=$K$404,K66=$K$405,K66=$K$406,K66=$K$402,K66=$K$401,K66=$K$410,K66=$K$412),$J$370,IF(OR(K66=$K$407,K66=$K$408),$J$371,IF(OR(K66=$K$355,K66=$K$356,K66=$K$357,K66=$K$378,K66=$K$379,K66=$K$390,K66=$K$400),$J$372,IF(OR(K66=$K$414),$J$373,0)))))))))))))))))))))))</f>
        <v>Pseudomonas</v>
      </c>
      <c r="K66" s="16" t="s">
        <v>74</v>
      </c>
    </row>
    <row r="67" spans="1:11" ht="17.25" customHeight="1">
      <c r="A67" s="16" t="s">
        <v>237</v>
      </c>
      <c r="B67" s="6">
        <v>65</v>
      </c>
      <c r="C67" s="16" t="s">
        <v>87</v>
      </c>
      <c r="D67" s="7" t="s">
        <v>167</v>
      </c>
      <c r="E67" s="16">
        <v>1</v>
      </c>
      <c r="F67" s="16"/>
      <c r="G67" s="16"/>
      <c r="H67" s="16"/>
      <c r="I67" s="16">
        <f t="shared" si="3"/>
        <v>0</v>
      </c>
      <c r="J67" s="16">
        <f t="shared" si="4"/>
        <v>0</v>
      </c>
      <c r="K67" s="16"/>
    </row>
    <row r="68" spans="1:11" ht="17.25" customHeight="1">
      <c r="A68" s="16" t="s">
        <v>237</v>
      </c>
      <c r="B68" s="6">
        <v>66</v>
      </c>
      <c r="C68" s="16" t="s">
        <v>37</v>
      </c>
      <c r="D68" s="7" t="s">
        <v>43</v>
      </c>
      <c r="E68" s="16">
        <v>1</v>
      </c>
      <c r="F68" s="16"/>
      <c r="G68" s="16"/>
      <c r="H68" s="16"/>
      <c r="I68" s="16">
        <f t="shared" si="3"/>
        <v>0</v>
      </c>
      <c r="J68" s="16">
        <f t="shared" si="4"/>
        <v>0</v>
      </c>
      <c r="K68" s="16"/>
    </row>
    <row r="69" spans="1:11" ht="17.25" customHeight="1">
      <c r="A69" s="16" t="s">
        <v>237</v>
      </c>
      <c r="B69" s="6">
        <v>67</v>
      </c>
      <c r="C69" s="16" t="s">
        <v>37</v>
      </c>
      <c r="D69" s="7" t="s">
        <v>61</v>
      </c>
      <c r="E69" s="16">
        <v>1</v>
      </c>
      <c r="F69" s="16"/>
      <c r="G69" s="16"/>
      <c r="H69" s="16"/>
      <c r="I69" s="16">
        <f t="shared" si="3"/>
        <v>0</v>
      </c>
      <c r="J69" s="16">
        <f t="shared" si="4"/>
        <v>0</v>
      </c>
      <c r="K69" s="16"/>
    </row>
    <row r="70" spans="1:11" ht="17.25" customHeight="1">
      <c r="A70" s="16" t="s">
        <v>237</v>
      </c>
      <c r="B70" s="6">
        <v>68</v>
      </c>
      <c r="C70" s="16" t="s">
        <v>37</v>
      </c>
      <c r="D70" s="7" t="s">
        <v>29</v>
      </c>
      <c r="E70" s="16">
        <v>1</v>
      </c>
      <c r="F70" s="16"/>
      <c r="G70" s="16"/>
      <c r="H70" s="16"/>
      <c r="I70" s="16">
        <f t="shared" si="3"/>
        <v>0</v>
      </c>
      <c r="J70" s="16">
        <f t="shared" si="4"/>
        <v>0</v>
      </c>
      <c r="K70" s="16"/>
    </row>
    <row r="71" spans="1:11" ht="17.25" customHeight="1">
      <c r="A71" s="16" t="s">
        <v>237</v>
      </c>
      <c r="B71" s="6">
        <v>69</v>
      </c>
      <c r="C71" s="16" t="s">
        <v>25</v>
      </c>
      <c r="D71" s="7" t="s">
        <v>193</v>
      </c>
      <c r="E71" s="16"/>
      <c r="F71" s="16"/>
      <c r="G71" s="16"/>
      <c r="H71" s="16"/>
      <c r="I71" s="16">
        <f t="shared" si="3"/>
        <v>0</v>
      </c>
      <c r="J71" s="16">
        <f t="shared" si="4"/>
        <v>0</v>
      </c>
      <c r="K71" s="16"/>
    </row>
    <row r="72" spans="1:11" ht="17.25" customHeight="1">
      <c r="A72" s="16" t="s">
        <v>237</v>
      </c>
      <c r="B72" s="6">
        <v>70</v>
      </c>
      <c r="C72" s="16" t="s">
        <v>25</v>
      </c>
      <c r="D72" s="7" t="s">
        <v>193</v>
      </c>
      <c r="E72" s="16"/>
      <c r="F72" s="16"/>
      <c r="G72" s="16"/>
      <c r="H72" s="16"/>
      <c r="I72" s="16">
        <f t="shared" si="3"/>
        <v>0</v>
      </c>
      <c r="J72" s="16">
        <f t="shared" si="4"/>
        <v>0</v>
      </c>
      <c r="K72" s="16"/>
    </row>
    <row r="73" spans="1:11" ht="17.25" customHeight="1">
      <c r="A73" s="16" t="s">
        <v>237</v>
      </c>
      <c r="B73" s="6">
        <v>71</v>
      </c>
      <c r="C73" s="16" t="s">
        <v>23</v>
      </c>
      <c r="D73" s="7" t="s">
        <v>24</v>
      </c>
      <c r="E73" s="16"/>
      <c r="F73" s="16"/>
      <c r="G73" s="16"/>
      <c r="H73" s="16"/>
      <c r="I73" s="16">
        <f t="shared" si="3"/>
        <v>0</v>
      </c>
      <c r="J73" s="16">
        <f t="shared" si="4"/>
        <v>0</v>
      </c>
      <c r="K73" s="16"/>
    </row>
    <row r="74" spans="1:11" ht="17.25" customHeight="1">
      <c r="A74" s="16" t="s">
        <v>237</v>
      </c>
      <c r="B74" s="6">
        <v>72</v>
      </c>
      <c r="C74" s="16" t="s">
        <v>23</v>
      </c>
      <c r="D74" s="7" t="s">
        <v>24</v>
      </c>
      <c r="E74" s="16"/>
      <c r="F74" s="16"/>
      <c r="G74" s="16"/>
      <c r="H74" s="16"/>
      <c r="I74" s="16">
        <f t="shared" si="3"/>
        <v>0</v>
      </c>
      <c r="J74" s="16">
        <f t="shared" si="4"/>
        <v>0</v>
      </c>
      <c r="K74" s="16"/>
    </row>
    <row r="75" spans="1:11" ht="17.25" customHeight="1">
      <c r="A75" s="16" t="s">
        <v>237</v>
      </c>
      <c r="B75" s="6">
        <v>73</v>
      </c>
      <c r="C75" s="16" t="s">
        <v>37</v>
      </c>
      <c r="D75" s="7" t="s">
        <v>31</v>
      </c>
      <c r="E75" s="16"/>
      <c r="F75" s="16"/>
      <c r="G75" s="16"/>
      <c r="H75" s="16"/>
      <c r="I75" s="16">
        <f t="shared" si="3"/>
        <v>0</v>
      </c>
      <c r="J75" s="16">
        <f t="shared" si="4"/>
        <v>0</v>
      </c>
      <c r="K75" s="16"/>
    </row>
    <row r="76" spans="1:11" ht="17.25" customHeight="1">
      <c r="A76" s="16" t="s">
        <v>237</v>
      </c>
      <c r="B76" s="6">
        <v>74</v>
      </c>
      <c r="C76" s="16" t="s">
        <v>37</v>
      </c>
      <c r="D76" s="7" t="s">
        <v>80</v>
      </c>
      <c r="E76" s="16"/>
      <c r="F76" s="16"/>
      <c r="G76" s="16"/>
      <c r="H76" s="16"/>
      <c r="I76" s="16">
        <f t="shared" si="3"/>
        <v>0</v>
      </c>
      <c r="J76" s="16">
        <f t="shared" si="4"/>
        <v>0</v>
      </c>
      <c r="K76" s="16"/>
    </row>
    <row r="77" spans="1:11" ht="17.25" customHeight="1">
      <c r="A77" s="16" t="s">
        <v>237</v>
      </c>
      <c r="B77" s="6">
        <v>75</v>
      </c>
      <c r="C77" s="16" t="s">
        <v>12</v>
      </c>
      <c r="D77" s="7" t="s">
        <v>20</v>
      </c>
      <c r="E77" s="16"/>
      <c r="F77" s="16"/>
      <c r="G77" s="16" t="s">
        <v>32</v>
      </c>
      <c r="H77" s="16" t="s">
        <v>65</v>
      </c>
      <c r="I77" s="16">
        <f t="shared" si="3"/>
        <v>0</v>
      </c>
      <c r="J77" s="16">
        <f t="shared" si="4"/>
        <v>0</v>
      </c>
      <c r="K77" s="16"/>
    </row>
    <row r="78" spans="1:11" ht="17.25" customHeight="1">
      <c r="A78" s="16" t="s">
        <v>237</v>
      </c>
      <c r="B78" s="6">
        <v>76</v>
      </c>
      <c r="C78" s="16" t="s">
        <v>12</v>
      </c>
      <c r="D78" s="7" t="s">
        <v>20</v>
      </c>
      <c r="E78" s="16">
        <v>1</v>
      </c>
      <c r="F78" s="16"/>
      <c r="G78" s="16" t="s">
        <v>32</v>
      </c>
      <c r="H78" s="16"/>
      <c r="I78" s="16">
        <f t="shared" si="3"/>
        <v>0</v>
      </c>
      <c r="J78" s="16">
        <f t="shared" si="4"/>
        <v>0</v>
      </c>
      <c r="K78" s="16"/>
    </row>
    <row r="79" spans="1:11" ht="17.25" customHeight="1">
      <c r="A79" s="16" t="s">
        <v>237</v>
      </c>
      <c r="B79" s="6">
        <v>77</v>
      </c>
      <c r="C79" s="16" t="s">
        <v>12</v>
      </c>
      <c r="D79" s="7" t="s">
        <v>169</v>
      </c>
      <c r="E79" s="16">
        <v>1</v>
      </c>
      <c r="F79" s="16"/>
      <c r="G79" s="16" t="s">
        <v>32</v>
      </c>
      <c r="H79" s="16"/>
      <c r="I79" s="16">
        <f t="shared" si="3"/>
        <v>0</v>
      </c>
      <c r="J79" s="16">
        <f t="shared" si="4"/>
        <v>0</v>
      </c>
      <c r="K79" s="16"/>
    </row>
    <row r="80" spans="1:11" ht="17.25" customHeight="1">
      <c r="A80" s="16" t="s">
        <v>237</v>
      </c>
      <c r="B80" s="6">
        <v>78</v>
      </c>
      <c r="C80" s="16" t="s">
        <v>64</v>
      </c>
      <c r="D80" s="7" t="s">
        <v>54</v>
      </c>
      <c r="E80" s="16"/>
      <c r="F80" s="16"/>
      <c r="G80" s="16"/>
      <c r="H80" s="16"/>
      <c r="I80" s="16">
        <f t="shared" si="3"/>
        <v>0</v>
      </c>
      <c r="J80" s="16">
        <f t="shared" si="4"/>
        <v>0</v>
      </c>
      <c r="K80" s="16"/>
    </row>
    <row r="81" spans="1:11" ht="17.25" customHeight="1">
      <c r="A81" s="16" t="s">
        <v>237</v>
      </c>
      <c r="B81" s="6">
        <v>79</v>
      </c>
      <c r="C81" s="16" t="s">
        <v>12</v>
      </c>
      <c r="D81" s="7" t="s">
        <v>20</v>
      </c>
      <c r="E81" s="16"/>
      <c r="F81" s="16"/>
      <c r="G81" s="16" t="s">
        <v>32</v>
      </c>
      <c r="H81" s="16"/>
      <c r="I81" s="16">
        <f t="shared" si="3"/>
        <v>0</v>
      </c>
      <c r="J81" s="16">
        <f t="shared" si="4"/>
        <v>0</v>
      </c>
      <c r="K81" s="16"/>
    </row>
    <row r="82" spans="1:11" ht="17.25" customHeight="1">
      <c r="A82" s="16" t="s">
        <v>237</v>
      </c>
      <c r="B82" s="6">
        <v>80</v>
      </c>
      <c r="C82" s="16" t="s">
        <v>12</v>
      </c>
      <c r="D82" s="7" t="s">
        <v>56</v>
      </c>
      <c r="E82" s="16"/>
      <c r="F82" s="16"/>
      <c r="G82" s="16" t="s">
        <v>32</v>
      </c>
      <c r="H82" s="16"/>
      <c r="I82" s="16">
        <f t="shared" si="3"/>
        <v>0</v>
      </c>
      <c r="J82" s="16">
        <f t="shared" si="4"/>
        <v>0</v>
      </c>
      <c r="K82" s="16"/>
    </row>
    <row r="83" spans="1:11" ht="17.25" customHeight="1">
      <c r="A83" s="16" t="s">
        <v>237</v>
      </c>
      <c r="B83" s="6">
        <v>81</v>
      </c>
      <c r="C83" s="16" t="s">
        <v>23</v>
      </c>
      <c r="D83" s="7" t="s">
        <v>24</v>
      </c>
      <c r="E83" s="16">
        <v>1</v>
      </c>
      <c r="F83" s="16"/>
      <c r="G83" s="16"/>
      <c r="H83" s="16"/>
      <c r="I83" s="16">
        <f t="shared" si="3"/>
        <v>0</v>
      </c>
      <c r="J83" s="16">
        <f t="shared" si="4"/>
        <v>0</v>
      </c>
      <c r="K83" s="16"/>
    </row>
    <row r="84" spans="1:11" ht="17.25" customHeight="1">
      <c r="A84" s="16" t="s">
        <v>237</v>
      </c>
      <c r="B84" s="6">
        <v>82</v>
      </c>
      <c r="C84" s="16" t="s">
        <v>37</v>
      </c>
      <c r="D84" s="7" t="s">
        <v>43</v>
      </c>
      <c r="E84" s="16"/>
      <c r="F84" s="16"/>
      <c r="G84" s="16"/>
      <c r="H84" s="16"/>
      <c r="I84" s="16">
        <f t="shared" si="3"/>
        <v>0</v>
      </c>
      <c r="J84" s="16">
        <f t="shared" si="4"/>
        <v>0</v>
      </c>
      <c r="K84" s="16"/>
    </row>
    <row r="85" spans="1:11" ht="17.25" customHeight="1">
      <c r="A85" s="16" t="s">
        <v>237</v>
      </c>
      <c r="B85" s="6">
        <v>83</v>
      </c>
      <c r="C85" s="16" t="s">
        <v>87</v>
      </c>
      <c r="D85" s="7" t="s">
        <v>42</v>
      </c>
      <c r="E85" s="16"/>
      <c r="F85" s="16"/>
      <c r="G85" s="16"/>
      <c r="H85" s="16"/>
      <c r="I85" s="16">
        <f t="shared" si="3"/>
        <v>0</v>
      </c>
      <c r="J85" s="16">
        <f t="shared" si="4"/>
        <v>0</v>
      </c>
      <c r="K85" s="16"/>
    </row>
    <row r="86" spans="1:11" ht="17.25" customHeight="1">
      <c r="A86" s="16" t="s">
        <v>237</v>
      </c>
      <c r="B86" s="6">
        <v>84</v>
      </c>
      <c r="C86" s="16" t="s">
        <v>23</v>
      </c>
      <c r="D86" s="7" t="s">
        <v>205</v>
      </c>
      <c r="E86" s="16"/>
      <c r="F86" s="16"/>
      <c r="G86" s="16"/>
      <c r="H86" s="16"/>
      <c r="I86" s="16">
        <f t="shared" si="3"/>
        <v>0</v>
      </c>
      <c r="J86" s="16">
        <f t="shared" si="4"/>
        <v>0</v>
      </c>
      <c r="K86" s="16"/>
    </row>
    <row r="87" spans="1:11" ht="17.25" customHeight="1">
      <c r="A87" s="16" t="s">
        <v>237</v>
      </c>
      <c r="B87" s="6">
        <v>85</v>
      </c>
      <c r="C87" s="16" t="s">
        <v>37</v>
      </c>
      <c r="D87" s="7" t="s">
        <v>43</v>
      </c>
      <c r="E87" s="16"/>
      <c r="F87" s="16"/>
      <c r="G87" s="16"/>
      <c r="H87" s="16"/>
      <c r="I87" s="16">
        <f t="shared" si="3"/>
        <v>0</v>
      </c>
      <c r="J87" s="16">
        <f t="shared" si="4"/>
        <v>0</v>
      </c>
      <c r="K87" s="16"/>
    </row>
    <row r="88" spans="1:11" ht="17.25" customHeight="1">
      <c r="A88" s="16" t="s">
        <v>237</v>
      </c>
      <c r="B88" s="6">
        <v>86</v>
      </c>
      <c r="C88" s="16" t="s">
        <v>37</v>
      </c>
      <c r="D88" s="7" t="s">
        <v>80</v>
      </c>
      <c r="E88" s="16"/>
      <c r="F88" s="16"/>
      <c r="G88" s="16"/>
      <c r="H88" s="16"/>
      <c r="I88" s="16">
        <f t="shared" si="3"/>
        <v>0</v>
      </c>
      <c r="J88" s="16">
        <f t="shared" si="4"/>
        <v>0</v>
      </c>
      <c r="K88" s="16"/>
    </row>
    <row r="89" spans="1:11" ht="17.25" customHeight="1">
      <c r="A89" s="16" t="s">
        <v>237</v>
      </c>
      <c r="B89" s="6">
        <v>87</v>
      </c>
      <c r="C89" s="16" t="s">
        <v>37</v>
      </c>
      <c r="D89" s="7" t="s">
        <v>29</v>
      </c>
      <c r="E89" s="16"/>
      <c r="F89" s="16"/>
      <c r="G89" s="16"/>
      <c r="H89" s="16"/>
      <c r="I89" s="16">
        <f t="shared" si="3"/>
        <v>0</v>
      </c>
      <c r="J89" s="16">
        <f t="shared" si="4"/>
        <v>0</v>
      </c>
      <c r="K89" s="16"/>
    </row>
    <row r="90" spans="1:11" ht="17.25" customHeight="1">
      <c r="A90" s="16" t="s">
        <v>237</v>
      </c>
      <c r="B90" s="6">
        <v>88</v>
      </c>
      <c r="C90" s="16" t="s">
        <v>12</v>
      </c>
      <c r="D90" s="7" t="s">
        <v>58</v>
      </c>
      <c r="E90" s="16"/>
      <c r="F90" s="16"/>
      <c r="G90" s="16" t="s">
        <v>32</v>
      </c>
      <c r="H90" s="16"/>
      <c r="I90" s="16">
        <f t="shared" si="3"/>
        <v>0</v>
      </c>
      <c r="J90" s="16">
        <f t="shared" si="4"/>
        <v>0</v>
      </c>
      <c r="K90" s="16"/>
    </row>
    <row r="91" spans="1:11" ht="17.25" customHeight="1">
      <c r="A91" s="16" t="s">
        <v>237</v>
      </c>
      <c r="B91" s="6">
        <v>89</v>
      </c>
      <c r="C91" s="16" t="s">
        <v>12</v>
      </c>
      <c r="D91" s="7" t="s">
        <v>222</v>
      </c>
      <c r="E91" s="16"/>
      <c r="F91" s="16"/>
      <c r="G91" s="16" t="s">
        <v>32</v>
      </c>
      <c r="H91" s="16"/>
      <c r="I91" s="16">
        <f t="shared" si="3"/>
        <v>0</v>
      </c>
      <c r="J91" s="16">
        <f t="shared" si="4"/>
        <v>0</v>
      </c>
      <c r="K91" s="16"/>
    </row>
    <row r="92" spans="1:11" ht="17.25" customHeight="1">
      <c r="A92" s="16" t="s">
        <v>237</v>
      </c>
      <c r="B92" s="6">
        <v>90</v>
      </c>
      <c r="C92" s="16" t="s">
        <v>12</v>
      </c>
      <c r="D92" s="7" t="s">
        <v>222</v>
      </c>
      <c r="E92" s="16"/>
      <c r="F92" s="16"/>
      <c r="G92" s="16" t="s">
        <v>32</v>
      </c>
      <c r="H92" s="16"/>
      <c r="I92" s="16">
        <f t="shared" si="3"/>
        <v>0</v>
      </c>
      <c r="J92" s="16">
        <f t="shared" si="4"/>
        <v>0</v>
      </c>
      <c r="K92" s="16"/>
    </row>
    <row r="93" spans="1:11" ht="17.25" customHeight="1">
      <c r="A93" s="16" t="s">
        <v>237</v>
      </c>
      <c r="B93" s="6">
        <v>91</v>
      </c>
      <c r="C93" s="16" t="s">
        <v>12</v>
      </c>
      <c r="D93" s="7" t="s">
        <v>29</v>
      </c>
      <c r="E93" s="16"/>
      <c r="F93" s="16"/>
      <c r="G93" s="16" t="s">
        <v>32</v>
      </c>
      <c r="H93" s="16"/>
      <c r="I93" s="16">
        <f t="shared" si="3"/>
        <v>0</v>
      </c>
      <c r="J93" s="16">
        <f t="shared" si="4"/>
        <v>0</v>
      </c>
      <c r="K93" s="16"/>
    </row>
    <row r="94" spans="1:11" ht="17.25" customHeight="1">
      <c r="A94" s="16" t="s">
        <v>237</v>
      </c>
      <c r="B94" s="6">
        <v>92</v>
      </c>
      <c r="C94" s="16" t="s">
        <v>12</v>
      </c>
      <c r="D94" s="7" t="s">
        <v>28</v>
      </c>
      <c r="E94" s="16"/>
      <c r="F94" s="16"/>
      <c r="G94" s="16" t="s">
        <v>32</v>
      </c>
      <c r="H94" s="16" t="s">
        <v>65</v>
      </c>
      <c r="I94" s="16">
        <f t="shared" si="3"/>
        <v>0</v>
      </c>
      <c r="J94" s="16">
        <f t="shared" si="4"/>
        <v>0</v>
      </c>
      <c r="K94" s="16"/>
    </row>
    <row r="95" spans="1:11" ht="17.25" customHeight="1">
      <c r="A95" s="16" t="s">
        <v>237</v>
      </c>
      <c r="B95" s="6">
        <v>93</v>
      </c>
      <c r="C95" s="16" t="s">
        <v>78</v>
      </c>
      <c r="D95" s="7" t="s">
        <v>97</v>
      </c>
      <c r="E95" s="16"/>
      <c r="F95" s="16"/>
      <c r="G95" s="16"/>
      <c r="H95" s="16"/>
      <c r="I95" s="16">
        <f t="shared" si="3"/>
        <v>0</v>
      </c>
      <c r="J95" s="16">
        <f t="shared" si="4"/>
        <v>0</v>
      </c>
      <c r="K95" s="16"/>
    </row>
    <row r="96" spans="1:11" ht="17.25" customHeight="1">
      <c r="A96" s="16" t="s">
        <v>237</v>
      </c>
      <c r="B96" s="6">
        <v>94</v>
      </c>
      <c r="C96" s="16" t="s">
        <v>12</v>
      </c>
      <c r="D96" s="7" t="s">
        <v>29</v>
      </c>
      <c r="E96" s="16"/>
      <c r="F96" s="16"/>
      <c r="G96" s="16" t="s">
        <v>32</v>
      </c>
      <c r="H96" s="16"/>
      <c r="I96" s="16">
        <f t="shared" si="3"/>
        <v>0</v>
      </c>
      <c r="J96" s="16">
        <f t="shared" si="4"/>
        <v>0</v>
      </c>
      <c r="K96" s="16"/>
    </row>
    <row r="97" spans="1:11" ht="17.25" customHeight="1">
      <c r="A97" s="16" t="s">
        <v>237</v>
      </c>
      <c r="B97" s="6">
        <v>95</v>
      </c>
      <c r="C97" s="16" t="s">
        <v>12</v>
      </c>
      <c r="D97" s="7" t="s">
        <v>61</v>
      </c>
      <c r="E97" s="16"/>
      <c r="F97" s="16">
        <v>5</v>
      </c>
      <c r="G97" s="16" t="s">
        <v>32</v>
      </c>
      <c r="H97" s="16"/>
      <c r="I97" s="16" t="str">
        <f t="shared" si="3"/>
        <v>Анаэробы</v>
      </c>
      <c r="J97" s="16" t="str">
        <f t="shared" si="4"/>
        <v>Clostridium</v>
      </c>
      <c r="K97" s="16" t="s">
        <v>126</v>
      </c>
    </row>
    <row r="98" spans="1:11" ht="17.25" customHeight="1">
      <c r="A98" s="16" t="s">
        <v>237</v>
      </c>
      <c r="B98" s="6">
        <v>96</v>
      </c>
      <c r="C98" s="16" t="s">
        <v>12</v>
      </c>
      <c r="D98" s="7" t="s">
        <v>199</v>
      </c>
      <c r="E98" s="16"/>
      <c r="F98" s="16"/>
      <c r="G98" s="16" t="s">
        <v>32</v>
      </c>
      <c r="H98" s="16"/>
      <c r="I98" s="16">
        <f t="shared" ref="I98:I129" si="5">IF(OR(J98=$J$364,J98=$J$371,J98=$J$354),$I$351,IF(OR(J98=$J$353,J98=$J$357,J98=$J$359,J98=$J$360,J98=$J$363,J98=$J$367,J98=$J$368,J98=$J$365),$I$356,IF(OR(J98=$J$352,J98=$J$356),$I$352,IF(OR(J98=$J$358,J98=$J$369,J98=$J$370),$I$353,IF(OR(J98=$J$351,J98=$J$366,J98=$J$372),$I$354,IF(OR(J98=$J$355,J98=$J$373,J98=$J$361,J98=$J$362),$I$355,0))))))</f>
        <v>0</v>
      </c>
      <c r="J98" s="16">
        <f t="shared" si="4"/>
        <v>0</v>
      </c>
      <c r="K98" s="16"/>
    </row>
    <row r="99" spans="1:11" ht="17.25" customHeight="1">
      <c r="A99" s="16" t="s">
        <v>237</v>
      </c>
      <c r="B99" s="6">
        <v>97</v>
      </c>
      <c r="C99" s="16" t="s">
        <v>12</v>
      </c>
      <c r="D99" s="7" t="s">
        <v>199</v>
      </c>
      <c r="E99" s="16"/>
      <c r="F99" s="16"/>
      <c r="G99" s="16" t="s">
        <v>32</v>
      </c>
      <c r="H99" s="16"/>
      <c r="I99" s="16">
        <f t="shared" si="5"/>
        <v>0</v>
      </c>
      <c r="J99" s="16">
        <f t="shared" si="4"/>
        <v>0</v>
      </c>
      <c r="K99" s="16"/>
    </row>
    <row r="100" spans="1:11" ht="17.25" customHeight="1">
      <c r="A100" s="16" t="s">
        <v>237</v>
      </c>
      <c r="B100" s="6">
        <v>98</v>
      </c>
      <c r="C100" s="16" t="s">
        <v>12</v>
      </c>
      <c r="D100" s="7" t="s">
        <v>40</v>
      </c>
      <c r="E100" s="16"/>
      <c r="F100" s="16"/>
      <c r="G100" s="16" t="s">
        <v>32</v>
      </c>
      <c r="H100" s="16"/>
      <c r="I100" s="16">
        <f t="shared" si="5"/>
        <v>0</v>
      </c>
      <c r="J100" s="16">
        <f t="shared" si="4"/>
        <v>0</v>
      </c>
      <c r="K100" s="16"/>
    </row>
    <row r="101" spans="1:11" ht="17.25" customHeight="1">
      <c r="A101" s="16" t="s">
        <v>237</v>
      </c>
      <c r="B101" s="6">
        <v>99</v>
      </c>
      <c r="C101" s="16" t="s">
        <v>23</v>
      </c>
      <c r="D101" s="7" t="s">
        <v>24</v>
      </c>
      <c r="E101" s="16">
        <v>2</v>
      </c>
      <c r="F101" s="16"/>
      <c r="G101" s="16"/>
      <c r="H101" s="16"/>
      <c r="I101" s="16">
        <f t="shared" si="5"/>
        <v>0</v>
      </c>
      <c r="J101" s="16">
        <f t="shared" si="4"/>
        <v>0</v>
      </c>
      <c r="K101" s="16"/>
    </row>
    <row r="102" spans="1:11" ht="17.25" customHeight="1">
      <c r="A102" s="16" t="s">
        <v>237</v>
      </c>
      <c r="B102" s="6">
        <v>100</v>
      </c>
      <c r="C102" s="16" t="s">
        <v>37</v>
      </c>
      <c r="D102" s="7" t="s">
        <v>221</v>
      </c>
      <c r="E102" s="16">
        <v>2</v>
      </c>
      <c r="F102" s="16"/>
      <c r="G102" s="16"/>
      <c r="H102" s="16">
        <v>444</v>
      </c>
      <c r="I102" s="16">
        <f t="shared" si="5"/>
        <v>0</v>
      </c>
      <c r="J102" s="16">
        <f t="shared" si="4"/>
        <v>0</v>
      </c>
      <c r="K102" s="16"/>
    </row>
    <row r="103" spans="1:11" ht="17.25" customHeight="1">
      <c r="A103" s="16" t="s">
        <v>237</v>
      </c>
      <c r="B103" s="6">
        <v>101</v>
      </c>
      <c r="C103" s="16" t="s">
        <v>23</v>
      </c>
      <c r="D103" s="7" t="s">
        <v>24</v>
      </c>
      <c r="E103" s="16">
        <v>1</v>
      </c>
      <c r="F103" s="16"/>
      <c r="G103" s="16"/>
      <c r="H103" s="16"/>
      <c r="I103" s="16">
        <f t="shared" si="5"/>
        <v>0</v>
      </c>
      <c r="J103" s="16">
        <f t="shared" si="4"/>
        <v>0</v>
      </c>
      <c r="K103" s="16"/>
    </row>
    <row r="104" spans="1:11" ht="17.25" customHeight="1">
      <c r="A104" s="16" t="s">
        <v>237</v>
      </c>
      <c r="B104" s="6">
        <v>102</v>
      </c>
      <c r="C104" s="16" t="s">
        <v>23</v>
      </c>
      <c r="D104" s="7" t="s">
        <v>24</v>
      </c>
      <c r="E104" s="16">
        <v>1</v>
      </c>
      <c r="F104" s="16"/>
      <c r="G104" s="16" t="s">
        <v>32</v>
      </c>
      <c r="H104" s="16"/>
      <c r="I104" s="16">
        <f t="shared" si="5"/>
        <v>0</v>
      </c>
      <c r="J104" s="16">
        <f t="shared" si="4"/>
        <v>0</v>
      </c>
      <c r="K104" s="16"/>
    </row>
    <row r="105" spans="1:11" ht="17.25" customHeight="1">
      <c r="A105" s="16" t="s">
        <v>237</v>
      </c>
      <c r="B105" s="6">
        <v>103</v>
      </c>
      <c r="C105" s="16" t="s">
        <v>12</v>
      </c>
      <c r="D105" s="7" t="s">
        <v>169</v>
      </c>
      <c r="E105" s="16">
        <v>1</v>
      </c>
      <c r="F105" s="16"/>
      <c r="G105" s="16" t="s">
        <v>32</v>
      </c>
      <c r="H105" s="16"/>
      <c r="I105" s="16">
        <f t="shared" si="5"/>
        <v>0</v>
      </c>
      <c r="J105" s="16">
        <f t="shared" si="4"/>
        <v>0</v>
      </c>
      <c r="K105" s="16"/>
    </row>
    <row r="106" spans="1:11" ht="17.25" customHeight="1">
      <c r="A106" s="16" t="s">
        <v>237</v>
      </c>
      <c r="B106" s="6">
        <v>104</v>
      </c>
      <c r="C106" s="16" t="s">
        <v>12</v>
      </c>
      <c r="D106" s="7" t="s">
        <v>29</v>
      </c>
      <c r="E106" s="16"/>
      <c r="F106" s="16"/>
      <c r="G106" s="16"/>
      <c r="H106" s="16"/>
      <c r="I106" s="16">
        <f t="shared" si="5"/>
        <v>0</v>
      </c>
      <c r="J106" s="16">
        <f t="shared" si="4"/>
        <v>0</v>
      </c>
      <c r="K106" s="16"/>
    </row>
    <row r="107" spans="1:11" ht="17.25" customHeight="1">
      <c r="A107" s="16" t="s">
        <v>237</v>
      </c>
      <c r="B107" s="6">
        <v>105</v>
      </c>
      <c r="C107" s="16" t="s">
        <v>21</v>
      </c>
      <c r="D107" s="7" t="s">
        <v>49</v>
      </c>
      <c r="E107" s="16"/>
      <c r="F107" s="16"/>
      <c r="G107" s="16"/>
      <c r="H107" s="16"/>
      <c r="I107" s="16">
        <f t="shared" si="5"/>
        <v>0</v>
      </c>
      <c r="J107" s="16">
        <f t="shared" si="4"/>
        <v>0</v>
      </c>
      <c r="K107" s="16"/>
    </row>
    <row r="108" spans="1:11" ht="17.25" customHeight="1">
      <c r="A108" s="16" t="s">
        <v>237</v>
      </c>
      <c r="B108" s="6">
        <v>106</v>
      </c>
      <c r="C108" s="16" t="s">
        <v>12</v>
      </c>
      <c r="D108" s="7" t="s">
        <v>222</v>
      </c>
      <c r="E108" s="16"/>
      <c r="F108" s="16"/>
      <c r="G108" s="16" t="s">
        <v>32</v>
      </c>
      <c r="H108" s="16"/>
      <c r="I108" s="16">
        <f t="shared" si="5"/>
        <v>0</v>
      </c>
      <c r="J108" s="16">
        <f t="shared" si="4"/>
        <v>0</v>
      </c>
      <c r="K108" s="16"/>
    </row>
    <row r="109" spans="1:11" ht="17.25" customHeight="1">
      <c r="A109" s="16" t="s">
        <v>237</v>
      </c>
      <c r="B109" s="6">
        <v>107</v>
      </c>
      <c r="C109" s="16" t="s">
        <v>21</v>
      </c>
      <c r="D109" s="7" t="s">
        <v>49</v>
      </c>
      <c r="E109" s="16"/>
      <c r="F109" s="16"/>
      <c r="G109" s="16"/>
      <c r="H109" s="16"/>
      <c r="I109" s="16">
        <f t="shared" si="5"/>
        <v>0</v>
      </c>
      <c r="J109" s="16">
        <f t="shared" si="4"/>
        <v>0</v>
      </c>
      <c r="K109" s="16"/>
    </row>
    <row r="110" spans="1:11" ht="17.25" customHeight="1">
      <c r="A110" s="16" t="s">
        <v>237</v>
      </c>
      <c r="B110" s="6">
        <v>108</v>
      </c>
      <c r="C110" s="16" t="s">
        <v>40</v>
      </c>
      <c r="D110" s="7" t="s">
        <v>40</v>
      </c>
      <c r="E110" s="16">
        <v>1</v>
      </c>
      <c r="F110" s="16"/>
      <c r="G110" s="16"/>
      <c r="H110" s="16"/>
      <c r="I110" s="16">
        <f t="shared" si="5"/>
        <v>0</v>
      </c>
      <c r="J110" s="16">
        <f t="shared" si="4"/>
        <v>0</v>
      </c>
      <c r="K110" s="16"/>
    </row>
    <row r="111" spans="1:11" ht="17.25" customHeight="1">
      <c r="A111" s="16" t="s">
        <v>237</v>
      </c>
      <c r="B111" s="6">
        <v>109</v>
      </c>
      <c r="C111" s="16" t="s">
        <v>21</v>
      </c>
      <c r="D111" s="7" t="s">
        <v>49</v>
      </c>
      <c r="E111" s="16"/>
      <c r="F111" s="16"/>
      <c r="G111" s="16"/>
      <c r="H111" s="16"/>
      <c r="I111" s="16"/>
      <c r="J111" s="16">
        <f t="shared" si="4"/>
        <v>0</v>
      </c>
      <c r="K111" s="16"/>
    </row>
    <row r="112" spans="1:11" ht="17.25" customHeight="1">
      <c r="A112" s="16" t="s">
        <v>237</v>
      </c>
      <c r="B112" s="6">
        <v>110</v>
      </c>
      <c r="C112" s="16" t="s">
        <v>100</v>
      </c>
      <c r="D112" s="7" t="s">
        <v>28</v>
      </c>
      <c r="E112" s="16"/>
      <c r="F112" s="16"/>
      <c r="G112" s="16"/>
      <c r="H112" s="16"/>
      <c r="I112" s="16">
        <f t="shared" ref="I112:I175" si="6">IF(OR(J112=$J$364,J112=$J$371,J112=$J$354),$I$351,IF(OR(J112=$J$353,J112=$J$357,J112=$J$359,J112=$J$360,J112=$J$363,J112=$J$367,J112=$J$368,J112=$J$365),$I$356,IF(OR(J112=$J$352,J112=$J$356),$I$352,IF(OR(J112=$J$358,J112=$J$369,J112=$J$370),$I$353,IF(OR(J112=$J$351,J112=$J$366,J112=$J$372),$I$354,IF(OR(J112=$J$355,J112=$J$373,J112=$J$361,J112=$J$362),$I$355,0))))))</f>
        <v>0</v>
      </c>
      <c r="J112" s="16">
        <f t="shared" si="4"/>
        <v>0</v>
      </c>
      <c r="K112" s="16"/>
    </row>
    <row r="113" spans="1:11" ht="17.25" customHeight="1">
      <c r="A113" s="16" t="s">
        <v>237</v>
      </c>
      <c r="B113" s="6">
        <v>111</v>
      </c>
      <c r="C113" s="16" t="s">
        <v>12</v>
      </c>
      <c r="D113" s="7" t="s">
        <v>26</v>
      </c>
      <c r="E113" s="16"/>
      <c r="F113" s="16"/>
      <c r="G113" s="16" t="s">
        <v>32</v>
      </c>
      <c r="H113" s="16"/>
      <c r="I113" s="16">
        <f t="shared" si="6"/>
        <v>0</v>
      </c>
      <c r="J113" s="16">
        <f t="shared" si="4"/>
        <v>0</v>
      </c>
      <c r="K113" s="16"/>
    </row>
    <row r="114" spans="1:11" ht="17.25" customHeight="1">
      <c r="A114" s="16" t="s">
        <v>237</v>
      </c>
      <c r="B114" s="6">
        <v>112</v>
      </c>
      <c r="C114" s="16" t="s">
        <v>12</v>
      </c>
      <c r="D114" s="7" t="s">
        <v>31</v>
      </c>
      <c r="E114" s="16"/>
      <c r="F114" s="16"/>
      <c r="G114" s="16" t="s">
        <v>32</v>
      </c>
      <c r="H114" s="16"/>
      <c r="I114" s="16">
        <f t="shared" si="6"/>
        <v>0</v>
      </c>
      <c r="J114" s="16">
        <f t="shared" si="4"/>
        <v>0</v>
      </c>
      <c r="K114" s="16"/>
    </row>
    <row r="115" spans="1:11" ht="17.25" customHeight="1">
      <c r="A115" s="16" t="s">
        <v>237</v>
      </c>
      <c r="B115" s="6">
        <v>113</v>
      </c>
      <c r="C115" s="16" t="s">
        <v>12</v>
      </c>
      <c r="D115" s="7" t="s">
        <v>110</v>
      </c>
      <c r="E115" s="16"/>
      <c r="F115" s="16"/>
      <c r="G115" s="16" t="s">
        <v>32</v>
      </c>
      <c r="H115" s="16"/>
      <c r="I115" s="16">
        <f t="shared" si="6"/>
        <v>0</v>
      </c>
      <c r="J115" s="16">
        <f t="shared" si="4"/>
        <v>0</v>
      </c>
      <c r="K115" s="16"/>
    </row>
    <row r="116" spans="1:11" ht="17.25" customHeight="1">
      <c r="A116" s="16" t="s">
        <v>237</v>
      </c>
      <c r="B116" s="6">
        <v>114</v>
      </c>
      <c r="C116" s="16" t="s">
        <v>25</v>
      </c>
      <c r="D116" s="7" t="s">
        <v>26</v>
      </c>
      <c r="E116" s="16">
        <v>1</v>
      </c>
      <c r="F116" s="16"/>
      <c r="G116" s="16"/>
      <c r="H116" s="16">
        <v>444</v>
      </c>
      <c r="I116" s="16">
        <f t="shared" si="6"/>
        <v>0</v>
      </c>
      <c r="J116" s="16">
        <f t="shared" si="4"/>
        <v>0</v>
      </c>
      <c r="K116" s="16"/>
    </row>
    <row r="117" spans="1:11" ht="17.25" customHeight="1">
      <c r="A117" s="16" t="s">
        <v>237</v>
      </c>
      <c r="B117" s="6">
        <v>115</v>
      </c>
      <c r="C117" s="16" t="s">
        <v>87</v>
      </c>
      <c r="D117" s="7" t="s">
        <v>42</v>
      </c>
      <c r="E117" s="16">
        <v>1</v>
      </c>
      <c r="F117" s="16"/>
      <c r="G117" s="16"/>
      <c r="H117" s="16"/>
      <c r="I117" s="16">
        <f t="shared" si="6"/>
        <v>0</v>
      </c>
      <c r="J117" s="16">
        <f t="shared" si="4"/>
        <v>0</v>
      </c>
      <c r="K117" s="16"/>
    </row>
    <row r="118" spans="1:11" ht="17.25" customHeight="1">
      <c r="A118" s="16" t="s">
        <v>237</v>
      </c>
      <c r="B118" s="6">
        <v>116</v>
      </c>
      <c r="C118" s="16" t="s">
        <v>100</v>
      </c>
      <c r="D118" s="7" t="s">
        <v>28</v>
      </c>
      <c r="E118" s="16"/>
      <c r="F118" s="16"/>
      <c r="G118" s="16"/>
      <c r="H118" s="16"/>
      <c r="I118" s="16">
        <f t="shared" si="6"/>
        <v>0</v>
      </c>
      <c r="J118" s="16">
        <f t="shared" si="4"/>
        <v>0</v>
      </c>
      <c r="K118" s="16"/>
    </row>
    <row r="119" spans="1:11" ht="17.25" customHeight="1">
      <c r="A119" s="16" t="s">
        <v>237</v>
      </c>
      <c r="B119" s="6">
        <v>117</v>
      </c>
      <c r="C119" s="16" t="s">
        <v>100</v>
      </c>
      <c r="D119" s="7" t="s">
        <v>24</v>
      </c>
      <c r="E119" s="16"/>
      <c r="F119" s="16"/>
      <c r="G119" s="16"/>
      <c r="H119" s="16"/>
      <c r="I119" s="16">
        <f t="shared" si="6"/>
        <v>0</v>
      </c>
      <c r="J119" s="16">
        <f t="shared" si="4"/>
        <v>0</v>
      </c>
      <c r="K119" s="16"/>
    </row>
    <row r="120" spans="1:11" ht="17.25" customHeight="1">
      <c r="A120" s="16" t="s">
        <v>237</v>
      </c>
      <c r="B120" s="6">
        <v>118</v>
      </c>
      <c r="C120" s="16" t="s">
        <v>12</v>
      </c>
      <c r="D120" s="7" t="s">
        <v>26</v>
      </c>
      <c r="E120" s="16"/>
      <c r="F120" s="16"/>
      <c r="G120" s="16" t="s">
        <v>32</v>
      </c>
      <c r="H120" s="16"/>
      <c r="I120" s="16">
        <f t="shared" si="6"/>
        <v>0</v>
      </c>
      <c r="J120" s="16">
        <f t="shared" si="4"/>
        <v>0</v>
      </c>
      <c r="K120" s="16"/>
    </row>
    <row r="121" spans="1:11" ht="17.25" customHeight="1">
      <c r="A121" s="16" t="s">
        <v>237</v>
      </c>
      <c r="B121" s="6">
        <v>119</v>
      </c>
      <c r="C121" s="16" t="s">
        <v>23</v>
      </c>
      <c r="D121" s="7" t="s">
        <v>199</v>
      </c>
      <c r="E121" s="16"/>
      <c r="F121" s="16"/>
      <c r="G121" s="16" t="s">
        <v>32</v>
      </c>
      <c r="H121" s="16"/>
      <c r="I121" s="16">
        <f t="shared" si="6"/>
        <v>0</v>
      </c>
      <c r="J121" s="16">
        <f t="shared" si="4"/>
        <v>0</v>
      </c>
      <c r="K121" s="16"/>
    </row>
    <row r="122" spans="1:11" ht="17.25" customHeight="1">
      <c r="A122" s="16" t="s">
        <v>237</v>
      </c>
      <c r="B122" s="6">
        <v>120</v>
      </c>
      <c r="C122" s="16" t="s">
        <v>37</v>
      </c>
      <c r="D122" s="7" t="s">
        <v>24</v>
      </c>
      <c r="E122" s="16"/>
      <c r="F122" s="16">
        <v>5</v>
      </c>
      <c r="G122" s="16"/>
      <c r="H122" s="16"/>
      <c r="I122" s="16" t="str">
        <f t="shared" si="6"/>
        <v>Энеробактерии</v>
      </c>
      <c r="J122" s="16" t="str">
        <f t="shared" si="4"/>
        <v>Klebsiella</v>
      </c>
      <c r="K122" s="16" t="s">
        <v>104</v>
      </c>
    </row>
    <row r="123" spans="1:11" ht="17.25" customHeight="1">
      <c r="A123" s="16" t="s">
        <v>237</v>
      </c>
      <c r="B123" s="6">
        <v>121</v>
      </c>
      <c r="C123" s="16" t="s">
        <v>12</v>
      </c>
      <c r="D123" s="7" t="s">
        <v>24</v>
      </c>
      <c r="E123" s="16"/>
      <c r="F123" s="16"/>
      <c r="G123" s="16" t="s">
        <v>32</v>
      </c>
      <c r="H123" s="16"/>
      <c r="I123" s="16">
        <f t="shared" si="6"/>
        <v>0</v>
      </c>
      <c r="J123" s="16">
        <f t="shared" si="4"/>
        <v>0</v>
      </c>
      <c r="K123" s="16"/>
    </row>
    <row r="124" spans="1:11" ht="17.25" customHeight="1">
      <c r="A124" s="16" t="s">
        <v>237</v>
      </c>
      <c r="B124" s="6">
        <v>122</v>
      </c>
      <c r="C124" s="16" t="s">
        <v>12</v>
      </c>
      <c r="D124" s="7" t="s">
        <v>24</v>
      </c>
      <c r="E124" s="16"/>
      <c r="F124" s="16"/>
      <c r="G124" s="16" t="s">
        <v>32</v>
      </c>
      <c r="H124" s="16"/>
      <c r="I124" s="16">
        <f t="shared" si="6"/>
        <v>0</v>
      </c>
      <c r="J124" s="16">
        <f t="shared" si="4"/>
        <v>0</v>
      </c>
      <c r="K124" s="16"/>
    </row>
    <row r="125" spans="1:11" ht="17.25" customHeight="1">
      <c r="A125" s="16" t="s">
        <v>237</v>
      </c>
      <c r="B125" s="6">
        <v>123</v>
      </c>
      <c r="C125" s="16" t="s">
        <v>12</v>
      </c>
      <c r="D125" s="7" t="s">
        <v>24</v>
      </c>
      <c r="E125" s="16"/>
      <c r="F125" s="16"/>
      <c r="G125" s="16" t="s">
        <v>32</v>
      </c>
      <c r="H125" s="16"/>
      <c r="I125" s="16">
        <f t="shared" si="6"/>
        <v>0</v>
      </c>
      <c r="J125" s="16">
        <f t="shared" si="4"/>
        <v>0</v>
      </c>
      <c r="K125" s="16"/>
    </row>
    <row r="126" spans="1:11" ht="17.25" customHeight="1">
      <c r="A126" s="16" t="s">
        <v>237</v>
      </c>
      <c r="B126" s="6">
        <v>124</v>
      </c>
      <c r="C126" s="16" t="s">
        <v>12</v>
      </c>
      <c r="D126" s="7" t="s">
        <v>24</v>
      </c>
      <c r="E126" s="16"/>
      <c r="F126" s="16"/>
      <c r="G126" s="16" t="s">
        <v>32</v>
      </c>
      <c r="H126" s="16"/>
      <c r="I126" s="16">
        <f t="shared" si="6"/>
        <v>0</v>
      </c>
      <c r="J126" s="16">
        <f t="shared" si="4"/>
        <v>0</v>
      </c>
      <c r="K126" s="16"/>
    </row>
    <row r="127" spans="1:11" ht="17.25" customHeight="1">
      <c r="A127" s="16" t="s">
        <v>237</v>
      </c>
      <c r="B127" s="6">
        <v>125</v>
      </c>
      <c r="C127" s="16" t="s">
        <v>87</v>
      </c>
      <c r="D127" s="7" t="s">
        <v>193</v>
      </c>
      <c r="E127" s="16"/>
      <c r="F127" s="16"/>
      <c r="G127" s="16"/>
      <c r="H127" s="16"/>
      <c r="I127" s="16">
        <f t="shared" si="6"/>
        <v>0</v>
      </c>
      <c r="J127" s="16">
        <f t="shared" si="4"/>
        <v>0</v>
      </c>
      <c r="K127" s="16"/>
    </row>
    <row r="128" spans="1:11" ht="17.25" customHeight="1">
      <c r="A128" s="16" t="s">
        <v>237</v>
      </c>
      <c r="B128" s="6">
        <v>126</v>
      </c>
      <c r="C128" s="16" t="s">
        <v>87</v>
      </c>
      <c r="D128" s="7" t="s">
        <v>42</v>
      </c>
      <c r="E128" s="16">
        <v>1</v>
      </c>
      <c r="F128" s="16"/>
      <c r="G128" s="16"/>
      <c r="H128" s="16"/>
      <c r="I128" s="16">
        <f t="shared" si="6"/>
        <v>0</v>
      </c>
      <c r="J128" s="16">
        <f t="shared" si="4"/>
        <v>0</v>
      </c>
      <c r="K128" s="16"/>
    </row>
    <row r="129" spans="1:11" ht="17.25" customHeight="1">
      <c r="A129" s="16" t="s">
        <v>237</v>
      </c>
      <c r="B129" s="6">
        <v>127</v>
      </c>
      <c r="C129" s="16" t="s">
        <v>87</v>
      </c>
      <c r="D129" s="7" t="s">
        <v>42</v>
      </c>
      <c r="E129" s="16">
        <v>1</v>
      </c>
      <c r="F129" s="16"/>
      <c r="G129" s="16"/>
      <c r="H129" s="16"/>
      <c r="I129" s="16">
        <f t="shared" si="6"/>
        <v>0</v>
      </c>
      <c r="J129" s="16">
        <f t="shared" si="4"/>
        <v>0</v>
      </c>
      <c r="K129" s="16"/>
    </row>
    <row r="130" spans="1:11" ht="17.25" customHeight="1">
      <c r="A130" s="16" t="s">
        <v>237</v>
      </c>
      <c r="B130" s="6">
        <v>128</v>
      </c>
      <c r="C130" s="16" t="s">
        <v>87</v>
      </c>
      <c r="D130" s="7" t="s">
        <v>42</v>
      </c>
      <c r="E130" s="16">
        <v>1</v>
      </c>
      <c r="F130" s="16"/>
      <c r="G130" s="16"/>
      <c r="H130" s="16">
        <v>444</v>
      </c>
      <c r="I130" s="16">
        <f t="shared" si="6"/>
        <v>0</v>
      </c>
      <c r="J130" s="16">
        <f t="shared" ref="J130:J193" si="7">IF(OR(K130=$K$351,K130=$K$352,K130=$K$353,K130=$K$354),$J$351,IF(OR(K130=$K$358,K130=$K$359,K130=$K$360,K130=$K$361),$J$352,IF(OR(K130=$K$362),$J$353,IF(OR(K130=$K$363),$J$354,IF(OR(K130=$K$364),$J$355,IF(OR(K130=$K$365),$J$356,IF(OR(K130=$K$371,K130=$K$380,K130=$K$372),$J$357,IF(OR(K130=$K$367,K130=$K$368,K130=$K$369,K130=$K$370),$J$358,IF(OR(K130=$K$366,K130=$K$409,K130=$K$411,K130=$K$413),$J$359,IF(OR(K130=$K$373,K130=$K$374),$J$360,IF(OR(K130=$K$375),$J$361,IF(OR(K130=$K$376),$J$362,IF(OR(K130=$K$377),$J$363,IF(OR(K130=$K$381),$J$364,IF(OR(K130=$K$382,K130=$K$383),$J$365,IF(OR(K130=$K$384,K130=$K$385),$J$366,IF(OR(K130=$K$386,K130=$K$387),$J$367,IF(OR(K130=$K$388,K130=$K$389),$J$368,IF(OR(K130=$K$391,K130=$K$392,K130=$K$393,K130=$K$394,K130=$K$395,K130=$K$396,K130=$K$397,K130=$K$398,K130=$K$399),$J$369,IF(OR(K130=$K$403,K130=$K$404,K130=$K$405,K130=$K$406,K130=$K$402,K130=$K$401,K130=$K$410,K130=$K$412),$J$370,IF(OR(K130=$K$407,K130=$K$408),$J$371,IF(OR(K130=$K$355,K130=$K$356,K130=$K$357,K130=$K$378,K130=$K$379,K130=$K$390,K130=$K$400),$J$372,IF(OR(K130=$K$414),$J$373,0)))))))))))))))))))))))</f>
        <v>0</v>
      </c>
      <c r="K130" s="16"/>
    </row>
    <row r="131" spans="1:11" ht="17.25" customHeight="1">
      <c r="A131" s="16" t="s">
        <v>237</v>
      </c>
      <c r="B131" s="6">
        <v>129</v>
      </c>
      <c r="C131" s="16" t="s">
        <v>87</v>
      </c>
      <c r="D131" s="7" t="s">
        <v>42</v>
      </c>
      <c r="E131" s="16">
        <v>1</v>
      </c>
      <c r="F131" s="16"/>
      <c r="G131" s="16"/>
      <c r="H131" s="16"/>
      <c r="I131" s="16">
        <f t="shared" si="6"/>
        <v>0</v>
      </c>
      <c r="J131" s="16">
        <f t="shared" si="7"/>
        <v>0</v>
      </c>
      <c r="K131" s="16"/>
    </row>
    <row r="132" spans="1:11" ht="17.25" customHeight="1">
      <c r="A132" s="16" t="s">
        <v>237</v>
      </c>
      <c r="B132" s="6">
        <v>130</v>
      </c>
      <c r="C132" s="16" t="s">
        <v>87</v>
      </c>
      <c r="D132" s="7" t="s">
        <v>102</v>
      </c>
      <c r="E132" s="16">
        <v>1</v>
      </c>
      <c r="F132" s="16"/>
      <c r="G132" s="16"/>
      <c r="H132" s="16"/>
      <c r="I132" s="16">
        <f t="shared" si="6"/>
        <v>0</v>
      </c>
      <c r="J132" s="16">
        <f t="shared" si="7"/>
        <v>0</v>
      </c>
      <c r="K132" s="16"/>
    </row>
    <row r="133" spans="1:11" ht="17.25" customHeight="1">
      <c r="A133" s="16" t="s">
        <v>237</v>
      </c>
      <c r="B133" s="6">
        <v>131</v>
      </c>
      <c r="C133" s="16" t="s">
        <v>87</v>
      </c>
      <c r="D133" s="7" t="s">
        <v>102</v>
      </c>
      <c r="E133" s="16">
        <v>1</v>
      </c>
      <c r="F133" s="16"/>
      <c r="G133" s="16"/>
      <c r="H133" s="16"/>
      <c r="I133" s="16">
        <f t="shared" si="6"/>
        <v>0</v>
      </c>
      <c r="J133" s="16">
        <f t="shared" si="7"/>
        <v>0</v>
      </c>
      <c r="K133" s="16"/>
    </row>
    <row r="134" spans="1:11" ht="17.25" customHeight="1">
      <c r="A134" s="16" t="s">
        <v>237</v>
      </c>
      <c r="B134" s="6">
        <v>132</v>
      </c>
      <c r="C134" s="16" t="s">
        <v>100</v>
      </c>
      <c r="D134" s="7" t="s">
        <v>28</v>
      </c>
      <c r="E134" s="16"/>
      <c r="F134" s="16"/>
      <c r="G134" s="16"/>
      <c r="H134" s="16">
        <v>444</v>
      </c>
      <c r="I134" s="16">
        <f t="shared" si="6"/>
        <v>0</v>
      </c>
      <c r="J134" s="16">
        <f t="shared" si="7"/>
        <v>0</v>
      </c>
      <c r="K134" s="16"/>
    </row>
    <row r="135" spans="1:11" ht="17.25" customHeight="1">
      <c r="A135" s="16" t="s">
        <v>237</v>
      </c>
      <c r="B135" s="6">
        <v>133</v>
      </c>
      <c r="C135" s="16" t="s">
        <v>100</v>
      </c>
      <c r="D135" s="7" t="s">
        <v>28</v>
      </c>
      <c r="E135" s="16"/>
      <c r="F135" s="16"/>
      <c r="G135" s="16"/>
      <c r="H135" s="16"/>
      <c r="I135" s="16">
        <f t="shared" si="6"/>
        <v>0</v>
      </c>
      <c r="J135" s="16">
        <f t="shared" si="7"/>
        <v>0</v>
      </c>
      <c r="K135" s="16"/>
    </row>
    <row r="136" spans="1:11" ht="17.25" customHeight="1">
      <c r="A136" s="16" t="s">
        <v>237</v>
      </c>
      <c r="B136" s="6">
        <v>134</v>
      </c>
      <c r="C136" s="16" t="s">
        <v>100</v>
      </c>
      <c r="D136" s="7" t="s">
        <v>28</v>
      </c>
      <c r="E136" s="16"/>
      <c r="F136" s="16"/>
      <c r="G136" s="16"/>
      <c r="H136" s="16"/>
      <c r="I136" s="16">
        <f t="shared" si="6"/>
        <v>0</v>
      </c>
      <c r="J136" s="16">
        <f t="shared" si="7"/>
        <v>0</v>
      </c>
      <c r="K136" s="16"/>
    </row>
    <row r="137" spans="1:11" ht="17.25" customHeight="1">
      <c r="A137" s="16" t="s">
        <v>237</v>
      </c>
      <c r="B137" s="6">
        <v>135</v>
      </c>
      <c r="C137" s="16" t="s">
        <v>37</v>
      </c>
      <c r="D137" s="7" t="s">
        <v>58</v>
      </c>
      <c r="E137" s="16"/>
      <c r="F137" s="16"/>
      <c r="G137" s="16"/>
      <c r="H137" s="16"/>
      <c r="I137" s="16">
        <f t="shared" si="6"/>
        <v>0</v>
      </c>
      <c r="J137" s="16">
        <f t="shared" si="7"/>
        <v>0</v>
      </c>
      <c r="K137" s="16"/>
    </row>
    <row r="138" spans="1:11" ht="17.25" customHeight="1">
      <c r="A138" s="16" t="s">
        <v>237</v>
      </c>
      <c r="B138" s="6">
        <v>136</v>
      </c>
      <c r="C138" s="16" t="s">
        <v>12</v>
      </c>
      <c r="D138" s="7" t="s">
        <v>54</v>
      </c>
      <c r="E138" s="16">
        <v>1</v>
      </c>
      <c r="F138" s="16"/>
      <c r="G138" s="16" t="s">
        <v>32</v>
      </c>
      <c r="H138" s="16"/>
      <c r="I138" s="16">
        <f t="shared" si="6"/>
        <v>0</v>
      </c>
      <c r="J138" s="16">
        <f t="shared" si="7"/>
        <v>0</v>
      </c>
      <c r="K138" s="16"/>
    </row>
    <row r="139" spans="1:11" ht="17.25" customHeight="1">
      <c r="A139" s="16" t="s">
        <v>237</v>
      </c>
      <c r="B139" s="6">
        <v>137</v>
      </c>
      <c r="C139" s="16" t="s">
        <v>12</v>
      </c>
      <c r="D139" s="7" t="s">
        <v>179</v>
      </c>
      <c r="E139" s="16">
        <v>1</v>
      </c>
      <c r="F139" s="16"/>
      <c r="G139" s="16" t="s">
        <v>32</v>
      </c>
      <c r="H139" s="16"/>
      <c r="I139" s="16">
        <f t="shared" si="6"/>
        <v>0</v>
      </c>
      <c r="J139" s="16">
        <f t="shared" si="7"/>
        <v>0</v>
      </c>
      <c r="K139" s="16"/>
    </row>
    <row r="140" spans="1:11" ht="17.25" customHeight="1">
      <c r="A140" s="16" t="s">
        <v>237</v>
      </c>
      <c r="B140" s="6">
        <v>138</v>
      </c>
      <c r="C140" s="16" t="s">
        <v>12</v>
      </c>
      <c r="D140" s="7" t="s">
        <v>49</v>
      </c>
      <c r="E140" s="16"/>
      <c r="F140" s="16"/>
      <c r="G140" s="16" t="s">
        <v>32</v>
      </c>
      <c r="H140" s="16"/>
      <c r="I140" s="16">
        <f t="shared" si="6"/>
        <v>0</v>
      </c>
      <c r="J140" s="16">
        <f t="shared" si="7"/>
        <v>0</v>
      </c>
      <c r="K140" s="16"/>
    </row>
    <row r="141" spans="1:11" ht="17.25" customHeight="1">
      <c r="A141" s="16" t="s">
        <v>237</v>
      </c>
      <c r="B141" s="6">
        <v>139</v>
      </c>
      <c r="C141" s="16" t="s">
        <v>12</v>
      </c>
      <c r="D141" s="7" t="s">
        <v>20</v>
      </c>
      <c r="E141" s="16"/>
      <c r="F141" s="16"/>
      <c r="G141" s="16" t="s">
        <v>32</v>
      </c>
      <c r="H141" s="16"/>
      <c r="I141" s="16">
        <f t="shared" si="6"/>
        <v>0</v>
      </c>
      <c r="J141" s="16">
        <f t="shared" si="7"/>
        <v>0</v>
      </c>
      <c r="K141" s="16"/>
    </row>
    <row r="142" spans="1:11" ht="17.25" customHeight="1">
      <c r="A142" s="16" t="s">
        <v>237</v>
      </c>
      <c r="B142" s="6">
        <v>140</v>
      </c>
      <c r="C142" s="16" t="s">
        <v>12</v>
      </c>
      <c r="D142" s="7" t="s">
        <v>49</v>
      </c>
      <c r="E142" s="16"/>
      <c r="F142" s="16"/>
      <c r="G142" s="16" t="s">
        <v>32</v>
      </c>
      <c r="H142" s="16"/>
      <c r="I142" s="16">
        <f t="shared" si="6"/>
        <v>0</v>
      </c>
      <c r="J142" s="16">
        <f t="shared" si="7"/>
        <v>0</v>
      </c>
      <c r="K142" s="16"/>
    </row>
    <row r="143" spans="1:11" ht="17.25" customHeight="1">
      <c r="A143" s="16" t="s">
        <v>237</v>
      </c>
      <c r="B143" s="6">
        <v>141</v>
      </c>
      <c r="C143" s="16" t="s">
        <v>12</v>
      </c>
      <c r="D143" s="7" t="s">
        <v>54</v>
      </c>
      <c r="E143" s="16"/>
      <c r="F143" s="16"/>
      <c r="G143" s="16" t="s">
        <v>32</v>
      </c>
      <c r="H143" s="16"/>
      <c r="I143" s="16">
        <f t="shared" si="6"/>
        <v>0</v>
      </c>
      <c r="J143" s="16">
        <f t="shared" si="7"/>
        <v>0</v>
      </c>
      <c r="K143" s="16"/>
    </row>
    <row r="144" spans="1:11" ht="17.25" customHeight="1">
      <c r="A144" s="16" t="s">
        <v>237</v>
      </c>
      <c r="B144" s="6">
        <v>142</v>
      </c>
      <c r="C144" s="16" t="s">
        <v>12</v>
      </c>
      <c r="D144" s="7" t="s">
        <v>49</v>
      </c>
      <c r="E144" s="16"/>
      <c r="F144" s="16">
        <v>5</v>
      </c>
      <c r="G144" s="16" t="s">
        <v>32</v>
      </c>
      <c r="H144" s="16"/>
      <c r="I144" s="16" t="str">
        <f t="shared" si="6"/>
        <v>Энеробактерии</v>
      </c>
      <c r="J144" s="16" t="str">
        <f t="shared" si="7"/>
        <v>Serratia</v>
      </c>
      <c r="K144" s="16" t="s">
        <v>149</v>
      </c>
    </row>
    <row r="145" spans="1:11" ht="17.25" customHeight="1">
      <c r="A145" s="16" t="s">
        <v>237</v>
      </c>
      <c r="B145" s="6">
        <v>143</v>
      </c>
      <c r="C145" s="16" t="s">
        <v>87</v>
      </c>
      <c r="D145" s="7" t="s">
        <v>210</v>
      </c>
      <c r="E145" s="16"/>
      <c r="F145" s="16"/>
      <c r="G145" s="16"/>
      <c r="H145" s="16"/>
      <c r="I145" s="16">
        <f t="shared" si="6"/>
        <v>0</v>
      </c>
      <c r="J145" s="16">
        <f t="shared" si="7"/>
        <v>0</v>
      </c>
      <c r="K145" s="16"/>
    </row>
    <row r="146" spans="1:11" ht="17.25" customHeight="1">
      <c r="A146" s="16" t="s">
        <v>237</v>
      </c>
      <c r="B146" s="6">
        <v>144</v>
      </c>
      <c r="C146" s="16" t="s">
        <v>21</v>
      </c>
      <c r="D146" s="7" t="s">
        <v>38</v>
      </c>
      <c r="E146" s="16"/>
      <c r="F146" s="16"/>
      <c r="G146" s="16"/>
      <c r="H146" s="16"/>
      <c r="I146" s="16">
        <f t="shared" si="6"/>
        <v>0</v>
      </c>
      <c r="J146" s="16">
        <f t="shared" si="7"/>
        <v>0</v>
      </c>
      <c r="K146" s="16"/>
    </row>
    <row r="147" spans="1:11" ht="17.25" customHeight="1">
      <c r="A147" s="16" t="s">
        <v>237</v>
      </c>
      <c r="B147" s="6">
        <v>145</v>
      </c>
      <c r="C147" s="16" t="s">
        <v>87</v>
      </c>
      <c r="D147" s="7" t="s">
        <v>42</v>
      </c>
      <c r="E147" s="16"/>
      <c r="F147" s="16"/>
      <c r="G147" s="16"/>
      <c r="H147" s="16"/>
      <c r="I147" s="16">
        <f t="shared" si="6"/>
        <v>0</v>
      </c>
      <c r="J147" s="16">
        <f t="shared" si="7"/>
        <v>0</v>
      </c>
      <c r="K147" s="16"/>
    </row>
    <row r="148" spans="1:11" ht="17.25" customHeight="1">
      <c r="A148" s="16" t="s">
        <v>237</v>
      </c>
      <c r="B148" s="6">
        <v>146</v>
      </c>
      <c r="C148" s="16" t="s">
        <v>87</v>
      </c>
      <c r="D148" s="7" t="s">
        <v>102</v>
      </c>
      <c r="E148" s="16"/>
      <c r="F148" s="16"/>
      <c r="G148" s="16"/>
      <c r="H148" s="16"/>
      <c r="I148" s="16">
        <f t="shared" si="6"/>
        <v>0</v>
      </c>
      <c r="J148" s="16">
        <f t="shared" si="7"/>
        <v>0</v>
      </c>
      <c r="K148" s="16"/>
    </row>
    <row r="149" spans="1:11" ht="17.25" customHeight="1">
      <c r="A149" s="16" t="s">
        <v>237</v>
      </c>
      <c r="B149" s="6">
        <v>147</v>
      </c>
      <c r="C149" s="16" t="s">
        <v>87</v>
      </c>
      <c r="D149" s="7" t="s">
        <v>42</v>
      </c>
      <c r="E149" s="16"/>
      <c r="F149" s="16"/>
      <c r="G149" s="16"/>
      <c r="H149" s="16"/>
      <c r="I149" s="16">
        <f t="shared" si="6"/>
        <v>0</v>
      </c>
      <c r="J149" s="16">
        <f t="shared" si="7"/>
        <v>0</v>
      </c>
      <c r="K149" s="16"/>
    </row>
    <row r="150" spans="1:11" ht="17.25" customHeight="1">
      <c r="A150" s="16" t="s">
        <v>237</v>
      </c>
      <c r="B150" s="6">
        <v>148</v>
      </c>
      <c r="C150" s="16" t="s">
        <v>87</v>
      </c>
      <c r="D150" s="7" t="s">
        <v>42</v>
      </c>
      <c r="E150" s="16"/>
      <c r="F150" s="16"/>
      <c r="G150" s="16"/>
      <c r="H150" s="16"/>
      <c r="I150" s="16">
        <f t="shared" si="6"/>
        <v>0</v>
      </c>
      <c r="J150" s="16">
        <f t="shared" si="7"/>
        <v>0</v>
      </c>
      <c r="K150" s="16"/>
    </row>
    <row r="151" spans="1:11" ht="17.25" customHeight="1">
      <c r="A151" s="16" t="s">
        <v>237</v>
      </c>
      <c r="B151" s="6">
        <v>149</v>
      </c>
      <c r="C151" s="16" t="s">
        <v>87</v>
      </c>
      <c r="D151" s="7" t="s">
        <v>42</v>
      </c>
      <c r="E151" s="16"/>
      <c r="F151" s="16"/>
      <c r="G151" s="16"/>
      <c r="H151" s="16"/>
      <c r="I151" s="16">
        <f t="shared" si="6"/>
        <v>0</v>
      </c>
      <c r="J151" s="16">
        <f t="shared" si="7"/>
        <v>0</v>
      </c>
      <c r="K151" s="16"/>
    </row>
    <row r="152" spans="1:11" ht="17.25" customHeight="1">
      <c r="A152" s="16" t="s">
        <v>237</v>
      </c>
      <c r="B152" s="6">
        <v>150</v>
      </c>
      <c r="C152" s="16" t="s">
        <v>87</v>
      </c>
      <c r="D152" s="7" t="s">
        <v>42</v>
      </c>
      <c r="E152" s="16"/>
      <c r="F152" s="16"/>
      <c r="G152" s="16"/>
      <c r="H152" s="16"/>
      <c r="I152" s="16">
        <f t="shared" si="6"/>
        <v>0</v>
      </c>
      <c r="J152" s="16">
        <f t="shared" si="7"/>
        <v>0</v>
      </c>
      <c r="K152" s="16"/>
    </row>
    <row r="153" spans="1:11" ht="17.25" customHeight="1">
      <c r="A153" s="16" t="s">
        <v>237</v>
      </c>
      <c r="B153" s="6">
        <v>151</v>
      </c>
      <c r="C153" s="16" t="s">
        <v>100</v>
      </c>
      <c r="D153" s="7" t="s">
        <v>28</v>
      </c>
      <c r="E153" s="16"/>
      <c r="F153" s="16"/>
      <c r="G153" s="16"/>
      <c r="H153" s="16"/>
      <c r="I153" s="16">
        <f t="shared" si="6"/>
        <v>0</v>
      </c>
      <c r="J153" s="16">
        <f t="shared" si="7"/>
        <v>0</v>
      </c>
      <c r="K153" s="16"/>
    </row>
    <row r="154" spans="1:11" ht="17.25" customHeight="1">
      <c r="A154" s="16" t="s">
        <v>237</v>
      </c>
      <c r="B154" s="6">
        <v>152</v>
      </c>
      <c r="C154" s="16" t="s">
        <v>100</v>
      </c>
      <c r="D154" s="7" t="s">
        <v>28</v>
      </c>
      <c r="E154" s="16"/>
      <c r="F154" s="16">
        <v>5</v>
      </c>
      <c r="G154" s="16"/>
      <c r="H154" s="16"/>
      <c r="I154" s="16" t="str">
        <f t="shared" si="6"/>
        <v>Кокки</v>
      </c>
      <c r="J154" s="16" t="str">
        <f t="shared" si="7"/>
        <v>Staphylococcus</v>
      </c>
      <c r="K154" s="16" t="s">
        <v>19</v>
      </c>
    </row>
    <row r="155" spans="1:11" ht="17.25" customHeight="1">
      <c r="A155" s="16" t="s">
        <v>237</v>
      </c>
      <c r="B155" s="6">
        <v>153</v>
      </c>
      <c r="C155" s="16" t="s">
        <v>12</v>
      </c>
      <c r="D155" s="7" t="s">
        <v>20</v>
      </c>
      <c r="E155" s="16"/>
      <c r="F155" s="16"/>
      <c r="G155" s="16" t="s">
        <v>32</v>
      </c>
      <c r="H155" s="16"/>
      <c r="I155" s="16">
        <f t="shared" si="6"/>
        <v>0</v>
      </c>
      <c r="J155" s="16">
        <f t="shared" si="7"/>
        <v>0</v>
      </c>
      <c r="K155" s="16"/>
    </row>
    <row r="156" spans="1:11" ht="17.25" customHeight="1">
      <c r="A156" s="16" t="s">
        <v>237</v>
      </c>
      <c r="B156" s="6">
        <v>154</v>
      </c>
      <c r="C156" s="16" t="s">
        <v>12</v>
      </c>
      <c r="D156" s="7" t="s">
        <v>179</v>
      </c>
      <c r="E156" s="16"/>
      <c r="F156" s="16"/>
      <c r="G156" s="16" t="s">
        <v>32</v>
      </c>
      <c r="H156" s="16"/>
      <c r="I156" s="16">
        <f t="shared" si="6"/>
        <v>0</v>
      </c>
      <c r="J156" s="16">
        <f t="shared" si="7"/>
        <v>0</v>
      </c>
      <c r="K156" s="16"/>
    </row>
    <row r="157" spans="1:11" ht="17.25" customHeight="1">
      <c r="A157" s="16" t="s">
        <v>237</v>
      </c>
      <c r="B157" s="6">
        <v>155</v>
      </c>
      <c r="C157" s="16" t="s">
        <v>23</v>
      </c>
      <c r="D157" s="7" t="s">
        <v>24</v>
      </c>
      <c r="E157" s="16"/>
      <c r="F157" s="16"/>
      <c r="G157" s="16"/>
      <c r="H157" s="16"/>
      <c r="I157" s="16">
        <f t="shared" si="6"/>
        <v>0</v>
      </c>
      <c r="J157" s="16">
        <f t="shared" si="7"/>
        <v>0</v>
      </c>
      <c r="K157" s="16"/>
    </row>
    <row r="158" spans="1:11" ht="17.25" customHeight="1">
      <c r="A158" s="16" t="s">
        <v>237</v>
      </c>
      <c r="B158" s="6">
        <v>156</v>
      </c>
      <c r="C158" s="16" t="s">
        <v>12</v>
      </c>
      <c r="D158" s="7" t="s">
        <v>39</v>
      </c>
      <c r="E158" s="16"/>
      <c r="F158" s="16"/>
      <c r="G158" s="16" t="s">
        <v>32</v>
      </c>
      <c r="H158" s="16"/>
      <c r="I158" s="16">
        <f t="shared" si="6"/>
        <v>0</v>
      </c>
      <c r="J158" s="16">
        <f t="shared" si="7"/>
        <v>0</v>
      </c>
      <c r="K158" s="16"/>
    </row>
    <row r="159" spans="1:11" ht="17.25" customHeight="1">
      <c r="A159" s="16" t="s">
        <v>237</v>
      </c>
      <c r="B159" s="6">
        <v>157</v>
      </c>
      <c r="C159" s="16" t="s">
        <v>12</v>
      </c>
      <c r="D159" s="7" t="s">
        <v>20</v>
      </c>
      <c r="E159" s="16"/>
      <c r="F159" s="16"/>
      <c r="G159" s="16" t="s">
        <v>32</v>
      </c>
      <c r="H159" s="16"/>
      <c r="I159" s="16">
        <f t="shared" si="6"/>
        <v>0</v>
      </c>
      <c r="J159" s="16">
        <f t="shared" si="7"/>
        <v>0</v>
      </c>
      <c r="K159" s="16"/>
    </row>
    <row r="160" spans="1:11" ht="17.25" customHeight="1">
      <c r="A160" s="16" t="s">
        <v>237</v>
      </c>
      <c r="B160" s="6">
        <v>158</v>
      </c>
      <c r="C160" s="16" t="s">
        <v>21</v>
      </c>
      <c r="D160" s="7" t="s">
        <v>49</v>
      </c>
      <c r="E160" s="16">
        <v>3</v>
      </c>
      <c r="F160" s="16"/>
      <c r="G160" s="16"/>
      <c r="H160" s="16"/>
      <c r="I160" s="16">
        <f t="shared" si="6"/>
        <v>0</v>
      </c>
      <c r="J160" s="16">
        <f t="shared" si="7"/>
        <v>0</v>
      </c>
      <c r="K160" s="16"/>
    </row>
    <row r="161" spans="1:11" ht="17.25" customHeight="1">
      <c r="A161" s="16" t="s">
        <v>237</v>
      </c>
      <c r="B161" s="6">
        <v>159</v>
      </c>
      <c r="C161" s="16" t="s">
        <v>87</v>
      </c>
      <c r="D161" s="7" t="s">
        <v>42</v>
      </c>
      <c r="E161" s="16">
        <v>3</v>
      </c>
      <c r="F161" s="16"/>
      <c r="G161" s="16"/>
      <c r="H161" s="16"/>
      <c r="I161" s="16">
        <f t="shared" si="6"/>
        <v>0</v>
      </c>
      <c r="J161" s="16">
        <f t="shared" si="7"/>
        <v>0</v>
      </c>
      <c r="K161" s="16"/>
    </row>
    <row r="162" spans="1:11" ht="17.25" customHeight="1">
      <c r="A162" s="16" t="s">
        <v>237</v>
      </c>
      <c r="B162" s="6">
        <v>160</v>
      </c>
      <c r="C162" s="16" t="s">
        <v>87</v>
      </c>
      <c r="D162" s="7" t="s">
        <v>42</v>
      </c>
      <c r="E162" s="16">
        <v>3</v>
      </c>
      <c r="F162" s="16">
        <v>2</v>
      </c>
      <c r="G162" s="16"/>
      <c r="H162" s="16"/>
      <c r="I162" s="16" t="str">
        <f t="shared" si="6"/>
        <v>Кокки</v>
      </c>
      <c r="J162" s="16" t="str">
        <f t="shared" si="7"/>
        <v>Staphylococcus</v>
      </c>
      <c r="K162" s="16" t="s">
        <v>27</v>
      </c>
    </row>
    <row r="163" spans="1:11" ht="17.25" customHeight="1">
      <c r="A163" s="16" t="s">
        <v>237</v>
      </c>
      <c r="B163" s="6">
        <v>161</v>
      </c>
      <c r="C163" s="16" t="s">
        <v>87</v>
      </c>
      <c r="D163" s="7" t="s">
        <v>42</v>
      </c>
      <c r="E163" s="16">
        <v>3</v>
      </c>
      <c r="F163" s="16"/>
      <c r="G163" s="16"/>
      <c r="H163" s="16"/>
      <c r="I163" s="16">
        <f t="shared" si="6"/>
        <v>0</v>
      </c>
      <c r="J163" s="16">
        <f t="shared" si="7"/>
        <v>0</v>
      </c>
      <c r="K163" s="16"/>
    </row>
    <row r="164" spans="1:11" ht="17.25" customHeight="1">
      <c r="A164" s="16" t="s">
        <v>237</v>
      </c>
      <c r="B164" s="6">
        <v>162</v>
      </c>
      <c r="C164" s="16" t="s">
        <v>87</v>
      </c>
      <c r="D164" s="7" t="s">
        <v>210</v>
      </c>
      <c r="E164" s="16">
        <v>3</v>
      </c>
      <c r="F164" s="16"/>
      <c r="G164" s="16"/>
      <c r="H164" s="16"/>
      <c r="I164" s="16">
        <f t="shared" si="6"/>
        <v>0</v>
      </c>
      <c r="J164" s="16">
        <f t="shared" si="7"/>
        <v>0</v>
      </c>
      <c r="K164" s="16"/>
    </row>
    <row r="165" spans="1:11" ht="17.25" customHeight="1">
      <c r="A165" s="16" t="s">
        <v>237</v>
      </c>
      <c r="B165" s="6">
        <v>163</v>
      </c>
      <c r="C165" s="16" t="s">
        <v>87</v>
      </c>
      <c r="D165" s="7" t="s">
        <v>42</v>
      </c>
      <c r="E165" s="16">
        <v>3</v>
      </c>
      <c r="F165" s="16"/>
      <c r="G165" s="16"/>
      <c r="H165" s="16">
        <v>444</v>
      </c>
      <c r="I165" s="16">
        <f t="shared" si="6"/>
        <v>0</v>
      </c>
      <c r="J165" s="16">
        <f t="shared" si="7"/>
        <v>0</v>
      </c>
      <c r="K165" s="16"/>
    </row>
    <row r="166" spans="1:11" ht="17.25" customHeight="1">
      <c r="A166" s="16" t="s">
        <v>237</v>
      </c>
      <c r="B166" s="6">
        <v>164</v>
      </c>
      <c r="C166" s="16" t="s">
        <v>87</v>
      </c>
      <c r="D166" s="7" t="s">
        <v>42</v>
      </c>
      <c r="E166" s="16">
        <v>3</v>
      </c>
      <c r="F166" s="16"/>
      <c r="G166" s="16"/>
      <c r="H166" s="16"/>
      <c r="I166" s="16">
        <f t="shared" si="6"/>
        <v>0</v>
      </c>
      <c r="J166" s="16">
        <f t="shared" si="7"/>
        <v>0</v>
      </c>
      <c r="K166" s="16"/>
    </row>
    <row r="167" spans="1:11" ht="17.25" customHeight="1">
      <c r="A167" s="16" t="s">
        <v>237</v>
      </c>
      <c r="B167" s="6">
        <v>165</v>
      </c>
      <c r="C167" s="16" t="s">
        <v>76</v>
      </c>
      <c r="D167" s="7" t="s">
        <v>52</v>
      </c>
      <c r="E167" s="16">
        <v>2</v>
      </c>
      <c r="F167" s="16"/>
      <c r="G167" s="16"/>
      <c r="H167" s="16"/>
      <c r="I167" s="16">
        <f t="shared" si="6"/>
        <v>0</v>
      </c>
      <c r="J167" s="16">
        <f t="shared" si="7"/>
        <v>0</v>
      </c>
      <c r="K167" s="16"/>
    </row>
    <row r="168" spans="1:11" ht="17.25" customHeight="1">
      <c r="A168" s="16" t="s">
        <v>237</v>
      </c>
      <c r="B168" s="6">
        <v>166</v>
      </c>
      <c r="C168" s="16" t="s">
        <v>23</v>
      </c>
      <c r="D168" s="7" t="s">
        <v>24</v>
      </c>
      <c r="E168" s="16">
        <v>2</v>
      </c>
      <c r="F168" s="16"/>
      <c r="G168" s="16"/>
      <c r="H168" s="16"/>
      <c r="I168" s="16">
        <f t="shared" si="6"/>
        <v>0</v>
      </c>
      <c r="J168" s="16">
        <f t="shared" si="7"/>
        <v>0</v>
      </c>
      <c r="K168" s="16"/>
    </row>
    <row r="169" spans="1:11" ht="17.25" customHeight="1">
      <c r="A169" s="16" t="s">
        <v>237</v>
      </c>
      <c r="B169" s="6">
        <v>167</v>
      </c>
      <c r="C169" s="16" t="s">
        <v>100</v>
      </c>
      <c r="D169" s="7" t="s">
        <v>28</v>
      </c>
      <c r="E169" s="16"/>
      <c r="F169" s="16"/>
      <c r="G169" s="16"/>
      <c r="H169" s="16"/>
      <c r="I169" s="16">
        <f t="shared" si="6"/>
        <v>0</v>
      </c>
      <c r="J169" s="16">
        <f t="shared" si="7"/>
        <v>0</v>
      </c>
      <c r="K169" s="16"/>
    </row>
    <row r="170" spans="1:11" ht="17.25" customHeight="1">
      <c r="A170" s="16" t="s">
        <v>237</v>
      </c>
      <c r="B170" s="6">
        <v>168</v>
      </c>
      <c r="C170" s="16" t="s">
        <v>64</v>
      </c>
      <c r="D170" s="7" t="s">
        <v>54</v>
      </c>
      <c r="E170" s="16"/>
      <c r="F170" s="16">
        <v>4</v>
      </c>
      <c r="G170" s="16"/>
      <c r="H170" s="16"/>
      <c r="I170" s="16" t="str">
        <f t="shared" si="6"/>
        <v>Кокки</v>
      </c>
      <c r="J170" s="16" t="str">
        <f t="shared" si="7"/>
        <v>Staphylococcus</v>
      </c>
      <c r="K170" s="16" t="s">
        <v>19</v>
      </c>
    </row>
    <row r="171" spans="1:11" ht="17.25" customHeight="1">
      <c r="A171" s="16" t="s">
        <v>237</v>
      </c>
      <c r="B171" s="6">
        <v>169</v>
      </c>
      <c r="C171" s="16" t="s">
        <v>12</v>
      </c>
      <c r="D171" s="7" t="s">
        <v>20</v>
      </c>
      <c r="E171" s="16">
        <v>2</v>
      </c>
      <c r="F171" s="16">
        <v>4</v>
      </c>
      <c r="G171" s="16"/>
      <c r="H171" s="16"/>
      <c r="I171" s="16" t="str">
        <f t="shared" si="6"/>
        <v>Кокки</v>
      </c>
      <c r="J171" s="16" t="str">
        <f t="shared" si="7"/>
        <v>Staphylococcus</v>
      </c>
      <c r="K171" s="16" t="s">
        <v>225</v>
      </c>
    </row>
    <row r="172" spans="1:11" ht="17.25" customHeight="1">
      <c r="A172" s="16" t="s">
        <v>237</v>
      </c>
      <c r="B172" s="6">
        <v>170</v>
      </c>
      <c r="C172" s="16" t="s">
        <v>12</v>
      </c>
      <c r="D172" s="7" t="s">
        <v>52</v>
      </c>
      <c r="E172" s="16">
        <v>1</v>
      </c>
      <c r="F172" s="16"/>
      <c r="G172" s="16" t="s">
        <v>32</v>
      </c>
      <c r="H172" s="16"/>
      <c r="I172" s="16">
        <f t="shared" si="6"/>
        <v>0</v>
      </c>
      <c r="J172" s="16">
        <f t="shared" si="7"/>
        <v>0</v>
      </c>
      <c r="K172" s="16"/>
    </row>
    <row r="173" spans="1:11" ht="17.25" customHeight="1">
      <c r="A173" s="16" t="s">
        <v>237</v>
      </c>
      <c r="B173" s="6">
        <v>171</v>
      </c>
      <c r="C173" s="16" t="s">
        <v>12</v>
      </c>
      <c r="D173" s="7" t="s">
        <v>28</v>
      </c>
      <c r="E173" s="16">
        <v>2</v>
      </c>
      <c r="F173" s="16"/>
      <c r="G173" s="16" t="s">
        <v>32</v>
      </c>
      <c r="H173" s="16"/>
      <c r="I173" s="16">
        <f t="shared" si="6"/>
        <v>0</v>
      </c>
      <c r="J173" s="16">
        <f t="shared" si="7"/>
        <v>0</v>
      </c>
      <c r="K173" s="16"/>
    </row>
    <row r="174" spans="1:11" ht="17.25" customHeight="1">
      <c r="A174" s="16" t="s">
        <v>237</v>
      </c>
      <c r="B174" s="6">
        <v>172</v>
      </c>
      <c r="C174" s="16" t="s">
        <v>12</v>
      </c>
      <c r="D174" s="7" t="s">
        <v>75</v>
      </c>
      <c r="E174" s="16">
        <v>3</v>
      </c>
      <c r="F174" s="16"/>
      <c r="G174" s="16" t="s">
        <v>32</v>
      </c>
      <c r="H174" s="16"/>
      <c r="I174" s="16">
        <f t="shared" si="6"/>
        <v>0</v>
      </c>
      <c r="J174" s="16">
        <f t="shared" si="7"/>
        <v>0</v>
      </c>
      <c r="K174" s="16"/>
    </row>
    <row r="175" spans="1:11" ht="17.25" customHeight="1">
      <c r="A175" s="16" t="s">
        <v>237</v>
      </c>
      <c r="B175" s="6">
        <v>173</v>
      </c>
      <c r="C175" s="16" t="s">
        <v>12</v>
      </c>
      <c r="D175" s="7" t="s">
        <v>189</v>
      </c>
      <c r="E175" s="16">
        <v>2</v>
      </c>
      <c r="F175" s="16"/>
      <c r="G175" s="16" t="s">
        <v>32</v>
      </c>
      <c r="H175" s="16"/>
      <c r="I175" s="16">
        <f t="shared" si="6"/>
        <v>0</v>
      </c>
      <c r="J175" s="16">
        <f t="shared" si="7"/>
        <v>0</v>
      </c>
      <c r="K175" s="16"/>
    </row>
    <row r="176" spans="1:11" ht="17.25" customHeight="1">
      <c r="A176" s="16" t="s">
        <v>237</v>
      </c>
      <c r="B176" s="6">
        <v>174</v>
      </c>
      <c r="C176" s="16" t="s">
        <v>12</v>
      </c>
      <c r="D176" s="7" t="s">
        <v>169</v>
      </c>
      <c r="E176" s="16">
        <v>1</v>
      </c>
      <c r="F176" s="16"/>
      <c r="G176" s="16" t="s">
        <v>32</v>
      </c>
      <c r="H176" s="16"/>
      <c r="I176" s="16">
        <f t="shared" ref="I176:I239" si="8">IF(OR(J176=$J$364,J176=$J$371,J176=$J$354),$I$351,IF(OR(J176=$J$353,J176=$J$357,J176=$J$359,J176=$J$360,J176=$J$363,J176=$J$367,J176=$J$368,J176=$J$365),$I$356,IF(OR(J176=$J$352,J176=$J$356),$I$352,IF(OR(J176=$J$358,J176=$J$369,J176=$J$370),$I$353,IF(OR(J176=$J$351,J176=$J$366,J176=$J$372),$I$354,IF(OR(J176=$J$355,J176=$J$373,J176=$J$361,J176=$J$362),$I$355,0))))))</f>
        <v>0</v>
      </c>
      <c r="J176" s="16">
        <f t="shared" si="7"/>
        <v>0</v>
      </c>
      <c r="K176" s="16"/>
    </row>
    <row r="177" spans="1:11" ht="17.25" customHeight="1">
      <c r="A177" s="16" t="s">
        <v>237</v>
      </c>
      <c r="B177" s="6">
        <v>175</v>
      </c>
      <c r="C177" s="16" t="s">
        <v>12</v>
      </c>
      <c r="D177" s="7" t="s">
        <v>47</v>
      </c>
      <c r="E177" s="16">
        <v>1</v>
      </c>
      <c r="F177" s="16"/>
      <c r="G177" s="16" t="s">
        <v>32</v>
      </c>
      <c r="H177" s="16"/>
      <c r="I177" s="16">
        <f t="shared" si="8"/>
        <v>0</v>
      </c>
      <c r="J177" s="16">
        <f t="shared" si="7"/>
        <v>0</v>
      </c>
      <c r="K177" s="16"/>
    </row>
    <row r="178" spans="1:11" ht="17.25" customHeight="1">
      <c r="A178" s="16" t="s">
        <v>237</v>
      </c>
      <c r="B178" s="6">
        <v>176</v>
      </c>
      <c r="C178" s="16" t="s">
        <v>12</v>
      </c>
      <c r="D178" s="7" t="s">
        <v>28</v>
      </c>
      <c r="E178" s="16"/>
      <c r="F178" s="16">
        <v>3</v>
      </c>
      <c r="G178" s="16" t="s">
        <v>32</v>
      </c>
      <c r="H178" s="16"/>
      <c r="I178" s="16" t="str">
        <f t="shared" si="8"/>
        <v>Энеробактерии</v>
      </c>
      <c r="J178" s="16" t="str">
        <f t="shared" si="7"/>
        <v>Serratia</v>
      </c>
      <c r="K178" s="16" t="s">
        <v>148</v>
      </c>
    </row>
    <row r="179" spans="1:11" ht="17.25" customHeight="1">
      <c r="A179" s="16" t="s">
        <v>237</v>
      </c>
      <c r="B179" s="6">
        <v>177</v>
      </c>
      <c r="C179" s="16" t="s">
        <v>12</v>
      </c>
      <c r="D179" s="7" t="s">
        <v>99</v>
      </c>
      <c r="E179" s="16"/>
      <c r="F179" s="16"/>
      <c r="G179" s="16" t="s">
        <v>32</v>
      </c>
      <c r="H179" s="16"/>
      <c r="I179" s="16">
        <f t="shared" si="8"/>
        <v>0</v>
      </c>
      <c r="J179" s="16">
        <f t="shared" si="7"/>
        <v>0</v>
      </c>
      <c r="K179" s="16"/>
    </row>
    <row r="180" spans="1:11" ht="17.25" customHeight="1">
      <c r="A180" s="16" t="s">
        <v>237</v>
      </c>
      <c r="B180" s="6">
        <v>178</v>
      </c>
      <c r="C180" s="16" t="s">
        <v>12</v>
      </c>
      <c r="D180" s="7" t="s">
        <v>40</v>
      </c>
      <c r="E180" s="16"/>
      <c r="F180" s="16"/>
      <c r="G180" s="16" t="s">
        <v>32</v>
      </c>
      <c r="H180" s="16"/>
      <c r="I180" s="16">
        <f t="shared" si="8"/>
        <v>0</v>
      </c>
      <c r="J180" s="16">
        <f t="shared" si="7"/>
        <v>0</v>
      </c>
      <c r="K180" s="16"/>
    </row>
    <row r="181" spans="1:11" ht="17.25" customHeight="1">
      <c r="A181" s="16" t="s">
        <v>237</v>
      </c>
      <c r="B181" s="6">
        <v>179</v>
      </c>
      <c r="C181" s="16" t="s">
        <v>12</v>
      </c>
      <c r="D181" s="7" t="s">
        <v>29</v>
      </c>
      <c r="E181" s="16"/>
      <c r="F181" s="16"/>
      <c r="G181" s="16" t="s">
        <v>32</v>
      </c>
      <c r="H181" s="16"/>
      <c r="I181" s="16">
        <f t="shared" si="8"/>
        <v>0</v>
      </c>
      <c r="J181" s="16">
        <f t="shared" si="7"/>
        <v>0</v>
      </c>
      <c r="K181" s="16"/>
    </row>
    <row r="182" spans="1:11" ht="17.25" customHeight="1">
      <c r="A182" s="16" t="s">
        <v>237</v>
      </c>
      <c r="B182" s="6">
        <v>180</v>
      </c>
      <c r="C182" s="16" t="s">
        <v>12</v>
      </c>
      <c r="D182" s="7" t="s">
        <v>31</v>
      </c>
      <c r="E182" s="16"/>
      <c r="F182" s="16"/>
      <c r="G182" s="16" t="s">
        <v>32</v>
      </c>
      <c r="H182" s="16"/>
      <c r="I182" s="16">
        <f t="shared" si="8"/>
        <v>0</v>
      </c>
      <c r="J182" s="16">
        <f t="shared" si="7"/>
        <v>0</v>
      </c>
      <c r="K182" s="16"/>
    </row>
    <row r="183" spans="1:11" ht="17.25" customHeight="1">
      <c r="A183" s="16" t="s">
        <v>237</v>
      </c>
      <c r="B183" s="6">
        <v>181</v>
      </c>
      <c r="C183" s="16" t="s">
        <v>37</v>
      </c>
      <c r="D183" s="7" t="s">
        <v>59</v>
      </c>
      <c r="E183" s="16"/>
      <c r="F183" s="16"/>
      <c r="G183" s="16" t="s">
        <v>32</v>
      </c>
      <c r="H183" s="16"/>
      <c r="I183" s="16">
        <f t="shared" si="8"/>
        <v>0</v>
      </c>
      <c r="J183" s="16">
        <f t="shared" si="7"/>
        <v>0</v>
      </c>
      <c r="K183" s="16"/>
    </row>
    <row r="184" spans="1:11" ht="17.25" customHeight="1">
      <c r="A184" s="16" t="s">
        <v>237</v>
      </c>
      <c r="B184" s="6">
        <v>182</v>
      </c>
      <c r="C184" s="16" t="s">
        <v>12</v>
      </c>
      <c r="D184" s="7" t="s">
        <v>50</v>
      </c>
      <c r="E184" s="16"/>
      <c r="F184" s="16"/>
      <c r="G184" s="16" t="s">
        <v>32</v>
      </c>
      <c r="H184" s="16" t="s">
        <v>65</v>
      </c>
      <c r="I184" s="16">
        <f t="shared" si="8"/>
        <v>0</v>
      </c>
      <c r="J184" s="16">
        <f t="shared" si="7"/>
        <v>0</v>
      </c>
      <c r="K184" s="16"/>
    </row>
    <row r="185" spans="1:11" ht="17.25" customHeight="1">
      <c r="A185" s="16" t="s">
        <v>237</v>
      </c>
      <c r="B185" s="6">
        <v>183</v>
      </c>
      <c r="C185" s="16" t="s">
        <v>12</v>
      </c>
      <c r="D185" s="7" t="s">
        <v>171</v>
      </c>
      <c r="E185" s="16"/>
      <c r="F185" s="16"/>
      <c r="G185" s="16" t="s">
        <v>32</v>
      </c>
      <c r="H185" s="16" t="s">
        <v>65</v>
      </c>
      <c r="I185" s="16">
        <f t="shared" si="8"/>
        <v>0</v>
      </c>
      <c r="J185" s="16">
        <f t="shared" si="7"/>
        <v>0</v>
      </c>
      <c r="K185" s="16"/>
    </row>
    <row r="186" spans="1:11" ht="17.25" customHeight="1">
      <c r="A186" s="16" t="s">
        <v>237</v>
      </c>
      <c r="B186" s="6">
        <v>184</v>
      </c>
      <c r="C186" s="16" t="s">
        <v>100</v>
      </c>
      <c r="D186" s="7" t="s">
        <v>33</v>
      </c>
      <c r="E186" s="16"/>
      <c r="F186" s="16">
        <v>3</v>
      </c>
      <c r="G186" s="16"/>
      <c r="H186" s="16"/>
      <c r="I186" s="16" t="str">
        <f t="shared" si="8"/>
        <v>Кокки</v>
      </c>
      <c r="J186" s="16" t="str">
        <f t="shared" si="7"/>
        <v>Staphylococcus</v>
      </c>
      <c r="K186" s="16" t="s">
        <v>44</v>
      </c>
    </row>
    <row r="187" spans="1:11" ht="17.25" customHeight="1">
      <c r="A187" s="16" t="s">
        <v>237</v>
      </c>
      <c r="B187" s="6">
        <v>185</v>
      </c>
      <c r="C187" s="16" t="s">
        <v>12</v>
      </c>
      <c r="D187" s="7" t="s">
        <v>49</v>
      </c>
      <c r="E187" s="16"/>
      <c r="F187" s="16"/>
      <c r="G187" s="16" t="s">
        <v>32</v>
      </c>
      <c r="H187" s="16"/>
      <c r="I187" s="16">
        <f t="shared" si="8"/>
        <v>0</v>
      </c>
      <c r="J187" s="16">
        <f t="shared" si="7"/>
        <v>0</v>
      </c>
      <c r="K187" s="16"/>
    </row>
    <row r="188" spans="1:11" ht="17.25" customHeight="1">
      <c r="A188" s="16" t="s">
        <v>237</v>
      </c>
      <c r="B188" s="6">
        <v>186</v>
      </c>
      <c r="C188" s="16" t="s">
        <v>12</v>
      </c>
      <c r="D188" s="7" t="s">
        <v>31</v>
      </c>
      <c r="E188" s="16"/>
      <c r="F188" s="16"/>
      <c r="G188" s="16" t="s">
        <v>32</v>
      </c>
      <c r="H188" s="16"/>
      <c r="I188" s="16">
        <f t="shared" si="8"/>
        <v>0</v>
      </c>
      <c r="J188" s="16">
        <f t="shared" si="7"/>
        <v>0</v>
      </c>
      <c r="K188" s="16"/>
    </row>
    <row r="189" spans="1:11" ht="17.25" customHeight="1">
      <c r="A189" s="16" t="s">
        <v>237</v>
      </c>
      <c r="B189" s="6">
        <v>187</v>
      </c>
      <c r="C189" s="16" t="s">
        <v>12</v>
      </c>
      <c r="D189" s="7" t="s">
        <v>202</v>
      </c>
      <c r="E189" s="16"/>
      <c r="F189" s="16"/>
      <c r="G189" s="16" t="s">
        <v>32</v>
      </c>
      <c r="H189" s="16"/>
      <c r="I189" s="16">
        <f t="shared" si="8"/>
        <v>0</v>
      </c>
      <c r="J189" s="16">
        <f t="shared" si="7"/>
        <v>0</v>
      </c>
      <c r="K189" s="16"/>
    </row>
    <row r="190" spans="1:11" ht="17.25" customHeight="1">
      <c r="A190" s="16" t="s">
        <v>237</v>
      </c>
      <c r="B190" s="6">
        <v>188</v>
      </c>
      <c r="C190" s="16" t="s">
        <v>12</v>
      </c>
      <c r="D190" s="7" t="s">
        <v>20</v>
      </c>
      <c r="E190" s="16"/>
      <c r="F190" s="16">
        <v>6</v>
      </c>
      <c r="G190" s="16" t="s">
        <v>32</v>
      </c>
      <c r="H190" s="16"/>
      <c r="I190" s="16" t="str">
        <f t="shared" si="8"/>
        <v>Кокки</v>
      </c>
      <c r="J190" s="16" t="str">
        <f t="shared" si="7"/>
        <v>Staphylococcus</v>
      </c>
      <c r="K190" s="16" t="s">
        <v>44</v>
      </c>
    </row>
    <row r="191" spans="1:11" ht="17.25" customHeight="1">
      <c r="A191" s="16" t="s">
        <v>237</v>
      </c>
      <c r="B191" s="6">
        <v>189</v>
      </c>
      <c r="C191" s="16" t="s">
        <v>12</v>
      </c>
      <c r="D191" s="7" t="s">
        <v>20</v>
      </c>
      <c r="E191" s="16"/>
      <c r="F191" s="16"/>
      <c r="G191" s="16" t="s">
        <v>32</v>
      </c>
      <c r="H191" s="16"/>
      <c r="I191" s="16">
        <f t="shared" si="8"/>
        <v>0</v>
      </c>
      <c r="J191" s="16">
        <f t="shared" si="7"/>
        <v>0</v>
      </c>
      <c r="K191" s="16"/>
    </row>
    <row r="192" spans="1:11" ht="17.25" customHeight="1">
      <c r="A192" s="16" t="s">
        <v>237</v>
      </c>
      <c r="B192" s="6">
        <v>190</v>
      </c>
      <c r="C192" s="16" t="s">
        <v>12</v>
      </c>
      <c r="D192" s="7" t="s">
        <v>49</v>
      </c>
      <c r="E192" s="16"/>
      <c r="F192" s="16"/>
      <c r="G192" s="16" t="s">
        <v>32</v>
      </c>
      <c r="H192" s="16"/>
      <c r="I192" s="16">
        <f t="shared" si="8"/>
        <v>0</v>
      </c>
      <c r="J192" s="16">
        <f t="shared" si="7"/>
        <v>0</v>
      </c>
      <c r="K192" s="16"/>
    </row>
    <row r="193" spans="1:11" ht="17.25" customHeight="1">
      <c r="A193" s="16" t="s">
        <v>237</v>
      </c>
      <c r="B193" s="6">
        <v>191</v>
      </c>
      <c r="C193" s="16" t="s">
        <v>12</v>
      </c>
      <c r="D193" s="7" t="s">
        <v>28</v>
      </c>
      <c r="E193" s="16"/>
      <c r="F193" s="16"/>
      <c r="G193" s="16" t="s">
        <v>32</v>
      </c>
      <c r="H193" s="16"/>
      <c r="I193" s="16">
        <f t="shared" si="8"/>
        <v>0</v>
      </c>
      <c r="J193" s="16">
        <f t="shared" si="7"/>
        <v>0</v>
      </c>
      <c r="K193" s="16"/>
    </row>
    <row r="194" spans="1:11" ht="17.25" customHeight="1">
      <c r="A194" s="16" t="s">
        <v>237</v>
      </c>
      <c r="B194" s="6">
        <v>192</v>
      </c>
      <c r="C194" s="16" t="s">
        <v>37</v>
      </c>
      <c r="D194" s="7" t="s">
        <v>31</v>
      </c>
      <c r="E194" s="16"/>
      <c r="F194" s="16"/>
      <c r="G194" s="16"/>
      <c r="H194" s="16">
        <v>444</v>
      </c>
      <c r="I194" s="16">
        <f t="shared" si="8"/>
        <v>0</v>
      </c>
      <c r="J194" s="16">
        <f t="shared" ref="J194:J257" si="9">IF(OR(K194=$K$351,K194=$K$352,K194=$K$353,K194=$K$354),$J$351,IF(OR(K194=$K$358,K194=$K$359,K194=$K$360,K194=$K$361),$J$352,IF(OR(K194=$K$362),$J$353,IF(OR(K194=$K$363),$J$354,IF(OR(K194=$K$364),$J$355,IF(OR(K194=$K$365),$J$356,IF(OR(K194=$K$371,K194=$K$380,K194=$K$372),$J$357,IF(OR(K194=$K$367,K194=$K$368,K194=$K$369,K194=$K$370),$J$358,IF(OR(K194=$K$366,K194=$K$409,K194=$K$411,K194=$K$413),$J$359,IF(OR(K194=$K$373,K194=$K$374),$J$360,IF(OR(K194=$K$375),$J$361,IF(OR(K194=$K$376),$J$362,IF(OR(K194=$K$377),$J$363,IF(OR(K194=$K$381),$J$364,IF(OR(K194=$K$382,K194=$K$383),$J$365,IF(OR(K194=$K$384,K194=$K$385),$J$366,IF(OR(K194=$K$386,K194=$K$387),$J$367,IF(OR(K194=$K$388,K194=$K$389),$J$368,IF(OR(K194=$K$391,K194=$K$392,K194=$K$393,K194=$K$394,K194=$K$395,K194=$K$396,K194=$K$397,K194=$K$398,K194=$K$399),$J$369,IF(OR(K194=$K$403,K194=$K$404,K194=$K$405,K194=$K$406,K194=$K$402,K194=$K$401,K194=$K$410,K194=$K$412),$J$370,IF(OR(K194=$K$407,K194=$K$408),$J$371,IF(OR(K194=$K$355,K194=$K$356,K194=$K$357,K194=$K$378,K194=$K$379,K194=$K$390,K194=$K$400),$J$372,IF(OR(K194=$K$414),$J$373,0)))))))))))))))))))))))</f>
        <v>0</v>
      </c>
      <c r="K194" s="16"/>
    </row>
    <row r="195" spans="1:11" ht="17.25" customHeight="1">
      <c r="A195" s="16" t="s">
        <v>237</v>
      </c>
      <c r="B195" s="6">
        <v>193</v>
      </c>
      <c r="C195" s="16" t="s">
        <v>12</v>
      </c>
      <c r="D195" s="7" t="s">
        <v>28</v>
      </c>
      <c r="E195" s="16">
        <v>1</v>
      </c>
      <c r="F195" s="16"/>
      <c r="G195" s="16" t="s">
        <v>32</v>
      </c>
      <c r="H195" s="16"/>
      <c r="I195" s="16">
        <f t="shared" si="8"/>
        <v>0</v>
      </c>
      <c r="J195" s="16">
        <f t="shared" si="9"/>
        <v>0</v>
      </c>
      <c r="K195" s="16"/>
    </row>
    <row r="196" spans="1:11" ht="17.25" customHeight="1">
      <c r="A196" s="16" t="s">
        <v>237</v>
      </c>
      <c r="B196" s="6">
        <v>194</v>
      </c>
      <c r="C196" s="16" t="s">
        <v>12</v>
      </c>
      <c r="D196" s="7" t="s">
        <v>20</v>
      </c>
      <c r="E196" s="16">
        <v>1</v>
      </c>
      <c r="F196" s="16"/>
      <c r="G196" s="16" t="s">
        <v>32</v>
      </c>
      <c r="H196" s="16"/>
      <c r="I196" s="16">
        <f t="shared" si="8"/>
        <v>0</v>
      </c>
      <c r="J196" s="16">
        <f t="shared" si="9"/>
        <v>0</v>
      </c>
      <c r="K196" s="16"/>
    </row>
    <row r="197" spans="1:11" ht="17.25" customHeight="1">
      <c r="A197" s="16" t="s">
        <v>237</v>
      </c>
      <c r="B197" s="6">
        <v>195</v>
      </c>
      <c r="C197" s="16" t="s">
        <v>21</v>
      </c>
      <c r="D197" s="7" t="s">
        <v>49</v>
      </c>
      <c r="E197" s="16">
        <v>1</v>
      </c>
      <c r="F197" s="16"/>
      <c r="G197" s="16"/>
      <c r="H197" s="16">
        <v>444</v>
      </c>
      <c r="I197" s="16">
        <f t="shared" si="8"/>
        <v>0</v>
      </c>
      <c r="J197" s="16">
        <f t="shared" si="9"/>
        <v>0</v>
      </c>
      <c r="K197" s="16"/>
    </row>
    <row r="198" spans="1:11" ht="17.25" customHeight="1">
      <c r="A198" s="16" t="s">
        <v>237</v>
      </c>
      <c r="B198" s="6">
        <v>196</v>
      </c>
      <c r="C198" s="16" t="s">
        <v>78</v>
      </c>
      <c r="D198" s="7" t="s">
        <v>175</v>
      </c>
      <c r="E198" s="16"/>
      <c r="F198" s="16"/>
      <c r="G198" s="16"/>
      <c r="H198" s="16">
        <v>444</v>
      </c>
      <c r="I198" s="16">
        <f t="shared" si="8"/>
        <v>0</v>
      </c>
      <c r="J198" s="16">
        <f t="shared" si="9"/>
        <v>0</v>
      </c>
      <c r="K198" s="16"/>
    </row>
    <row r="199" spans="1:11" ht="17.25" customHeight="1">
      <c r="A199" s="16" t="s">
        <v>237</v>
      </c>
      <c r="B199" s="6">
        <v>197</v>
      </c>
      <c r="C199" s="16" t="s">
        <v>12</v>
      </c>
      <c r="D199" s="7" t="s">
        <v>49</v>
      </c>
      <c r="E199" s="16"/>
      <c r="F199" s="16"/>
      <c r="G199" s="16" t="s">
        <v>32</v>
      </c>
      <c r="H199" s="16"/>
      <c r="I199" s="16">
        <f t="shared" si="8"/>
        <v>0</v>
      </c>
      <c r="J199" s="16">
        <f t="shared" si="9"/>
        <v>0</v>
      </c>
      <c r="K199" s="16"/>
    </row>
    <row r="200" spans="1:11" ht="17.25" customHeight="1">
      <c r="A200" s="16" t="s">
        <v>237</v>
      </c>
      <c r="B200" s="6">
        <v>198</v>
      </c>
      <c r="C200" s="16" t="s">
        <v>12</v>
      </c>
      <c r="D200" s="7" t="s">
        <v>60</v>
      </c>
      <c r="E200" s="16"/>
      <c r="F200" s="16">
        <v>4</v>
      </c>
      <c r="G200" s="16" t="s">
        <v>32</v>
      </c>
      <c r="H200" s="16"/>
      <c r="I200" s="16" t="str">
        <f t="shared" si="8"/>
        <v>Кокки</v>
      </c>
      <c r="J200" s="16" t="str">
        <f t="shared" si="9"/>
        <v>Staphylococcus</v>
      </c>
      <c r="K200" s="16" t="s">
        <v>44</v>
      </c>
    </row>
    <row r="201" spans="1:11" ht="17.25" customHeight="1">
      <c r="A201" s="16"/>
      <c r="C201" s="16"/>
      <c r="E201" s="16"/>
      <c r="F201" s="16"/>
      <c r="G201" s="16"/>
      <c r="H201" s="16"/>
      <c r="I201" s="16" t="str">
        <f t="shared" si="8"/>
        <v>Кокки</v>
      </c>
      <c r="J201" s="16" t="str">
        <f t="shared" si="9"/>
        <v>Staphylococcus</v>
      </c>
      <c r="K201" s="16" t="s">
        <v>19</v>
      </c>
    </row>
    <row r="202" spans="1:11" ht="17.25" customHeight="1">
      <c r="A202" s="16" t="s">
        <v>237</v>
      </c>
      <c r="B202" s="6">
        <v>199</v>
      </c>
      <c r="C202" s="16" t="s">
        <v>12</v>
      </c>
      <c r="D202" s="7" t="s">
        <v>20</v>
      </c>
      <c r="E202" s="16"/>
      <c r="F202" s="16"/>
      <c r="G202" s="16" t="s">
        <v>32</v>
      </c>
      <c r="H202" s="16"/>
      <c r="I202" s="16">
        <f t="shared" si="8"/>
        <v>0</v>
      </c>
      <c r="J202" s="16">
        <f t="shared" si="9"/>
        <v>0</v>
      </c>
      <c r="K202" s="16"/>
    </row>
    <row r="203" spans="1:11" ht="17.25" customHeight="1">
      <c r="A203" s="16" t="s">
        <v>237</v>
      </c>
      <c r="B203" s="6">
        <v>200</v>
      </c>
      <c r="C203" s="16" t="s">
        <v>12</v>
      </c>
      <c r="D203" s="7" t="s">
        <v>20</v>
      </c>
      <c r="E203" s="16"/>
      <c r="F203" s="16"/>
      <c r="G203" s="16" t="s">
        <v>32</v>
      </c>
      <c r="H203" s="16"/>
      <c r="I203" s="16">
        <f t="shared" si="8"/>
        <v>0</v>
      </c>
      <c r="J203" s="16">
        <f t="shared" si="9"/>
        <v>0</v>
      </c>
      <c r="K203" s="16"/>
    </row>
    <row r="204" spans="1:11" ht="17.25" customHeight="1">
      <c r="A204" s="16" t="s">
        <v>237</v>
      </c>
      <c r="B204" s="6">
        <v>201</v>
      </c>
      <c r="C204" s="16" t="s">
        <v>12</v>
      </c>
      <c r="D204" s="7" t="s">
        <v>20</v>
      </c>
      <c r="E204" s="16"/>
      <c r="F204" s="16"/>
      <c r="G204" s="16" t="s">
        <v>32</v>
      </c>
      <c r="H204" s="16"/>
      <c r="I204" s="16">
        <f t="shared" si="8"/>
        <v>0</v>
      </c>
      <c r="J204" s="16">
        <f t="shared" si="9"/>
        <v>0</v>
      </c>
      <c r="K204" s="16"/>
    </row>
    <row r="205" spans="1:11" ht="17.25" customHeight="1">
      <c r="A205" s="16" t="s">
        <v>237</v>
      </c>
      <c r="B205" s="6">
        <v>202</v>
      </c>
      <c r="C205" s="16" t="s">
        <v>37</v>
      </c>
      <c r="D205" s="7" t="s">
        <v>43</v>
      </c>
      <c r="E205" s="16"/>
      <c r="F205" s="16"/>
      <c r="G205" s="16"/>
      <c r="H205" s="16"/>
      <c r="I205" s="16">
        <f t="shared" si="8"/>
        <v>0</v>
      </c>
      <c r="J205" s="16">
        <f t="shared" si="9"/>
        <v>0</v>
      </c>
      <c r="K205" s="16"/>
    </row>
    <row r="206" spans="1:11" ht="17.25" customHeight="1">
      <c r="A206" s="16" t="s">
        <v>237</v>
      </c>
      <c r="B206" s="6">
        <v>203</v>
      </c>
      <c r="C206" s="16" t="s">
        <v>45</v>
      </c>
      <c r="D206" s="7" t="s">
        <v>58</v>
      </c>
      <c r="E206" s="16"/>
      <c r="F206" s="16">
        <v>7</v>
      </c>
      <c r="G206" s="16"/>
      <c r="H206" s="16"/>
      <c r="I206" s="16" t="str">
        <f t="shared" si="8"/>
        <v>НГОБ</v>
      </c>
      <c r="J206" s="16" t="str">
        <f t="shared" si="9"/>
        <v>НГОБ</v>
      </c>
      <c r="K206" s="16" t="s">
        <v>153</v>
      </c>
    </row>
    <row r="207" spans="1:11" ht="17.25" customHeight="1">
      <c r="A207" s="16"/>
      <c r="C207" s="16"/>
      <c r="E207" s="16"/>
      <c r="F207" s="16"/>
      <c r="G207" s="16"/>
      <c r="H207" s="16"/>
      <c r="I207" s="16" t="str">
        <f t="shared" si="8"/>
        <v>Энеробактерии</v>
      </c>
      <c r="J207" s="16" t="str">
        <f t="shared" si="9"/>
        <v>Klebsiella</v>
      </c>
      <c r="K207" s="16" t="s">
        <v>104</v>
      </c>
    </row>
    <row r="208" spans="1:11" ht="17.25" customHeight="1">
      <c r="A208" s="16" t="s">
        <v>237</v>
      </c>
      <c r="B208" s="6">
        <v>204</v>
      </c>
      <c r="C208" s="16" t="s">
        <v>45</v>
      </c>
      <c r="D208" s="7" t="s">
        <v>58</v>
      </c>
      <c r="E208" s="16"/>
      <c r="F208" s="16"/>
      <c r="G208" s="16"/>
      <c r="H208" s="16"/>
      <c r="I208" s="16">
        <f t="shared" si="8"/>
        <v>0</v>
      </c>
      <c r="J208" s="16">
        <f t="shared" si="9"/>
        <v>0</v>
      </c>
      <c r="K208" s="16"/>
    </row>
    <row r="209" spans="1:11" ht="17.25" customHeight="1">
      <c r="A209" s="16" t="s">
        <v>237</v>
      </c>
      <c r="B209" s="6">
        <v>205</v>
      </c>
      <c r="C209" s="16" t="s">
        <v>21</v>
      </c>
      <c r="D209" s="7" t="s">
        <v>186</v>
      </c>
      <c r="E209" s="16"/>
      <c r="F209" s="16"/>
      <c r="G209" s="16"/>
      <c r="H209" s="16"/>
      <c r="I209" s="16">
        <f t="shared" si="8"/>
        <v>0</v>
      </c>
      <c r="J209" s="16">
        <f t="shared" si="9"/>
        <v>0</v>
      </c>
      <c r="K209" s="16"/>
    </row>
    <row r="210" spans="1:11" ht="17.25" customHeight="1">
      <c r="A210" s="16" t="s">
        <v>237</v>
      </c>
      <c r="B210" s="6">
        <v>206</v>
      </c>
      <c r="C210" s="16" t="s">
        <v>21</v>
      </c>
      <c r="D210" s="7" t="s">
        <v>49</v>
      </c>
      <c r="E210" s="16"/>
      <c r="F210" s="16"/>
      <c r="G210" s="16"/>
      <c r="H210" s="16"/>
      <c r="I210" s="16">
        <f t="shared" si="8"/>
        <v>0</v>
      </c>
      <c r="J210" s="16">
        <f t="shared" si="9"/>
        <v>0</v>
      </c>
      <c r="K210" s="16"/>
    </row>
    <row r="211" spans="1:11" ht="17.25" customHeight="1">
      <c r="A211" s="16" t="s">
        <v>237</v>
      </c>
      <c r="B211" s="6">
        <v>207</v>
      </c>
      <c r="C211" s="16" t="s">
        <v>37</v>
      </c>
      <c r="D211" s="7" t="s">
        <v>31</v>
      </c>
      <c r="E211" s="16"/>
      <c r="F211" s="16"/>
      <c r="G211" s="16"/>
      <c r="H211" s="16"/>
      <c r="I211" s="16">
        <f t="shared" si="8"/>
        <v>0</v>
      </c>
      <c r="J211" s="16">
        <f t="shared" si="9"/>
        <v>0</v>
      </c>
      <c r="K211" s="16"/>
    </row>
    <row r="212" spans="1:11" ht="17.25" customHeight="1">
      <c r="A212" s="16" t="s">
        <v>237</v>
      </c>
      <c r="B212" s="6">
        <v>208</v>
      </c>
      <c r="C212" s="16" t="s">
        <v>37</v>
      </c>
      <c r="D212" s="7" t="s">
        <v>110</v>
      </c>
      <c r="E212" s="16"/>
      <c r="F212" s="16"/>
      <c r="G212" s="16"/>
      <c r="H212" s="16">
        <v>444</v>
      </c>
      <c r="I212" s="16">
        <f t="shared" si="8"/>
        <v>0</v>
      </c>
      <c r="J212" s="16">
        <f t="shared" si="9"/>
        <v>0</v>
      </c>
      <c r="K212" s="16"/>
    </row>
    <row r="213" spans="1:11" ht="17.25" customHeight="1">
      <c r="A213" s="16" t="s">
        <v>237</v>
      </c>
      <c r="B213" s="6">
        <v>209</v>
      </c>
      <c r="C213" s="16" t="s">
        <v>12</v>
      </c>
      <c r="D213" s="7" t="s">
        <v>82</v>
      </c>
      <c r="E213" s="16"/>
      <c r="F213" s="16">
        <v>5</v>
      </c>
      <c r="G213" s="16" t="s">
        <v>32</v>
      </c>
      <c r="H213" s="16"/>
      <c r="I213" s="16" t="str">
        <f t="shared" si="8"/>
        <v>Энеробактерии</v>
      </c>
      <c r="J213" s="16" t="str">
        <f t="shared" si="9"/>
        <v>Klebsiella</v>
      </c>
      <c r="K213" s="16" t="s">
        <v>104</v>
      </c>
    </row>
    <row r="214" spans="1:11" ht="17.25" customHeight="1">
      <c r="A214" s="16" t="s">
        <v>237</v>
      </c>
      <c r="B214" s="6">
        <v>210</v>
      </c>
      <c r="C214" s="16" t="s">
        <v>12</v>
      </c>
      <c r="D214" s="7" t="s">
        <v>58</v>
      </c>
      <c r="E214" s="16"/>
      <c r="F214" s="16">
        <v>7</v>
      </c>
      <c r="G214" s="16"/>
      <c r="H214" s="16"/>
      <c r="I214" s="16" t="str">
        <f t="shared" si="8"/>
        <v>НГОБ</v>
      </c>
      <c r="J214" s="16" t="str">
        <f t="shared" si="9"/>
        <v>Pseudomonas</v>
      </c>
      <c r="K214" s="16" t="s">
        <v>74</v>
      </c>
    </row>
    <row r="215" spans="1:11" ht="17.25" customHeight="1">
      <c r="A215" s="16" t="s">
        <v>237</v>
      </c>
      <c r="B215" s="6">
        <v>211</v>
      </c>
      <c r="C215" s="16" t="s">
        <v>12</v>
      </c>
      <c r="D215" s="7" t="s">
        <v>58</v>
      </c>
      <c r="E215" s="16"/>
      <c r="F215" s="16">
        <v>5</v>
      </c>
      <c r="G215" s="16"/>
      <c r="H215" s="16"/>
      <c r="I215" s="16" t="str">
        <f t="shared" si="8"/>
        <v>Энеробактерии</v>
      </c>
      <c r="J215" s="16" t="str">
        <f t="shared" si="9"/>
        <v>Klebsiella</v>
      </c>
      <c r="K215" s="16" t="s">
        <v>104</v>
      </c>
    </row>
    <row r="216" spans="1:11" ht="17.25" customHeight="1">
      <c r="A216" s="16" t="s">
        <v>237</v>
      </c>
      <c r="B216" s="6">
        <v>212</v>
      </c>
      <c r="C216" s="16" t="s">
        <v>64</v>
      </c>
      <c r="D216" s="7" t="s">
        <v>54</v>
      </c>
      <c r="E216" s="16"/>
      <c r="F216" s="16">
        <v>5</v>
      </c>
      <c r="G216" s="16"/>
      <c r="H216" s="16"/>
      <c r="I216" s="16" t="str">
        <f t="shared" si="8"/>
        <v>Кокки</v>
      </c>
      <c r="J216" s="16" t="str">
        <f t="shared" si="9"/>
        <v>Staphylococcus</v>
      </c>
      <c r="K216" s="16" t="s">
        <v>44</v>
      </c>
    </row>
    <row r="217" spans="1:11" ht="17.25" customHeight="1">
      <c r="A217" s="16" t="s">
        <v>237</v>
      </c>
      <c r="B217" s="6">
        <v>213</v>
      </c>
      <c r="C217" s="16" t="s">
        <v>64</v>
      </c>
      <c r="D217" s="7" t="s">
        <v>54</v>
      </c>
      <c r="E217" s="16"/>
      <c r="F217" s="16"/>
      <c r="G217" s="16"/>
      <c r="H217" s="16"/>
      <c r="I217" s="16">
        <f t="shared" si="8"/>
        <v>0</v>
      </c>
      <c r="J217" s="16">
        <f t="shared" si="9"/>
        <v>0</v>
      </c>
      <c r="K217" s="16"/>
    </row>
    <row r="218" spans="1:11" ht="17.25" customHeight="1">
      <c r="A218" s="16" t="s">
        <v>237</v>
      </c>
      <c r="B218" s="6">
        <v>214</v>
      </c>
      <c r="C218" s="16" t="s">
        <v>87</v>
      </c>
      <c r="D218" s="7" t="s">
        <v>102</v>
      </c>
      <c r="E218" s="16">
        <v>3</v>
      </c>
      <c r="F218" s="16">
        <v>2</v>
      </c>
      <c r="G218" s="16"/>
      <c r="H218" s="16"/>
      <c r="I218" s="16" t="str">
        <f t="shared" si="8"/>
        <v>Кокки</v>
      </c>
      <c r="J218" s="16" t="str">
        <f t="shared" si="9"/>
        <v>Staphylococcus</v>
      </c>
      <c r="K218" s="16" t="s">
        <v>44</v>
      </c>
    </row>
    <row r="219" spans="1:11" ht="17.25" customHeight="1">
      <c r="A219" s="16" t="s">
        <v>237</v>
      </c>
      <c r="B219" s="6">
        <v>215</v>
      </c>
      <c r="C219" s="16" t="s">
        <v>12</v>
      </c>
      <c r="D219" s="7" t="s">
        <v>110</v>
      </c>
      <c r="E219" s="16">
        <v>1</v>
      </c>
      <c r="F219" s="16"/>
      <c r="G219" s="16" t="s">
        <v>32</v>
      </c>
      <c r="H219" s="16"/>
      <c r="I219" s="16">
        <f t="shared" si="8"/>
        <v>0</v>
      </c>
      <c r="J219" s="16">
        <f t="shared" si="9"/>
        <v>0</v>
      </c>
      <c r="K219" s="16"/>
    </row>
    <row r="220" spans="1:11" ht="17.25" customHeight="1">
      <c r="A220" s="16" t="s">
        <v>237</v>
      </c>
      <c r="B220" s="6">
        <v>216</v>
      </c>
      <c r="C220" s="16" t="s">
        <v>12</v>
      </c>
      <c r="D220" s="7" t="s">
        <v>61</v>
      </c>
      <c r="E220" s="16"/>
      <c r="F220" s="16"/>
      <c r="G220" s="16" t="s">
        <v>32</v>
      </c>
      <c r="H220" s="16"/>
      <c r="I220" s="16">
        <f t="shared" si="8"/>
        <v>0</v>
      </c>
      <c r="J220" s="16">
        <f t="shared" si="9"/>
        <v>0</v>
      </c>
      <c r="K220" s="16"/>
    </row>
    <row r="221" spans="1:11" ht="17.25" customHeight="1">
      <c r="A221" s="16" t="s">
        <v>237</v>
      </c>
      <c r="B221" s="6">
        <v>217</v>
      </c>
      <c r="C221" s="16" t="s">
        <v>12</v>
      </c>
      <c r="D221" s="7" t="s">
        <v>54</v>
      </c>
      <c r="E221" s="16"/>
      <c r="F221" s="16"/>
      <c r="G221" s="16" t="s">
        <v>32</v>
      </c>
      <c r="H221" s="16"/>
      <c r="I221" s="16">
        <f t="shared" si="8"/>
        <v>0</v>
      </c>
      <c r="J221" s="16">
        <f t="shared" si="9"/>
        <v>0</v>
      </c>
      <c r="K221" s="16"/>
    </row>
    <row r="222" spans="1:11" ht="17.25" customHeight="1">
      <c r="A222" s="16" t="s">
        <v>237</v>
      </c>
      <c r="B222" s="6">
        <v>218</v>
      </c>
      <c r="C222" s="16" t="s">
        <v>12</v>
      </c>
      <c r="D222" s="7" t="s">
        <v>61</v>
      </c>
      <c r="E222" s="16"/>
      <c r="F222" s="16"/>
      <c r="G222" s="16" t="s">
        <v>32</v>
      </c>
      <c r="H222" s="16"/>
      <c r="I222" s="16">
        <f t="shared" si="8"/>
        <v>0</v>
      </c>
      <c r="J222" s="16">
        <f t="shared" si="9"/>
        <v>0</v>
      </c>
      <c r="K222" s="16"/>
    </row>
    <row r="223" spans="1:11" ht="17.25" customHeight="1">
      <c r="A223" s="16" t="s">
        <v>237</v>
      </c>
      <c r="B223" s="6">
        <v>219</v>
      </c>
      <c r="C223" s="16" t="s">
        <v>12</v>
      </c>
      <c r="D223" s="7" t="s">
        <v>40</v>
      </c>
      <c r="E223" s="16"/>
      <c r="F223" s="16">
        <v>7</v>
      </c>
      <c r="G223" s="16"/>
      <c r="H223" s="16"/>
      <c r="I223" s="16" t="str">
        <f t="shared" si="8"/>
        <v>НГОБ</v>
      </c>
      <c r="J223" s="16" t="str">
        <f t="shared" si="9"/>
        <v>Pseudomonas</v>
      </c>
      <c r="K223" s="16" t="s">
        <v>74</v>
      </c>
    </row>
    <row r="224" spans="1:11" ht="17.25" customHeight="1">
      <c r="A224" s="16"/>
      <c r="C224" s="16"/>
      <c r="E224" s="16"/>
      <c r="F224" s="16"/>
      <c r="G224" s="16"/>
      <c r="H224" s="16"/>
      <c r="I224" s="16" t="str">
        <f t="shared" si="8"/>
        <v>Энеробактерии</v>
      </c>
      <c r="J224" s="16" t="str">
        <f t="shared" si="9"/>
        <v>Klebsiella</v>
      </c>
      <c r="K224" s="16" t="s">
        <v>104</v>
      </c>
    </row>
    <row r="225" spans="1:11" ht="17.25" customHeight="1">
      <c r="A225" s="16" t="s">
        <v>237</v>
      </c>
      <c r="B225" s="6">
        <v>220</v>
      </c>
      <c r="C225" s="16" t="s">
        <v>12</v>
      </c>
      <c r="D225" s="7" t="s">
        <v>50</v>
      </c>
      <c r="E225" s="16"/>
      <c r="F225" s="16"/>
      <c r="G225" s="16" t="s">
        <v>32</v>
      </c>
      <c r="H225" s="16"/>
      <c r="I225" s="16">
        <f t="shared" si="8"/>
        <v>0</v>
      </c>
      <c r="J225" s="16">
        <f t="shared" si="9"/>
        <v>0</v>
      </c>
      <c r="K225" s="16"/>
    </row>
    <row r="226" spans="1:11" ht="17.25" customHeight="1">
      <c r="A226" s="16" t="s">
        <v>237</v>
      </c>
      <c r="B226" s="6">
        <v>221</v>
      </c>
      <c r="C226" s="16" t="s">
        <v>12</v>
      </c>
      <c r="D226" s="7" t="s">
        <v>171</v>
      </c>
      <c r="E226" s="16"/>
      <c r="F226" s="16"/>
      <c r="G226" s="16" t="s">
        <v>32</v>
      </c>
      <c r="H226" s="16"/>
      <c r="I226" s="16">
        <f t="shared" si="8"/>
        <v>0</v>
      </c>
      <c r="J226" s="16">
        <f t="shared" si="9"/>
        <v>0</v>
      </c>
      <c r="K226" s="16"/>
    </row>
    <row r="227" spans="1:11" ht="17.25" customHeight="1">
      <c r="A227" s="16" t="s">
        <v>237</v>
      </c>
      <c r="B227" s="6">
        <v>222</v>
      </c>
      <c r="C227" s="16" t="s">
        <v>12</v>
      </c>
      <c r="D227" s="7" t="s">
        <v>40</v>
      </c>
      <c r="E227" s="16"/>
      <c r="F227" s="16"/>
      <c r="G227" s="16" t="s">
        <v>32</v>
      </c>
      <c r="H227" s="16"/>
      <c r="I227" s="16">
        <f t="shared" si="8"/>
        <v>0</v>
      </c>
      <c r="J227" s="16">
        <f t="shared" si="9"/>
        <v>0</v>
      </c>
      <c r="K227" s="16"/>
    </row>
    <row r="228" spans="1:11" ht="17.25" customHeight="1">
      <c r="A228" s="16" t="s">
        <v>237</v>
      </c>
      <c r="B228" s="6">
        <v>223</v>
      </c>
      <c r="C228" s="16" t="s">
        <v>12</v>
      </c>
      <c r="D228" s="7" t="s">
        <v>31</v>
      </c>
      <c r="E228" s="16"/>
      <c r="F228" s="16"/>
      <c r="G228" s="16" t="s">
        <v>32</v>
      </c>
      <c r="H228" s="16"/>
      <c r="I228" s="16">
        <f t="shared" si="8"/>
        <v>0</v>
      </c>
      <c r="J228" s="16">
        <f t="shared" si="9"/>
        <v>0</v>
      </c>
      <c r="K228" s="16"/>
    </row>
    <row r="229" spans="1:11" ht="17.25" customHeight="1">
      <c r="A229" s="16" t="s">
        <v>237</v>
      </c>
      <c r="B229" s="6">
        <v>224</v>
      </c>
      <c r="C229" s="16" t="s">
        <v>12</v>
      </c>
      <c r="D229" s="7" t="s">
        <v>60</v>
      </c>
      <c r="E229" s="16"/>
      <c r="F229" s="16"/>
      <c r="G229" s="16" t="s">
        <v>32</v>
      </c>
      <c r="H229" s="16" t="s">
        <v>65</v>
      </c>
      <c r="I229" s="16">
        <f t="shared" si="8"/>
        <v>0</v>
      </c>
      <c r="J229" s="16">
        <f t="shared" si="9"/>
        <v>0</v>
      </c>
      <c r="K229" s="16"/>
    </row>
    <row r="230" spans="1:11" ht="17.25" customHeight="1">
      <c r="A230" s="16" t="s">
        <v>237</v>
      </c>
      <c r="B230" s="6">
        <v>225</v>
      </c>
      <c r="C230" s="16" t="s">
        <v>21</v>
      </c>
      <c r="D230" s="7" t="s">
        <v>49</v>
      </c>
      <c r="E230" s="16"/>
      <c r="F230" s="16"/>
      <c r="G230" s="16"/>
      <c r="H230" s="16"/>
      <c r="I230" s="16">
        <f t="shared" si="8"/>
        <v>0</v>
      </c>
      <c r="J230" s="16">
        <f t="shared" si="9"/>
        <v>0</v>
      </c>
      <c r="K230" s="16"/>
    </row>
    <row r="231" spans="1:11" ht="17.25" customHeight="1">
      <c r="A231" s="16" t="s">
        <v>237</v>
      </c>
      <c r="B231" s="6">
        <v>226</v>
      </c>
      <c r="C231" s="16" t="s">
        <v>190</v>
      </c>
      <c r="D231" s="7" t="s">
        <v>102</v>
      </c>
      <c r="E231" s="16"/>
      <c r="F231" s="16"/>
      <c r="G231" s="16"/>
      <c r="H231" s="16">
        <v>444</v>
      </c>
      <c r="I231" s="16">
        <f t="shared" si="8"/>
        <v>0</v>
      </c>
      <c r="J231" s="16">
        <f t="shared" si="9"/>
        <v>0</v>
      </c>
      <c r="K231" s="16"/>
    </row>
    <row r="232" spans="1:11" ht="17.25" customHeight="1">
      <c r="A232" s="16" t="s">
        <v>237</v>
      </c>
      <c r="B232" s="6">
        <v>227</v>
      </c>
      <c r="C232" s="16" t="s">
        <v>64</v>
      </c>
      <c r="D232" s="7" t="s">
        <v>54</v>
      </c>
      <c r="E232" s="16"/>
      <c r="F232" s="16"/>
      <c r="G232" s="16"/>
      <c r="H232" s="16"/>
      <c r="I232" s="16">
        <f t="shared" si="8"/>
        <v>0</v>
      </c>
      <c r="J232" s="16">
        <f t="shared" si="9"/>
        <v>0</v>
      </c>
      <c r="K232" s="16"/>
    </row>
    <row r="233" spans="1:11" ht="17.25" customHeight="1">
      <c r="A233" s="16" t="s">
        <v>237</v>
      </c>
      <c r="B233" s="6">
        <v>228</v>
      </c>
      <c r="C233" s="16" t="s">
        <v>12</v>
      </c>
      <c r="D233" s="7" t="s">
        <v>179</v>
      </c>
      <c r="E233" s="16"/>
      <c r="F233" s="16"/>
      <c r="G233" s="16" t="s">
        <v>32</v>
      </c>
      <c r="H233" s="16"/>
      <c r="I233" s="16">
        <f t="shared" si="8"/>
        <v>0</v>
      </c>
      <c r="J233" s="16">
        <f t="shared" si="9"/>
        <v>0</v>
      </c>
      <c r="K233" s="16"/>
    </row>
    <row r="234" spans="1:11" ht="17.25" customHeight="1">
      <c r="A234" s="16" t="s">
        <v>237</v>
      </c>
      <c r="B234" s="6">
        <v>229</v>
      </c>
      <c r="C234" s="16" t="s">
        <v>12</v>
      </c>
      <c r="D234" s="7" t="s">
        <v>61</v>
      </c>
      <c r="E234" s="16"/>
      <c r="F234" s="16"/>
      <c r="G234" s="16" t="s">
        <v>32</v>
      </c>
      <c r="H234" s="16"/>
      <c r="I234" s="16">
        <f t="shared" si="8"/>
        <v>0</v>
      </c>
      <c r="J234" s="16">
        <f t="shared" si="9"/>
        <v>0</v>
      </c>
      <c r="K234" s="16"/>
    </row>
    <row r="235" spans="1:11" ht="17.25" customHeight="1">
      <c r="A235" s="16" t="s">
        <v>237</v>
      </c>
      <c r="B235" s="6">
        <v>230</v>
      </c>
      <c r="C235" s="16" t="s">
        <v>78</v>
      </c>
      <c r="D235" s="7" t="s">
        <v>24</v>
      </c>
      <c r="E235" s="16"/>
      <c r="F235" s="16"/>
      <c r="G235" s="16"/>
      <c r="H235" s="16"/>
      <c r="I235" s="16">
        <f t="shared" si="8"/>
        <v>0</v>
      </c>
      <c r="J235" s="16">
        <f t="shared" si="9"/>
        <v>0</v>
      </c>
      <c r="K235" s="16"/>
    </row>
    <row r="236" spans="1:11" ht="17.25" customHeight="1">
      <c r="A236" s="16" t="s">
        <v>237</v>
      </c>
      <c r="B236" s="6">
        <v>231</v>
      </c>
      <c r="C236" s="16" t="s">
        <v>21</v>
      </c>
      <c r="D236" s="7" t="s">
        <v>49</v>
      </c>
      <c r="E236" s="16">
        <v>1</v>
      </c>
      <c r="F236" s="16"/>
      <c r="G236" s="16"/>
      <c r="H236" s="16"/>
      <c r="I236" s="16">
        <f t="shared" si="8"/>
        <v>0</v>
      </c>
      <c r="J236" s="16">
        <f t="shared" si="9"/>
        <v>0</v>
      </c>
      <c r="K236" s="16"/>
    </row>
    <row r="237" spans="1:11" ht="17.25" customHeight="1">
      <c r="A237" s="16" t="s">
        <v>237</v>
      </c>
      <c r="B237" s="6">
        <v>232</v>
      </c>
      <c r="C237" s="16" t="s">
        <v>87</v>
      </c>
      <c r="D237" s="7" t="s">
        <v>42</v>
      </c>
      <c r="E237" s="16">
        <v>1</v>
      </c>
      <c r="F237" s="16"/>
      <c r="G237" s="16"/>
      <c r="H237" s="16"/>
      <c r="I237" s="16">
        <f t="shared" si="8"/>
        <v>0</v>
      </c>
      <c r="J237" s="16">
        <f t="shared" si="9"/>
        <v>0</v>
      </c>
      <c r="K237" s="16"/>
    </row>
    <row r="238" spans="1:11" ht="17.25" customHeight="1">
      <c r="A238" s="16" t="s">
        <v>237</v>
      </c>
      <c r="B238" s="6">
        <v>233</v>
      </c>
      <c r="C238" s="16" t="s">
        <v>23</v>
      </c>
      <c r="D238" s="7" t="s">
        <v>24</v>
      </c>
      <c r="E238" s="16">
        <v>1</v>
      </c>
      <c r="F238" s="16"/>
      <c r="G238" s="16"/>
      <c r="H238" s="16"/>
      <c r="I238" s="16">
        <f t="shared" si="8"/>
        <v>0</v>
      </c>
      <c r="J238" s="16">
        <f t="shared" si="9"/>
        <v>0</v>
      </c>
      <c r="K238" s="16"/>
    </row>
    <row r="239" spans="1:11" ht="17.25" customHeight="1">
      <c r="A239" s="16" t="s">
        <v>237</v>
      </c>
      <c r="B239" s="6">
        <v>234</v>
      </c>
      <c r="C239" s="16" t="s">
        <v>23</v>
      </c>
      <c r="D239" s="7" t="s">
        <v>24</v>
      </c>
      <c r="E239" s="16">
        <v>1</v>
      </c>
      <c r="F239" s="16"/>
      <c r="G239" s="16"/>
      <c r="H239" s="16"/>
      <c r="I239" s="16">
        <f t="shared" si="8"/>
        <v>0</v>
      </c>
      <c r="J239" s="16">
        <f t="shared" si="9"/>
        <v>0</v>
      </c>
      <c r="K239" s="16"/>
    </row>
    <row r="240" spans="1:11" ht="17.25" customHeight="1">
      <c r="A240" s="16" t="s">
        <v>237</v>
      </c>
      <c r="B240" s="6">
        <v>235</v>
      </c>
      <c r="C240" s="16" t="s">
        <v>23</v>
      </c>
      <c r="D240" s="7" t="s">
        <v>199</v>
      </c>
      <c r="E240" s="16">
        <v>1</v>
      </c>
      <c r="F240" s="16"/>
      <c r="G240" s="16"/>
      <c r="H240" s="16"/>
      <c r="I240" s="16">
        <f t="shared" ref="I240:I303" si="10">IF(OR(J240=$J$364,J240=$J$371,J240=$J$354),$I$351,IF(OR(J240=$J$353,J240=$J$357,J240=$J$359,J240=$J$360,J240=$J$363,J240=$J$367,J240=$J$368,J240=$J$365),$I$356,IF(OR(J240=$J$352,J240=$J$356),$I$352,IF(OR(J240=$J$358,J240=$J$369,J240=$J$370),$I$353,IF(OR(J240=$J$351,J240=$J$366,J240=$J$372),$I$354,IF(OR(J240=$J$355,J240=$J$373,J240=$J$361,J240=$J$362),$I$355,0))))))</f>
        <v>0</v>
      </c>
      <c r="J240" s="16">
        <f t="shared" si="9"/>
        <v>0</v>
      </c>
      <c r="K240" s="16"/>
    </row>
    <row r="241" spans="1:11" ht="17.25" customHeight="1">
      <c r="A241" s="16" t="s">
        <v>237</v>
      </c>
      <c r="B241" s="6">
        <v>236</v>
      </c>
      <c r="C241" s="16" t="s">
        <v>23</v>
      </c>
      <c r="D241" s="7" t="s">
        <v>199</v>
      </c>
      <c r="E241" s="16">
        <v>1</v>
      </c>
      <c r="F241" s="16">
        <v>6</v>
      </c>
      <c r="G241" s="16"/>
      <c r="H241" s="16"/>
      <c r="I241" s="16" t="str">
        <f t="shared" si="10"/>
        <v>Кокки</v>
      </c>
      <c r="J241" s="16" t="str">
        <f t="shared" si="9"/>
        <v>Staphylococcus</v>
      </c>
      <c r="K241" s="16" t="s">
        <v>19</v>
      </c>
    </row>
    <row r="242" spans="1:11" ht="17.25" customHeight="1">
      <c r="A242" s="16" t="s">
        <v>237</v>
      </c>
      <c r="B242" s="6">
        <v>237</v>
      </c>
      <c r="C242" s="16" t="s">
        <v>23</v>
      </c>
      <c r="D242" s="7" t="s">
        <v>199</v>
      </c>
      <c r="E242" s="16">
        <v>1</v>
      </c>
      <c r="F242" s="16"/>
      <c r="G242" s="16"/>
      <c r="H242" s="16"/>
      <c r="I242" s="16">
        <f t="shared" si="10"/>
        <v>0</v>
      </c>
      <c r="J242" s="16">
        <f t="shared" si="9"/>
        <v>0</v>
      </c>
      <c r="K242" s="16"/>
    </row>
    <row r="243" spans="1:11" ht="17.25" customHeight="1">
      <c r="A243" s="16" t="s">
        <v>237</v>
      </c>
      <c r="B243" s="6">
        <v>238</v>
      </c>
      <c r="C243" s="16" t="s">
        <v>64</v>
      </c>
      <c r="D243" s="7" t="s">
        <v>54</v>
      </c>
      <c r="E243" s="16"/>
      <c r="F243" s="16"/>
      <c r="G243" s="16"/>
      <c r="H243" s="16"/>
      <c r="I243" s="16">
        <f t="shared" si="10"/>
        <v>0</v>
      </c>
      <c r="J243" s="16">
        <f t="shared" si="9"/>
        <v>0</v>
      </c>
      <c r="K243" s="16"/>
    </row>
    <row r="244" spans="1:11" ht="17.25" customHeight="1">
      <c r="A244" s="16" t="s">
        <v>237</v>
      </c>
      <c r="B244" s="6">
        <v>239</v>
      </c>
      <c r="C244" s="16" t="s">
        <v>21</v>
      </c>
      <c r="D244" s="7" t="s">
        <v>49</v>
      </c>
      <c r="E244" s="16"/>
      <c r="F244" s="16"/>
      <c r="G244" s="16"/>
      <c r="H244" s="16"/>
      <c r="I244" s="16">
        <f t="shared" si="10"/>
        <v>0</v>
      </c>
      <c r="J244" s="16">
        <f t="shared" si="9"/>
        <v>0</v>
      </c>
      <c r="K244" s="16"/>
    </row>
    <row r="245" spans="1:11" ht="17.25" customHeight="1">
      <c r="A245" s="16" t="s">
        <v>237</v>
      </c>
      <c r="B245" s="6">
        <v>240</v>
      </c>
      <c r="C245" s="16" t="s">
        <v>23</v>
      </c>
      <c r="D245" s="7" t="s">
        <v>92</v>
      </c>
      <c r="E245" s="16"/>
      <c r="F245" s="16"/>
      <c r="G245" s="16"/>
      <c r="H245" s="16"/>
      <c r="I245" s="16">
        <f t="shared" si="10"/>
        <v>0</v>
      </c>
      <c r="J245" s="16">
        <f t="shared" si="9"/>
        <v>0</v>
      </c>
      <c r="K245" s="16"/>
    </row>
    <row r="246" spans="1:11" ht="17.25" customHeight="1">
      <c r="A246" s="16" t="s">
        <v>237</v>
      </c>
      <c r="B246" s="6">
        <v>241</v>
      </c>
      <c r="C246" s="16" t="s">
        <v>23</v>
      </c>
      <c r="D246" s="7" t="s">
        <v>24</v>
      </c>
      <c r="E246" s="16">
        <v>1</v>
      </c>
      <c r="F246" s="16"/>
      <c r="G246" s="16"/>
      <c r="H246" s="16"/>
      <c r="I246" s="16">
        <f t="shared" si="10"/>
        <v>0</v>
      </c>
      <c r="J246" s="16">
        <f t="shared" si="9"/>
        <v>0</v>
      </c>
      <c r="K246" s="16"/>
    </row>
    <row r="247" spans="1:11" ht="17.25" customHeight="1">
      <c r="A247" s="16" t="s">
        <v>237</v>
      </c>
      <c r="B247" s="6">
        <v>242</v>
      </c>
      <c r="C247" s="16" t="s">
        <v>23</v>
      </c>
      <c r="D247" s="7" t="s">
        <v>199</v>
      </c>
      <c r="E247" s="16">
        <v>1</v>
      </c>
      <c r="F247" s="16"/>
      <c r="G247" s="16"/>
      <c r="H247" s="16"/>
      <c r="I247" s="16">
        <f t="shared" si="10"/>
        <v>0</v>
      </c>
      <c r="J247" s="16">
        <f t="shared" si="9"/>
        <v>0</v>
      </c>
      <c r="K247" s="16"/>
    </row>
    <row r="248" spans="1:11" ht="17.25" customHeight="1">
      <c r="A248" s="16" t="s">
        <v>237</v>
      </c>
      <c r="B248" s="6">
        <v>243</v>
      </c>
      <c r="C248" s="16" t="s">
        <v>87</v>
      </c>
      <c r="D248" s="7" t="s">
        <v>42</v>
      </c>
      <c r="E248" s="16">
        <v>1</v>
      </c>
      <c r="F248" s="16"/>
      <c r="G248" s="16"/>
      <c r="H248" s="16"/>
      <c r="I248" s="16">
        <f t="shared" si="10"/>
        <v>0</v>
      </c>
      <c r="J248" s="16">
        <f t="shared" si="9"/>
        <v>0</v>
      </c>
      <c r="K248" s="16"/>
    </row>
    <row r="249" spans="1:11" ht="17.25" customHeight="1">
      <c r="A249" s="16" t="s">
        <v>237</v>
      </c>
      <c r="B249" s="6">
        <v>244</v>
      </c>
      <c r="C249" s="16" t="s">
        <v>23</v>
      </c>
      <c r="D249" s="7" t="s">
        <v>92</v>
      </c>
      <c r="E249" s="16"/>
      <c r="F249" s="16"/>
      <c r="G249" s="16"/>
      <c r="H249" s="16"/>
      <c r="I249" s="16">
        <f t="shared" si="10"/>
        <v>0</v>
      </c>
      <c r="J249" s="16">
        <f t="shared" si="9"/>
        <v>0</v>
      </c>
      <c r="K249" s="16"/>
    </row>
    <row r="250" spans="1:11" ht="17.25" customHeight="1">
      <c r="A250" s="16" t="s">
        <v>237</v>
      </c>
      <c r="B250" s="6">
        <v>245</v>
      </c>
      <c r="C250" s="16" t="s">
        <v>12</v>
      </c>
      <c r="D250" s="7" t="s">
        <v>47</v>
      </c>
      <c r="E250" s="16"/>
      <c r="F250" s="16"/>
      <c r="G250" s="16" t="s">
        <v>32</v>
      </c>
      <c r="H250" s="16"/>
      <c r="I250" s="16">
        <f t="shared" si="10"/>
        <v>0</v>
      </c>
      <c r="J250" s="16">
        <f t="shared" si="9"/>
        <v>0</v>
      </c>
      <c r="K250" s="16"/>
    </row>
    <row r="251" spans="1:11" ht="17.25" customHeight="1">
      <c r="A251" s="16" t="s">
        <v>237</v>
      </c>
      <c r="B251" s="6">
        <v>246</v>
      </c>
      <c r="C251" s="16" t="s">
        <v>12</v>
      </c>
      <c r="D251" s="7" t="s">
        <v>40</v>
      </c>
      <c r="E251" s="16"/>
      <c r="F251" s="16">
        <v>5</v>
      </c>
      <c r="G251" s="16" t="s">
        <v>32</v>
      </c>
      <c r="H251" s="16"/>
      <c r="I251" s="16" t="str">
        <f t="shared" si="10"/>
        <v>Энеробактерии</v>
      </c>
      <c r="J251" s="16" t="str">
        <f t="shared" si="9"/>
        <v>Klebsiella</v>
      </c>
      <c r="K251" s="16" t="s">
        <v>104</v>
      </c>
    </row>
    <row r="252" spans="1:11" ht="17.25" customHeight="1">
      <c r="A252" s="16" t="s">
        <v>237</v>
      </c>
      <c r="B252" s="6">
        <v>247</v>
      </c>
      <c r="C252" s="16" t="s">
        <v>12</v>
      </c>
      <c r="D252" s="7" t="s">
        <v>20</v>
      </c>
      <c r="E252" s="16"/>
      <c r="F252" s="16"/>
      <c r="G252" s="16" t="s">
        <v>32</v>
      </c>
      <c r="H252" s="16"/>
      <c r="I252" s="16">
        <f t="shared" si="10"/>
        <v>0</v>
      </c>
      <c r="J252" s="16">
        <f t="shared" si="9"/>
        <v>0</v>
      </c>
      <c r="K252" s="16"/>
    </row>
    <row r="253" spans="1:11" ht="17.25" customHeight="1">
      <c r="A253" s="16" t="s">
        <v>237</v>
      </c>
      <c r="B253" s="6">
        <v>248</v>
      </c>
      <c r="C253" s="16" t="s">
        <v>12</v>
      </c>
      <c r="D253" s="7" t="s">
        <v>61</v>
      </c>
      <c r="E253" s="16"/>
      <c r="F253" s="16">
        <v>5</v>
      </c>
      <c r="G253" s="16" t="s">
        <v>32</v>
      </c>
      <c r="H253" s="16"/>
      <c r="I253" s="16" t="str">
        <f t="shared" si="10"/>
        <v>Энеробактерии</v>
      </c>
      <c r="J253" s="16" t="str">
        <f t="shared" si="9"/>
        <v>Enterobacter</v>
      </c>
      <c r="K253" s="16" t="s">
        <v>63</v>
      </c>
    </row>
    <row r="254" spans="1:11" ht="17.25" customHeight="1">
      <c r="A254" s="16" t="s">
        <v>237</v>
      </c>
      <c r="B254" s="6">
        <v>249</v>
      </c>
      <c r="C254" s="16" t="s">
        <v>12</v>
      </c>
      <c r="D254" s="7" t="s">
        <v>61</v>
      </c>
      <c r="E254" s="16"/>
      <c r="F254" s="16">
        <v>5</v>
      </c>
      <c r="G254" s="16"/>
      <c r="H254" s="16"/>
      <c r="I254" s="16" t="str">
        <f t="shared" si="10"/>
        <v>Энеробактерии</v>
      </c>
      <c r="J254" s="16" t="str">
        <f t="shared" si="9"/>
        <v>Enterobacter</v>
      </c>
      <c r="K254" s="16" t="s">
        <v>63</v>
      </c>
    </row>
    <row r="255" spans="1:11" ht="17.25" customHeight="1">
      <c r="A255" s="16" t="s">
        <v>237</v>
      </c>
      <c r="B255" s="6">
        <v>250</v>
      </c>
      <c r="C255" s="16" t="s">
        <v>87</v>
      </c>
      <c r="D255" s="7" t="s">
        <v>182</v>
      </c>
      <c r="E255" s="16"/>
      <c r="F255" s="16"/>
      <c r="G255" s="16"/>
      <c r="H255" s="16">
        <v>444</v>
      </c>
      <c r="I255" s="16">
        <f t="shared" si="10"/>
        <v>0</v>
      </c>
      <c r="J255" s="16">
        <f t="shared" si="9"/>
        <v>0</v>
      </c>
      <c r="K255" s="16"/>
    </row>
    <row r="256" spans="1:11" ht="17.25" customHeight="1">
      <c r="A256" s="16" t="s">
        <v>237</v>
      </c>
      <c r="B256" s="6">
        <v>251</v>
      </c>
      <c r="C256" s="16" t="s">
        <v>78</v>
      </c>
      <c r="D256" s="7" t="s">
        <v>97</v>
      </c>
      <c r="E256" s="16"/>
      <c r="F256" s="16"/>
      <c r="G256" s="16"/>
      <c r="H256" s="16"/>
      <c r="I256" s="16">
        <f t="shared" si="10"/>
        <v>0</v>
      </c>
      <c r="J256" s="16">
        <f t="shared" si="9"/>
        <v>0</v>
      </c>
      <c r="K256" s="16"/>
    </row>
    <row r="257" spans="1:10" ht="17.25" customHeight="1">
      <c r="A257" s="16" t="s">
        <v>237</v>
      </c>
      <c r="B257" s="6">
        <v>252</v>
      </c>
      <c r="C257" s="16" t="s">
        <v>21</v>
      </c>
      <c r="D257" s="7" t="s">
        <v>49</v>
      </c>
      <c r="E257" s="16"/>
      <c r="F257" s="16"/>
      <c r="G257" s="16"/>
      <c r="H257" s="16"/>
      <c r="I257" s="16">
        <f t="shared" si="10"/>
        <v>0</v>
      </c>
      <c r="J257" s="16">
        <f t="shared" si="9"/>
        <v>0</v>
      </c>
    </row>
    <row r="258" spans="1:10" ht="17.25" customHeight="1">
      <c r="A258" s="16" t="s">
        <v>237</v>
      </c>
      <c r="B258" s="6">
        <v>253</v>
      </c>
      <c r="C258" s="16" t="s">
        <v>23</v>
      </c>
      <c r="D258" s="7" t="s">
        <v>24</v>
      </c>
      <c r="E258" s="16">
        <v>1</v>
      </c>
      <c r="F258" s="16"/>
      <c r="G258" s="16"/>
      <c r="H258" s="16"/>
      <c r="I258" s="16">
        <f t="shared" si="10"/>
        <v>0</v>
      </c>
      <c r="J258" s="16">
        <f t="shared" ref="J258:J321" si="11">IF(OR(K258=$K$351,K258=$K$352,K258=$K$353,K258=$K$354),$J$351,IF(OR(K258=$K$358,K258=$K$359,K258=$K$360,K258=$K$361),$J$352,IF(OR(K258=$K$362),$J$353,IF(OR(K258=$K$363),$J$354,IF(OR(K258=$K$364),$J$355,IF(OR(K258=$K$365),$J$356,IF(OR(K258=$K$371,K258=$K$380,K258=$K$372),$J$357,IF(OR(K258=$K$367,K258=$K$368,K258=$K$369,K258=$K$370),$J$358,IF(OR(K258=$K$366,K258=$K$409,K258=$K$411,K258=$K$413),$J$359,IF(OR(K258=$K$373,K258=$K$374),$J$360,IF(OR(K258=$K$375),$J$361,IF(OR(K258=$K$376),$J$362,IF(OR(K258=$K$377),$J$363,IF(OR(K258=$K$381),$J$364,IF(OR(K258=$K$382,K258=$K$383),$J$365,IF(OR(K258=$K$384,K258=$K$385),$J$366,IF(OR(K258=$K$386,K258=$K$387),$J$367,IF(OR(K258=$K$388,K258=$K$389),$J$368,IF(OR(K258=$K$391,K258=$K$392,K258=$K$393,K258=$K$394,K258=$K$395,K258=$K$396,K258=$K$397,K258=$K$398,K258=$K$399),$J$369,IF(OR(K258=$K$403,K258=$K$404,K258=$K$405,K258=$K$406,K258=$K$402,K258=$K$401,K258=$K$410,K258=$K$412),$J$370,IF(OR(K258=$K$407,K258=$K$408),$J$371,IF(OR(K258=$K$355,K258=$K$356,K258=$K$357,K258=$K$378,K258=$K$379,K258=$K$390,K258=$K$400),$J$372,IF(OR(K258=$K$414),$J$373,0)))))))))))))))))))))))</f>
        <v>0</v>
      </c>
    </row>
    <row r="259" spans="1:10" ht="17.25" customHeight="1">
      <c r="A259" s="16" t="s">
        <v>237</v>
      </c>
      <c r="B259" s="6">
        <v>254</v>
      </c>
      <c r="C259" s="16" t="s">
        <v>23</v>
      </c>
      <c r="D259" s="7" t="s">
        <v>24</v>
      </c>
      <c r="E259" s="16">
        <v>1</v>
      </c>
      <c r="F259" s="16"/>
      <c r="G259" s="16"/>
      <c r="H259" s="16"/>
      <c r="I259" s="16">
        <f t="shared" si="10"/>
        <v>0</v>
      </c>
      <c r="J259" s="16">
        <f t="shared" si="11"/>
        <v>0</v>
      </c>
    </row>
    <row r="260" spans="1:10" ht="17.25" customHeight="1">
      <c r="A260" s="16" t="s">
        <v>237</v>
      </c>
      <c r="B260" s="6">
        <v>255</v>
      </c>
      <c r="C260" s="16" t="s">
        <v>23</v>
      </c>
      <c r="D260" s="7" t="s">
        <v>24</v>
      </c>
      <c r="E260" s="16">
        <v>1</v>
      </c>
      <c r="F260" s="16"/>
      <c r="G260" s="16"/>
      <c r="H260" s="16"/>
      <c r="I260" s="16">
        <f t="shared" si="10"/>
        <v>0</v>
      </c>
      <c r="J260" s="16">
        <f t="shared" si="11"/>
        <v>0</v>
      </c>
    </row>
    <row r="261" spans="1:10" ht="17.25" customHeight="1">
      <c r="A261" s="16" t="s">
        <v>237</v>
      </c>
      <c r="B261" s="6">
        <v>256</v>
      </c>
      <c r="C261" s="16" t="s">
        <v>23</v>
      </c>
      <c r="D261" s="7" t="s">
        <v>199</v>
      </c>
      <c r="E261" s="16"/>
      <c r="F261" s="16"/>
      <c r="G261" s="16"/>
      <c r="H261" s="16"/>
      <c r="I261" s="16">
        <f t="shared" si="10"/>
        <v>0</v>
      </c>
      <c r="J261" s="16">
        <f t="shared" si="11"/>
        <v>0</v>
      </c>
    </row>
    <row r="262" spans="1:10" ht="17.25" customHeight="1">
      <c r="A262" s="16" t="s">
        <v>237</v>
      </c>
      <c r="B262" s="6">
        <v>257</v>
      </c>
      <c r="C262" s="16" t="s">
        <v>78</v>
      </c>
      <c r="D262" s="7" t="s">
        <v>97</v>
      </c>
      <c r="E262" s="16"/>
      <c r="F262" s="16"/>
      <c r="G262" s="16"/>
      <c r="H262" s="16"/>
      <c r="I262" s="16">
        <f t="shared" si="10"/>
        <v>0</v>
      </c>
      <c r="J262" s="16">
        <f t="shared" si="11"/>
        <v>0</v>
      </c>
    </row>
    <row r="263" spans="1:10" ht="17.25" customHeight="1">
      <c r="A263" s="16" t="s">
        <v>237</v>
      </c>
      <c r="B263" s="6">
        <v>258</v>
      </c>
      <c r="C263" s="16" t="s">
        <v>23</v>
      </c>
      <c r="D263" s="7" t="s">
        <v>92</v>
      </c>
      <c r="E263" s="16"/>
      <c r="F263" s="16"/>
      <c r="G263" s="16"/>
      <c r="H263" s="16"/>
      <c r="I263" s="16">
        <f t="shared" si="10"/>
        <v>0</v>
      </c>
      <c r="J263" s="16">
        <f t="shared" si="11"/>
        <v>0</v>
      </c>
    </row>
    <row r="264" spans="1:10" ht="17.25" customHeight="1">
      <c r="A264" s="16" t="s">
        <v>237</v>
      </c>
      <c r="B264" s="6">
        <v>259</v>
      </c>
      <c r="C264" s="16" t="s">
        <v>64</v>
      </c>
      <c r="D264" s="7" t="s">
        <v>54</v>
      </c>
      <c r="E264" s="16"/>
      <c r="F264" s="16"/>
      <c r="G264" s="16"/>
      <c r="H264" s="16"/>
      <c r="I264" s="16">
        <f t="shared" si="10"/>
        <v>0</v>
      </c>
      <c r="J264" s="16">
        <f t="shared" si="11"/>
        <v>0</v>
      </c>
    </row>
    <row r="265" spans="1:10" ht="17.25" customHeight="1">
      <c r="A265" s="16" t="s">
        <v>237</v>
      </c>
      <c r="B265" s="6">
        <v>260</v>
      </c>
      <c r="C265" s="16" t="s">
        <v>64</v>
      </c>
      <c r="D265" s="7" t="s">
        <v>54</v>
      </c>
      <c r="E265" s="16"/>
      <c r="F265" s="16"/>
      <c r="G265" s="16"/>
      <c r="H265" s="16"/>
      <c r="I265" s="16">
        <f t="shared" si="10"/>
        <v>0</v>
      </c>
      <c r="J265" s="16">
        <f t="shared" si="11"/>
        <v>0</v>
      </c>
    </row>
    <row r="266" spans="1:10" ht="17.25" customHeight="1">
      <c r="A266" s="16" t="s">
        <v>237</v>
      </c>
      <c r="B266" s="6">
        <v>261</v>
      </c>
      <c r="C266" s="16" t="s">
        <v>21</v>
      </c>
      <c r="D266" s="7" t="s">
        <v>49</v>
      </c>
      <c r="E266" s="16"/>
      <c r="F266" s="16"/>
      <c r="G266" s="16"/>
      <c r="H266" s="16"/>
      <c r="I266" s="16">
        <f t="shared" si="10"/>
        <v>0</v>
      </c>
      <c r="J266" s="16">
        <f t="shared" si="11"/>
        <v>0</v>
      </c>
    </row>
    <row r="267" spans="1:10" ht="17.25" customHeight="1">
      <c r="A267" s="16" t="s">
        <v>237</v>
      </c>
      <c r="B267" s="6">
        <v>262</v>
      </c>
      <c r="C267" s="16" t="s">
        <v>12</v>
      </c>
      <c r="D267" s="7" t="s">
        <v>189</v>
      </c>
      <c r="E267" s="16"/>
      <c r="F267" s="16"/>
      <c r="G267" s="16" t="s">
        <v>32</v>
      </c>
      <c r="H267" s="16"/>
      <c r="I267" s="16">
        <f t="shared" si="10"/>
        <v>0</v>
      </c>
      <c r="J267" s="16">
        <f t="shared" si="11"/>
        <v>0</v>
      </c>
    </row>
    <row r="268" spans="1:10" ht="17.25" customHeight="1">
      <c r="A268" s="16" t="s">
        <v>237</v>
      </c>
      <c r="B268" s="6">
        <v>263</v>
      </c>
      <c r="C268" s="16" t="s">
        <v>12</v>
      </c>
      <c r="D268" s="7" t="s">
        <v>49</v>
      </c>
      <c r="E268" s="16"/>
      <c r="F268" s="16"/>
      <c r="G268" s="16" t="s">
        <v>32</v>
      </c>
      <c r="H268" s="16"/>
      <c r="I268" s="16">
        <f t="shared" si="10"/>
        <v>0</v>
      </c>
      <c r="J268" s="16">
        <f t="shared" si="11"/>
        <v>0</v>
      </c>
    </row>
    <row r="269" spans="1:10" ht="17.25" customHeight="1">
      <c r="A269" s="16" t="s">
        <v>237</v>
      </c>
      <c r="B269" s="6">
        <v>264</v>
      </c>
      <c r="C269" s="16" t="s">
        <v>64</v>
      </c>
      <c r="D269" s="7" t="s">
        <v>54</v>
      </c>
      <c r="E269" s="16">
        <v>3</v>
      </c>
      <c r="F269" s="16"/>
      <c r="G269" s="16"/>
      <c r="H269" s="16"/>
      <c r="I269" s="16">
        <f t="shared" si="10"/>
        <v>0</v>
      </c>
      <c r="J269" s="16">
        <f t="shared" si="11"/>
        <v>0</v>
      </c>
    </row>
    <row r="270" spans="1:10" ht="17.25" customHeight="1">
      <c r="A270" s="16" t="s">
        <v>237</v>
      </c>
      <c r="B270" s="6">
        <v>265</v>
      </c>
      <c r="C270" s="16" t="s">
        <v>25</v>
      </c>
      <c r="D270" s="7" t="s">
        <v>29</v>
      </c>
      <c r="E270" s="16">
        <v>2</v>
      </c>
      <c r="F270" s="16"/>
      <c r="G270" s="16"/>
      <c r="H270" s="16"/>
      <c r="I270" s="16">
        <f t="shared" si="10"/>
        <v>0</v>
      </c>
      <c r="J270" s="16">
        <f t="shared" si="11"/>
        <v>0</v>
      </c>
    </row>
    <row r="271" spans="1:10" ht="17.25" customHeight="1">
      <c r="A271" s="16" t="s">
        <v>237</v>
      </c>
      <c r="B271" s="6">
        <v>266</v>
      </c>
      <c r="C271" s="16" t="s">
        <v>12</v>
      </c>
      <c r="D271" s="7" t="s">
        <v>222</v>
      </c>
      <c r="E271" s="16">
        <v>2</v>
      </c>
      <c r="F271" s="16"/>
      <c r="G271" s="16" t="s">
        <v>32</v>
      </c>
      <c r="H271" s="16"/>
      <c r="I271" s="16">
        <f t="shared" si="10"/>
        <v>0</v>
      </c>
      <c r="J271" s="16">
        <f t="shared" si="11"/>
        <v>0</v>
      </c>
    </row>
    <row r="272" spans="1:10" ht="17.25" customHeight="1">
      <c r="A272" s="16" t="s">
        <v>237</v>
      </c>
      <c r="B272" s="6">
        <v>267</v>
      </c>
      <c r="C272" s="16" t="s">
        <v>12</v>
      </c>
      <c r="D272" s="7" t="s">
        <v>29</v>
      </c>
      <c r="E272" s="16">
        <v>1</v>
      </c>
      <c r="F272" s="16"/>
      <c r="G272" s="16" t="s">
        <v>32</v>
      </c>
      <c r="H272" s="16"/>
      <c r="I272" s="16">
        <f t="shared" si="10"/>
        <v>0</v>
      </c>
      <c r="J272" s="16">
        <f t="shared" si="11"/>
        <v>0</v>
      </c>
    </row>
    <row r="273" spans="1:11" ht="17.25" customHeight="1">
      <c r="A273" s="16" t="s">
        <v>237</v>
      </c>
      <c r="B273" s="6">
        <v>268</v>
      </c>
      <c r="C273" s="16" t="s">
        <v>21</v>
      </c>
      <c r="D273" s="7" t="s">
        <v>49</v>
      </c>
      <c r="E273" s="16">
        <v>1</v>
      </c>
      <c r="F273" s="16"/>
      <c r="G273" s="16"/>
      <c r="H273" s="16"/>
      <c r="I273" s="16">
        <f t="shared" si="10"/>
        <v>0</v>
      </c>
      <c r="J273" s="16">
        <f t="shared" si="11"/>
        <v>0</v>
      </c>
      <c r="K273" s="16"/>
    </row>
    <row r="274" spans="1:11" ht="17.25" customHeight="1">
      <c r="A274" s="16" t="s">
        <v>237</v>
      </c>
      <c r="B274" s="6">
        <v>269</v>
      </c>
      <c r="C274" s="16" t="s">
        <v>21</v>
      </c>
      <c r="D274" s="7" t="s">
        <v>49</v>
      </c>
      <c r="E274" s="16"/>
      <c r="F274" s="16"/>
      <c r="G274" s="16"/>
      <c r="H274" s="16"/>
      <c r="I274" s="16">
        <f t="shared" si="10"/>
        <v>0</v>
      </c>
      <c r="J274" s="16">
        <f t="shared" si="11"/>
        <v>0</v>
      </c>
      <c r="K274" s="16"/>
    </row>
    <row r="275" spans="1:11" ht="17.25" customHeight="1">
      <c r="A275" s="16" t="s">
        <v>237</v>
      </c>
      <c r="B275" s="6">
        <v>270</v>
      </c>
      <c r="C275" s="16" t="s">
        <v>64</v>
      </c>
      <c r="D275" s="7" t="s">
        <v>54</v>
      </c>
      <c r="E275" s="16"/>
      <c r="F275" s="16">
        <v>3</v>
      </c>
      <c r="G275" s="16"/>
      <c r="H275" s="16"/>
      <c r="I275" s="16" t="str">
        <f t="shared" si="10"/>
        <v>Кокки</v>
      </c>
      <c r="J275" s="16" t="str">
        <f t="shared" si="11"/>
        <v>Staphylococcus</v>
      </c>
      <c r="K275" s="16" t="s">
        <v>44</v>
      </c>
    </row>
    <row r="276" spans="1:11" ht="17.25" customHeight="1">
      <c r="A276" s="16" t="s">
        <v>237</v>
      </c>
      <c r="B276" s="6">
        <v>271</v>
      </c>
      <c r="C276" s="16" t="s">
        <v>64</v>
      </c>
      <c r="D276" s="7" t="s">
        <v>54</v>
      </c>
      <c r="E276" s="16"/>
      <c r="F276" s="16"/>
      <c r="G276" s="16"/>
      <c r="H276" s="16"/>
      <c r="I276" s="16">
        <f t="shared" si="10"/>
        <v>0</v>
      </c>
      <c r="J276" s="16">
        <f t="shared" si="11"/>
        <v>0</v>
      </c>
      <c r="K276" s="16"/>
    </row>
    <row r="277" spans="1:11" ht="17.25" customHeight="1">
      <c r="A277" s="16" t="s">
        <v>237</v>
      </c>
      <c r="B277" s="6">
        <v>272</v>
      </c>
      <c r="C277" s="16" t="s">
        <v>64</v>
      </c>
      <c r="D277" s="7" t="s">
        <v>54</v>
      </c>
      <c r="E277" s="16"/>
      <c r="F277" s="16"/>
      <c r="G277" s="16"/>
      <c r="H277" s="16"/>
      <c r="I277" s="16">
        <f t="shared" si="10"/>
        <v>0</v>
      </c>
      <c r="J277" s="16">
        <f t="shared" si="11"/>
        <v>0</v>
      </c>
      <c r="K277" s="16"/>
    </row>
    <row r="278" spans="1:11" ht="17.25" customHeight="1">
      <c r="A278" s="16" t="s">
        <v>237</v>
      </c>
      <c r="B278" s="6">
        <v>273</v>
      </c>
      <c r="C278" s="16" t="s">
        <v>12</v>
      </c>
      <c r="D278" s="7" t="s">
        <v>219</v>
      </c>
      <c r="E278" s="16">
        <v>2</v>
      </c>
      <c r="F278" s="16">
        <v>3</v>
      </c>
      <c r="G278" s="16" t="s">
        <v>32</v>
      </c>
      <c r="H278" s="16"/>
      <c r="I278" s="16" t="str">
        <f t="shared" si="10"/>
        <v>Энеробактерии</v>
      </c>
      <c r="J278" s="16" t="str">
        <f t="shared" si="11"/>
        <v>Escherichia</v>
      </c>
      <c r="K278" s="16" t="s">
        <v>129</v>
      </c>
    </row>
    <row r="279" spans="1:11" ht="17.25" customHeight="1">
      <c r="A279" s="16" t="s">
        <v>237</v>
      </c>
      <c r="B279" s="6">
        <v>274</v>
      </c>
      <c r="C279" s="16" t="s">
        <v>12</v>
      </c>
      <c r="D279" s="7" t="s">
        <v>49</v>
      </c>
      <c r="E279" s="16"/>
      <c r="F279" s="16"/>
      <c r="G279" s="16" t="s">
        <v>32</v>
      </c>
      <c r="H279" s="16"/>
      <c r="I279" s="16">
        <f t="shared" si="10"/>
        <v>0</v>
      </c>
      <c r="J279" s="16">
        <f t="shared" si="11"/>
        <v>0</v>
      </c>
      <c r="K279" s="16"/>
    </row>
    <row r="280" spans="1:11" ht="17.25" customHeight="1">
      <c r="A280" s="16" t="s">
        <v>237</v>
      </c>
      <c r="B280" s="6">
        <v>275</v>
      </c>
      <c r="C280" s="16" t="s">
        <v>12</v>
      </c>
      <c r="D280" s="7" t="s">
        <v>92</v>
      </c>
      <c r="E280" s="16">
        <v>2</v>
      </c>
      <c r="F280" s="16"/>
      <c r="G280" s="16" t="s">
        <v>32</v>
      </c>
      <c r="H280" s="16"/>
      <c r="I280" s="16">
        <f t="shared" si="10"/>
        <v>0</v>
      </c>
      <c r="J280" s="16">
        <f t="shared" si="11"/>
        <v>0</v>
      </c>
      <c r="K280" s="16"/>
    </row>
    <row r="281" spans="1:11" ht="17.25" customHeight="1">
      <c r="A281" s="16" t="s">
        <v>237</v>
      </c>
      <c r="B281" s="6">
        <v>276</v>
      </c>
      <c r="C281" s="16" t="s">
        <v>12</v>
      </c>
      <c r="D281" s="7" t="s">
        <v>31</v>
      </c>
      <c r="E281" s="16"/>
      <c r="F281" s="16">
        <v>7</v>
      </c>
      <c r="G281" s="16" t="s">
        <v>32</v>
      </c>
      <c r="H281" s="16"/>
      <c r="I281" s="16" t="str">
        <f t="shared" si="10"/>
        <v>НГОБ</v>
      </c>
      <c r="J281" s="16" t="str">
        <f t="shared" si="11"/>
        <v>НГОБ</v>
      </c>
      <c r="K281" s="16" t="s">
        <v>238</v>
      </c>
    </row>
    <row r="282" spans="1:11" ht="17.25" customHeight="1">
      <c r="A282" s="16" t="s">
        <v>237</v>
      </c>
      <c r="B282" s="6">
        <v>277</v>
      </c>
      <c r="C282" s="16" t="s">
        <v>12</v>
      </c>
      <c r="D282" s="7" t="s">
        <v>31</v>
      </c>
      <c r="E282" s="16"/>
      <c r="F282" s="16">
        <v>7</v>
      </c>
      <c r="G282" s="16" t="s">
        <v>32</v>
      </c>
      <c r="H282" s="16"/>
      <c r="I282" s="16" t="str">
        <f t="shared" si="10"/>
        <v>НГОБ</v>
      </c>
      <c r="J282" s="16" t="str">
        <f t="shared" si="11"/>
        <v>НГОБ</v>
      </c>
      <c r="K282" s="16" t="s">
        <v>238</v>
      </c>
    </row>
    <row r="283" spans="1:11" ht="17.25" customHeight="1">
      <c r="A283" s="16" t="s">
        <v>237</v>
      </c>
      <c r="B283" s="6">
        <v>278</v>
      </c>
      <c r="C283" s="16" t="s">
        <v>37</v>
      </c>
      <c r="D283" s="7" t="s">
        <v>56</v>
      </c>
      <c r="E283" s="16"/>
      <c r="F283" s="16"/>
      <c r="G283" s="16" t="s">
        <v>32</v>
      </c>
      <c r="H283" s="16"/>
      <c r="I283" s="16">
        <f t="shared" si="10"/>
        <v>0</v>
      </c>
      <c r="J283" s="16">
        <f t="shared" si="11"/>
        <v>0</v>
      </c>
      <c r="K283" s="16"/>
    </row>
    <row r="284" spans="1:11" ht="17.25" customHeight="1">
      <c r="A284" s="16" t="s">
        <v>237</v>
      </c>
      <c r="B284" s="6">
        <v>279</v>
      </c>
      <c r="C284" s="16" t="s">
        <v>12</v>
      </c>
      <c r="D284" s="7" t="s">
        <v>222</v>
      </c>
      <c r="E284" s="16"/>
      <c r="F284" s="16"/>
      <c r="G284" s="16" t="s">
        <v>32</v>
      </c>
      <c r="H284" s="16"/>
      <c r="I284" s="16">
        <f t="shared" si="10"/>
        <v>0</v>
      </c>
      <c r="J284" s="16">
        <f t="shared" si="11"/>
        <v>0</v>
      </c>
      <c r="K284" s="16"/>
    </row>
    <row r="285" spans="1:11" ht="17.25" customHeight="1">
      <c r="A285" s="16" t="s">
        <v>237</v>
      </c>
      <c r="B285" s="6">
        <v>280</v>
      </c>
      <c r="C285" s="16" t="s">
        <v>12</v>
      </c>
      <c r="D285" s="7" t="s">
        <v>49</v>
      </c>
      <c r="E285" s="16"/>
      <c r="F285" s="16">
        <v>3</v>
      </c>
      <c r="G285" s="16" t="s">
        <v>32</v>
      </c>
      <c r="H285" s="16"/>
      <c r="I285" s="16" t="str">
        <f t="shared" si="10"/>
        <v>Кокки</v>
      </c>
      <c r="J285" s="16" t="str">
        <f t="shared" si="11"/>
        <v>Streptococcus</v>
      </c>
      <c r="K285" s="16" t="s">
        <v>67</v>
      </c>
    </row>
    <row r="286" spans="1:11" ht="17.25" customHeight="1">
      <c r="A286" s="16" t="s">
        <v>237</v>
      </c>
      <c r="B286" s="6">
        <v>281</v>
      </c>
      <c r="C286" s="16" t="s">
        <v>21</v>
      </c>
      <c r="D286" s="7" t="s">
        <v>49</v>
      </c>
      <c r="E286" s="16"/>
      <c r="F286" s="16"/>
      <c r="G286" s="16"/>
      <c r="H286" s="16"/>
      <c r="I286" s="16">
        <f t="shared" si="10"/>
        <v>0</v>
      </c>
      <c r="J286" s="16">
        <f t="shared" si="11"/>
        <v>0</v>
      </c>
      <c r="K286" s="16"/>
    </row>
    <row r="287" spans="1:11" ht="17.25" customHeight="1">
      <c r="A287" s="16" t="s">
        <v>237</v>
      </c>
      <c r="B287" s="6">
        <v>282</v>
      </c>
      <c r="C287" s="16" t="s">
        <v>12</v>
      </c>
      <c r="D287" s="7" t="s">
        <v>86</v>
      </c>
      <c r="E287" s="16"/>
      <c r="F287" s="16">
        <v>3</v>
      </c>
      <c r="G287" s="16" t="s">
        <v>32</v>
      </c>
      <c r="H287" s="16"/>
      <c r="I287" s="16" t="str">
        <f t="shared" si="10"/>
        <v>Кокки</v>
      </c>
      <c r="J287" s="16" t="str">
        <f t="shared" si="11"/>
        <v>Staphylococcus</v>
      </c>
      <c r="K287" s="16" t="s">
        <v>19</v>
      </c>
    </row>
    <row r="288" spans="1:11" ht="17.25" customHeight="1">
      <c r="A288" s="16" t="s">
        <v>237</v>
      </c>
      <c r="B288" s="6">
        <v>283</v>
      </c>
      <c r="C288" s="16" t="s">
        <v>12</v>
      </c>
      <c r="D288" s="7" t="s">
        <v>20</v>
      </c>
      <c r="E288" s="16"/>
      <c r="F288" s="16"/>
      <c r="G288" s="16" t="s">
        <v>32</v>
      </c>
      <c r="H288" s="16"/>
      <c r="I288" s="16">
        <f t="shared" si="10"/>
        <v>0</v>
      </c>
      <c r="J288" s="16">
        <f t="shared" si="11"/>
        <v>0</v>
      </c>
      <c r="K288" s="16"/>
    </row>
    <row r="289" spans="1:11" ht="17.25" customHeight="1">
      <c r="A289" s="16" t="s">
        <v>237</v>
      </c>
      <c r="B289" s="6">
        <v>284</v>
      </c>
      <c r="C289" s="16" t="s">
        <v>12</v>
      </c>
      <c r="D289" s="7" t="s">
        <v>40</v>
      </c>
      <c r="E289" s="16"/>
      <c r="F289" s="16"/>
      <c r="G289" s="16" t="s">
        <v>32</v>
      </c>
      <c r="H289" s="16"/>
      <c r="I289" s="16">
        <f t="shared" si="10"/>
        <v>0</v>
      </c>
      <c r="J289" s="16">
        <f t="shared" si="11"/>
        <v>0</v>
      </c>
      <c r="K289" s="16"/>
    </row>
    <row r="290" spans="1:11" ht="17.25" customHeight="1">
      <c r="A290" s="16" t="s">
        <v>237</v>
      </c>
      <c r="B290" s="6">
        <v>285</v>
      </c>
      <c r="C290" s="16" t="s">
        <v>64</v>
      </c>
      <c r="D290" s="7" t="s">
        <v>54</v>
      </c>
      <c r="E290" s="16"/>
      <c r="F290" s="16"/>
      <c r="G290" s="16"/>
      <c r="H290" s="16"/>
      <c r="I290" s="16">
        <f t="shared" si="10"/>
        <v>0</v>
      </c>
      <c r="J290" s="16">
        <f t="shared" si="11"/>
        <v>0</v>
      </c>
      <c r="K290" s="16"/>
    </row>
    <row r="291" spans="1:11" ht="17.25" customHeight="1">
      <c r="A291" s="16" t="s">
        <v>237</v>
      </c>
      <c r="B291" s="6">
        <v>286</v>
      </c>
      <c r="C291" s="16" t="s">
        <v>64</v>
      </c>
      <c r="D291" s="7" t="s">
        <v>54</v>
      </c>
      <c r="E291" s="16"/>
      <c r="F291" s="16">
        <v>6</v>
      </c>
      <c r="G291" s="16"/>
      <c r="H291" s="16"/>
      <c r="I291" s="16" t="str">
        <f t="shared" si="10"/>
        <v>Прочее</v>
      </c>
      <c r="J291" s="16" t="str">
        <f t="shared" si="11"/>
        <v>Corynebacterium</v>
      </c>
      <c r="K291" s="16" t="s">
        <v>127</v>
      </c>
    </row>
    <row r="292" spans="1:11" ht="17.25" customHeight="1">
      <c r="A292" s="16" t="s">
        <v>237</v>
      </c>
      <c r="B292" s="6">
        <v>287</v>
      </c>
      <c r="C292" s="16" t="s">
        <v>64</v>
      </c>
      <c r="D292" s="7" t="s">
        <v>54</v>
      </c>
      <c r="E292" s="16"/>
      <c r="F292" s="16"/>
      <c r="G292" s="16"/>
      <c r="H292" s="16"/>
      <c r="I292" s="16">
        <f t="shared" si="10"/>
        <v>0</v>
      </c>
      <c r="J292" s="16">
        <f t="shared" si="11"/>
        <v>0</v>
      </c>
      <c r="K292" s="16"/>
    </row>
    <row r="293" spans="1:11" ht="17.25" customHeight="1">
      <c r="A293" s="16" t="s">
        <v>237</v>
      </c>
      <c r="B293" s="6">
        <v>288</v>
      </c>
      <c r="C293" s="16" t="s">
        <v>21</v>
      </c>
      <c r="D293" s="7" t="s">
        <v>49</v>
      </c>
      <c r="E293" s="16"/>
      <c r="F293" s="16"/>
      <c r="G293" s="16"/>
      <c r="H293" s="16"/>
      <c r="I293" s="16">
        <f t="shared" si="10"/>
        <v>0</v>
      </c>
      <c r="J293" s="16">
        <f t="shared" si="11"/>
        <v>0</v>
      </c>
      <c r="K293" s="16"/>
    </row>
    <row r="294" spans="1:11" ht="17.25" customHeight="1">
      <c r="A294" s="16"/>
      <c r="C294" s="16"/>
      <c r="E294" s="16"/>
      <c r="F294" s="16"/>
      <c r="G294" s="16"/>
      <c r="H294" s="16"/>
      <c r="I294" s="16">
        <f t="shared" si="10"/>
        <v>0</v>
      </c>
      <c r="J294" s="16">
        <f t="shared" si="11"/>
        <v>0</v>
      </c>
      <c r="K294" s="16"/>
    </row>
    <row r="295" spans="1:11" ht="17.25" customHeight="1">
      <c r="A295" s="16"/>
      <c r="C295" s="16"/>
      <c r="E295" s="16"/>
      <c r="F295" s="16"/>
      <c r="G295" s="16"/>
      <c r="H295" s="16"/>
      <c r="I295" s="16">
        <f t="shared" si="10"/>
        <v>0</v>
      </c>
      <c r="J295" s="16">
        <f t="shared" si="11"/>
        <v>0</v>
      </c>
      <c r="K295" s="16"/>
    </row>
    <row r="296" spans="1:11" ht="17.25" customHeight="1">
      <c r="A296" s="16"/>
      <c r="C296" s="16"/>
      <c r="E296" s="16"/>
      <c r="F296" s="16"/>
      <c r="G296" s="16"/>
      <c r="H296" s="16"/>
      <c r="I296" s="16">
        <f t="shared" si="10"/>
        <v>0</v>
      </c>
      <c r="J296" s="16">
        <f t="shared" si="11"/>
        <v>0</v>
      </c>
      <c r="K296" s="16"/>
    </row>
    <row r="297" spans="1:11" ht="17.25" customHeight="1">
      <c r="A297" s="16"/>
      <c r="C297" s="16"/>
      <c r="E297" s="16"/>
      <c r="F297" s="16"/>
      <c r="G297" s="16"/>
      <c r="H297" s="16"/>
      <c r="I297" s="16">
        <f t="shared" si="10"/>
        <v>0</v>
      </c>
      <c r="J297" s="16">
        <f t="shared" si="11"/>
        <v>0</v>
      </c>
      <c r="K297" s="16"/>
    </row>
    <row r="298" spans="1:11" ht="17.25" customHeight="1">
      <c r="A298" s="16"/>
      <c r="C298" s="16"/>
      <c r="E298" s="16"/>
      <c r="F298" s="16"/>
      <c r="G298" s="16"/>
      <c r="H298" s="16"/>
      <c r="I298" s="16">
        <f t="shared" si="10"/>
        <v>0</v>
      </c>
      <c r="J298" s="16">
        <f t="shared" si="11"/>
        <v>0</v>
      </c>
      <c r="K298" s="16"/>
    </row>
    <row r="299" spans="1:11" ht="17.25" customHeight="1">
      <c r="A299" s="16"/>
      <c r="C299" s="16"/>
      <c r="E299" s="16"/>
      <c r="F299" s="16"/>
      <c r="G299" s="16"/>
      <c r="H299" s="16"/>
      <c r="I299" s="16">
        <f t="shared" si="10"/>
        <v>0</v>
      </c>
      <c r="J299" s="16">
        <f t="shared" si="11"/>
        <v>0</v>
      </c>
      <c r="K299" s="16"/>
    </row>
    <row r="300" spans="1:11" ht="17.25" customHeight="1">
      <c r="A300" s="16"/>
      <c r="C300" s="16"/>
      <c r="E300" s="16"/>
      <c r="F300" s="16"/>
      <c r="G300" s="16"/>
      <c r="H300" s="16"/>
      <c r="I300" s="16">
        <f t="shared" si="10"/>
        <v>0</v>
      </c>
      <c r="J300" s="16">
        <f t="shared" si="11"/>
        <v>0</v>
      </c>
      <c r="K300" s="16"/>
    </row>
    <row r="301" spans="1:11" ht="17.25" customHeight="1">
      <c r="A301" s="16"/>
      <c r="C301" s="16"/>
      <c r="E301" s="16"/>
      <c r="F301" s="16"/>
      <c r="G301" s="16"/>
      <c r="H301" s="16"/>
      <c r="I301" s="16">
        <f t="shared" si="10"/>
        <v>0</v>
      </c>
      <c r="J301" s="16">
        <f t="shared" si="11"/>
        <v>0</v>
      </c>
      <c r="K301" s="16"/>
    </row>
    <row r="302" spans="1:11" ht="17.25" customHeight="1">
      <c r="A302" s="16"/>
      <c r="C302" s="16"/>
      <c r="E302" s="16"/>
      <c r="F302" s="16"/>
      <c r="G302" s="16"/>
      <c r="H302" s="16"/>
      <c r="I302" s="16">
        <f t="shared" si="10"/>
        <v>0</v>
      </c>
      <c r="J302" s="16">
        <f t="shared" si="11"/>
        <v>0</v>
      </c>
      <c r="K302" s="16"/>
    </row>
    <row r="303" spans="1:11" ht="17.25" customHeight="1">
      <c r="A303" s="16"/>
      <c r="C303" s="16"/>
      <c r="E303" s="16"/>
      <c r="F303" s="16"/>
      <c r="G303" s="16"/>
      <c r="H303" s="16"/>
      <c r="I303" s="16">
        <f t="shared" si="10"/>
        <v>0</v>
      </c>
      <c r="J303" s="16">
        <f t="shared" si="11"/>
        <v>0</v>
      </c>
      <c r="K303" s="16"/>
    </row>
    <row r="304" spans="1:11" ht="17.25" customHeight="1">
      <c r="A304" s="16"/>
      <c r="C304" s="16"/>
      <c r="E304" s="16"/>
      <c r="F304" s="16"/>
      <c r="G304" s="16"/>
      <c r="H304" s="16"/>
      <c r="I304" s="16">
        <f t="shared" ref="I304:I367" si="12">IF(OR(J304=$J$364,J304=$J$371,J304=$J$354),$I$351,IF(OR(J304=$J$353,J304=$J$357,J304=$J$359,J304=$J$360,J304=$J$363,J304=$J$367,J304=$J$368,J304=$J$365),$I$356,IF(OR(J304=$J$352,J304=$J$356),$I$352,IF(OR(J304=$J$358,J304=$J$369,J304=$J$370),$I$353,IF(OR(J304=$J$351,J304=$J$366,J304=$J$372),$I$354,IF(OR(J304=$J$355,J304=$J$373,J304=$J$361,J304=$J$362),$I$355,0))))))</f>
        <v>0</v>
      </c>
      <c r="J304" s="16">
        <f t="shared" si="11"/>
        <v>0</v>
      </c>
      <c r="K304" s="16"/>
    </row>
    <row r="305" spans="3:10" ht="17.25" customHeight="1">
      <c r="C305" s="16"/>
      <c r="E305" s="16"/>
      <c r="F305" s="16"/>
      <c r="G305" s="16"/>
      <c r="H305" s="16"/>
      <c r="I305" s="16">
        <f t="shared" si="12"/>
        <v>0</v>
      </c>
      <c r="J305" s="16">
        <f t="shared" si="11"/>
        <v>0</v>
      </c>
    </row>
    <row r="306" spans="3:10" ht="17.25" customHeight="1">
      <c r="C306" s="16"/>
      <c r="E306" s="16"/>
      <c r="F306" s="16"/>
      <c r="G306" s="16"/>
      <c r="H306" s="16"/>
      <c r="I306" s="16">
        <f t="shared" si="12"/>
        <v>0</v>
      </c>
      <c r="J306" s="16">
        <f t="shared" si="11"/>
        <v>0</v>
      </c>
    </row>
    <row r="307" spans="3:10" ht="17.25" customHeight="1">
      <c r="C307" s="16"/>
      <c r="E307" s="16"/>
      <c r="F307" s="16"/>
      <c r="G307" s="16"/>
      <c r="H307" s="16"/>
      <c r="I307" s="16">
        <f t="shared" si="12"/>
        <v>0</v>
      </c>
      <c r="J307" s="16">
        <f t="shared" si="11"/>
        <v>0</v>
      </c>
    </row>
    <row r="308" spans="3:10" ht="17.25" customHeight="1">
      <c r="C308" s="16"/>
      <c r="E308" s="16"/>
      <c r="F308" s="16"/>
      <c r="G308" s="16"/>
      <c r="H308" s="16"/>
      <c r="I308" s="16">
        <f t="shared" si="12"/>
        <v>0</v>
      </c>
      <c r="J308" s="16">
        <f t="shared" si="11"/>
        <v>0</v>
      </c>
    </row>
    <row r="309" spans="3:10" ht="17.25" customHeight="1">
      <c r="C309" s="16"/>
      <c r="E309" s="16"/>
      <c r="F309" s="16"/>
      <c r="G309" s="16"/>
      <c r="H309" s="16"/>
      <c r="I309" s="16">
        <f t="shared" si="12"/>
        <v>0</v>
      </c>
      <c r="J309" s="16">
        <f t="shared" si="11"/>
        <v>0</v>
      </c>
    </row>
    <row r="310" spans="3:10" ht="17.25" customHeight="1">
      <c r="C310" s="16"/>
      <c r="E310" s="16"/>
      <c r="F310" s="16"/>
      <c r="G310" s="16"/>
      <c r="H310" s="16"/>
      <c r="I310" s="16">
        <f t="shared" si="12"/>
        <v>0</v>
      </c>
      <c r="J310" s="16">
        <f t="shared" si="11"/>
        <v>0</v>
      </c>
    </row>
    <row r="311" spans="3:10" ht="17.25" customHeight="1">
      <c r="C311" s="16"/>
      <c r="E311" s="16"/>
      <c r="F311" s="16"/>
      <c r="G311" s="16"/>
      <c r="H311" s="16"/>
      <c r="I311" s="16">
        <f t="shared" si="12"/>
        <v>0</v>
      </c>
      <c r="J311" s="16">
        <f t="shared" si="11"/>
        <v>0</v>
      </c>
    </row>
    <row r="312" spans="3:10" ht="17.25" customHeight="1">
      <c r="C312" s="16"/>
      <c r="E312" s="16"/>
      <c r="F312" s="16"/>
      <c r="G312" s="16"/>
      <c r="H312" s="16"/>
      <c r="I312" s="16">
        <f t="shared" si="12"/>
        <v>0</v>
      </c>
      <c r="J312" s="16">
        <f t="shared" si="11"/>
        <v>0</v>
      </c>
    </row>
    <row r="313" spans="3:10" ht="17.25" customHeight="1">
      <c r="C313" s="16"/>
      <c r="E313" s="16"/>
      <c r="F313" s="16"/>
      <c r="G313" s="16"/>
      <c r="H313" s="16"/>
      <c r="I313" s="16">
        <f t="shared" si="12"/>
        <v>0</v>
      </c>
      <c r="J313" s="16">
        <f t="shared" si="11"/>
        <v>0</v>
      </c>
    </row>
    <row r="314" spans="3:10" ht="17.25" customHeight="1">
      <c r="C314" s="16"/>
      <c r="E314" s="16"/>
      <c r="F314" s="16"/>
      <c r="G314" s="16"/>
      <c r="H314" s="16"/>
      <c r="I314" s="16">
        <f t="shared" si="12"/>
        <v>0</v>
      </c>
      <c r="J314" s="16">
        <f t="shared" si="11"/>
        <v>0</v>
      </c>
    </row>
    <row r="315" spans="3:10" ht="17.25" customHeight="1">
      <c r="C315" s="16"/>
      <c r="E315" s="16"/>
      <c r="F315" s="16"/>
      <c r="G315" s="16"/>
      <c r="H315" s="16"/>
      <c r="I315" s="16">
        <f t="shared" si="12"/>
        <v>0</v>
      </c>
      <c r="J315" s="16">
        <f t="shared" si="11"/>
        <v>0</v>
      </c>
    </row>
    <row r="316" spans="3:10" ht="17.25" customHeight="1">
      <c r="C316" s="16"/>
      <c r="E316" s="16"/>
      <c r="F316" s="16"/>
      <c r="G316" s="16"/>
      <c r="H316" s="16"/>
      <c r="I316" s="16">
        <f t="shared" si="12"/>
        <v>0</v>
      </c>
      <c r="J316" s="16">
        <f t="shared" si="11"/>
        <v>0</v>
      </c>
    </row>
    <row r="317" spans="3:10" ht="17.25" customHeight="1">
      <c r="C317" s="16"/>
      <c r="E317" s="16"/>
      <c r="F317" s="16"/>
      <c r="G317" s="16"/>
      <c r="H317" s="16"/>
      <c r="I317" s="16">
        <f t="shared" si="12"/>
        <v>0</v>
      </c>
      <c r="J317" s="16">
        <f t="shared" si="11"/>
        <v>0</v>
      </c>
    </row>
    <row r="318" spans="3:10" ht="17.25" customHeight="1">
      <c r="C318" s="16"/>
      <c r="E318" s="16"/>
      <c r="F318" s="16"/>
      <c r="G318" s="16"/>
      <c r="H318" s="16"/>
      <c r="I318" s="16">
        <f t="shared" si="12"/>
        <v>0</v>
      </c>
      <c r="J318" s="16">
        <f t="shared" si="11"/>
        <v>0</v>
      </c>
    </row>
    <row r="319" spans="3:10" ht="17.25" customHeight="1">
      <c r="C319" s="16"/>
      <c r="E319" s="16"/>
      <c r="F319" s="16"/>
      <c r="G319" s="16"/>
      <c r="H319" s="16"/>
      <c r="I319" s="16">
        <f t="shared" si="12"/>
        <v>0</v>
      </c>
      <c r="J319" s="16">
        <f t="shared" si="11"/>
        <v>0</v>
      </c>
    </row>
    <row r="320" spans="3:10" ht="17.25" customHeight="1">
      <c r="C320" s="16"/>
      <c r="E320" s="16"/>
      <c r="F320" s="16"/>
      <c r="G320" s="16"/>
      <c r="H320" s="16"/>
      <c r="I320" s="16">
        <f t="shared" si="12"/>
        <v>0</v>
      </c>
      <c r="J320" s="16">
        <f t="shared" si="11"/>
        <v>0</v>
      </c>
    </row>
    <row r="321" spans="3:10" ht="17.25" customHeight="1">
      <c r="C321" s="16"/>
      <c r="E321" s="16"/>
      <c r="F321" s="16"/>
      <c r="G321" s="16"/>
      <c r="H321" s="16"/>
      <c r="I321" s="16">
        <f t="shared" si="12"/>
        <v>0</v>
      </c>
      <c r="J321" s="16">
        <f t="shared" si="11"/>
        <v>0</v>
      </c>
    </row>
    <row r="322" spans="3:10" ht="17.25" customHeight="1">
      <c r="C322" s="16"/>
      <c r="E322" s="16"/>
      <c r="F322" s="16"/>
      <c r="G322" s="16"/>
      <c r="H322" s="16"/>
      <c r="I322" s="16">
        <f t="shared" si="12"/>
        <v>0</v>
      </c>
      <c r="J322" s="16">
        <f t="shared" ref="J322:J348" si="13">IF(OR(K322=$K$351,K322=$K$352,K322=$K$353,K322=$K$354),$J$351,IF(OR(K322=$K$358,K322=$K$359,K322=$K$360,K322=$K$361),$J$352,IF(OR(K322=$K$362),$J$353,IF(OR(K322=$K$363),$J$354,IF(OR(K322=$K$364),$J$355,IF(OR(K322=$K$365),$J$356,IF(OR(K322=$K$371,K322=$K$380,K322=$K$372),$J$357,IF(OR(K322=$K$367,K322=$K$368,K322=$K$369,K322=$K$370),$J$358,IF(OR(K322=$K$366,K322=$K$409,K322=$K$411,K322=$K$413),$J$359,IF(OR(K322=$K$373,K322=$K$374),$J$360,IF(OR(K322=$K$375),$J$361,IF(OR(K322=$K$376),$J$362,IF(OR(K322=$K$377),$J$363,IF(OR(K322=$K$381),$J$364,IF(OR(K322=$K$382,K322=$K$383),$J$365,IF(OR(K322=$K$384,K322=$K$385),$J$366,IF(OR(K322=$K$386,K322=$K$387),$J$367,IF(OR(K322=$K$388,K322=$K$389),$J$368,IF(OR(K322=$K$391,K322=$K$392,K322=$K$393,K322=$K$394,K322=$K$395,K322=$K$396,K322=$K$397,K322=$K$398,K322=$K$399),$J$369,IF(OR(K322=$K$403,K322=$K$404,K322=$K$405,K322=$K$406,K322=$K$402,K322=$K$401,K322=$K$410,K322=$K$412),$J$370,IF(OR(K322=$K$407,K322=$K$408),$J$371,IF(OR(K322=$K$355,K322=$K$356,K322=$K$357,K322=$K$378,K322=$K$379,K322=$K$390,K322=$K$400),$J$372,IF(OR(K322=$K$414),$J$373,0)))))))))))))))))))))))</f>
        <v>0</v>
      </c>
    </row>
    <row r="323" spans="3:10" ht="17.25" customHeight="1">
      <c r="C323" s="16"/>
      <c r="E323" s="16"/>
      <c r="F323" s="16"/>
      <c r="G323" s="16"/>
      <c r="H323" s="16"/>
      <c r="I323" s="16">
        <f t="shared" si="12"/>
        <v>0</v>
      </c>
      <c r="J323" s="16">
        <f t="shared" si="13"/>
        <v>0</v>
      </c>
    </row>
    <row r="324" spans="3:10" ht="17.25" customHeight="1">
      <c r="C324" s="16"/>
      <c r="E324" s="16"/>
      <c r="F324" s="16"/>
      <c r="G324" s="16"/>
      <c r="H324" s="16"/>
      <c r="I324" s="16">
        <f t="shared" si="12"/>
        <v>0</v>
      </c>
      <c r="J324" s="16">
        <f t="shared" si="13"/>
        <v>0</v>
      </c>
    </row>
    <row r="325" spans="3:10" ht="17.25" customHeight="1">
      <c r="C325" s="16"/>
      <c r="E325" s="16"/>
      <c r="F325" s="16"/>
      <c r="G325" s="16"/>
      <c r="H325" s="16"/>
      <c r="I325" s="16">
        <f t="shared" si="12"/>
        <v>0</v>
      </c>
      <c r="J325" s="16">
        <f t="shared" si="13"/>
        <v>0</v>
      </c>
    </row>
    <row r="326" spans="3:10" ht="17.25" customHeight="1">
      <c r="C326" s="16"/>
      <c r="E326" s="16"/>
      <c r="F326" s="16"/>
      <c r="G326" s="16"/>
      <c r="H326" s="16"/>
      <c r="I326" s="16">
        <f t="shared" si="12"/>
        <v>0</v>
      </c>
      <c r="J326" s="16">
        <f t="shared" si="13"/>
        <v>0</v>
      </c>
    </row>
    <row r="327" spans="3:10" ht="17.25" customHeight="1">
      <c r="C327" s="16"/>
      <c r="E327" s="16"/>
      <c r="F327" s="16"/>
      <c r="G327" s="16"/>
      <c r="H327" s="16"/>
      <c r="I327" s="16">
        <f t="shared" si="12"/>
        <v>0</v>
      </c>
      <c r="J327" s="16">
        <f t="shared" si="13"/>
        <v>0</v>
      </c>
    </row>
    <row r="328" spans="3:10" ht="17.25" customHeight="1">
      <c r="C328" s="16"/>
      <c r="E328" s="16"/>
      <c r="F328" s="16"/>
      <c r="G328" s="16"/>
      <c r="H328" s="16"/>
      <c r="I328" s="16">
        <f t="shared" si="12"/>
        <v>0</v>
      </c>
      <c r="J328" s="16">
        <f t="shared" si="13"/>
        <v>0</v>
      </c>
    </row>
    <row r="329" spans="3:10" ht="17.25" customHeight="1">
      <c r="C329" s="16"/>
      <c r="E329" s="16"/>
      <c r="F329" s="16"/>
      <c r="G329" s="16"/>
      <c r="H329" s="16"/>
      <c r="I329" s="16">
        <f t="shared" si="12"/>
        <v>0</v>
      </c>
      <c r="J329" s="16">
        <f t="shared" si="13"/>
        <v>0</v>
      </c>
    </row>
    <row r="330" spans="3:10" ht="17.25" customHeight="1">
      <c r="C330" s="16"/>
      <c r="E330" s="16"/>
      <c r="F330" s="16"/>
      <c r="G330" s="16"/>
      <c r="H330" s="16"/>
      <c r="I330" s="16">
        <f t="shared" si="12"/>
        <v>0</v>
      </c>
      <c r="J330" s="16">
        <f t="shared" si="13"/>
        <v>0</v>
      </c>
    </row>
    <row r="331" spans="3:10" ht="17.25" customHeight="1">
      <c r="C331" s="16"/>
      <c r="E331" s="16"/>
      <c r="F331" s="16"/>
      <c r="G331" s="16"/>
      <c r="H331" s="16"/>
      <c r="I331" s="16">
        <f t="shared" si="12"/>
        <v>0</v>
      </c>
      <c r="J331" s="16">
        <f t="shared" si="13"/>
        <v>0</v>
      </c>
    </row>
    <row r="332" spans="3:10" ht="17.25" customHeight="1">
      <c r="C332" s="16"/>
      <c r="E332" s="16"/>
      <c r="F332" s="16"/>
      <c r="G332" s="16"/>
      <c r="H332" s="16"/>
      <c r="I332" s="16">
        <f t="shared" si="12"/>
        <v>0</v>
      </c>
      <c r="J332" s="16">
        <f t="shared" si="13"/>
        <v>0</v>
      </c>
    </row>
    <row r="333" spans="3:10" ht="17.25" customHeight="1">
      <c r="C333" s="16"/>
      <c r="E333" s="16"/>
      <c r="F333" s="16"/>
      <c r="G333" s="16"/>
      <c r="H333" s="16"/>
      <c r="I333" s="16">
        <f t="shared" si="12"/>
        <v>0</v>
      </c>
      <c r="J333" s="16">
        <f t="shared" si="13"/>
        <v>0</v>
      </c>
    </row>
    <row r="334" spans="3:10" ht="17.25" customHeight="1">
      <c r="C334" s="16"/>
      <c r="E334" s="16"/>
      <c r="F334" s="16"/>
      <c r="G334" s="16"/>
      <c r="H334" s="16"/>
      <c r="I334" s="16">
        <f t="shared" si="12"/>
        <v>0</v>
      </c>
      <c r="J334" s="16">
        <f t="shared" si="13"/>
        <v>0</v>
      </c>
    </row>
    <row r="335" spans="3:10" ht="17.25" customHeight="1">
      <c r="C335" s="16"/>
      <c r="E335" s="16"/>
      <c r="F335" s="16"/>
      <c r="G335" s="16"/>
      <c r="H335" s="16"/>
      <c r="I335" s="16">
        <f t="shared" si="12"/>
        <v>0</v>
      </c>
      <c r="J335" s="16">
        <f t="shared" si="13"/>
        <v>0</v>
      </c>
    </row>
    <row r="336" spans="3:10" ht="17.25" customHeight="1">
      <c r="C336" s="16"/>
      <c r="E336" s="16"/>
      <c r="F336" s="16"/>
      <c r="G336" s="16"/>
      <c r="H336" s="16"/>
      <c r="I336" s="16">
        <f t="shared" si="12"/>
        <v>0</v>
      </c>
      <c r="J336" s="16">
        <f t="shared" si="13"/>
        <v>0</v>
      </c>
    </row>
    <row r="337" spans="3:11" ht="17.25" customHeight="1">
      <c r="C337" s="16"/>
      <c r="E337" s="16"/>
      <c r="F337" s="16"/>
      <c r="G337" s="16"/>
      <c r="H337" s="16"/>
      <c r="I337" s="16">
        <f t="shared" si="12"/>
        <v>0</v>
      </c>
      <c r="J337" s="16">
        <f t="shared" si="13"/>
        <v>0</v>
      </c>
      <c r="K337" s="16"/>
    </row>
    <row r="338" spans="3:11" ht="17.25" customHeight="1">
      <c r="C338" s="16"/>
      <c r="E338" s="16"/>
      <c r="F338" s="16"/>
      <c r="G338" s="16"/>
      <c r="H338" s="16"/>
      <c r="I338" s="16">
        <f t="shared" si="12"/>
        <v>0</v>
      </c>
      <c r="J338" s="16">
        <f t="shared" si="13"/>
        <v>0</v>
      </c>
      <c r="K338" s="16"/>
    </row>
    <row r="339" spans="3:11" ht="17.25" customHeight="1">
      <c r="C339" s="16"/>
      <c r="E339" s="16"/>
      <c r="F339" s="16"/>
      <c r="G339" s="16"/>
      <c r="H339" s="16"/>
      <c r="I339" s="16">
        <f t="shared" si="12"/>
        <v>0</v>
      </c>
      <c r="J339" s="16">
        <f t="shared" si="13"/>
        <v>0</v>
      </c>
      <c r="K339" s="16"/>
    </row>
    <row r="340" spans="3:11" ht="17.25" customHeight="1">
      <c r="C340" s="16"/>
      <c r="E340" s="16"/>
      <c r="F340" s="16"/>
      <c r="G340" s="16"/>
      <c r="H340" s="16"/>
      <c r="I340" s="16">
        <f t="shared" si="12"/>
        <v>0</v>
      </c>
      <c r="J340" s="16">
        <f t="shared" si="13"/>
        <v>0</v>
      </c>
      <c r="K340" s="16"/>
    </row>
    <row r="341" spans="3:11" ht="17.25" customHeight="1">
      <c r="C341" s="16"/>
      <c r="E341" s="16"/>
      <c r="F341" s="16"/>
      <c r="G341" s="16"/>
      <c r="H341" s="16"/>
      <c r="I341" s="16">
        <f t="shared" si="12"/>
        <v>0</v>
      </c>
      <c r="J341" s="16">
        <f t="shared" si="13"/>
        <v>0</v>
      </c>
      <c r="K341" s="16"/>
    </row>
    <row r="342" spans="3:11" ht="17.25" customHeight="1">
      <c r="C342" s="16"/>
      <c r="E342" s="16"/>
      <c r="F342" s="16"/>
      <c r="G342" s="16"/>
      <c r="H342" s="16"/>
      <c r="I342" s="16">
        <f t="shared" si="12"/>
        <v>0</v>
      </c>
      <c r="J342" s="16">
        <f t="shared" si="13"/>
        <v>0</v>
      </c>
      <c r="K342" s="16"/>
    </row>
    <row r="343" spans="3:11" ht="17.25" customHeight="1">
      <c r="C343" s="16"/>
      <c r="E343" s="16"/>
      <c r="F343" s="16"/>
      <c r="G343" s="16"/>
      <c r="H343" s="16"/>
      <c r="I343" s="16">
        <f t="shared" si="12"/>
        <v>0</v>
      </c>
      <c r="J343" s="16">
        <f t="shared" si="13"/>
        <v>0</v>
      </c>
      <c r="K343" s="16"/>
    </row>
    <row r="344" spans="3:11" ht="17.25" customHeight="1">
      <c r="C344" s="16"/>
      <c r="E344" s="16"/>
      <c r="F344" s="16"/>
      <c r="G344" s="16"/>
      <c r="H344" s="16"/>
      <c r="I344" s="16">
        <f t="shared" si="12"/>
        <v>0</v>
      </c>
      <c r="J344" s="16">
        <f t="shared" si="13"/>
        <v>0</v>
      </c>
      <c r="K344" s="16"/>
    </row>
    <row r="345" spans="3:11" ht="17.25" customHeight="1">
      <c r="C345" s="16"/>
      <c r="E345" s="16"/>
      <c r="F345" s="16"/>
      <c r="G345" s="16"/>
      <c r="H345" s="16"/>
      <c r="I345" s="16">
        <f t="shared" si="12"/>
        <v>0</v>
      </c>
      <c r="J345" s="16">
        <f t="shared" si="13"/>
        <v>0</v>
      </c>
      <c r="K345" s="16"/>
    </row>
    <row r="346" spans="3:11" ht="17.25" customHeight="1">
      <c r="C346" s="16"/>
      <c r="E346" s="16"/>
      <c r="F346" s="16"/>
      <c r="G346" s="16"/>
      <c r="H346" s="16"/>
      <c r="I346" s="16">
        <f t="shared" si="12"/>
        <v>0</v>
      </c>
      <c r="J346" s="16">
        <f t="shared" si="13"/>
        <v>0</v>
      </c>
      <c r="K346" s="16"/>
    </row>
    <row r="347" spans="3:11" ht="17.25" customHeight="1">
      <c r="C347" s="16"/>
      <c r="E347" s="16"/>
      <c r="F347" s="16"/>
      <c r="G347" s="16"/>
      <c r="H347" s="16"/>
      <c r="I347" s="16">
        <f t="shared" si="12"/>
        <v>0</v>
      </c>
      <c r="J347" s="16">
        <f t="shared" si="13"/>
        <v>0</v>
      </c>
      <c r="K347" s="16"/>
    </row>
    <row r="348" spans="3:11" ht="17.25" customHeight="1">
      <c r="C348" s="16"/>
      <c r="E348" s="16">
        <f>SUM(E2:E347)</f>
        <v>135</v>
      </c>
      <c r="F348" s="16">
        <f>SUM(F2:F347)</f>
        <v>173</v>
      </c>
      <c r="G348" s="16"/>
      <c r="H348" s="16"/>
      <c r="I348" s="16">
        <f t="shared" si="12"/>
        <v>0</v>
      </c>
      <c r="J348" s="16">
        <f t="shared" si="13"/>
        <v>0</v>
      </c>
      <c r="K348" s="16"/>
    </row>
    <row r="349" spans="3:11" ht="17.25" customHeight="1">
      <c r="C349" s="16"/>
      <c r="E349" s="16">
        <f>E348/B293</f>
        <v>0.46875</v>
      </c>
      <c r="F349" s="16">
        <f>F348/B293</f>
        <v>0.60069444444444442</v>
      </c>
      <c r="G349" s="16"/>
      <c r="H349" s="16"/>
      <c r="I349" s="16" t="str">
        <f t="shared" si="12"/>
        <v>Грибы</v>
      </c>
      <c r="J349" s="16" t="str">
        <f>IF(OR(K349=$K$351,K349=$K$352,K349=$K$353,K349=$K$354),$J$351,IF(OR(K349=$K$358,K349=$K$359,K349=$K$360,K349=$K$361),$J$352,IF(OR(K349=$K$362),$J$353,IF(OR(K349=$K$363),$J$354,IF(OR(K349=$K$364),$J$355,IF(OR(K349=$K$365),$J$356,IF(OR(K349=$K$371,K349=$K$380,K349=$K$372),$J$357,IF(OR(K349=$K$367,K349=$K$368,K349=$K$369,K349=$K$370),$J$358,IF(OR(K349=$K$366,K349=$K$409,K349=$K$411,K349=$K$413),$J$359,IF(OR(K349=$K$373,K349=$K$374),$J$360,IF(OR(K349=$K$375),$J$361,IF(OR(K349=$K$376),$J$362,IF(OR(K349=$K$377),$J$363,IF(OR(K349=$K$381),$J$364,IF(OR(K349=$K$382,K349=$K$383),$J$365,IF(OR(K349=$K$384,K349=$K$385),$J$366,IF(OR(K349=$K$386,K349=$K$387),$J$367,IF(OR(K349=$K$388,K349=$K$389),$J$368,IF(OR(K349=$K$391,K349=$K$392,K349=$K$393,K349=$K$394,K349=$K$395,K349=$K$396,K349=$K$397,K349=$K$398,K349=$K$399),$J$369,IF(OR(K349=$K$403,K349=$K$404,K349=$K$405,K349=$K$406,K349=$K$402,K349=$K$401,K349=$K$410,K349=$K$412),$J$370,IF(OR(K349=$K$407,K349=$K$408),$J$371,IF(OR(K349=$K$355,K349=$K$356,K349=$K$357,K349=$K$378,K349=$K$379,K349=$K$390,K349=$K$400),$J$372,IF(OR(K349=$K$414),$J$373,0)))))))))))))))))))))))</f>
        <v>Candida</v>
      </c>
      <c r="K349" s="16" t="s">
        <v>121</v>
      </c>
    </row>
    <row r="350" spans="3:11" ht="17.25" customHeight="1">
      <c r="C350" s="16"/>
      <c r="E350" s="17">
        <f>(E348+F348)/B293</f>
        <v>1.0694444444444444</v>
      </c>
      <c r="F350" s="17"/>
      <c r="G350" s="16"/>
      <c r="H350" s="16"/>
      <c r="I350" s="16"/>
      <c r="J350" s="16"/>
      <c r="K350" s="16"/>
    </row>
    <row r="351" spans="3:11" ht="17.25" customHeight="1">
      <c r="C351" s="16" t="s">
        <v>12</v>
      </c>
      <c r="D351" s="7" t="s">
        <v>47</v>
      </c>
      <c r="E351" s="16"/>
      <c r="F351" s="16"/>
      <c r="G351" s="16"/>
      <c r="H351" s="16"/>
      <c r="I351" s="16" t="s">
        <v>83</v>
      </c>
      <c r="J351" s="16" t="s">
        <v>120</v>
      </c>
      <c r="K351" s="16" t="s">
        <v>112</v>
      </c>
    </row>
    <row r="352" spans="3:11" ht="17.25" customHeight="1">
      <c r="C352" s="16" t="s">
        <v>25</v>
      </c>
      <c r="D352" s="7" t="s">
        <v>60</v>
      </c>
      <c r="E352" s="16"/>
      <c r="F352" s="16"/>
      <c r="G352" s="16"/>
      <c r="H352" s="16"/>
      <c r="I352" s="16" t="s">
        <v>113</v>
      </c>
      <c r="J352" s="16" t="s">
        <v>122</v>
      </c>
      <c r="K352" s="16" t="s">
        <v>114</v>
      </c>
    </row>
    <row r="353" spans="3:11" ht="17.25" customHeight="1">
      <c r="C353" s="16" t="s">
        <v>190</v>
      </c>
      <c r="D353" s="7" t="s">
        <v>197</v>
      </c>
      <c r="E353" s="16"/>
      <c r="F353" s="16"/>
      <c r="G353" s="16"/>
      <c r="H353" s="16"/>
      <c r="I353" s="16" t="s">
        <v>17</v>
      </c>
      <c r="J353" s="16" t="s">
        <v>124</v>
      </c>
      <c r="K353" s="16" t="s">
        <v>115</v>
      </c>
    </row>
    <row r="354" spans="3:11" ht="17.25" customHeight="1">
      <c r="C354" s="16" t="s">
        <v>53</v>
      </c>
      <c r="D354" s="7" t="s">
        <v>198</v>
      </c>
      <c r="E354" s="16"/>
      <c r="F354" s="16"/>
      <c r="G354" s="16"/>
      <c r="H354" s="16"/>
      <c r="I354" s="8" t="s">
        <v>72</v>
      </c>
      <c r="J354" s="16" t="s">
        <v>126</v>
      </c>
      <c r="K354" s="1" t="s">
        <v>236</v>
      </c>
    </row>
    <row r="355" spans="3:11" ht="17.25" customHeight="1">
      <c r="C355" s="16" t="s">
        <v>226</v>
      </c>
      <c r="D355" s="1" t="s">
        <v>199</v>
      </c>
      <c r="E355" s="16"/>
      <c r="F355" s="16"/>
      <c r="G355" s="16"/>
      <c r="H355" s="16"/>
      <c r="I355" s="16" t="s">
        <v>117</v>
      </c>
      <c r="J355" s="16" t="s">
        <v>127</v>
      </c>
      <c r="K355" s="8" t="s">
        <v>116</v>
      </c>
    </row>
    <row r="356" spans="3:11" ht="17.25" customHeight="1">
      <c r="C356" s="16" t="s">
        <v>64</v>
      </c>
      <c r="D356" s="1" t="s">
        <v>200</v>
      </c>
      <c r="E356" s="16"/>
      <c r="F356" s="16"/>
      <c r="G356" s="16"/>
      <c r="H356" s="16"/>
      <c r="I356" s="16" t="s">
        <v>14</v>
      </c>
      <c r="J356" s="16" t="s">
        <v>128</v>
      </c>
      <c r="K356" s="1" t="s">
        <v>238</v>
      </c>
    </row>
    <row r="357" spans="3:11" ht="17.25" customHeight="1">
      <c r="C357" s="16" t="s">
        <v>100</v>
      </c>
      <c r="D357" s="7" t="s">
        <v>186</v>
      </c>
      <c r="E357" s="16"/>
      <c r="F357" s="16"/>
      <c r="G357" s="16"/>
      <c r="H357" s="16"/>
      <c r="I357" s="16"/>
      <c r="J357" s="16" t="s">
        <v>63</v>
      </c>
      <c r="K357" s="9" t="s">
        <v>118</v>
      </c>
    </row>
    <row r="358" spans="3:11" ht="17.25" customHeight="1">
      <c r="C358" s="16" t="s">
        <v>40</v>
      </c>
      <c r="D358" s="16" t="s">
        <v>201</v>
      </c>
      <c r="E358" s="16"/>
      <c r="F358" s="16"/>
      <c r="G358" s="16"/>
      <c r="H358" s="16"/>
      <c r="I358" s="16"/>
      <c r="J358" s="16" t="s">
        <v>69</v>
      </c>
      <c r="K358" s="16" t="s">
        <v>119</v>
      </c>
    </row>
    <row r="359" spans="3:11" ht="17.25" customHeight="1">
      <c r="C359" s="16" t="s">
        <v>45</v>
      </c>
      <c r="D359" s="7" t="s">
        <v>52</v>
      </c>
      <c r="E359" s="16"/>
      <c r="F359" s="16"/>
      <c r="G359" s="16"/>
      <c r="H359" s="16"/>
      <c r="I359" s="16"/>
      <c r="J359" s="16" t="s">
        <v>130</v>
      </c>
      <c r="K359" s="16" t="s">
        <v>121</v>
      </c>
    </row>
    <row r="360" spans="3:11" ht="17.25" customHeight="1">
      <c r="C360" s="16" t="s">
        <v>21</v>
      </c>
      <c r="D360" s="7" t="s">
        <v>51</v>
      </c>
      <c r="E360" s="16"/>
      <c r="F360" s="16"/>
      <c r="G360" s="16"/>
      <c r="H360" s="16"/>
      <c r="I360" s="16"/>
      <c r="J360" s="16" t="s">
        <v>104</v>
      </c>
      <c r="K360" s="16" t="s">
        <v>123</v>
      </c>
    </row>
    <row r="361" spans="3:11" ht="17.25" customHeight="1">
      <c r="C361" s="16" t="s">
        <v>78</v>
      </c>
      <c r="D361" s="7" t="s">
        <v>202</v>
      </c>
      <c r="E361" s="16"/>
      <c r="F361" s="16"/>
      <c r="G361" s="16"/>
      <c r="H361" s="16"/>
      <c r="I361" s="16"/>
      <c r="J361" s="16" t="s">
        <v>132</v>
      </c>
      <c r="K361" s="16" t="s">
        <v>125</v>
      </c>
    </row>
    <row r="362" spans="3:11" ht="17.25" customHeight="1">
      <c r="C362" s="16" t="s">
        <v>23</v>
      </c>
      <c r="D362" s="1" t="s">
        <v>203</v>
      </c>
      <c r="E362" s="16"/>
      <c r="F362" s="16"/>
      <c r="G362" s="16"/>
      <c r="H362" s="16"/>
      <c r="I362" s="16"/>
      <c r="J362" s="16" t="s">
        <v>134</v>
      </c>
      <c r="K362" s="16" t="s">
        <v>124</v>
      </c>
    </row>
    <row r="363" spans="3:11" ht="17.25" customHeight="1">
      <c r="C363" s="16" t="s">
        <v>87</v>
      </c>
      <c r="D363" s="7" t="s">
        <v>181</v>
      </c>
      <c r="E363" s="16"/>
      <c r="F363" s="16"/>
      <c r="G363" s="16"/>
      <c r="H363" s="16"/>
      <c r="I363" s="16"/>
      <c r="J363" s="16" t="s">
        <v>136</v>
      </c>
      <c r="K363" s="16" t="s">
        <v>126</v>
      </c>
    </row>
    <row r="364" spans="3:11" ht="17.25" customHeight="1">
      <c r="C364" s="16" t="s">
        <v>37</v>
      </c>
      <c r="D364" s="7" t="s">
        <v>80</v>
      </c>
      <c r="E364" s="16"/>
      <c r="F364" s="16"/>
      <c r="G364" s="16"/>
      <c r="H364" s="16"/>
      <c r="I364" s="16"/>
      <c r="J364" s="16" t="s">
        <v>137</v>
      </c>
      <c r="K364" s="16" t="s">
        <v>127</v>
      </c>
    </row>
    <row r="365" spans="3:11" ht="17.25" customHeight="1">
      <c r="C365" s="16" t="s">
        <v>76</v>
      </c>
      <c r="D365" s="7" t="s">
        <v>108</v>
      </c>
      <c r="E365" s="16"/>
      <c r="F365" s="16"/>
      <c r="G365" s="16"/>
      <c r="H365" s="16"/>
      <c r="I365" s="16"/>
      <c r="J365" s="16" t="s">
        <v>15</v>
      </c>
      <c r="K365" s="16" t="s">
        <v>128</v>
      </c>
    </row>
    <row r="366" spans="3:11" ht="17.25" customHeight="1">
      <c r="C366" s="16"/>
      <c r="D366" s="7" t="s">
        <v>180</v>
      </c>
      <c r="E366" s="16"/>
      <c r="F366" s="16"/>
      <c r="G366" s="16"/>
      <c r="H366" s="16"/>
      <c r="I366" s="16"/>
      <c r="J366" s="16" t="s">
        <v>73</v>
      </c>
      <c r="K366" s="16" t="s">
        <v>129</v>
      </c>
    </row>
    <row r="367" spans="3:11" ht="17.25" customHeight="1">
      <c r="C367" s="16"/>
      <c r="D367" s="7" t="s">
        <v>102</v>
      </c>
      <c r="E367" s="16"/>
      <c r="F367" s="16"/>
      <c r="G367" s="16"/>
      <c r="H367" s="16"/>
      <c r="I367" s="16"/>
      <c r="J367" s="16" t="s">
        <v>140</v>
      </c>
      <c r="K367" s="16" t="s">
        <v>131</v>
      </c>
    </row>
    <row r="368" spans="3:11" ht="17.25" customHeight="1">
      <c r="C368" s="16"/>
      <c r="D368" s="7" t="s">
        <v>172</v>
      </c>
      <c r="E368" s="16"/>
      <c r="F368" s="16"/>
      <c r="G368" s="16"/>
      <c r="H368" s="16"/>
      <c r="I368" s="16"/>
      <c r="J368" s="16" t="s">
        <v>141</v>
      </c>
      <c r="K368" s="16" t="s">
        <v>70</v>
      </c>
    </row>
    <row r="369" spans="3:11" ht="17.25" customHeight="1">
      <c r="C369" s="16"/>
      <c r="D369" s="1" t="s">
        <v>204</v>
      </c>
      <c r="E369" s="16"/>
      <c r="F369" s="16"/>
      <c r="G369" s="16"/>
      <c r="H369" s="16"/>
      <c r="I369" s="16"/>
      <c r="J369" s="16" t="s">
        <v>18</v>
      </c>
      <c r="K369" s="16" t="s">
        <v>133</v>
      </c>
    </row>
    <row r="370" spans="3:11" ht="17.25" customHeight="1">
      <c r="C370" s="16"/>
      <c r="D370" s="7" t="s">
        <v>168</v>
      </c>
      <c r="E370" s="16"/>
      <c r="F370" s="16"/>
      <c r="G370" s="16"/>
      <c r="H370" s="16"/>
      <c r="I370" s="16"/>
      <c r="J370" s="16" t="s">
        <v>66</v>
      </c>
      <c r="K370" s="16" t="s">
        <v>135</v>
      </c>
    </row>
    <row r="371" spans="3:11" ht="17.25" customHeight="1">
      <c r="C371" s="16"/>
      <c r="D371" s="7" t="s">
        <v>189</v>
      </c>
      <c r="E371" s="16"/>
      <c r="F371" s="16"/>
      <c r="G371" s="16"/>
      <c r="H371" s="16"/>
      <c r="I371" s="16"/>
      <c r="J371" s="16" t="s">
        <v>84</v>
      </c>
      <c r="K371" s="16" t="s">
        <v>63</v>
      </c>
    </row>
    <row r="372" spans="3:11" ht="17.25" customHeight="1">
      <c r="C372" s="10"/>
      <c r="D372" s="7" t="s">
        <v>110</v>
      </c>
      <c r="E372" s="16"/>
      <c r="F372" s="16"/>
      <c r="G372" s="16"/>
      <c r="H372" s="16"/>
      <c r="I372" s="16"/>
      <c r="J372" s="8" t="s">
        <v>72</v>
      </c>
      <c r="K372" s="16" t="s">
        <v>138</v>
      </c>
    </row>
    <row r="373" spans="3:11" ht="17.25" customHeight="1">
      <c r="C373" s="10"/>
      <c r="D373" s="7" t="s">
        <v>62</v>
      </c>
      <c r="E373" s="16"/>
      <c r="F373" s="16"/>
      <c r="G373" s="16"/>
      <c r="H373" s="16"/>
      <c r="I373" s="16"/>
      <c r="J373" s="16" t="s">
        <v>145</v>
      </c>
      <c r="K373" s="16" t="s">
        <v>139</v>
      </c>
    </row>
    <row r="374" spans="3:11" ht="17.25" customHeight="1">
      <c r="C374" s="10"/>
      <c r="D374" s="7" t="s">
        <v>81</v>
      </c>
      <c r="E374" s="16"/>
      <c r="F374" s="16"/>
      <c r="G374" s="16"/>
      <c r="H374" s="16"/>
      <c r="I374" s="16"/>
      <c r="J374" s="16"/>
      <c r="K374" s="16" t="s">
        <v>104</v>
      </c>
    </row>
    <row r="375" spans="3:11" ht="17.25" customHeight="1">
      <c r="C375" s="10"/>
      <c r="D375" s="7" t="s">
        <v>171</v>
      </c>
      <c r="E375" s="16"/>
      <c r="F375" s="16"/>
      <c r="G375" s="16"/>
      <c r="H375" s="16"/>
      <c r="I375" s="16"/>
      <c r="J375" s="16"/>
      <c r="K375" s="16" t="s">
        <v>132</v>
      </c>
    </row>
    <row r="376" spans="3:11" ht="17.25" customHeight="1">
      <c r="C376" s="10"/>
      <c r="D376" s="7" t="s">
        <v>30</v>
      </c>
      <c r="E376" s="16"/>
      <c r="F376" s="16"/>
      <c r="G376" s="16"/>
      <c r="H376" s="16"/>
      <c r="I376" s="16"/>
      <c r="J376" s="16"/>
      <c r="K376" s="16" t="s">
        <v>134</v>
      </c>
    </row>
    <row r="377" spans="3:11" ht="17.25" customHeight="1">
      <c r="C377" s="10"/>
      <c r="D377" s="7" t="s">
        <v>205</v>
      </c>
      <c r="E377" s="16"/>
      <c r="F377" s="16"/>
      <c r="G377" s="16"/>
      <c r="H377" s="16"/>
      <c r="I377" s="16"/>
      <c r="J377" s="16"/>
      <c r="K377" s="16" t="s">
        <v>142</v>
      </c>
    </row>
    <row r="378" spans="3:11" ht="17.25" customHeight="1">
      <c r="C378" s="10"/>
      <c r="D378" s="7" t="s">
        <v>176</v>
      </c>
      <c r="E378" s="16"/>
      <c r="F378" s="16"/>
      <c r="G378" s="16"/>
      <c r="H378" s="16"/>
      <c r="I378" s="16"/>
      <c r="J378" s="16"/>
      <c r="K378" s="16" t="s">
        <v>143</v>
      </c>
    </row>
    <row r="379" spans="3:11" ht="17.25" customHeight="1">
      <c r="C379" s="10"/>
      <c r="D379" s="7" t="s">
        <v>13</v>
      </c>
      <c r="E379" s="16"/>
      <c r="F379" s="16"/>
      <c r="G379" s="16"/>
      <c r="H379" s="16"/>
      <c r="I379" s="16"/>
      <c r="J379" s="16"/>
      <c r="K379" s="16" t="s">
        <v>144</v>
      </c>
    </row>
    <row r="380" spans="3:11" ht="17.25" customHeight="1">
      <c r="C380" s="10"/>
      <c r="D380" s="7" t="s">
        <v>191</v>
      </c>
      <c r="E380" s="16"/>
      <c r="F380" s="16"/>
      <c r="G380" s="16"/>
      <c r="H380" s="16"/>
      <c r="I380" s="16"/>
      <c r="J380" s="16"/>
      <c r="K380" s="16" t="s">
        <v>194</v>
      </c>
    </row>
    <row r="381" spans="3:11" ht="17.25" customHeight="1">
      <c r="C381" s="10"/>
      <c r="D381" s="7" t="s">
        <v>206</v>
      </c>
      <c r="E381" s="16"/>
      <c r="F381" s="16"/>
      <c r="G381" s="16"/>
      <c r="H381" s="16"/>
      <c r="I381" s="16"/>
      <c r="J381" s="16"/>
      <c r="K381" s="16" t="s">
        <v>137</v>
      </c>
    </row>
    <row r="382" spans="3:11" ht="17.25" customHeight="1">
      <c r="C382" s="10"/>
      <c r="D382" s="7" t="s">
        <v>174</v>
      </c>
      <c r="E382" s="16"/>
      <c r="F382" s="16"/>
      <c r="G382" s="16"/>
      <c r="H382" s="16"/>
      <c r="I382" s="16"/>
      <c r="J382" s="16"/>
      <c r="K382" s="16" t="s">
        <v>16</v>
      </c>
    </row>
    <row r="383" spans="3:11" ht="17.25" customHeight="1">
      <c r="C383" s="10"/>
      <c r="D383" s="16" t="s">
        <v>207</v>
      </c>
      <c r="E383" s="16"/>
      <c r="F383" s="16"/>
      <c r="G383" s="16"/>
      <c r="H383" s="16"/>
      <c r="I383" s="16"/>
      <c r="J383" s="16"/>
      <c r="K383" s="16" t="s">
        <v>233</v>
      </c>
    </row>
    <row r="384" spans="3:11" ht="17.25" customHeight="1">
      <c r="C384" s="10"/>
      <c r="D384" s="7" t="s">
        <v>24</v>
      </c>
      <c r="E384" s="16"/>
      <c r="F384" s="16"/>
      <c r="G384" s="16"/>
      <c r="H384" s="16"/>
      <c r="I384" s="16"/>
      <c r="J384" s="16"/>
      <c r="K384" s="16" t="s">
        <v>74</v>
      </c>
    </row>
    <row r="385" spans="3:11" ht="17.25" customHeight="1">
      <c r="C385" s="10"/>
      <c r="D385" s="7" t="s">
        <v>50</v>
      </c>
      <c r="E385" s="16"/>
      <c r="F385" s="16"/>
      <c r="G385" s="16"/>
      <c r="H385" s="16"/>
      <c r="I385" s="16"/>
      <c r="J385" s="16"/>
      <c r="K385" s="16" t="s">
        <v>146</v>
      </c>
    </row>
    <row r="386" spans="3:11" ht="17.25" customHeight="1">
      <c r="C386" s="10"/>
      <c r="D386" s="7" t="s">
        <v>71</v>
      </c>
      <c r="E386" s="16"/>
      <c r="F386" s="16"/>
      <c r="G386" s="16"/>
      <c r="H386" s="16"/>
      <c r="I386" s="16"/>
      <c r="J386" s="16"/>
      <c r="K386" s="16" t="s">
        <v>147</v>
      </c>
    </row>
    <row r="387" spans="3:11" ht="17.25" customHeight="1">
      <c r="C387" s="10"/>
      <c r="D387" s="1" t="s">
        <v>208</v>
      </c>
      <c r="E387" s="16"/>
      <c r="F387" s="16"/>
      <c r="G387" s="16"/>
      <c r="H387" s="16"/>
      <c r="I387" s="16"/>
      <c r="J387" s="16"/>
      <c r="K387" s="16" t="s">
        <v>140</v>
      </c>
    </row>
    <row r="388" spans="3:11" ht="17.25" customHeight="1">
      <c r="C388" s="10"/>
      <c r="D388" s="7" t="s">
        <v>182</v>
      </c>
      <c r="E388" s="16"/>
      <c r="F388" s="16"/>
      <c r="G388" s="16"/>
      <c r="H388" s="16"/>
      <c r="I388" s="16"/>
      <c r="J388" s="16"/>
      <c r="K388" s="16" t="s">
        <v>148</v>
      </c>
    </row>
    <row r="389" spans="3:11" ht="17.25" customHeight="1">
      <c r="C389" s="10"/>
      <c r="D389" s="7" t="s">
        <v>64</v>
      </c>
      <c r="E389" s="16"/>
      <c r="F389" s="16"/>
      <c r="G389" s="16"/>
      <c r="H389" s="16"/>
      <c r="I389" s="16"/>
      <c r="J389" s="16"/>
      <c r="K389" s="16" t="s">
        <v>149</v>
      </c>
    </row>
    <row r="390" spans="3:11" ht="17.25" customHeight="1">
      <c r="C390" s="10"/>
      <c r="D390" s="7" t="s">
        <v>173</v>
      </c>
      <c r="E390" s="16"/>
      <c r="F390" s="16"/>
      <c r="G390" s="16"/>
      <c r="H390" s="16"/>
      <c r="I390" s="16"/>
      <c r="J390" s="16"/>
      <c r="K390" s="16" t="s">
        <v>235</v>
      </c>
    </row>
    <row r="391" spans="3:11" ht="17.25" customHeight="1">
      <c r="C391" s="10"/>
      <c r="D391" s="7" t="s">
        <v>33</v>
      </c>
      <c r="E391" s="16"/>
      <c r="F391" s="16"/>
      <c r="G391" s="16"/>
      <c r="H391" s="16"/>
      <c r="I391" s="16"/>
      <c r="J391" s="16"/>
      <c r="K391" s="16" t="s">
        <v>44</v>
      </c>
    </row>
    <row r="392" spans="3:11" ht="17.25" customHeight="1">
      <c r="C392" s="10"/>
      <c r="D392" s="16" t="s">
        <v>187</v>
      </c>
      <c r="E392" s="16"/>
      <c r="F392" s="16"/>
      <c r="G392" s="16"/>
      <c r="H392" s="16"/>
      <c r="I392" s="16"/>
      <c r="J392" s="16"/>
      <c r="K392" s="16" t="s">
        <v>48</v>
      </c>
    </row>
    <row r="393" spans="3:11" ht="17.25" customHeight="1">
      <c r="C393" s="10"/>
      <c r="D393" s="7" t="s">
        <v>40</v>
      </c>
      <c r="E393" s="16"/>
      <c r="F393" s="16"/>
      <c r="G393" s="16"/>
      <c r="H393" s="16"/>
      <c r="I393" s="16"/>
      <c r="J393" s="16"/>
      <c r="K393" s="16" t="s">
        <v>19</v>
      </c>
    </row>
    <row r="394" spans="3:11" ht="17.25" customHeight="1">
      <c r="C394" s="10"/>
      <c r="D394" s="7" t="s">
        <v>39</v>
      </c>
      <c r="E394" s="16"/>
      <c r="F394" s="16"/>
      <c r="G394" s="16"/>
      <c r="H394" s="16"/>
      <c r="I394" s="16"/>
      <c r="J394" s="16"/>
      <c r="K394" s="16" t="s">
        <v>225</v>
      </c>
    </row>
    <row r="395" spans="3:11" ht="17.25" customHeight="1">
      <c r="C395" s="10"/>
      <c r="D395" s="16" t="s">
        <v>209</v>
      </c>
      <c r="E395" s="16"/>
      <c r="F395" s="16"/>
      <c r="G395" s="16"/>
      <c r="H395" s="16"/>
      <c r="I395" s="16"/>
      <c r="J395" s="16"/>
      <c r="K395" s="1" t="s">
        <v>232</v>
      </c>
    </row>
    <row r="396" spans="3:11" ht="17.25" customHeight="1">
      <c r="C396" s="10"/>
      <c r="D396" s="7" t="s">
        <v>54</v>
      </c>
      <c r="E396" s="16"/>
      <c r="F396" s="16"/>
      <c r="G396" s="16"/>
      <c r="H396" s="16"/>
      <c r="I396" s="16"/>
      <c r="J396" s="16"/>
      <c r="K396" s="16" t="s">
        <v>151</v>
      </c>
    </row>
    <row r="397" spans="3:11" ht="17.25" customHeight="1">
      <c r="C397" s="10"/>
      <c r="D397" s="7" t="s">
        <v>20</v>
      </c>
      <c r="E397" s="16"/>
      <c r="F397" s="16"/>
      <c r="G397" s="16"/>
      <c r="H397" s="16"/>
      <c r="I397" s="16"/>
      <c r="J397" s="16"/>
      <c r="K397" s="16" t="s">
        <v>192</v>
      </c>
    </row>
    <row r="398" spans="3:11" ht="17.25" customHeight="1">
      <c r="C398" s="10"/>
      <c r="D398" s="7" t="s">
        <v>196</v>
      </c>
      <c r="E398" s="16"/>
      <c r="F398" s="16"/>
      <c r="G398" s="16"/>
      <c r="H398" s="16"/>
      <c r="I398" s="16"/>
      <c r="J398" s="16"/>
      <c r="K398" s="16" t="s">
        <v>27</v>
      </c>
    </row>
    <row r="399" spans="3:11" ht="17.25" customHeight="1">
      <c r="C399" s="10"/>
      <c r="D399" s="16" t="s">
        <v>210</v>
      </c>
      <c r="E399" s="16"/>
      <c r="F399" s="16"/>
      <c r="G399" s="16"/>
      <c r="H399" s="16"/>
      <c r="I399" s="16"/>
      <c r="J399" s="16"/>
      <c r="K399" s="16" t="s">
        <v>152</v>
      </c>
    </row>
    <row r="400" spans="3:11" ht="17.25" customHeight="1">
      <c r="C400" s="10"/>
      <c r="D400" s="7" t="s">
        <v>179</v>
      </c>
      <c r="E400" s="16"/>
      <c r="F400" s="16"/>
      <c r="G400" s="16"/>
      <c r="H400" s="16"/>
      <c r="I400" s="16"/>
      <c r="J400" s="16"/>
      <c r="K400" s="16" t="s">
        <v>153</v>
      </c>
    </row>
    <row r="401" spans="3:11" ht="17.25" customHeight="1">
      <c r="C401" s="10"/>
      <c r="D401" s="7" t="s">
        <v>109</v>
      </c>
      <c r="E401" s="16"/>
      <c r="F401" s="16"/>
      <c r="G401" s="16"/>
      <c r="H401" s="16"/>
      <c r="I401" s="16"/>
      <c r="J401" s="16"/>
      <c r="K401" s="16" t="s">
        <v>154</v>
      </c>
    </row>
    <row r="402" spans="3:11" ht="17.25" customHeight="1">
      <c r="C402" s="10"/>
      <c r="D402" s="7" t="s">
        <v>94</v>
      </c>
      <c r="E402" s="16"/>
      <c r="F402" s="16"/>
      <c r="G402" s="16"/>
      <c r="H402" s="16"/>
      <c r="I402" s="16"/>
      <c r="J402" s="16"/>
      <c r="K402" s="16" t="s">
        <v>155</v>
      </c>
    </row>
    <row r="403" spans="3:11" ht="17.25" customHeight="1">
      <c r="C403" s="10"/>
      <c r="D403" s="7" t="s">
        <v>167</v>
      </c>
      <c r="E403" s="16"/>
      <c r="F403" s="16"/>
      <c r="G403" s="16"/>
      <c r="H403" s="16"/>
      <c r="I403" s="16"/>
      <c r="J403" s="16"/>
      <c r="K403" s="16" t="s">
        <v>67</v>
      </c>
    </row>
    <row r="404" spans="3:11" ht="17.25" customHeight="1">
      <c r="C404" s="10"/>
      <c r="D404" s="7" t="s">
        <v>26</v>
      </c>
      <c r="E404" s="16"/>
      <c r="F404" s="16"/>
      <c r="G404" s="16"/>
      <c r="H404" s="16"/>
      <c r="I404" s="16"/>
      <c r="J404" s="16"/>
      <c r="K404" s="16" t="s">
        <v>156</v>
      </c>
    </row>
    <row r="405" spans="3:11" ht="17.25" customHeight="1">
      <c r="C405" s="10"/>
      <c r="D405" s="7" t="s">
        <v>82</v>
      </c>
      <c r="E405" s="16"/>
      <c r="F405" s="16"/>
      <c r="G405" s="16"/>
      <c r="H405" s="16"/>
      <c r="I405" s="16"/>
      <c r="J405" s="16"/>
      <c r="K405" s="16" t="s">
        <v>157</v>
      </c>
    </row>
    <row r="406" spans="3:11" ht="17.25" customHeight="1">
      <c r="C406" s="10"/>
      <c r="D406" s="7" t="s">
        <v>56</v>
      </c>
      <c r="E406" s="16"/>
      <c r="F406" s="16"/>
      <c r="G406" s="16"/>
      <c r="H406" s="16"/>
      <c r="I406" s="16"/>
      <c r="J406" s="16"/>
      <c r="K406" s="16" t="s">
        <v>89</v>
      </c>
    </row>
    <row r="407" spans="3:11" ht="17.25" customHeight="1">
      <c r="C407" s="10"/>
      <c r="D407" s="7" t="s">
        <v>29</v>
      </c>
      <c r="E407" s="16"/>
      <c r="F407" s="16"/>
      <c r="G407" s="16"/>
      <c r="H407" s="16"/>
      <c r="I407" s="16"/>
      <c r="J407" s="16"/>
      <c r="K407" s="16" t="s">
        <v>158</v>
      </c>
    </row>
    <row r="408" spans="3:11" ht="17.25" customHeight="1">
      <c r="C408" s="10"/>
      <c r="D408" s="1" t="s">
        <v>211</v>
      </c>
      <c r="E408" s="16"/>
      <c r="F408" s="16"/>
      <c r="G408" s="16"/>
      <c r="H408" s="16"/>
      <c r="I408" s="16"/>
      <c r="J408" s="16"/>
      <c r="K408" s="16" t="s">
        <v>85</v>
      </c>
    </row>
    <row r="409" spans="3:11" ht="17.25" customHeight="1">
      <c r="C409" s="10"/>
      <c r="D409" s="7" t="s">
        <v>42</v>
      </c>
      <c r="E409" s="16"/>
      <c r="F409" s="16"/>
      <c r="G409" s="16"/>
      <c r="H409" s="16"/>
      <c r="I409" s="16"/>
      <c r="J409" s="16"/>
      <c r="K409" s="16" t="s">
        <v>159</v>
      </c>
    </row>
    <row r="410" spans="3:11" ht="17.25" customHeight="1">
      <c r="C410" s="10"/>
      <c r="D410" s="1" t="s">
        <v>212</v>
      </c>
      <c r="E410" s="16"/>
      <c r="F410" s="16"/>
      <c r="G410" s="16"/>
      <c r="H410" s="16"/>
      <c r="I410" s="16"/>
      <c r="J410" s="16"/>
      <c r="K410" s="16" t="s">
        <v>160</v>
      </c>
    </row>
    <row r="411" spans="3:11" ht="17.25" customHeight="1">
      <c r="C411" s="10"/>
      <c r="D411" s="7" t="s">
        <v>49</v>
      </c>
      <c r="E411" s="16"/>
      <c r="F411" s="16"/>
      <c r="G411" s="16"/>
      <c r="H411" s="16"/>
      <c r="I411" s="16"/>
      <c r="J411" s="16"/>
      <c r="K411" s="16" t="s">
        <v>161</v>
      </c>
    </row>
    <row r="412" spans="3:11" ht="17.25" customHeight="1">
      <c r="C412" s="10"/>
      <c r="D412" s="7" t="s">
        <v>103</v>
      </c>
      <c r="E412" s="16"/>
      <c r="F412" s="16"/>
      <c r="G412" s="16"/>
      <c r="H412" s="16"/>
      <c r="I412" s="16"/>
      <c r="J412" s="16"/>
      <c r="K412" s="16" t="s">
        <v>162</v>
      </c>
    </row>
    <row r="413" spans="3:11" ht="17.25" customHeight="1">
      <c r="C413" s="10"/>
      <c r="D413" s="16" t="s">
        <v>213</v>
      </c>
      <c r="E413" s="16"/>
      <c r="F413" s="16"/>
      <c r="G413" s="16"/>
      <c r="H413" s="16"/>
      <c r="I413" s="16"/>
      <c r="J413" s="16"/>
      <c r="K413" s="16" t="s">
        <v>163</v>
      </c>
    </row>
    <row r="414" spans="3:11" ht="17.25" customHeight="1">
      <c r="C414" s="10"/>
      <c r="D414" s="7" t="s">
        <v>214</v>
      </c>
      <c r="E414" s="16"/>
      <c r="F414" s="16"/>
      <c r="G414" s="16"/>
      <c r="H414" s="16"/>
      <c r="I414" s="16"/>
      <c r="J414" s="16"/>
      <c r="K414" s="16" t="s">
        <v>145</v>
      </c>
    </row>
    <row r="415" spans="3:11" ht="17.25" customHeight="1">
      <c r="C415" s="10"/>
      <c r="D415" s="7" t="s">
        <v>228</v>
      </c>
      <c r="E415" s="16"/>
      <c r="F415" s="16"/>
      <c r="G415" s="16"/>
      <c r="H415" s="16"/>
      <c r="I415" s="16"/>
      <c r="J415" s="16"/>
      <c r="K415" s="16"/>
    </row>
    <row r="416" spans="3:11" ht="17.25" customHeight="1">
      <c r="C416" s="10"/>
      <c r="D416" s="16" t="s">
        <v>195</v>
      </c>
      <c r="E416" s="16"/>
      <c r="F416" s="16"/>
      <c r="G416" s="16"/>
      <c r="H416" s="16"/>
      <c r="I416" s="16"/>
      <c r="J416" s="16"/>
      <c r="K416" s="16"/>
    </row>
    <row r="417" spans="3:4" ht="17.25" customHeight="1">
      <c r="C417" s="10"/>
      <c r="D417" s="7" t="s">
        <v>175</v>
      </c>
    </row>
    <row r="418" spans="3:4" ht="17.25" customHeight="1">
      <c r="C418" s="10"/>
      <c r="D418" s="7" t="s">
        <v>97</v>
      </c>
    </row>
    <row r="419" spans="3:4" ht="17.25" customHeight="1">
      <c r="C419" s="10"/>
      <c r="D419" s="7" t="s">
        <v>58</v>
      </c>
    </row>
    <row r="420" spans="3:4" ht="17.25" customHeight="1">
      <c r="C420" s="10"/>
      <c r="D420" s="7" t="s">
        <v>177</v>
      </c>
    </row>
    <row r="421" spans="3:4" ht="17.25" customHeight="1">
      <c r="C421" s="10"/>
      <c r="D421" s="16" t="s">
        <v>188</v>
      </c>
    </row>
    <row r="422" spans="3:4" ht="17.25" customHeight="1">
      <c r="C422" s="10"/>
      <c r="D422" s="7" t="s">
        <v>43</v>
      </c>
    </row>
    <row r="423" spans="3:4" ht="17.25" customHeight="1">
      <c r="C423" s="10"/>
      <c r="D423" s="7" t="s">
        <v>215</v>
      </c>
    </row>
    <row r="424" spans="3:4" ht="17.25" customHeight="1">
      <c r="C424" s="10"/>
      <c r="D424" s="7" t="s">
        <v>61</v>
      </c>
    </row>
    <row r="425" spans="3:4" ht="17.25" customHeight="1">
      <c r="C425" s="10"/>
      <c r="D425" s="1" t="s">
        <v>216</v>
      </c>
    </row>
    <row r="426" spans="3:4" ht="17.25" customHeight="1">
      <c r="C426" s="10"/>
      <c r="D426" s="7" t="s">
        <v>101</v>
      </c>
    </row>
    <row r="427" spans="3:4" ht="17.25" customHeight="1">
      <c r="C427" s="10"/>
      <c r="D427" s="7" t="s">
        <v>46</v>
      </c>
    </row>
    <row r="428" spans="3:4" ht="17.25" customHeight="1">
      <c r="C428" s="10"/>
      <c r="D428" s="7" t="s">
        <v>75</v>
      </c>
    </row>
    <row r="429" spans="3:4" ht="17.25" customHeight="1">
      <c r="C429" s="10"/>
      <c r="D429" s="7" t="s">
        <v>217</v>
      </c>
    </row>
    <row r="430" spans="3:4" ht="17.25" customHeight="1">
      <c r="C430" s="16"/>
      <c r="D430" s="16" t="s">
        <v>218</v>
      </c>
    </row>
    <row r="431" spans="3:4" ht="17.25" customHeight="1">
      <c r="C431" s="16"/>
      <c r="D431" s="7" t="s">
        <v>169</v>
      </c>
    </row>
    <row r="432" spans="3:4" ht="17.25" customHeight="1">
      <c r="C432" s="16"/>
      <c r="D432" s="7" t="s">
        <v>219</v>
      </c>
    </row>
    <row r="433" spans="3:4" ht="17.25" customHeight="1">
      <c r="C433" s="16"/>
      <c r="D433" s="16" t="s">
        <v>220</v>
      </c>
    </row>
    <row r="434" spans="3:4" ht="17.25" customHeight="1">
      <c r="C434" s="16"/>
      <c r="D434" s="7" t="s">
        <v>31</v>
      </c>
    </row>
    <row r="435" spans="3:4" ht="17.25" customHeight="1">
      <c r="C435" s="16"/>
      <c r="D435" s="7" t="s">
        <v>221</v>
      </c>
    </row>
    <row r="436" spans="3:4" ht="17.25" customHeight="1">
      <c r="C436" s="16"/>
      <c r="D436" s="7" t="s">
        <v>68</v>
      </c>
    </row>
    <row r="437" spans="3:4" ht="17.25" customHeight="1">
      <c r="C437" s="16"/>
      <c r="D437" s="7" t="s">
        <v>38</v>
      </c>
    </row>
    <row r="438" spans="3:4" ht="17.25" customHeight="1">
      <c r="C438" s="16"/>
      <c r="D438" s="7" t="s">
        <v>59</v>
      </c>
    </row>
    <row r="439" spans="3:4" ht="17.25" customHeight="1">
      <c r="C439" s="16"/>
      <c r="D439" s="7" t="s">
        <v>28</v>
      </c>
    </row>
    <row r="440" spans="3:4" ht="17.25" customHeight="1">
      <c r="C440" s="16"/>
      <c r="D440" s="7" t="s">
        <v>98</v>
      </c>
    </row>
    <row r="441" spans="3:4" ht="17.25" customHeight="1">
      <c r="C441" s="16"/>
      <c r="D441" s="7" t="s">
        <v>229</v>
      </c>
    </row>
    <row r="442" spans="3:4" ht="17.25" customHeight="1">
      <c r="C442" s="16"/>
      <c r="D442" s="7" t="s">
        <v>86</v>
      </c>
    </row>
    <row r="443" spans="3:4" ht="17.25" customHeight="1">
      <c r="C443" s="16"/>
      <c r="D443" s="7" t="s">
        <v>92</v>
      </c>
    </row>
    <row r="444" spans="3:4" ht="17.25" customHeight="1">
      <c r="C444" s="16"/>
      <c r="D444" s="7" t="s">
        <v>90</v>
      </c>
    </row>
    <row r="445" spans="3:4" ht="17.25" customHeight="1">
      <c r="C445" s="16"/>
      <c r="D445" s="16" t="s">
        <v>222</v>
      </c>
    </row>
    <row r="446" spans="3:4" ht="17.25" customHeight="1">
      <c r="C446" s="16"/>
      <c r="D446" s="16" t="s">
        <v>223</v>
      </c>
    </row>
    <row r="447" spans="3:4" ht="17.25" customHeight="1">
      <c r="C447" s="16"/>
      <c r="D447" s="7" t="s">
        <v>193</v>
      </c>
    </row>
    <row r="448" spans="3:4" ht="17.25" customHeight="1">
      <c r="C448" s="16"/>
      <c r="D448" s="7" t="s">
        <v>99</v>
      </c>
    </row>
    <row r="449" spans="3:4" ht="17.25" customHeight="1">
      <c r="C449" s="16"/>
      <c r="D449" s="7" t="s">
        <v>93</v>
      </c>
    </row>
    <row r="450" spans="3:4" ht="17.25" customHeight="1">
      <c r="C450" s="16"/>
      <c r="D450" s="7" t="s">
        <v>79</v>
      </c>
    </row>
    <row r="451" spans="3:4" ht="17.25" customHeight="1">
      <c r="C451" s="16"/>
    </row>
    <row r="452" spans="3:4" ht="17.25" customHeight="1">
      <c r="C452" s="16"/>
    </row>
    <row r="453" spans="3:4" ht="17.25" customHeight="1">
      <c r="C453" s="16"/>
    </row>
    <row r="454" spans="3:4" ht="17.25" customHeight="1">
      <c r="C454" s="16"/>
    </row>
    <row r="455" spans="3:4" ht="17.25" customHeight="1">
      <c r="C455" s="16"/>
    </row>
    <row r="456" spans="3:4" ht="17.25" customHeight="1">
      <c r="C456" s="16"/>
    </row>
    <row r="457" spans="3:4" ht="17.25" customHeight="1">
      <c r="C457" s="16"/>
    </row>
    <row r="458" spans="3:4" ht="17.25" customHeight="1">
      <c r="C458" s="16"/>
    </row>
    <row r="459" spans="3:4" ht="17.25" customHeight="1">
      <c r="C459" s="16"/>
    </row>
    <row r="460" spans="3:4" ht="17.25" customHeight="1">
      <c r="C460" s="16"/>
    </row>
    <row r="461" spans="3:4" ht="17.25" customHeight="1">
      <c r="C461" s="16"/>
    </row>
    <row r="462" spans="3:4" ht="17.25" customHeight="1">
      <c r="C462" s="16"/>
    </row>
    <row r="463" spans="3:4" ht="17.25" customHeight="1">
      <c r="C463" s="16"/>
    </row>
    <row r="464" spans="3:4" ht="17.25" customHeight="1">
      <c r="C464" s="16"/>
    </row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spans="3:4" ht="17.25" customHeight="1">
      <c r="C481" s="16"/>
    </row>
    <row r="482" spans="3:4" ht="17.25" customHeight="1">
      <c r="C482" s="16"/>
    </row>
    <row r="483" spans="3:4" ht="17.25" customHeight="1">
      <c r="C483" s="16"/>
    </row>
    <row r="484" spans="3:4" ht="17.25" customHeight="1">
      <c r="C484" s="16"/>
    </row>
    <row r="485" spans="3:4" ht="17.25" customHeight="1">
      <c r="C485" s="16"/>
    </row>
    <row r="486" spans="3:4" ht="17.25" customHeight="1">
      <c r="C486" s="16"/>
    </row>
    <row r="487" spans="3:4" ht="17.25" customHeight="1">
      <c r="C487" s="10"/>
    </row>
    <row r="488" spans="3:4" ht="17.25" customHeight="1">
      <c r="C488" s="10"/>
      <c r="D488" s="10"/>
    </row>
    <row r="489" spans="3:4" ht="17.25" customHeight="1">
      <c r="C489" s="10"/>
      <c r="D489" s="10"/>
    </row>
    <row r="490" spans="3:4" ht="17.25" customHeight="1">
      <c r="C490" s="10"/>
      <c r="D490" s="10"/>
    </row>
    <row r="491" spans="3:4" ht="17.25" customHeight="1">
      <c r="C491" s="10"/>
      <c r="D491" s="10"/>
    </row>
    <row r="492" spans="3:4" ht="17.25" customHeight="1">
      <c r="C492" s="10"/>
      <c r="D492" s="10"/>
    </row>
    <row r="493" spans="3:4" ht="17.25" customHeight="1">
      <c r="C493" s="10"/>
      <c r="D493" s="10"/>
    </row>
    <row r="494" spans="3:4" ht="17.25" customHeight="1">
      <c r="C494" s="10"/>
      <c r="D494" s="10"/>
    </row>
    <row r="495" spans="3:4" ht="17.25" customHeight="1">
      <c r="C495" s="10"/>
      <c r="D495" s="10"/>
    </row>
    <row r="496" spans="3:4" ht="17.25" customHeight="1">
      <c r="C496" s="10"/>
      <c r="D496" s="10"/>
    </row>
    <row r="497" spans="3:4" ht="17.25" customHeight="1">
      <c r="C497" s="10"/>
      <c r="D497" s="10"/>
    </row>
    <row r="498" spans="3:4" ht="17.25" customHeight="1">
      <c r="C498" s="10"/>
      <c r="D498" s="10"/>
    </row>
    <row r="499" spans="3:4" ht="17.25" customHeight="1">
      <c r="C499" s="10"/>
      <c r="D499" s="10"/>
    </row>
    <row r="500" spans="3:4" ht="17.25" customHeight="1">
      <c r="C500" s="10"/>
      <c r="D500" s="10"/>
    </row>
    <row r="501" spans="3:4" ht="17.25" customHeight="1">
      <c r="C501" s="10"/>
      <c r="D501" s="10"/>
    </row>
    <row r="502" spans="3:4" ht="17.25" customHeight="1">
      <c r="C502" s="10"/>
      <c r="D502" s="10"/>
    </row>
    <row r="503" spans="3:4" ht="17.25" customHeight="1">
      <c r="C503" s="10"/>
      <c r="D503" s="10"/>
    </row>
    <row r="504" spans="3:4" ht="17.25" customHeight="1">
      <c r="C504" s="10"/>
      <c r="D504" s="10"/>
    </row>
    <row r="505" spans="3:4" ht="17.25" customHeight="1">
      <c r="C505" s="10"/>
      <c r="D505" s="10"/>
    </row>
    <row r="506" spans="3:4" ht="17.25" customHeight="1">
      <c r="C506" s="10"/>
      <c r="D506" s="10"/>
    </row>
    <row r="507" spans="3:4" ht="17.25" customHeight="1">
      <c r="C507" s="10"/>
      <c r="D507" s="10"/>
    </row>
    <row r="508" spans="3:4" ht="17.25" customHeight="1">
      <c r="C508" s="10"/>
      <c r="D508" s="10"/>
    </row>
    <row r="509" spans="3:4" ht="17.25" customHeight="1">
      <c r="C509" s="10"/>
      <c r="D509" s="10"/>
    </row>
    <row r="510" spans="3:4" ht="17.25" customHeight="1">
      <c r="C510" s="10"/>
      <c r="D510" s="10"/>
    </row>
    <row r="511" spans="3:4" ht="17.25" customHeight="1">
      <c r="C511" s="10"/>
      <c r="D511" s="10"/>
    </row>
    <row r="512" spans="3:4" ht="17.25" customHeight="1">
      <c r="C512" s="10"/>
      <c r="D512" s="10"/>
    </row>
    <row r="513" spans="3:4" ht="17.25" customHeight="1">
      <c r="C513" s="10"/>
      <c r="D513" s="10"/>
    </row>
    <row r="514" spans="3:4" ht="17.25" customHeight="1">
      <c r="C514" s="10"/>
      <c r="D514" s="10"/>
    </row>
    <row r="515" spans="3:4" ht="17.25" customHeight="1">
      <c r="C515" s="10"/>
      <c r="D515" s="10"/>
    </row>
    <row r="516" spans="3:4" ht="17.25" customHeight="1">
      <c r="C516" s="10"/>
      <c r="D516" s="10"/>
    </row>
    <row r="517" spans="3:4" ht="17.25" customHeight="1">
      <c r="C517" s="10"/>
      <c r="D517" s="10"/>
    </row>
    <row r="518" spans="3:4" ht="17.25" customHeight="1">
      <c r="C518" s="10"/>
      <c r="D518" s="10"/>
    </row>
    <row r="519" spans="3:4" ht="17.25" customHeight="1">
      <c r="C519" s="10"/>
      <c r="D519" s="10"/>
    </row>
    <row r="520" spans="3:4" ht="17.25" customHeight="1">
      <c r="C520" s="10"/>
      <c r="D520" s="10"/>
    </row>
    <row r="521" spans="3:4" ht="17.25" customHeight="1">
      <c r="C521" s="10"/>
      <c r="D521" s="10"/>
    </row>
    <row r="522" spans="3:4" ht="17.25" customHeight="1">
      <c r="C522" s="10"/>
      <c r="D522" s="10"/>
    </row>
    <row r="523" spans="3:4" ht="17.25" customHeight="1">
      <c r="C523" s="10"/>
      <c r="D523" s="10"/>
    </row>
    <row r="524" spans="3:4" ht="17.25" customHeight="1">
      <c r="C524" s="10"/>
      <c r="D524" s="10"/>
    </row>
    <row r="525" spans="3:4" ht="17.25" customHeight="1">
      <c r="C525" s="10"/>
      <c r="D525" s="10"/>
    </row>
    <row r="526" spans="3:4" ht="17.25" customHeight="1">
      <c r="C526" s="10"/>
      <c r="D526" s="10"/>
    </row>
    <row r="527" spans="3:4" ht="17.25" customHeight="1">
      <c r="C527" s="10"/>
      <c r="D527" s="10"/>
    </row>
    <row r="528" spans="3:4" ht="17.25" customHeight="1">
      <c r="C528" s="10"/>
      <c r="D528" s="10"/>
    </row>
    <row r="529" spans="3:4" ht="17.25" customHeight="1">
      <c r="C529" s="10"/>
      <c r="D529" s="10"/>
    </row>
    <row r="530" spans="3:4" ht="17.25" customHeight="1">
      <c r="C530" s="10"/>
      <c r="D530" s="10"/>
    </row>
    <row r="531" spans="3:4" ht="17.25" customHeight="1">
      <c r="C531" s="10"/>
      <c r="D531" s="10"/>
    </row>
    <row r="532" spans="3:4" ht="17.25" customHeight="1">
      <c r="C532" s="10"/>
      <c r="D532" s="10"/>
    </row>
    <row r="533" spans="3:4" ht="17.25" customHeight="1">
      <c r="C533" s="10"/>
      <c r="D533" s="10"/>
    </row>
    <row r="534" spans="3:4" ht="17.25" customHeight="1">
      <c r="C534" s="10"/>
      <c r="D534" s="10"/>
    </row>
    <row r="535" spans="3:4" ht="17.25" customHeight="1">
      <c r="C535" s="10"/>
      <c r="D535" s="10"/>
    </row>
    <row r="536" spans="3:4" ht="17.25" customHeight="1">
      <c r="C536" s="10"/>
      <c r="D536" s="10"/>
    </row>
    <row r="537" spans="3:4" ht="17.25" customHeight="1">
      <c r="C537" s="10"/>
      <c r="D537" s="10"/>
    </row>
    <row r="538" spans="3:4" ht="17.25" customHeight="1">
      <c r="C538" s="10"/>
      <c r="D538" s="10"/>
    </row>
    <row r="539" spans="3:4" ht="17.25" customHeight="1">
      <c r="C539" s="10"/>
      <c r="D539" s="10"/>
    </row>
    <row r="540" spans="3:4" ht="17.25" customHeight="1">
      <c r="C540" s="10"/>
      <c r="D540" s="10"/>
    </row>
    <row r="541" spans="3:4" ht="17.25" customHeight="1">
      <c r="C541" s="10"/>
      <c r="D541" s="10"/>
    </row>
    <row r="542" spans="3:4" ht="17.25" customHeight="1">
      <c r="C542" s="10"/>
      <c r="D542" s="10"/>
    </row>
    <row r="543" spans="3:4" ht="17.25" customHeight="1">
      <c r="C543" s="10"/>
      <c r="D543" s="10"/>
    </row>
    <row r="544" spans="3:4" ht="17.25" customHeight="1">
      <c r="C544" s="10"/>
      <c r="D544" s="10"/>
    </row>
    <row r="545" spans="3:4" ht="17.25" customHeight="1">
      <c r="C545" s="10"/>
      <c r="D545" s="10"/>
    </row>
    <row r="546" spans="3:4" ht="17.25" customHeight="1">
      <c r="C546" s="10"/>
      <c r="D546" s="10"/>
    </row>
    <row r="547" spans="3:4" ht="17.25" customHeight="1">
      <c r="C547" s="10"/>
      <c r="D547" s="10"/>
    </row>
    <row r="548" spans="3:4" ht="17.25" customHeight="1">
      <c r="C548" s="10"/>
      <c r="D548" s="10"/>
    </row>
    <row r="549" spans="3:4" ht="17.25" customHeight="1">
      <c r="C549" s="10"/>
      <c r="D549" s="10"/>
    </row>
    <row r="550" spans="3:4" ht="17.25" customHeight="1">
      <c r="C550" s="10"/>
      <c r="D550" s="10"/>
    </row>
    <row r="551" spans="3:4" ht="17.25" customHeight="1">
      <c r="C551" s="10"/>
      <c r="D551" s="10"/>
    </row>
    <row r="552" spans="3:4" ht="17.25" customHeight="1">
      <c r="C552" s="10"/>
      <c r="D552" s="10"/>
    </row>
    <row r="553" spans="3:4" ht="17.25" customHeight="1">
      <c r="C553" s="10"/>
      <c r="D553" s="10"/>
    </row>
    <row r="554" spans="3:4" ht="17.25" customHeight="1">
      <c r="C554" s="10"/>
      <c r="D554" s="10"/>
    </row>
    <row r="555" spans="3:4" ht="17.25" customHeight="1">
      <c r="C555" s="10"/>
      <c r="D555" s="10"/>
    </row>
    <row r="556" spans="3:4" ht="17.25" customHeight="1">
      <c r="C556" s="10"/>
      <c r="D556" s="10"/>
    </row>
    <row r="557" spans="3:4" ht="17.25" customHeight="1">
      <c r="C557" s="10"/>
      <c r="D557" s="10"/>
    </row>
    <row r="558" spans="3:4" ht="17.25" customHeight="1">
      <c r="C558" s="10"/>
      <c r="D558" s="10"/>
    </row>
    <row r="559" spans="3:4" ht="17.25" customHeight="1">
      <c r="C559" s="10"/>
      <c r="D559" s="10"/>
    </row>
    <row r="560" spans="3:4" ht="17.25" customHeight="1">
      <c r="C560" s="10"/>
      <c r="D560" s="10"/>
    </row>
    <row r="561" spans="3:4" ht="17.25" customHeight="1">
      <c r="C561" s="10"/>
      <c r="D561" s="10"/>
    </row>
    <row r="562" spans="3:4" ht="17.25" customHeight="1">
      <c r="C562" s="10"/>
      <c r="D562" s="10"/>
    </row>
    <row r="563" spans="3:4" ht="17.25" customHeight="1">
      <c r="C563" s="10"/>
      <c r="D563" s="10"/>
    </row>
    <row r="564" spans="3:4" ht="17.25" customHeight="1">
      <c r="C564" s="10"/>
      <c r="D564" s="10"/>
    </row>
    <row r="565" spans="3:4" ht="17.25" customHeight="1">
      <c r="C565" s="10"/>
      <c r="D565" s="10"/>
    </row>
    <row r="566" spans="3:4" ht="17.25" customHeight="1">
      <c r="C566" s="10"/>
      <c r="D566" s="10"/>
    </row>
    <row r="567" spans="3:4" ht="17.25" customHeight="1">
      <c r="C567" s="10"/>
      <c r="D567" s="10"/>
    </row>
    <row r="568" spans="3:4" ht="17.25" customHeight="1">
      <c r="C568" s="10"/>
      <c r="D568" s="10"/>
    </row>
    <row r="569" spans="3:4" ht="17.25" customHeight="1">
      <c r="C569" s="10"/>
      <c r="D569" s="10"/>
    </row>
    <row r="570" spans="3:4" ht="17.25" customHeight="1">
      <c r="C570" s="10"/>
      <c r="D570" s="10"/>
    </row>
    <row r="571" spans="3:4" ht="17.25" customHeight="1">
      <c r="C571" s="10"/>
      <c r="D571" s="10"/>
    </row>
    <row r="572" spans="3:4" ht="17.25" customHeight="1">
      <c r="C572" s="10"/>
      <c r="D572" s="10"/>
    </row>
    <row r="573" spans="3:4" ht="17.25" customHeight="1">
      <c r="C573" s="10"/>
      <c r="D573" s="10"/>
    </row>
    <row r="574" spans="3:4" ht="17.25" customHeight="1">
      <c r="C574" s="10"/>
      <c r="D574" s="10"/>
    </row>
    <row r="575" spans="3:4" ht="17.25" customHeight="1">
      <c r="C575" s="10"/>
      <c r="D575" s="10"/>
    </row>
    <row r="576" spans="3:4" ht="17.25" customHeight="1">
      <c r="C576" s="10"/>
      <c r="D576" s="10"/>
    </row>
    <row r="577" spans="3:4" ht="17.25" customHeight="1">
      <c r="C577" s="10"/>
      <c r="D577" s="10"/>
    </row>
    <row r="578" spans="3:4" ht="17.25" customHeight="1">
      <c r="C578" s="10"/>
      <c r="D578" s="10"/>
    </row>
    <row r="579" spans="3:4" ht="17.25" customHeight="1">
      <c r="C579" s="10"/>
      <c r="D579" s="10"/>
    </row>
    <row r="580" spans="3:4" ht="17.25" customHeight="1">
      <c r="C580" s="10"/>
      <c r="D580" s="10"/>
    </row>
    <row r="581" spans="3:4" ht="17.25" customHeight="1">
      <c r="C581" s="10"/>
      <c r="D581" s="10"/>
    </row>
    <row r="582" spans="3:4" ht="17.25" customHeight="1">
      <c r="C582" s="10"/>
      <c r="D582" s="10"/>
    </row>
    <row r="583" spans="3:4" ht="17.25" customHeight="1">
      <c r="C583" s="10"/>
      <c r="D583" s="10"/>
    </row>
    <row r="584" spans="3:4" ht="17.25" customHeight="1">
      <c r="C584" s="10"/>
      <c r="D584" s="10"/>
    </row>
    <row r="585" spans="3:4" ht="17.25" customHeight="1">
      <c r="C585" s="10"/>
      <c r="D585" s="10"/>
    </row>
    <row r="586" spans="3:4" ht="17.25" customHeight="1">
      <c r="C586" s="10"/>
      <c r="D586" s="10"/>
    </row>
    <row r="587" spans="3:4" ht="17.25" customHeight="1">
      <c r="C587" s="10"/>
      <c r="D587" s="10"/>
    </row>
    <row r="588" spans="3:4" ht="17.25" customHeight="1">
      <c r="C588" s="10"/>
      <c r="D588" s="10"/>
    </row>
    <row r="589" spans="3:4" ht="17.25" customHeight="1">
      <c r="C589" s="10"/>
      <c r="D589" s="10"/>
    </row>
    <row r="590" spans="3:4" ht="17.25" customHeight="1">
      <c r="C590" s="10"/>
      <c r="D590" s="10"/>
    </row>
    <row r="591" spans="3:4" ht="17.25" customHeight="1">
      <c r="C591" s="10"/>
      <c r="D591" s="10"/>
    </row>
    <row r="592" spans="3:4" ht="17.25" customHeight="1">
      <c r="C592" s="10"/>
      <c r="D592" s="10"/>
    </row>
    <row r="593" spans="3:4" ht="17.25" customHeight="1">
      <c r="C593" s="10"/>
      <c r="D593" s="10"/>
    </row>
    <row r="594" spans="3:4" ht="17.25" customHeight="1">
      <c r="C594" s="10"/>
      <c r="D594" s="10"/>
    </row>
    <row r="595" spans="3:4" ht="17.25" customHeight="1">
      <c r="C595" s="10"/>
      <c r="D595" s="10"/>
    </row>
    <row r="596" spans="3:4" ht="17.25" customHeight="1">
      <c r="C596" s="10"/>
      <c r="D596" s="10"/>
    </row>
    <row r="597" spans="3:4" ht="17.25" customHeight="1">
      <c r="C597" s="10"/>
      <c r="D597" s="10"/>
    </row>
    <row r="598" spans="3:4" ht="17.25" customHeight="1">
      <c r="C598" s="10"/>
      <c r="D598" s="10"/>
    </row>
    <row r="599" spans="3:4" ht="17.25" customHeight="1">
      <c r="C599" s="10"/>
      <c r="D599" s="10"/>
    </row>
    <row r="600" spans="3:4" ht="17.25" customHeight="1">
      <c r="C600" s="10"/>
      <c r="D600" s="10"/>
    </row>
    <row r="601" spans="3:4" ht="17.25" customHeight="1">
      <c r="C601" s="10"/>
      <c r="D601" s="10"/>
    </row>
    <row r="602" spans="3:4" ht="17.25" customHeight="1">
      <c r="C602" s="10"/>
      <c r="D602" s="10"/>
    </row>
    <row r="603" spans="3:4" ht="17.25" customHeight="1">
      <c r="C603" s="10"/>
      <c r="D603" s="10"/>
    </row>
    <row r="604" spans="3:4" ht="17.25" customHeight="1">
      <c r="C604" s="10"/>
      <c r="D604" s="10"/>
    </row>
    <row r="605" spans="3:4" ht="17.25" customHeight="1">
      <c r="C605" s="10"/>
      <c r="D605" s="10"/>
    </row>
    <row r="606" spans="3:4" ht="17.25" customHeight="1">
      <c r="C606" s="10"/>
      <c r="D606" s="10"/>
    </row>
    <row r="607" spans="3:4" ht="17.25" customHeight="1">
      <c r="C607" s="10"/>
      <c r="D607" s="10"/>
    </row>
    <row r="608" spans="3:4" ht="17.25" customHeight="1">
      <c r="C608" s="10"/>
      <c r="D608" s="10"/>
    </row>
    <row r="609" spans="3:4" ht="17.25" customHeight="1">
      <c r="C609" s="10"/>
      <c r="D609" s="10"/>
    </row>
    <row r="610" spans="3:4" ht="17.25" customHeight="1">
      <c r="C610" s="10"/>
      <c r="D610" s="10"/>
    </row>
    <row r="611" spans="3:4" ht="17.25" customHeight="1">
      <c r="C611" s="10"/>
      <c r="D611" s="10"/>
    </row>
    <row r="612" spans="3:4" ht="17.25" customHeight="1">
      <c r="C612" s="10"/>
      <c r="D612" s="10"/>
    </row>
    <row r="613" spans="3:4" ht="17.25" customHeight="1">
      <c r="C613" s="10"/>
      <c r="D613" s="10"/>
    </row>
    <row r="614" spans="3:4" ht="17.25" customHeight="1">
      <c r="C614" s="10"/>
      <c r="D614" s="10"/>
    </row>
    <row r="615" spans="3:4" ht="17.25" customHeight="1">
      <c r="C615" s="10"/>
      <c r="D615" s="10"/>
    </row>
    <row r="616" spans="3:4" ht="17.25" customHeight="1">
      <c r="C616" s="10"/>
      <c r="D616" s="10"/>
    </row>
    <row r="617" spans="3:4" ht="17.25" customHeight="1">
      <c r="C617" s="10"/>
      <c r="D617" s="10"/>
    </row>
    <row r="618" spans="3:4" ht="17.25" customHeight="1">
      <c r="C618" s="10"/>
      <c r="D618" s="10"/>
    </row>
    <row r="619" spans="3:4" ht="17.25" customHeight="1">
      <c r="C619" s="10"/>
      <c r="D619" s="10"/>
    </row>
    <row r="620" spans="3:4" ht="17.25" customHeight="1">
      <c r="C620" s="10"/>
      <c r="D620" s="10"/>
    </row>
    <row r="621" spans="3:4" ht="17.25" customHeight="1">
      <c r="C621" s="10"/>
      <c r="D621" s="10"/>
    </row>
    <row r="622" spans="3:4" ht="17.25" customHeight="1">
      <c r="C622" s="10"/>
      <c r="D622" s="10"/>
    </row>
    <row r="623" spans="3:4" ht="17.25" customHeight="1">
      <c r="C623" s="10"/>
      <c r="D623" s="10"/>
    </row>
    <row r="624" spans="3:4" ht="17.25" customHeight="1">
      <c r="C624" s="10"/>
      <c r="D624" s="10"/>
    </row>
    <row r="625" spans="3:4" ht="17.25" customHeight="1">
      <c r="C625" s="10"/>
      <c r="D625" s="10"/>
    </row>
    <row r="626" spans="3:4" ht="17.25" customHeight="1">
      <c r="C626" s="10"/>
      <c r="D626" s="10"/>
    </row>
    <row r="627" spans="3:4" ht="17.25" customHeight="1">
      <c r="C627" s="10"/>
      <c r="D627" s="10"/>
    </row>
    <row r="628" spans="3:4" ht="17.25" customHeight="1">
      <c r="C628" s="10"/>
      <c r="D628" s="10"/>
    </row>
    <row r="629" spans="3:4" ht="17.25" customHeight="1">
      <c r="C629" s="10"/>
      <c r="D629" s="10"/>
    </row>
    <row r="630" spans="3:4" ht="17.25" customHeight="1">
      <c r="C630" s="10"/>
      <c r="D630" s="10"/>
    </row>
    <row r="631" spans="3:4" ht="17.25" customHeight="1">
      <c r="C631" s="10"/>
      <c r="D631" s="10"/>
    </row>
    <row r="632" spans="3:4" ht="17.25" customHeight="1">
      <c r="C632" s="10"/>
      <c r="D632" s="10"/>
    </row>
    <row r="633" spans="3:4" ht="17.25" customHeight="1">
      <c r="C633" s="10"/>
      <c r="D633" s="10"/>
    </row>
    <row r="634" spans="3:4" ht="17.25" customHeight="1">
      <c r="C634" s="10"/>
      <c r="D634" s="10"/>
    </row>
    <row r="635" spans="3:4" ht="17.25" customHeight="1">
      <c r="C635" s="10"/>
      <c r="D635" s="10"/>
    </row>
    <row r="636" spans="3:4" ht="17.25" customHeight="1">
      <c r="C636" s="10"/>
      <c r="D636" s="10"/>
    </row>
    <row r="637" spans="3:4" ht="17.25" customHeight="1">
      <c r="C637" s="10"/>
      <c r="D637" s="10"/>
    </row>
    <row r="638" spans="3:4" ht="17.25" customHeight="1">
      <c r="C638" s="10"/>
      <c r="D638" s="10"/>
    </row>
    <row r="639" spans="3:4" ht="17.25" customHeight="1">
      <c r="C639" s="10"/>
      <c r="D639" s="10"/>
    </row>
    <row r="640" spans="3:4" ht="17.25" customHeight="1">
      <c r="C640" s="10"/>
      <c r="D640" s="10"/>
    </row>
    <row r="641" spans="3:4" ht="17.25" customHeight="1">
      <c r="C641" s="10"/>
      <c r="D641" s="10"/>
    </row>
    <row r="642" spans="3:4" ht="17.25" customHeight="1">
      <c r="C642" s="10"/>
      <c r="D642" s="10"/>
    </row>
    <row r="643" spans="3:4" ht="17.25" customHeight="1">
      <c r="C643" s="10"/>
      <c r="D643" s="10"/>
    </row>
    <row r="644" spans="3:4" ht="17.25" customHeight="1">
      <c r="C644" s="10"/>
      <c r="D644" s="10"/>
    </row>
    <row r="645" spans="3:4" ht="17.25" customHeight="1">
      <c r="C645" s="10"/>
      <c r="D645" s="10"/>
    </row>
    <row r="646" spans="3:4" ht="17.25" customHeight="1">
      <c r="C646" s="10"/>
      <c r="D646" s="10"/>
    </row>
    <row r="647" spans="3:4" ht="17.25" customHeight="1">
      <c r="C647" s="10"/>
      <c r="D647" s="10"/>
    </row>
    <row r="648" spans="3:4" ht="17.25" customHeight="1">
      <c r="C648" s="10"/>
      <c r="D648" s="10"/>
    </row>
    <row r="649" spans="3:4" ht="17.25" customHeight="1">
      <c r="C649" s="10"/>
      <c r="D649" s="10"/>
    </row>
    <row r="650" spans="3:4" ht="17.25" customHeight="1">
      <c r="C650" s="10"/>
      <c r="D650" s="10"/>
    </row>
    <row r="651" spans="3:4" ht="17.25" customHeight="1">
      <c r="C651" s="10"/>
      <c r="D651" s="10"/>
    </row>
    <row r="652" spans="3:4" ht="17.25" customHeight="1">
      <c r="C652" s="10"/>
      <c r="D652" s="10"/>
    </row>
    <row r="653" spans="3:4" ht="17.25" customHeight="1">
      <c r="C653" s="10"/>
      <c r="D653" s="10"/>
    </row>
    <row r="654" spans="3:4" ht="17.25" customHeight="1">
      <c r="C654" s="10"/>
      <c r="D654" s="10"/>
    </row>
    <row r="655" spans="3:4" ht="17.25" customHeight="1">
      <c r="C655" s="10"/>
      <c r="D655" s="10"/>
    </row>
    <row r="656" spans="3:4" ht="17.25" customHeight="1">
      <c r="C656" s="10"/>
      <c r="D656" s="10"/>
    </row>
    <row r="657" spans="3:4" ht="17.25" customHeight="1">
      <c r="C657" s="10"/>
      <c r="D657" s="10"/>
    </row>
    <row r="658" spans="3:4" ht="17.25" customHeight="1">
      <c r="C658" s="10"/>
      <c r="D658" s="10"/>
    </row>
    <row r="659" spans="3:4" ht="17.25" customHeight="1">
      <c r="C659" s="10"/>
      <c r="D659" s="10"/>
    </row>
    <row r="660" spans="3:4" ht="17.25" customHeight="1">
      <c r="C660" s="10"/>
      <c r="D660" s="10"/>
    </row>
    <row r="661" spans="3:4" ht="17.25" customHeight="1">
      <c r="C661" s="10"/>
      <c r="D661" s="10"/>
    </row>
    <row r="662" spans="3:4" ht="17.25" customHeight="1">
      <c r="C662" s="10"/>
      <c r="D662" s="10"/>
    </row>
    <row r="663" spans="3:4" ht="17.25" customHeight="1">
      <c r="C663" s="10"/>
      <c r="D663" s="10"/>
    </row>
    <row r="664" spans="3:4" ht="17.25" customHeight="1">
      <c r="C664" s="10"/>
      <c r="D664" s="10"/>
    </row>
    <row r="665" spans="3:4" ht="17.25" customHeight="1">
      <c r="C665" s="10"/>
      <c r="D665" s="10"/>
    </row>
    <row r="666" spans="3:4" ht="17.25" customHeight="1">
      <c r="C666" s="10"/>
      <c r="D666" s="10"/>
    </row>
    <row r="667" spans="3:4" ht="17.25" customHeight="1">
      <c r="C667" s="10"/>
      <c r="D667" s="10"/>
    </row>
    <row r="668" spans="3:4" ht="17.25" customHeight="1">
      <c r="C668" s="10"/>
      <c r="D668" s="10"/>
    </row>
    <row r="669" spans="3:4" ht="17.25" customHeight="1">
      <c r="C669" s="10"/>
      <c r="D669" s="10"/>
    </row>
    <row r="670" spans="3:4" ht="17.25" customHeight="1">
      <c r="C670" s="10"/>
      <c r="D670" s="10"/>
    </row>
    <row r="671" spans="3:4" ht="17.25" customHeight="1">
      <c r="C671" s="10"/>
      <c r="D671" s="10"/>
    </row>
    <row r="672" spans="3:4" ht="17.25" customHeight="1">
      <c r="C672" s="10"/>
      <c r="D672" s="10"/>
    </row>
    <row r="673" spans="3:4" ht="17.25" customHeight="1">
      <c r="C673" s="10"/>
      <c r="D673" s="10"/>
    </row>
    <row r="674" spans="3:4" ht="17.25" customHeight="1">
      <c r="C674" s="10"/>
      <c r="D674" s="10"/>
    </row>
    <row r="675" spans="3:4" ht="17.25" customHeight="1">
      <c r="C675" s="10"/>
      <c r="D675" s="10"/>
    </row>
    <row r="676" spans="3:4" ht="17.25" customHeight="1">
      <c r="C676" s="10"/>
      <c r="D676" s="10"/>
    </row>
    <row r="677" spans="3:4" ht="17.25" customHeight="1">
      <c r="C677" s="16"/>
      <c r="D677" s="10"/>
    </row>
    <row r="678" spans="3:4" ht="17.25" customHeight="1">
      <c r="C678" s="16"/>
      <c r="D678" s="10"/>
    </row>
    <row r="679" spans="3:4" ht="17.25" customHeight="1">
      <c r="C679" s="16"/>
      <c r="D679" s="10"/>
    </row>
    <row r="680" spans="3:4" ht="17.25" customHeight="1">
      <c r="C680" s="16"/>
      <c r="D680" s="10"/>
    </row>
    <row r="681" spans="3:4" ht="17.25" customHeight="1">
      <c r="C681" s="16"/>
      <c r="D681" s="10"/>
    </row>
    <row r="682" spans="3:4" ht="17.25" customHeight="1">
      <c r="C682" s="16"/>
      <c r="D682" s="10"/>
    </row>
    <row r="683" spans="3:4" ht="17.25" customHeight="1">
      <c r="C683" s="16"/>
      <c r="D683" s="10"/>
    </row>
    <row r="684" spans="3:4" ht="17.25" customHeight="1">
      <c r="C684" s="16"/>
      <c r="D684" s="10"/>
    </row>
    <row r="685" spans="3:4" ht="17.25" customHeight="1">
      <c r="C685" s="16"/>
      <c r="D685" s="10"/>
    </row>
    <row r="686" spans="3:4" ht="17.25" customHeight="1">
      <c r="C686" s="16"/>
      <c r="D686" s="10"/>
    </row>
    <row r="687" spans="3:4" ht="17.25" customHeight="1">
      <c r="C687" s="16"/>
      <c r="D687" s="10"/>
    </row>
    <row r="688" spans="3:4" ht="17.25" customHeight="1">
      <c r="C688" s="16"/>
      <c r="D688" s="10"/>
    </row>
    <row r="689" spans="4:4" ht="17.25" customHeight="1">
      <c r="D689" s="10"/>
    </row>
    <row r="690" spans="4:4" ht="17.25" customHeight="1">
      <c r="D690" s="10"/>
    </row>
    <row r="691" spans="4:4" ht="17.25" customHeight="1">
      <c r="D691" s="10"/>
    </row>
    <row r="692" spans="4:4" ht="17.25" customHeight="1">
      <c r="D692" s="10"/>
    </row>
    <row r="693" spans="4:4" ht="17.25" customHeight="1">
      <c r="D693" s="10"/>
    </row>
    <row r="694" spans="4:4" ht="17.25" customHeight="1">
      <c r="D694" s="10"/>
    </row>
    <row r="695" spans="4:4" ht="17.25" customHeight="1">
      <c r="D695" s="10"/>
    </row>
    <row r="696" spans="4:4" ht="17.25" customHeight="1">
      <c r="D696" s="10"/>
    </row>
  </sheetData>
  <mergeCells count="1">
    <mergeCell ref="E350:F350"/>
  </mergeCells>
  <dataValidations count="4">
    <dataValidation type="list" allowBlank="1" showInputMessage="1" showErrorMessage="1" sqref="K349 K2:K347" xr:uid="{00000000-0002-0000-0800-000002000000}">
      <formula1>$K$351:$K$414</formula1>
    </dataValidation>
    <dataValidation type="list" allowBlank="1" showInputMessage="1" showErrorMessage="1" sqref="D2:D68" xr:uid="{9C695DEC-5F3A-4447-AD37-52E0D66AB39E}">
      <formula1>$D$351:$D$448</formula1>
    </dataValidation>
    <dataValidation type="list" allowBlank="1" showInputMessage="1" showErrorMessage="1" sqref="C2:C349" xr:uid="{C96E2A83-87DF-4ACC-9BE7-E70DCA72CE60}">
      <formula1>$C$351:$C$365</formula1>
    </dataValidation>
    <dataValidation type="list" allowBlank="1" showInputMessage="1" showErrorMessage="1" sqref="D69:D349" xr:uid="{25060B44-96FA-4DFD-A21A-E89D51EB165A}">
      <formula1>$D$351:$D$450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Пирогов Евгений</cp:lastModifiedBy>
  <cp:revision/>
  <dcterms:created xsi:type="dcterms:W3CDTF">2006-09-28T05:33:49Z</dcterms:created>
  <dcterms:modified xsi:type="dcterms:W3CDTF">2020-04-14T13:48:40Z</dcterms:modified>
  <cp:category/>
  <cp:contentStatus/>
</cp:coreProperties>
</file>