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7907e3ca98358a/Ponte1/"/>
    </mc:Choice>
  </mc:AlternateContent>
  <xr:revisionPtr revIDLastSave="0" documentId="14_{CB302707-4651-4B4B-A438-4577CA1AE151}" xr6:coauthVersionLast="47" xr6:coauthVersionMax="47" xr10:uidLastSave="{00000000-0000-0000-0000-000000000000}"/>
  <bookViews>
    <workbookView xWindow="-28920" yWindow="-120" windowWidth="29040" windowHeight="15720" xr2:uid="{A522DB1F-D205-493C-92BD-FD0547947D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3" i="1"/>
  <c r="R4" i="1"/>
  <c r="R5" i="1"/>
  <c r="R2" i="1"/>
  <c r="Q3" i="1"/>
  <c r="Q4" i="1"/>
  <c r="Q5" i="1"/>
  <c r="Q2" i="1"/>
  <c r="K11" i="1"/>
  <c r="K10" i="1"/>
  <c r="P3" i="1"/>
  <c r="P4" i="1"/>
  <c r="P5" i="1"/>
  <c r="P2" i="1"/>
  <c r="K8" i="1"/>
  <c r="O6" i="1"/>
  <c r="O3" i="1"/>
  <c r="O4" i="1"/>
  <c r="O5" i="1"/>
  <c r="O2" i="1"/>
  <c r="N6" i="1"/>
  <c r="N3" i="1"/>
  <c r="N4" i="1"/>
  <c r="N5" i="1"/>
  <c r="N2" i="1"/>
  <c r="K6" i="1"/>
  <c r="L5" i="1"/>
  <c r="L4" i="1"/>
  <c r="L3" i="1"/>
  <c r="L2" i="1"/>
  <c r="L6" i="1" s="1"/>
  <c r="F13" i="1"/>
  <c r="B8" i="1"/>
  <c r="G3" i="1"/>
  <c r="H3" i="1" s="1"/>
  <c r="F6" i="1"/>
  <c r="G4" i="1" s="1"/>
  <c r="H4" i="1" s="1"/>
  <c r="G9" i="1" l="1"/>
  <c r="G10" i="1"/>
  <c r="H10" i="1" s="1"/>
  <c r="G11" i="1"/>
  <c r="H11" i="1" s="1"/>
  <c r="G12" i="1"/>
  <c r="H12" i="1" s="1"/>
  <c r="G2" i="1"/>
  <c r="G5" i="1"/>
  <c r="H5" i="1" s="1"/>
  <c r="H2" i="1" l="1"/>
  <c r="H6" i="1" s="1"/>
  <c r="G6" i="1"/>
  <c r="G13" i="1"/>
  <c r="H9" i="1"/>
  <c r="H13" i="1" s="1"/>
</calcChain>
</file>

<file path=xl/sharedStrings.xml><?xml version="1.0" encoding="utf-8"?>
<sst xmlns="http://schemas.openxmlformats.org/spreadsheetml/2006/main" count="34" uniqueCount="21">
  <si>
    <t>kN</t>
  </si>
  <si>
    <t>Empuxo diferencial =</t>
  </si>
  <si>
    <t>Distribuição dos esforços horizontais de uma ponte</t>
  </si>
  <si>
    <t xml:space="preserve">Vento longitudinal = </t>
  </si>
  <si>
    <t xml:space="preserve">Vento transversal = </t>
  </si>
  <si>
    <t>Pilar</t>
  </si>
  <si>
    <t>k(kN/m)</t>
  </si>
  <si>
    <r>
      <t>k/</t>
    </r>
    <r>
      <rPr>
        <sz val="11"/>
        <color theme="1"/>
        <rFont val="Aptos Narrow"/>
        <family val="2"/>
      </rPr>
      <t>∑k</t>
    </r>
  </si>
  <si>
    <t>Fi(kN)</t>
  </si>
  <si>
    <t>∑</t>
  </si>
  <si>
    <t>Frenagem =</t>
  </si>
  <si>
    <t xml:space="preserve">Fren. + Emp. Dif. = </t>
  </si>
  <si>
    <t>xi(m)</t>
  </si>
  <si>
    <t>ki*xi(m)</t>
  </si>
  <si>
    <t>ki*xi^2(m2)</t>
  </si>
  <si>
    <t>xGi (m)</t>
  </si>
  <si>
    <t>xG =</t>
  </si>
  <si>
    <t>I =</t>
  </si>
  <si>
    <t>ci</t>
  </si>
  <si>
    <t>e =</t>
  </si>
  <si>
    <t>Fti(kN)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</si>
</sst>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96DC-BC04-48AB-8BFA-35EEB05141A0}">
  <dimension ref="A1:R13"/>
  <sheetViews>
    <sheetView tabSelected="1" topLeftCell="B1" zoomScale="148" zoomScaleNormal="148" workbookViewId="0">
      <selection activeCell="P9" sqref="P9"/>
    </sheetView>
  </sheetViews>
  <sheetFormatPr defaultRowHeight="15" x14ac:dyDescent="0.25"/>
  <cols>
    <col min="1" max="1" width="20" customWidth="1"/>
    <col min="2" max="2" width="9.28515625" customWidth="1"/>
    <col min="14" max="14" width="10.7109375" bestFit="1" customWidth="1"/>
    <col min="15" max="15" width="10.85546875" customWidth="1"/>
    <col min="17" max="17" width="10" bestFit="1" customWidth="1"/>
  </cols>
  <sheetData>
    <row r="1" spans="1:18" x14ac:dyDescent="0.25">
      <c r="A1" t="s">
        <v>2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5</v>
      </c>
      <c r="K1" s="1" t="s">
        <v>6</v>
      </c>
      <c r="L1" s="1" t="s">
        <v>7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18</v>
      </c>
      <c r="R1" s="1" t="s">
        <v>20</v>
      </c>
    </row>
    <row r="2" spans="1:18" x14ac:dyDescent="0.25">
      <c r="E2" s="1">
        <v>1</v>
      </c>
      <c r="F2" s="1">
        <v>3629</v>
      </c>
      <c r="G2" s="3">
        <f>F2/$F$6</f>
        <v>0.18693658888373771</v>
      </c>
      <c r="H2" s="4">
        <f>G2*$B$8</f>
        <v>51.220625354144133</v>
      </c>
      <c r="J2" s="1">
        <v>1</v>
      </c>
      <c r="K2" s="1">
        <v>3629</v>
      </c>
      <c r="L2" s="3">
        <f>K2/$F$6</f>
        <v>0.18693658888373771</v>
      </c>
      <c r="M2" s="4">
        <v>45</v>
      </c>
      <c r="N2" s="6">
        <f>M2*L2</f>
        <v>8.4121464997681965</v>
      </c>
      <c r="O2" s="6">
        <f>L2*M2^2</f>
        <v>378.54659248956887</v>
      </c>
      <c r="P2" s="6">
        <f>M2-$N$6</f>
        <v>39.45474681914181</v>
      </c>
      <c r="Q2" s="5">
        <f>L2*(1+$K$11/$K$10*P2)</f>
        <v>0.27471385702868412</v>
      </c>
      <c r="R2" s="6">
        <f>Q2*$B$6</f>
        <v>181.31114563893152</v>
      </c>
    </row>
    <row r="3" spans="1:18" x14ac:dyDescent="0.25">
      <c r="A3" t="s">
        <v>10</v>
      </c>
      <c r="B3">
        <v>229</v>
      </c>
      <c r="C3" t="s">
        <v>0</v>
      </c>
      <c r="E3" s="1">
        <v>2</v>
      </c>
      <c r="F3" s="1">
        <v>3093</v>
      </c>
      <c r="G3" s="3">
        <f t="shared" ref="G3:G5" si="0">F3/$F$6</f>
        <v>0.15932622469479216</v>
      </c>
      <c r="H3" s="4">
        <f t="shared" ref="H3:H5" si="1">G3*$B$8</f>
        <v>43.655385566373049</v>
      </c>
      <c r="J3" s="1">
        <v>2</v>
      </c>
      <c r="K3" s="1">
        <v>3093</v>
      </c>
      <c r="L3" s="3">
        <f t="shared" ref="L3:L5" si="2">K3/$F$6</f>
        <v>0.15932622469479216</v>
      </c>
      <c r="M3" s="4">
        <v>25</v>
      </c>
      <c r="N3" s="6">
        <f t="shared" ref="N3:N5" si="3">M3*L3</f>
        <v>3.9831556173698037</v>
      </c>
      <c r="O3" s="6">
        <f t="shared" ref="O3:O5" si="4">L3*M3^2</f>
        <v>99.578890434245096</v>
      </c>
      <c r="P3" s="6">
        <f t="shared" ref="P3:P5" si="5">M3-$N$6</f>
        <v>19.45474681914181</v>
      </c>
      <c r="Q3" s="5">
        <f t="shared" ref="Q3:Q5" si="6">L3*(1+$K$11/$K$10*P3)</f>
        <v>0.19621560287165468</v>
      </c>
      <c r="R3" s="6">
        <f t="shared" ref="R3:R5" si="7">Q3*$B$6</f>
        <v>129.50229789529209</v>
      </c>
    </row>
    <row r="4" spans="1:18" x14ac:dyDescent="0.25">
      <c r="A4" t="s">
        <v>1</v>
      </c>
      <c r="B4">
        <v>45</v>
      </c>
      <c r="C4" t="s">
        <v>0</v>
      </c>
      <c r="E4" s="1">
        <v>3</v>
      </c>
      <c r="F4" s="1">
        <v>6042</v>
      </c>
      <c r="G4" s="3">
        <f t="shared" si="0"/>
        <v>0.31123473960747955</v>
      </c>
      <c r="H4" s="4">
        <f t="shared" si="1"/>
        <v>85.2783186524494</v>
      </c>
      <c r="J4" s="1">
        <v>3</v>
      </c>
      <c r="K4" s="1">
        <v>6042</v>
      </c>
      <c r="L4" s="3">
        <f t="shared" si="2"/>
        <v>0.31123473960747955</v>
      </c>
      <c r="M4" s="4">
        <v>0</v>
      </c>
      <c r="N4" s="6">
        <f t="shared" si="3"/>
        <v>0</v>
      </c>
      <c r="O4" s="6">
        <f t="shared" si="4"/>
        <v>0</v>
      </c>
      <c r="P4" s="6">
        <f t="shared" si="5"/>
        <v>-5.5452531808581877</v>
      </c>
      <c r="Q4" s="5">
        <f t="shared" si="6"/>
        <v>0.29069485819555363</v>
      </c>
      <c r="R4" s="6">
        <f t="shared" si="7"/>
        <v>191.8586064090654</v>
      </c>
    </row>
    <row r="5" spans="1:18" x14ac:dyDescent="0.25">
      <c r="A5" t="s">
        <v>3</v>
      </c>
      <c r="B5">
        <v>165</v>
      </c>
      <c r="C5" t="s">
        <v>0</v>
      </c>
      <c r="E5" s="1">
        <v>4</v>
      </c>
      <c r="F5" s="1">
        <v>6649</v>
      </c>
      <c r="G5" s="3">
        <f t="shared" si="0"/>
        <v>0.34250244681399061</v>
      </c>
      <c r="H5" s="4">
        <f t="shared" si="1"/>
        <v>93.845670427033426</v>
      </c>
      <c r="J5" s="1">
        <v>4</v>
      </c>
      <c r="K5" s="1">
        <v>6649</v>
      </c>
      <c r="L5" s="3">
        <f t="shared" si="2"/>
        <v>0.34250244681399061</v>
      </c>
      <c r="M5" s="4">
        <v>-20</v>
      </c>
      <c r="N5" s="6">
        <f t="shared" si="3"/>
        <v>-6.850048936279812</v>
      </c>
      <c r="O5" s="6">
        <f t="shared" si="4"/>
        <v>137.00097872559624</v>
      </c>
      <c r="P5" s="6">
        <f t="shared" si="5"/>
        <v>-25.54525318085819</v>
      </c>
      <c r="Q5" s="5">
        <f t="shared" si="6"/>
        <v>0.23837568190410763</v>
      </c>
      <c r="R5" s="6">
        <f t="shared" si="7"/>
        <v>157.32795005671105</v>
      </c>
    </row>
    <row r="6" spans="1:18" x14ac:dyDescent="0.25">
      <c r="A6" t="s">
        <v>4</v>
      </c>
      <c r="B6">
        <v>660</v>
      </c>
      <c r="C6" t="s">
        <v>0</v>
      </c>
      <c r="E6" s="2" t="s">
        <v>9</v>
      </c>
      <c r="F6" s="1">
        <f>SUM(F2:F5)</f>
        <v>19413</v>
      </c>
      <c r="G6" s="3">
        <f>SUM(G2:G5)</f>
        <v>1</v>
      </c>
      <c r="H6" s="4">
        <f>SUM(H2:H5)</f>
        <v>274</v>
      </c>
      <c r="J6" s="2" t="s">
        <v>9</v>
      </c>
      <c r="K6" s="1">
        <f>SUM(K2:K5)</f>
        <v>19413</v>
      </c>
      <c r="L6" s="3">
        <f>SUM(L2:L5)</f>
        <v>1</v>
      </c>
      <c r="M6" s="4"/>
      <c r="N6" s="6">
        <f>SUM(N2:N5)</f>
        <v>5.5452531808581877</v>
      </c>
      <c r="O6" s="6">
        <f>SUM(O2:O5)</f>
        <v>615.1264616494102</v>
      </c>
      <c r="R6" s="6">
        <f>SUM(R2:R5)</f>
        <v>660.00000000000011</v>
      </c>
    </row>
    <row r="8" spans="1:18" x14ac:dyDescent="0.25">
      <c r="A8" t="s">
        <v>11</v>
      </c>
      <c r="B8">
        <f>B3+B4</f>
        <v>274</v>
      </c>
      <c r="C8" t="s">
        <v>0</v>
      </c>
      <c r="E8" s="1" t="s">
        <v>5</v>
      </c>
      <c r="F8" s="1" t="s">
        <v>6</v>
      </c>
      <c r="G8" s="1" t="s">
        <v>7</v>
      </c>
      <c r="H8" s="1" t="s">
        <v>8</v>
      </c>
      <c r="J8" s="1" t="s">
        <v>16</v>
      </c>
      <c r="K8">
        <f>O6/N6</f>
        <v>110.92847189967488</v>
      </c>
    </row>
    <row r="9" spans="1:18" x14ac:dyDescent="0.25">
      <c r="E9" s="1">
        <v>1</v>
      </c>
      <c r="F9" s="1">
        <v>3629</v>
      </c>
      <c r="G9" s="3">
        <f>F9/$F$6</f>
        <v>0.18693658888373771</v>
      </c>
      <c r="H9" s="4">
        <f>G9*$B$5</f>
        <v>30.844537165816721</v>
      </c>
    </row>
    <row r="10" spans="1:18" x14ac:dyDescent="0.25">
      <c r="E10" s="1">
        <v>2</v>
      </c>
      <c r="F10" s="1">
        <v>3093</v>
      </c>
      <c r="G10" s="3">
        <f t="shared" ref="G10:G12" si="8">F10/$F$6</f>
        <v>0.15932622469479216</v>
      </c>
      <c r="H10" s="4">
        <f t="shared" ref="H10:H12" si="9">G10*$B$5</f>
        <v>26.288827074640707</v>
      </c>
      <c r="J10" t="s">
        <v>17</v>
      </c>
      <c r="K10" s="6">
        <f>O6-L6*N6^2</f>
        <v>584.37662880959238</v>
      </c>
    </row>
    <row r="11" spans="1:18" x14ac:dyDescent="0.25">
      <c r="E11" s="1">
        <v>3</v>
      </c>
      <c r="F11" s="1">
        <v>6042</v>
      </c>
      <c r="G11" s="3">
        <f t="shared" si="8"/>
        <v>0.31123473960747955</v>
      </c>
      <c r="H11" s="4">
        <f t="shared" si="9"/>
        <v>51.353732035234124</v>
      </c>
      <c r="J11" t="s">
        <v>19</v>
      </c>
      <c r="K11" s="6">
        <f>12.5-N6</f>
        <v>6.9547468191418123</v>
      </c>
    </row>
    <row r="12" spans="1:18" x14ac:dyDescent="0.25">
      <c r="E12" s="1">
        <v>4</v>
      </c>
      <c r="F12" s="1">
        <v>6649</v>
      </c>
      <c r="G12" s="3">
        <f t="shared" si="8"/>
        <v>0.34250244681399061</v>
      </c>
      <c r="H12" s="4">
        <f t="shared" si="9"/>
        <v>56.512903724308451</v>
      </c>
    </row>
    <row r="13" spans="1:18" x14ac:dyDescent="0.25">
      <c r="E13" s="2" t="s">
        <v>9</v>
      </c>
      <c r="F13" s="1">
        <f>SUM(F9:F12)</f>
        <v>19413</v>
      </c>
      <c r="G13" s="3">
        <f>SUM(G9:G12)</f>
        <v>1</v>
      </c>
      <c r="H13" s="4">
        <f>SUM(H9:H12)</f>
        <v>165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Real</dc:creator>
  <cp:lastModifiedBy>Mauro Real</cp:lastModifiedBy>
  <dcterms:created xsi:type="dcterms:W3CDTF">2024-07-19T21:55:30Z</dcterms:created>
  <dcterms:modified xsi:type="dcterms:W3CDTF">2024-07-19T23:09:16Z</dcterms:modified>
</cp:coreProperties>
</file>