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activecompanies_71103842" sheetId="1" r:id="rId1"/>
  </sheets>
  <calcPr calcId="145621"/>
</workbook>
</file>

<file path=xl/calcChain.xml><?xml version="1.0" encoding="utf-8"?>
<calcChain xmlns="http://schemas.openxmlformats.org/spreadsheetml/2006/main">
  <c r="M20" i="1" l="1"/>
  <c r="M67" i="1"/>
  <c r="O67" i="1"/>
  <c r="M75" i="1"/>
  <c r="O75" i="1"/>
  <c r="M199" i="1"/>
  <c r="M210" i="1"/>
  <c r="O210" i="1"/>
  <c r="M284" i="1"/>
  <c r="M358" i="1"/>
  <c r="M418" i="1"/>
  <c r="O418" i="1"/>
  <c r="D428" i="1"/>
  <c r="M457" i="1"/>
  <c r="M465" i="1"/>
  <c r="M518" i="1"/>
  <c r="M568" i="1"/>
  <c r="M574" i="1"/>
  <c r="M575" i="1"/>
  <c r="M578" i="1"/>
  <c r="M643" i="1"/>
  <c r="O643" i="1"/>
  <c r="M659" i="1"/>
  <c r="M767" i="1"/>
  <c r="M780" i="1"/>
  <c r="M861" i="1"/>
  <c r="M899" i="1"/>
</calcChain>
</file>

<file path=xl/sharedStrings.xml><?xml version="1.0" encoding="utf-8"?>
<sst xmlns="http://schemas.openxmlformats.org/spreadsheetml/2006/main" count="6001" uniqueCount="2491">
  <si>
    <t>Company</t>
  </si>
  <si>
    <t>Establishmentnr</t>
  </si>
  <si>
    <t>Hascompany</t>
  </si>
  <si>
    <t>Tradename</t>
  </si>
  <si>
    <t>Dateregistered</t>
  </si>
  <si>
    <t>Dateestablished</t>
  </si>
  <si>
    <t>Legalform</t>
  </si>
  <si>
    <t>Reasonregistered</t>
  </si>
  <si>
    <t>Local</t>
  </si>
  <si>
    <t>Busaddress</t>
  </si>
  <si>
    <t>Areaname</t>
  </si>
  <si>
    <t>Statename</t>
  </si>
  <si>
    <t>Phone number</t>
  </si>
  <si>
    <t>Other phone</t>
  </si>
  <si>
    <t>Fax number</t>
  </si>
  <si>
    <t>Other fax</t>
  </si>
  <si>
    <t>Email address</t>
  </si>
  <si>
    <t>Other email</t>
  </si>
  <si>
    <t>Main activity</t>
  </si>
  <si>
    <t>Second activity</t>
  </si>
  <si>
    <t>Third activity</t>
  </si>
  <si>
    <t>Fourth activity</t>
  </si>
  <si>
    <t>Berfo Beheer B.V.</t>
  </si>
  <si>
    <t>14/05/2004</t>
  </si>
  <si>
    <t>21/01/1981</t>
  </si>
  <si>
    <t>Dutch Private Limited Liability Company</t>
  </si>
  <si>
    <t>New registration</t>
  </si>
  <si>
    <t xml:space="preserve">Adres Onbekend  </t>
  </si>
  <si>
    <t>Bonaire</t>
  </si>
  <si>
    <t>Berfo Bonaire</t>
  </si>
  <si>
    <t>30/03/2004</t>
  </si>
  <si>
    <t>Private Limited Liability Company</t>
  </si>
  <si>
    <t>Business Preservation Fund Foundation</t>
  </si>
  <si>
    <t>25/09/1992</t>
  </si>
  <si>
    <t>Foundation</t>
  </si>
  <si>
    <t>Caribbean Design &amp; Services N.V.</t>
  </si>
  <si>
    <t>Foreign legal entity with headoffice abroad</t>
  </si>
  <si>
    <t>Caribbean Plotting &amp; Scanning</t>
  </si>
  <si>
    <t>18/01/2000</t>
  </si>
  <si>
    <t>Proprietorship</t>
  </si>
  <si>
    <t>Castle Protection Fund Foundation</t>
  </si>
  <si>
    <t>Dance Without Boundaries Foundation</t>
  </si>
  <si>
    <t>23/12/1998</t>
  </si>
  <si>
    <t>Fundashon Bida Brabu</t>
  </si>
  <si>
    <t>22/02/2008</t>
  </si>
  <si>
    <t>18/02/2008</t>
  </si>
  <si>
    <t>ING Fatum N.V.</t>
  </si>
  <si>
    <t>21/05/1996</t>
  </si>
  <si>
    <t>12/04/1845</t>
  </si>
  <si>
    <t>Limited Liability Company</t>
  </si>
  <si>
    <t>Internation Property Protection Foundation</t>
  </si>
  <si>
    <t>International Belize Fund Foundation</t>
  </si>
  <si>
    <t>International Medical Education Foundation</t>
  </si>
  <si>
    <t>30/03/2006</t>
  </si>
  <si>
    <t>24/03/2006</t>
  </si>
  <si>
    <t>Ocean-Air O.A. Express (Bonaire)</t>
  </si>
  <si>
    <t>24/12/2008</t>
  </si>
  <si>
    <t>Property Patronage Fund Foundation</t>
  </si>
  <si>
    <t>Climate Change Bonaire</t>
  </si>
  <si>
    <t>25/01/1999</t>
  </si>
  <si>
    <t xml:space="preserve">Amboina 10 </t>
  </si>
  <si>
    <t>Luis Tire Repair Shop</t>
  </si>
  <si>
    <t>Amboina 100 A</t>
  </si>
  <si>
    <t>Amboina Minimarket</t>
  </si>
  <si>
    <t>24/09/1986</t>
  </si>
  <si>
    <t xml:space="preserve">Amboina 103 </t>
  </si>
  <si>
    <t>Salao</t>
  </si>
  <si>
    <t>17/11/2003</t>
  </si>
  <si>
    <t xml:space="preserve">Amboina 110 </t>
  </si>
  <si>
    <t>Martha' s Transport</t>
  </si>
  <si>
    <t xml:space="preserve">Amboina 13 </t>
  </si>
  <si>
    <t>H.D.W. Construction</t>
  </si>
  <si>
    <t>19/08/2008</t>
  </si>
  <si>
    <t xml:space="preserve">Amboina 139 </t>
  </si>
  <si>
    <t>R &amp; R Liquor Store</t>
  </si>
  <si>
    <t xml:space="preserve">Amboina 141 </t>
  </si>
  <si>
    <t>CM Travel and Tours N.V.</t>
  </si>
  <si>
    <t>27/01/2009</t>
  </si>
  <si>
    <t xml:space="preserve">Amboina 150 </t>
  </si>
  <si>
    <t>Pegson Import &amp; Export N.V.</t>
  </si>
  <si>
    <t>31/12/1998</t>
  </si>
  <si>
    <t xml:space="preserve">Amboina 163 </t>
  </si>
  <si>
    <t>ClayJen</t>
  </si>
  <si>
    <t xml:space="preserve">Amboina 166 </t>
  </si>
  <si>
    <t>Joy's Place</t>
  </si>
  <si>
    <t>Repair &amp; Decoration Shop</t>
  </si>
  <si>
    <t>22/07/1999</t>
  </si>
  <si>
    <t xml:space="preserve">Amboina 176 </t>
  </si>
  <si>
    <t>Agregon Septictank</t>
  </si>
  <si>
    <t xml:space="preserve">Amboina 181 </t>
  </si>
  <si>
    <t>Stichting Liga Infantil Bonaire</t>
  </si>
  <si>
    <t xml:space="preserve">Amboina 23 </t>
  </si>
  <si>
    <t>Monzarath Flower &amp; Gifts</t>
  </si>
  <si>
    <t>29/05/2001</t>
  </si>
  <si>
    <t xml:space="preserve">Amboina 33 </t>
  </si>
  <si>
    <t>Lasinmar</t>
  </si>
  <si>
    <t>24/05/1999</t>
  </si>
  <si>
    <t>19/05/1999</t>
  </si>
  <si>
    <t xml:space="preserve">Amboina 38 </t>
  </si>
  <si>
    <t>Divienne Dushi Place</t>
  </si>
  <si>
    <t>20/09/2005</t>
  </si>
  <si>
    <t xml:space="preserve">Amboina 67 </t>
  </si>
  <si>
    <t>Quimar</t>
  </si>
  <si>
    <t>31/10/2001</t>
  </si>
  <si>
    <t>David Import &amp; Export</t>
  </si>
  <si>
    <t>16/03/2004</t>
  </si>
  <si>
    <t xml:space="preserve">Amboina 82 </t>
  </si>
  <si>
    <t>Richenet</t>
  </si>
  <si>
    <t>13/05/2004</t>
  </si>
  <si>
    <t xml:space="preserve">Amboina 89 </t>
  </si>
  <si>
    <t>Servalgio Car Rental</t>
  </si>
  <si>
    <t>17/01/2008</t>
  </si>
  <si>
    <t xml:space="preserve">Bario Den Tera 21 </t>
  </si>
  <si>
    <t>E Wowí Kariño</t>
  </si>
  <si>
    <t>27/09/2006</t>
  </si>
  <si>
    <t xml:space="preserve">Bario Den Tera 3 </t>
  </si>
  <si>
    <t>Aannemersbedrijf The Builders</t>
  </si>
  <si>
    <t>16/01/2006</t>
  </si>
  <si>
    <t xml:space="preserve">Bario Den Tera 38 </t>
  </si>
  <si>
    <t>Los Blancos</t>
  </si>
  <si>
    <t>25/08/2005</t>
  </si>
  <si>
    <t xml:space="preserve">Bario Puente Afó 13 </t>
  </si>
  <si>
    <t>The Mermaid Snorkel Trip</t>
  </si>
  <si>
    <t>20/10/2004</t>
  </si>
  <si>
    <t xml:space="preserve">Bario Wanapa 11 </t>
  </si>
  <si>
    <t>Belnem Security Association</t>
  </si>
  <si>
    <t>23/07/1996</t>
  </si>
  <si>
    <t xml:space="preserve">Belnem  </t>
  </si>
  <si>
    <t>ABC- Rental / Torres auto Supplies N.V.</t>
  </si>
  <si>
    <t>19/08/1980</t>
  </si>
  <si>
    <t>23/10/1979</t>
  </si>
  <si>
    <t xml:space="preserve">Bonaire International Airport  </t>
  </si>
  <si>
    <t>Afco Cargo Center Bonaire</t>
  </si>
  <si>
    <t>16/08/2002</t>
  </si>
  <si>
    <t>Bonaire Fuels Company</t>
  </si>
  <si>
    <t>29/05/2002</t>
  </si>
  <si>
    <t>27/05/2002</t>
  </si>
  <si>
    <t>Progressive Air Services</t>
  </si>
  <si>
    <t>15/03/2005</t>
  </si>
  <si>
    <t>24/02/2005</t>
  </si>
  <si>
    <t>Valeries Airport Shop</t>
  </si>
  <si>
    <t>Shared Proprietorship</t>
  </si>
  <si>
    <t>Marpito Sakana Big Game Fishing</t>
  </si>
  <si>
    <t>19/09/2005</t>
  </si>
  <si>
    <t>Bulevar Gobernador Nicolaas Debrot  Harbour Village</t>
  </si>
  <si>
    <t>ABC Sailing</t>
  </si>
  <si>
    <t>22/08/2000</t>
  </si>
  <si>
    <t>Bulevar Gobernador Nicolaas Debrot  Harbour Village Marine</t>
  </si>
  <si>
    <t>Ilton Bartsch N.V.</t>
  </si>
  <si>
    <t>Bulevar Gobernador Nicolaas Debrot  The Hamlet  Villa 14</t>
  </si>
  <si>
    <t>Jaru Capital</t>
  </si>
  <si>
    <t>Bulevar Gobernador Nicolaas Debrot  Z/N</t>
  </si>
  <si>
    <t>Bellafonte Chateau De La Mer</t>
  </si>
  <si>
    <t>13/03/1980</t>
  </si>
  <si>
    <t xml:space="preserve">Bulevar Gobernador Nicolaas Debrot 14 </t>
  </si>
  <si>
    <t>Divers Paradise</t>
  </si>
  <si>
    <t>22/06/2001</t>
  </si>
  <si>
    <t xml:space="preserve">Bulevar Gobernador Nicolaas Debrot 145 </t>
  </si>
  <si>
    <t>Toko Fatima</t>
  </si>
  <si>
    <t>24/06/1999</t>
  </si>
  <si>
    <t xml:space="preserve">Bulevar Gobernador Nicolaas Debrot 2 </t>
  </si>
  <si>
    <t>Feng Shui Dimensions</t>
  </si>
  <si>
    <t>28/07/2004</t>
  </si>
  <si>
    <t xml:space="preserve">Bulevar Gobernador Nicolaas Debrot 20 </t>
  </si>
  <si>
    <t>Sign Studio Signal</t>
  </si>
  <si>
    <t>22/07/1996</t>
  </si>
  <si>
    <t xml:space="preserve">Bulevar Gobernador Nicolaas Debrot 28 </t>
  </si>
  <si>
    <t>William's International Solutions N.V.</t>
  </si>
  <si>
    <t>23/05/1997</t>
  </si>
  <si>
    <t>20/05/1997</t>
  </si>
  <si>
    <t xml:space="preserve">Bulevar Gobernador Nicolaas Debrot 31 </t>
  </si>
  <si>
    <t>Fenacre Realty N.V.</t>
  </si>
  <si>
    <t xml:space="preserve">Bulevar Gobernador Nicolaas Debrot 33 </t>
  </si>
  <si>
    <t>ING Fatum</t>
  </si>
  <si>
    <t>22/05/1996</t>
  </si>
  <si>
    <t>17/12/1968</t>
  </si>
  <si>
    <t xml:space="preserve">Bulevar Gobernador Nicolaas Debrot 35 </t>
  </si>
  <si>
    <t>Application Software Bonaire N.V.</t>
  </si>
  <si>
    <t>20/02/2007</t>
  </si>
  <si>
    <t>14/02/2007</t>
  </si>
  <si>
    <t xml:space="preserve">Bulevar Gobernador Nicolaas Debrot 36 </t>
  </si>
  <si>
    <t>Bonaire Exclusief N.V.</t>
  </si>
  <si>
    <t>24/08/1990</t>
  </si>
  <si>
    <t>Graduate Medical Consultant International</t>
  </si>
  <si>
    <t>15/01/2004</t>
  </si>
  <si>
    <t>13/01/2004</t>
  </si>
  <si>
    <t xml:space="preserve">Bulevar Gobernador Nicolaas Debrot 39 </t>
  </si>
  <si>
    <t>Quality Estate Service</t>
  </si>
  <si>
    <t>13/10/2003</t>
  </si>
  <si>
    <t xml:space="preserve">Bulevar Gobernador Nicolaas Debrot 40 </t>
  </si>
  <si>
    <t>Erysimum</t>
  </si>
  <si>
    <t>24/05/2002</t>
  </si>
  <si>
    <t>18/12/1995</t>
  </si>
  <si>
    <t xml:space="preserve">Bulevar Gobernador Nicolaas Debrot 45A </t>
  </si>
  <si>
    <t>KPMG Accounting Advisory Services Dutch Caribbean</t>
  </si>
  <si>
    <t>15/10/2010</t>
  </si>
  <si>
    <t xml:space="preserve">Bulevar Gobernador Nicolaas Debrot 58 </t>
  </si>
  <si>
    <t>KPMG Accounting Services Dutch Caribbean</t>
  </si>
  <si>
    <t>KPMG Advisory Caribbean</t>
  </si>
  <si>
    <t>31/03/2010</t>
  </si>
  <si>
    <t>info@kmpg.an</t>
  </si>
  <si>
    <t>KPMG Advisory Caribbean (Bonaire)</t>
  </si>
  <si>
    <t>KPMG Holding B.V.</t>
  </si>
  <si>
    <t>Aymee's</t>
  </si>
  <si>
    <t xml:space="preserve">Bulevar Gobernador Nicolaas Debrot 6 </t>
  </si>
  <si>
    <t>Antillean General Contractor</t>
  </si>
  <si>
    <t xml:space="preserve">Bulevar Gobernador Nicolaas Debrot 67 </t>
  </si>
  <si>
    <t>Concordiapharma Curaçao</t>
  </si>
  <si>
    <t>23/09/2004</t>
  </si>
  <si>
    <t>Voyager Holding Bonaire</t>
  </si>
  <si>
    <t>27/11/2003</t>
  </si>
  <si>
    <t>25/11/2003</t>
  </si>
  <si>
    <t>Transaven Travel &amp; Tours  Transaven Airlines</t>
  </si>
  <si>
    <t>Bulevar Gobernador Nicolaas Debrot 67 en Flamingo Airport One Stop Shop</t>
  </si>
  <si>
    <t>Bonaire Oceanfront</t>
  </si>
  <si>
    <t>24/11/2005</t>
  </si>
  <si>
    <t>Bulevar Gobernador Nicolaas Debrot 67 Unit 7</t>
  </si>
  <si>
    <t>www.bonaireoceanfrontvillas.com</t>
  </si>
  <si>
    <t>Bonaire Sails</t>
  </si>
  <si>
    <t>28/07/2000</t>
  </si>
  <si>
    <t xml:space="preserve">Bulevar Gobernador Nicolaas Debrot 71 </t>
  </si>
  <si>
    <t>Tecnoconsult International</t>
  </si>
  <si>
    <t xml:space="preserve">Bulevar Gobernador Nicolaas Debrot 72 </t>
  </si>
  <si>
    <t>Bart'n Bob Holding N.V.</t>
  </si>
  <si>
    <t xml:space="preserve">Bulevar Gobernador Nicolaas Debrot 73 </t>
  </si>
  <si>
    <t>Bon Bida</t>
  </si>
  <si>
    <t>22/03/2006</t>
  </si>
  <si>
    <t>14/03/2006</t>
  </si>
  <si>
    <t xml:space="preserve">Bulevar Gobernador Nicolaas Debrot 74 </t>
  </si>
  <si>
    <t>Orthopedisch Therapie Centrum</t>
  </si>
  <si>
    <t>Sunset Beach Development and Management Corporation N.V.</t>
  </si>
  <si>
    <t>20/05/2002</t>
  </si>
  <si>
    <t xml:space="preserve">Bulevar Gobernador Nicolaas Debrot 75 </t>
  </si>
  <si>
    <t>Sunset Beach Real Estate Corporation N.V.</t>
  </si>
  <si>
    <t>21/05/2002</t>
  </si>
  <si>
    <t>Stichting Bonaire Hospital  Fund</t>
  </si>
  <si>
    <t>25/03/1991</t>
  </si>
  <si>
    <t xml:space="preserve">Bulevar Gobernador Nicolaas Debrot 79 </t>
  </si>
  <si>
    <t>Na Schoolse Opvang ""Nos Futuro""</t>
  </si>
  <si>
    <t>22/06/1998</t>
  </si>
  <si>
    <t xml:space="preserve">Bulevar Gobernador Nicolaas Debrot 9 </t>
  </si>
  <si>
    <t>Legacy Realty Development</t>
  </si>
  <si>
    <t xml:space="preserve">Bulevar Gobernador Nicolaas Debrot 90 </t>
  </si>
  <si>
    <t>Super Construction B.V.</t>
  </si>
  <si>
    <t>19/12/2007</t>
  </si>
  <si>
    <t>13/12/2007</t>
  </si>
  <si>
    <t>Eli Deli</t>
  </si>
  <si>
    <t xml:space="preserve">Bulevar Gobernador Nicolaas Debrot Store 6/7 </t>
  </si>
  <si>
    <t>Gig Optical Wireless</t>
  </si>
  <si>
    <t>Bulevar Gobernador Nicolaas Debrot Z/N Divi Flamingo Hotel</t>
  </si>
  <si>
    <t>Bon Air</t>
  </si>
  <si>
    <t>Bulevar Julio A. Abraham  Paradise Island 4</t>
  </si>
  <si>
    <t>Kibrahacha Air</t>
  </si>
  <si>
    <t>29/08/2002</t>
  </si>
  <si>
    <t>27/08/2002</t>
  </si>
  <si>
    <t xml:space="preserve">Bulevar Julio A. Abraham 15 </t>
  </si>
  <si>
    <t>Watapana Import &amp; Export</t>
  </si>
  <si>
    <t>Christiaan Electronics</t>
  </si>
  <si>
    <t>27/11/2000</t>
  </si>
  <si>
    <t xml:space="preserve">Bulevar Julio A. Abraham 24 </t>
  </si>
  <si>
    <t>Boa Entertainment N.V.</t>
  </si>
  <si>
    <t xml:space="preserve">Bulevar Julio A. Abraham 25 </t>
  </si>
  <si>
    <t>Kavion Real Estate</t>
  </si>
  <si>
    <t>19/04/2007</t>
  </si>
  <si>
    <t>Taba B.V.</t>
  </si>
  <si>
    <t>18/02/2011</t>
  </si>
  <si>
    <t>15/02/2011</t>
  </si>
  <si>
    <t xml:space="preserve">Bulevar Julio A. Abraham 39 </t>
  </si>
  <si>
    <t>De Palm Gift Shop</t>
  </si>
  <si>
    <t xml:space="preserve">Bulevar Julio A. Abraham 40 </t>
  </si>
  <si>
    <t>Mi Baranca</t>
  </si>
  <si>
    <t>27/10/2004</t>
  </si>
  <si>
    <t>26/10/2004</t>
  </si>
  <si>
    <t>Bonaire Bar &amp; Grill N.V.</t>
  </si>
  <si>
    <t>24/11/1995</t>
  </si>
  <si>
    <t>21/11/1995</t>
  </si>
  <si>
    <t xml:space="preserve">Bulevar Julio A. Abraham 60 </t>
  </si>
  <si>
    <t>Bonaire Sport Fishing N.V.</t>
  </si>
  <si>
    <t>31/05/1993</t>
  </si>
  <si>
    <t>27/05/1993</t>
  </si>
  <si>
    <t>Vikalpa</t>
  </si>
  <si>
    <t>30/09/2010</t>
  </si>
  <si>
    <t xml:space="preserve">Bulevar Julio A. Abraham 63 </t>
  </si>
  <si>
    <t>Finerco N.V.</t>
  </si>
  <si>
    <t xml:space="preserve">Bulevar Julio A. Abraham 73 </t>
  </si>
  <si>
    <t>Kurbel</t>
  </si>
  <si>
    <t>16/10/1984</t>
  </si>
  <si>
    <t>15/10/1984</t>
  </si>
  <si>
    <t>Mr. J.N. Kanters Holding N.V.</t>
  </si>
  <si>
    <t>21/12/1981</t>
  </si>
  <si>
    <t>Providence Investments N.V</t>
  </si>
  <si>
    <t>Scarlet</t>
  </si>
  <si>
    <t>Tristar Export</t>
  </si>
  <si>
    <t>27/05/1999</t>
  </si>
  <si>
    <t>Bon Property Real Estate Brokers</t>
  </si>
  <si>
    <t>27/07/1999</t>
  </si>
  <si>
    <t>26/07/1999</t>
  </si>
  <si>
    <t xml:space="preserve">Bulevar Julio A. Abraham 80 </t>
  </si>
  <si>
    <t>The Sails of Bonaire N.V.</t>
  </si>
  <si>
    <t>24/04/2000</t>
  </si>
  <si>
    <t>20/01/2000</t>
  </si>
  <si>
    <t>Cofaro Construction N.V.</t>
  </si>
  <si>
    <t>15/11/1995</t>
  </si>
  <si>
    <t>13/11/1995</t>
  </si>
  <si>
    <t>Bulevar Julio A. Abraham 80 Apt. 438</t>
  </si>
  <si>
    <t>Diver's Pleasure Homes</t>
  </si>
  <si>
    <t>27/04/1999</t>
  </si>
  <si>
    <t xml:space="preserve">Bulevar Julio A. Abraham 82 </t>
  </si>
  <si>
    <t>El Dedal</t>
  </si>
  <si>
    <t>17/03/2005</t>
  </si>
  <si>
    <t xml:space="preserve">Bulevar Julio A. Abraham 9 </t>
  </si>
  <si>
    <t>Stichting Vrienden van Bonaire</t>
  </si>
  <si>
    <t xml:space="preserve">Bulevar Julio A. Abraham Harbour Village app. 812 </t>
  </si>
  <si>
    <t>Value Systems And Research</t>
  </si>
  <si>
    <t xml:space="preserve">Bulevar Julio A. Abraham Z/N </t>
  </si>
  <si>
    <t>Java &amp; Launge B.V.</t>
  </si>
  <si>
    <t>27/07/2007</t>
  </si>
  <si>
    <t xml:space="preserve">Caribbean Court Building 103 </t>
  </si>
  <si>
    <t>Caribbean Construction Company Oxygen</t>
  </si>
  <si>
    <t xml:space="preserve">Caribbean Court Building 325 </t>
  </si>
  <si>
    <t>Lyndhal</t>
  </si>
  <si>
    <t xml:space="preserve">Caribbean Court Building C Unit 1B </t>
  </si>
  <si>
    <t>Carisma Garden Services</t>
  </si>
  <si>
    <t xml:space="preserve">Cocorobi 10 </t>
  </si>
  <si>
    <t>The Diference</t>
  </si>
  <si>
    <t>15/04/2005</t>
  </si>
  <si>
    <t xml:space="preserve">Den Stashie 36 </t>
  </si>
  <si>
    <t>Herby Cleaner</t>
  </si>
  <si>
    <t xml:space="preserve">Den Tuna 13 </t>
  </si>
  <si>
    <t>Bellafonte Bonaire</t>
  </si>
  <si>
    <t>25/04/2006</t>
  </si>
  <si>
    <t>24/04/2006</t>
  </si>
  <si>
    <t xml:space="preserve">E.E.G. Bulevar 10 </t>
  </si>
  <si>
    <t>BB Holding BV</t>
  </si>
  <si>
    <t xml:space="preserve">E.E.G. Bulevar 26 </t>
  </si>
  <si>
    <t>Worldwide Real Estate Services LLC</t>
  </si>
  <si>
    <t>30/06/2008</t>
  </si>
  <si>
    <t xml:space="preserve">E.E.G. Bulevar 49 </t>
  </si>
  <si>
    <t>Diversion Bonaire Hato N.V.</t>
  </si>
  <si>
    <t>14/02/1991</t>
  </si>
  <si>
    <t>E.E.G. Bulevar 80 E</t>
  </si>
  <si>
    <t>J. van der Harst Holding B.V.</t>
  </si>
  <si>
    <t>29/10/1993</t>
  </si>
  <si>
    <t xml:space="preserve">E.E.G. Bulevar 80A </t>
  </si>
  <si>
    <t>Kenocaam</t>
  </si>
  <si>
    <t xml:space="preserve">E.E.G. Bulevar 91 </t>
  </si>
  <si>
    <t>Brisa Del Mar N.V.</t>
  </si>
  <si>
    <t xml:space="preserve">Eden Beach Resort Apt. 102 </t>
  </si>
  <si>
    <t>Green Village</t>
  </si>
  <si>
    <t>16/06/2006</t>
  </si>
  <si>
    <t>Hamlet  Oasis Resort 1</t>
  </si>
  <si>
    <t>Sea Cow Watertaxi N.V.</t>
  </si>
  <si>
    <t xml:space="preserve">Hanchi Amboina 25 </t>
  </si>
  <si>
    <t>General Electrical &amp; Mechanical Services</t>
  </si>
  <si>
    <t>20/02/1997</t>
  </si>
  <si>
    <t xml:space="preserve">Hanchi Amboina 59 </t>
  </si>
  <si>
    <t>Jehova El Provedor</t>
  </si>
  <si>
    <t>Wam Handyman</t>
  </si>
  <si>
    <t>17/02/2005</t>
  </si>
  <si>
    <t xml:space="preserve">Hanchi Amboina 63A </t>
  </si>
  <si>
    <t>B&amp;W Bonaire</t>
  </si>
  <si>
    <t>23/04/2004</t>
  </si>
  <si>
    <t>16/04/2004</t>
  </si>
  <si>
    <t xml:space="preserve">Hanchi Amboina z/n </t>
  </si>
  <si>
    <t>World Wide Surf N.V.</t>
  </si>
  <si>
    <t xml:space="preserve">Harbourside Shopping Mall  </t>
  </si>
  <si>
    <t>Dylser Bonaire N.V.</t>
  </si>
  <si>
    <t>30/07/2008</t>
  </si>
  <si>
    <t>Harbourside Shopping Mall  unit 3</t>
  </si>
  <si>
    <t>Bufalini Fashion N.V.</t>
  </si>
  <si>
    <t>15/07/2008</t>
  </si>
  <si>
    <t xml:space="preserve">Harbourside Shopping Mall 3 </t>
  </si>
  <si>
    <t>Beauty and Wellness</t>
  </si>
  <si>
    <t>19/08/2009</t>
  </si>
  <si>
    <t xml:space="preserve">Harbourside Shopping Mall Z/N </t>
  </si>
  <si>
    <t>Lagoen Konstructie B.V.</t>
  </si>
  <si>
    <t>24/08/2007</t>
  </si>
  <si>
    <t xml:space="preserve">Industriegebied Kadastraal # 4-G-2894 </t>
  </si>
  <si>
    <t>Toko Carolina</t>
  </si>
  <si>
    <t xml:space="preserve">Kaminda Clara 19 </t>
  </si>
  <si>
    <t>Samsom Bonaire N.V.</t>
  </si>
  <si>
    <t>19/08/2010</t>
  </si>
  <si>
    <t>Kaminda Djabou  Kavel 942</t>
  </si>
  <si>
    <t>Tattoo Piek</t>
  </si>
  <si>
    <t xml:space="preserve">Kaminda Essequibo 16 </t>
  </si>
  <si>
    <t>Technical Improvement</t>
  </si>
  <si>
    <t>20/06/2001</t>
  </si>
  <si>
    <t>19/06/2001</t>
  </si>
  <si>
    <t>Un Transport &amp; Heavy Equipment</t>
  </si>
  <si>
    <t>26/08/2008</t>
  </si>
  <si>
    <t xml:space="preserve">Kaminda Gurubu 14 </t>
  </si>
  <si>
    <t>Dushi Bida Appartment</t>
  </si>
  <si>
    <t xml:space="preserve">Kaminda Gurubu 20 </t>
  </si>
  <si>
    <t>Bluerif (filiaal)</t>
  </si>
  <si>
    <t xml:space="preserve">Kaminda Gurubu 8 </t>
  </si>
  <si>
    <t>Can-Do Services</t>
  </si>
  <si>
    <t>Remy Cleaner</t>
  </si>
  <si>
    <t>22/08/2007</t>
  </si>
  <si>
    <t xml:space="preserve">Kaminda Gurubu z/n </t>
  </si>
  <si>
    <t>Rijnaar Real Estate B.V.</t>
  </si>
  <si>
    <t>Kaminda Jato Baco  Z/N</t>
  </si>
  <si>
    <t>Jardabia</t>
  </si>
  <si>
    <t xml:space="preserve">Kaminda La Union 31 </t>
  </si>
  <si>
    <t>Admera</t>
  </si>
  <si>
    <t>14/09/2005</t>
  </si>
  <si>
    <t xml:space="preserve">Kaminda La Union 43 </t>
  </si>
  <si>
    <t>Eddy's</t>
  </si>
  <si>
    <t xml:space="preserve">Kaminda La Union 5 </t>
  </si>
  <si>
    <t>E.R.A.</t>
  </si>
  <si>
    <t>30/09/1992</t>
  </si>
  <si>
    <t>Kaminda Lagùn  Z/N</t>
  </si>
  <si>
    <t>New Lagoen City</t>
  </si>
  <si>
    <t>27/08/2004</t>
  </si>
  <si>
    <t>Island Grower</t>
  </si>
  <si>
    <t>28/05/1982</t>
  </si>
  <si>
    <t>26/05/1982</t>
  </si>
  <si>
    <t xml:space="preserve">Kaminda Lagùn 103 </t>
  </si>
  <si>
    <t>Espresso International</t>
  </si>
  <si>
    <t>Kaminda Lagùn 5 A</t>
  </si>
  <si>
    <t>Papa Don's  The Leeward Inn</t>
  </si>
  <si>
    <t>22/11/1991</t>
  </si>
  <si>
    <t>Kaminda Lagùn 50 Appt.</t>
  </si>
  <si>
    <t>Dincho Constructie</t>
  </si>
  <si>
    <t>29/11/2005</t>
  </si>
  <si>
    <t xml:space="preserve">Kaminda Lagùn 53 </t>
  </si>
  <si>
    <t>Duty General Constructions</t>
  </si>
  <si>
    <t>20/01/2006</t>
  </si>
  <si>
    <t xml:space="preserve">Kaminda Lagùn 6 </t>
  </si>
  <si>
    <t>Second Hand Shop</t>
  </si>
  <si>
    <t>24/11/2004</t>
  </si>
  <si>
    <t>23/11/2004</t>
  </si>
  <si>
    <t xml:space="preserve">Kaminda Mèxico 15 </t>
  </si>
  <si>
    <t>Dodochi</t>
  </si>
  <si>
    <t>26/09/2005</t>
  </si>
  <si>
    <t xml:space="preserve">Kaminda Mèxico 3 </t>
  </si>
  <si>
    <t>Maiky Snack</t>
  </si>
  <si>
    <t xml:space="preserve">Kaminda Nieuw Amsterdam 30 </t>
  </si>
  <si>
    <t>Huisartsenpraktijk Dr. M van Zadelhoff N.V.</t>
  </si>
  <si>
    <t>Kaminda Sorobon  Mangrove Appt. 4</t>
  </si>
  <si>
    <t>Bonkas</t>
  </si>
  <si>
    <t>Kaminda Sorobon  z/n</t>
  </si>
  <si>
    <t>Lac Pool</t>
  </si>
  <si>
    <t>Kaminda Sorobon  Z/N</t>
  </si>
  <si>
    <t>Fundashon Kushina Rincon</t>
  </si>
  <si>
    <t>28/06/2006</t>
  </si>
  <si>
    <t xml:space="preserve">Kaminda Sorobon 52 </t>
  </si>
  <si>
    <t>Don Paranda</t>
  </si>
  <si>
    <t xml:space="preserve">Kaminda Sorobon z/n </t>
  </si>
  <si>
    <t>Josua's Bikes &amp; Motors Parts</t>
  </si>
  <si>
    <t>25/05/2004</t>
  </si>
  <si>
    <t xml:space="preserve">Kaminda Tras di Montaña 25 </t>
  </si>
  <si>
    <t>Genesis</t>
  </si>
  <si>
    <t>28/07/2005</t>
  </si>
  <si>
    <t>Kaminda Turístiko  (Landhuis Karpata)</t>
  </si>
  <si>
    <t>Solarized Homes Bonaire</t>
  </si>
  <si>
    <t>25/06/2001</t>
  </si>
  <si>
    <t xml:space="preserve">Kaya Adela 12 </t>
  </si>
  <si>
    <t>Ebert Design And Construction</t>
  </si>
  <si>
    <t xml:space="preserve">Kaya Agnes 1 </t>
  </si>
  <si>
    <t xml:space="preserve"> Baltochi</t>
  </si>
  <si>
    <t xml:space="preserve">Kaya Agrado 7 </t>
  </si>
  <si>
    <t>Kibrahacha Bar &amp; Catering V.O.F.</t>
  </si>
  <si>
    <t>23/04/2002</t>
  </si>
  <si>
    <t>Open partnership</t>
  </si>
  <si>
    <t>Kaya Aguila 2 D</t>
  </si>
  <si>
    <t>Krystal Enterprises N.V.</t>
  </si>
  <si>
    <t xml:space="preserve">Kaya Aguila 5 </t>
  </si>
  <si>
    <t>Bonaire Smeed- &amp; Hekwerk B.V.</t>
  </si>
  <si>
    <t>18/03/2008</t>
  </si>
  <si>
    <t>13/03/2007</t>
  </si>
  <si>
    <t xml:space="preserve">Kaya Aguila 9 </t>
  </si>
  <si>
    <t>Fundashon Bonai</t>
  </si>
  <si>
    <t xml:space="preserve">Kaya Alkmaar 17 </t>
  </si>
  <si>
    <t>Regalis Heavy Equipment</t>
  </si>
  <si>
    <t>16/09/2005</t>
  </si>
  <si>
    <t xml:space="preserve">Kaya Amalia 8 </t>
  </si>
  <si>
    <t>Vegetable Ranch</t>
  </si>
  <si>
    <t>Kaya Amsterdam  Z/N</t>
  </si>
  <si>
    <t>Mechanical &amp; Electrical Services Angila N.V.</t>
  </si>
  <si>
    <t>30/12/1991</t>
  </si>
  <si>
    <t xml:space="preserve">Kaya Amsterdam 13 </t>
  </si>
  <si>
    <t>Computer City Aruba N.V.</t>
  </si>
  <si>
    <t>24/01/2008</t>
  </si>
  <si>
    <t xml:space="preserve">Kaya Amsterdam 21 </t>
  </si>
  <si>
    <t>Fundashon Ayudo Empresarial</t>
  </si>
  <si>
    <t>28/02/2005</t>
  </si>
  <si>
    <t>23/02/2005</t>
  </si>
  <si>
    <t>Secure Processing Solutions Aruba N.V.</t>
  </si>
  <si>
    <t>Antillian Car Centre N.V.</t>
  </si>
  <si>
    <t xml:space="preserve">Kaya Amsterdam 23 </t>
  </si>
  <si>
    <t>DISMA</t>
  </si>
  <si>
    <t>23/09/2005</t>
  </si>
  <si>
    <t>Sidoc Bonaire</t>
  </si>
  <si>
    <t>31/03/2004</t>
  </si>
  <si>
    <t xml:space="preserve">Kaya Amsterdam 25 </t>
  </si>
  <si>
    <t>Gereliandra Snack</t>
  </si>
  <si>
    <t xml:space="preserve">Kaya Amsterdam 33 </t>
  </si>
  <si>
    <t>Stichting Pensioenfonds Playa Trading Bonaire</t>
  </si>
  <si>
    <t>30/06/2003</t>
  </si>
  <si>
    <t xml:space="preserve">Kaya Amsterdam 5 </t>
  </si>
  <si>
    <t>Unitex</t>
  </si>
  <si>
    <t>24/04/1984</t>
  </si>
  <si>
    <t xml:space="preserve">Kaya Amsterdam 9 </t>
  </si>
  <si>
    <t>Neptune Construction</t>
  </si>
  <si>
    <t>15/11/2006</t>
  </si>
  <si>
    <t xml:space="preserve">Kaya Amsterdam z/n </t>
  </si>
  <si>
    <t>Rowij Onderhoud &amp; Advies N.V.</t>
  </si>
  <si>
    <t>24/07/2007</t>
  </si>
  <si>
    <t>Kaya Amsterdam z/n achter Akkermans Auto Supplies</t>
  </si>
  <si>
    <t>Bonaire Construction &amp; Maintenance</t>
  </si>
  <si>
    <t xml:space="preserve">Kaya Andino 17 </t>
  </si>
  <si>
    <t>Rosco Services</t>
  </si>
  <si>
    <t xml:space="preserve">Kaya Andino 17A </t>
  </si>
  <si>
    <t>Servismar N.V.</t>
  </si>
  <si>
    <t>24/09/2003</t>
  </si>
  <si>
    <t>23/09/2003</t>
  </si>
  <si>
    <t xml:space="preserve">Kaya Andino 5 </t>
  </si>
  <si>
    <t xml:space="preserve"> La Ponderosa</t>
  </si>
  <si>
    <t>31/03/2005</t>
  </si>
  <si>
    <t xml:space="preserve">Kaya Andres A. Emerenciana 14 </t>
  </si>
  <si>
    <t>Fruteria De Caché B.V.</t>
  </si>
  <si>
    <t>25/01/2008</t>
  </si>
  <si>
    <t xml:space="preserve">Kaya Andres A. Emerenciana 20 </t>
  </si>
  <si>
    <t>Flamingo Party Rentals</t>
  </si>
  <si>
    <t xml:space="preserve">Kaya Andres A. Emerenciana 36 </t>
  </si>
  <si>
    <t>Hardware Emerenciana</t>
  </si>
  <si>
    <t>25/04/1986</t>
  </si>
  <si>
    <t>21/04/1986</t>
  </si>
  <si>
    <t>Caribbean Technical Services</t>
  </si>
  <si>
    <t>16/03/2005</t>
  </si>
  <si>
    <t xml:space="preserve">Kaya Anna 10 </t>
  </si>
  <si>
    <t>Refricenter Los Amigos</t>
  </si>
  <si>
    <t xml:space="preserve">Kaya Arihari 8 </t>
  </si>
  <si>
    <t>Silvian Cosmetic</t>
  </si>
  <si>
    <t>15/02/2000</t>
  </si>
  <si>
    <t xml:space="preserve">Kaya Aripuana 2 </t>
  </si>
  <si>
    <t>Turn-Key Bonaire N.V.</t>
  </si>
  <si>
    <t>18/07/2000</t>
  </si>
  <si>
    <t>13/07/2000</t>
  </si>
  <si>
    <t xml:space="preserve">Kaya Aurora 2 </t>
  </si>
  <si>
    <t>hermandorkc@hotmail.com</t>
  </si>
  <si>
    <t>Bonairiaanse Bouw Combinatie N.V.</t>
  </si>
  <si>
    <t>30/10/1995</t>
  </si>
  <si>
    <t>Kaya Avelino J. Cecilia  naast 47</t>
  </si>
  <si>
    <t>Dushi Tamarijn</t>
  </si>
  <si>
    <t>23/08/2004</t>
  </si>
  <si>
    <t>Kaya Avelino J. Cecilia  Z/N</t>
  </si>
  <si>
    <t>Sun Hing</t>
  </si>
  <si>
    <t>27/12/2004</t>
  </si>
  <si>
    <t xml:space="preserve">Kaya Avelino J. Cecilia 31 </t>
  </si>
  <si>
    <t>Rica Snack</t>
  </si>
  <si>
    <t xml:space="preserve">Kaya Avelino J. Cecilia 7 </t>
  </si>
  <si>
    <t>Bonaire International School</t>
  </si>
  <si>
    <t>13/06/2008</t>
  </si>
  <si>
    <t xml:space="preserve">Kaya Avelino J. Cecilia 9 </t>
  </si>
  <si>
    <t>Boneriaans Detacheringbureau B.V.</t>
  </si>
  <si>
    <t>31/01/2005</t>
  </si>
  <si>
    <t>27/01/2005</t>
  </si>
  <si>
    <t xml:space="preserve">Kaya Avelino J. Cecilia Z/N </t>
  </si>
  <si>
    <t>Molina Beveiliging</t>
  </si>
  <si>
    <t>30/11/2009</t>
  </si>
  <si>
    <t xml:space="preserve">Kaya Bakoba 11 </t>
  </si>
  <si>
    <t>Watapana Snack</t>
  </si>
  <si>
    <t>24/07/1989</t>
  </si>
  <si>
    <t xml:space="preserve">Kaya Balaú 8 </t>
  </si>
  <si>
    <t>Alf I Mariane  Raspa ijs</t>
  </si>
  <si>
    <t>13/07/2006</t>
  </si>
  <si>
    <t xml:space="preserve">Kaya Bamba 10 </t>
  </si>
  <si>
    <t>Island Maintenance Service</t>
  </si>
  <si>
    <t>18/10/2004</t>
  </si>
  <si>
    <t xml:space="preserve">Kaya Bamba 10-B </t>
  </si>
  <si>
    <t>Sheba's</t>
  </si>
  <si>
    <t>27/05/2005</t>
  </si>
  <si>
    <t xml:space="preserve">Kaya Bamba 11 </t>
  </si>
  <si>
    <t>Bryld Aannemer Bedrijf</t>
  </si>
  <si>
    <t xml:space="preserve">Kaya Bamba 9 </t>
  </si>
  <si>
    <t>Jerine's Place</t>
  </si>
  <si>
    <t>25/01/2006</t>
  </si>
  <si>
    <t xml:space="preserve">Kaya Banana 1 </t>
  </si>
  <si>
    <t>New Geza's Place</t>
  </si>
  <si>
    <t>21/02/2005</t>
  </si>
  <si>
    <t>Arwi</t>
  </si>
  <si>
    <t xml:space="preserve">Kaya Bara di Karta 85 </t>
  </si>
  <si>
    <t>B.A.P.S. Bonaire Alarm Protection System</t>
  </si>
  <si>
    <t xml:space="preserve">Kaya Barakuda 20 </t>
  </si>
  <si>
    <t>Alawa Ayoubi N.V.</t>
  </si>
  <si>
    <t>15/03/2006</t>
  </si>
  <si>
    <t xml:space="preserve">Kaya Barakuda 25 </t>
  </si>
  <si>
    <t>Caribbean Trading N.V.</t>
  </si>
  <si>
    <t>13/09/2007</t>
  </si>
  <si>
    <t>Bambo y Café E.Z.</t>
  </si>
  <si>
    <t xml:space="preserve">Kaya Barakuda 5 </t>
  </si>
  <si>
    <t>Bonaire Construction Company</t>
  </si>
  <si>
    <t>18/04/2008</t>
  </si>
  <si>
    <t>Gladis &amp; Anthony's Boutique</t>
  </si>
  <si>
    <t>Bonaire's Reformhuis</t>
  </si>
  <si>
    <t xml:space="preserve">Kaya Baralt 1 </t>
  </si>
  <si>
    <t>Bon Deli</t>
  </si>
  <si>
    <t>18/01/1999</t>
  </si>
  <si>
    <t xml:space="preserve">Kaya Baralt 2 </t>
  </si>
  <si>
    <t>Grand Apartments Playa Pabou</t>
  </si>
  <si>
    <t>Gil - Timmer &amp; Metsel Bedrijf</t>
  </si>
  <si>
    <t>15/05/2006</t>
  </si>
  <si>
    <t xml:space="preserve">Kaya Bastèl 3 </t>
  </si>
  <si>
    <t>Jenny Beauty Salon</t>
  </si>
  <si>
    <t>24/06/2004</t>
  </si>
  <si>
    <t xml:space="preserve">Kaya Bayena 17 </t>
  </si>
  <si>
    <t>Import Bon-Aire</t>
  </si>
  <si>
    <t>26/09/2008</t>
  </si>
  <si>
    <t>Kaya Bayena 20 A</t>
  </si>
  <si>
    <t>El Horizonte</t>
  </si>
  <si>
    <t xml:space="preserve">Kaya Bayena 9 </t>
  </si>
  <si>
    <t>Highway Transport Import &amp; Rentals</t>
  </si>
  <si>
    <t>13/03/1996</t>
  </si>
  <si>
    <t xml:space="preserve">Kaya Beni 7 </t>
  </si>
  <si>
    <t>Le Mirage</t>
  </si>
  <si>
    <t>25/05/1990</t>
  </si>
  <si>
    <t>24/04/1990</t>
  </si>
  <si>
    <t>Chelo Cleaning</t>
  </si>
  <si>
    <t xml:space="preserve">Kaya Benta 4 </t>
  </si>
  <si>
    <t>Stap pa Stap</t>
  </si>
  <si>
    <t>29/07/2004</t>
  </si>
  <si>
    <t xml:space="preserve">Kaya Benta 6a </t>
  </si>
  <si>
    <t>Fresh Garden</t>
  </si>
  <si>
    <t>18/05/2010</t>
  </si>
  <si>
    <t xml:space="preserve">Kaya Berehein 2 (mobiel) </t>
  </si>
  <si>
    <t>Womar Management &amp; Accounting Services N.V.</t>
  </si>
  <si>
    <t>13/04/1994</t>
  </si>
  <si>
    <t>19/03/1991</t>
  </si>
  <si>
    <t xml:space="preserve">Kaya Berlin 14 </t>
  </si>
  <si>
    <t>Rugianna</t>
  </si>
  <si>
    <t xml:space="preserve">Kaya Berlin 7 </t>
  </si>
  <si>
    <t>Heavy Equipment</t>
  </si>
  <si>
    <t>26/04/2000</t>
  </si>
  <si>
    <t xml:space="preserve">Kaya Berlin 9 </t>
  </si>
  <si>
    <t>Shuly Snack</t>
  </si>
  <si>
    <t>21/03/2005</t>
  </si>
  <si>
    <t xml:space="preserve">Kaya Bernadeta 2 </t>
  </si>
  <si>
    <t>Ramdy's Transport &amp; Services</t>
  </si>
  <si>
    <t>30/01/2008</t>
  </si>
  <si>
    <t xml:space="preserve">Kaya Bernadeta 5 </t>
  </si>
  <si>
    <t>New Fashion</t>
  </si>
  <si>
    <t>25/05/2005</t>
  </si>
  <si>
    <t xml:space="preserve">Kaya Bonaire 43 </t>
  </si>
  <si>
    <t>Bonaire Dream</t>
  </si>
  <si>
    <t>30/07/1991</t>
  </si>
  <si>
    <t xml:space="preserve">Kaya Bongo 7 </t>
  </si>
  <si>
    <t>Maber Multi Consultancy B.V.</t>
  </si>
  <si>
    <t>18/07/2008</t>
  </si>
  <si>
    <t>14/07/2008</t>
  </si>
  <si>
    <t xml:space="preserve">Kaya Brida 1 </t>
  </si>
  <si>
    <t>Dekap B.V.</t>
  </si>
  <si>
    <t xml:space="preserve">Kaya Brida 7 </t>
  </si>
  <si>
    <t>Tierra Colombiana N.V.</t>
  </si>
  <si>
    <t xml:space="preserve">Kaya Bruselas 3 </t>
  </si>
  <si>
    <t>Jenny's Trading</t>
  </si>
  <si>
    <t>23/12/2002</t>
  </si>
  <si>
    <t>Kaya Bruselas 5 B</t>
  </si>
  <si>
    <t>Bonaire Basics</t>
  </si>
  <si>
    <t xml:space="preserve">Kaya Bulado 2 </t>
  </si>
  <si>
    <t>Build Maintenance and Management Company (BMMC)</t>
  </si>
  <si>
    <t>24/09/2001</t>
  </si>
  <si>
    <t xml:space="preserve">Kaya Bulado 4 </t>
  </si>
  <si>
    <t>Wenly Wholesale</t>
  </si>
  <si>
    <t>14/05/2009</t>
  </si>
  <si>
    <t xml:space="preserve">Kaya Bulado 6 </t>
  </si>
  <si>
    <t>Stichting Citizens Rescue Organisation of Bonaire  Netherlands Antilles</t>
  </si>
  <si>
    <t>25/11/1981</t>
  </si>
  <si>
    <t xml:space="preserve">Kaya Cacique 2 </t>
  </si>
  <si>
    <t>Larry's Bakkery</t>
  </si>
  <si>
    <t xml:space="preserve">Kaya Cacique Z/N </t>
  </si>
  <si>
    <t>Scarlet Flower &amp; Gift Shop N.V.</t>
  </si>
  <si>
    <t>29/01/1992</t>
  </si>
  <si>
    <t>27/01/1992</t>
  </si>
  <si>
    <t xml:space="preserve">Kaya Caracas 2 </t>
  </si>
  <si>
    <t>Russel Insurance Consultancy (Bonaire) N.V.</t>
  </si>
  <si>
    <t>22/05/1990</t>
  </si>
  <si>
    <t>17/05/1990</t>
  </si>
  <si>
    <t xml:space="preserve">Kaya Caracas z/n </t>
  </si>
  <si>
    <t>Bo toko</t>
  </si>
  <si>
    <t>25/10/2000</t>
  </si>
  <si>
    <t>24/10/2000</t>
  </si>
  <si>
    <t xml:space="preserve">Kaya Caribe 10 </t>
  </si>
  <si>
    <t>Noord Salinja Bo Toko</t>
  </si>
  <si>
    <t xml:space="preserve">Kaya Caribe 12 </t>
  </si>
  <si>
    <t>Informatica Bonaire</t>
  </si>
  <si>
    <t>24/03/1994</t>
  </si>
  <si>
    <t xml:space="preserve">Kaya Caribe 21 </t>
  </si>
  <si>
    <t>Cafeteria Victoria</t>
  </si>
  <si>
    <t xml:space="preserve">Kaya Caribe 34 </t>
  </si>
  <si>
    <t>Vivian's</t>
  </si>
  <si>
    <t>28/08/2000</t>
  </si>
  <si>
    <t xml:space="preserve">Kaya Caribe 45 </t>
  </si>
  <si>
    <t>Tuyo Shop</t>
  </si>
  <si>
    <t xml:space="preserve">Kaya Caribe 65 </t>
  </si>
  <si>
    <t>Dope Trends</t>
  </si>
  <si>
    <t>31/03/2009</t>
  </si>
  <si>
    <t xml:space="preserve">Kaya Carlos A. Nicolaas 10 </t>
  </si>
  <si>
    <t>Budget Marine Bonaire</t>
  </si>
  <si>
    <t>17/11/1998</t>
  </si>
  <si>
    <t xml:space="preserve">Kaya Carlos A. Nicolaas 4 </t>
  </si>
  <si>
    <t>Carisol Enterprises</t>
  </si>
  <si>
    <t>19/09/2001</t>
  </si>
  <si>
    <t>Mic - Office Supply</t>
  </si>
  <si>
    <t>Algemeen Bouwbedrijf Bonaire</t>
  </si>
  <si>
    <t xml:space="preserve">Kaya Carmen 13 </t>
  </si>
  <si>
    <t>B.C.A. Ferry</t>
  </si>
  <si>
    <t>26/11/2003</t>
  </si>
  <si>
    <t xml:space="preserve">Kaya Carmen 4 </t>
  </si>
  <si>
    <t>Multi Services Motors Bonaire</t>
  </si>
  <si>
    <t>27/08/1999</t>
  </si>
  <si>
    <t xml:space="preserve"> Lady Marian Boutique</t>
  </si>
  <si>
    <t>18/10/2006</t>
  </si>
  <si>
    <t xml:space="preserve">Kaya Cauca 15 </t>
  </si>
  <si>
    <t>Alahambra House Grill B.V.</t>
  </si>
  <si>
    <t>Kaya Cauca 18 B</t>
  </si>
  <si>
    <t>Tukisan</t>
  </si>
  <si>
    <t>18/05/2009</t>
  </si>
  <si>
    <t>16/04/2009</t>
  </si>
  <si>
    <t xml:space="preserve">Kaya Chapi 3 </t>
  </si>
  <si>
    <t>Auctions For Income N.V.</t>
  </si>
  <si>
    <t>30/12/1998</t>
  </si>
  <si>
    <t xml:space="preserve">Kaya Charles E.B. Hellmund 11 </t>
  </si>
  <si>
    <t>Stichting Pensioenfonds Notarispraktijk Mr. A.P. Knuf</t>
  </si>
  <si>
    <t>Mundo Video</t>
  </si>
  <si>
    <t>22/10/1999</t>
  </si>
  <si>
    <t xml:space="preserve">Kaya Charles E.B. Hellmund 17 </t>
  </si>
  <si>
    <t>t' Zilveren Anker N.V.</t>
  </si>
  <si>
    <t>Kralendijk Port Services N.V.</t>
  </si>
  <si>
    <t>19/07/1993</t>
  </si>
  <si>
    <t>Kaya Charles E.B. Hellmund 17 B</t>
  </si>
  <si>
    <t>Cha Cha Cha Place</t>
  </si>
  <si>
    <t xml:space="preserve">Kaya Charles E.B. Hellmund 27 </t>
  </si>
  <si>
    <t>Cargo Clearing Services Bonaire (C.C.S.B.)</t>
  </si>
  <si>
    <t>13/05/1998</t>
  </si>
  <si>
    <t>24/04/1998</t>
  </si>
  <si>
    <t xml:space="preserve">Kaya Charles E.B. Hellmund 3 </t>
  </si>
  <si>
    <t>M.A. Management Associates</t>
  </si>
  <si>
    <t>28/01/1982</t>
  </si>
  <si>
    <t>26/01/1982</t>
  </si>
  <si>
    <t>Kaya Charles E.B. Hellmund 4 A</t>
  </si>
  <si>
    <t>Medicosmetics Bonaire</t>
  </si>
  <si>
    <t>21/05/1981</t>
  </si>
  <si>
    <t>Oase Nederland N.V.</t>
  </si>
  <si>
    <t>Club Tamarinda Resort N.V.</t>
  </si>
  <si>
    <t>15/11/1991</t>
  </si>
  <si>
    <t xml:space="preserve">Kaya Charles E.B. Hellmund 9 </t>
  </si>
  <si>
    <t>Elde</t>
  </si>
  <si>
    <t>18/11/1985</t>
  </si>
  <si>
    <t>15/11/1985</t>
  </si>
  <si>
    <t>F. Consultancy and Management Services N.V.</t>
  </si>
  <si>
    <t>18/07/1989</t>
  </si>
  <si>
    <t>Re-registration</t>
  </si>
  <si>
    <t>Indel (Bonaire)</t>
  </si>
  <si>
    <t>Hazet Beheer N.V.</t>
  </si>
  <si>
    <t xml:space="preserve">Kaya Charles E.B. Hellmund p/a  # 9 </t>
  </si>
  <si>
    <t>Bodywork</t>
  </si>
  <si>
    <t xml:space="preserve">Kaya Charles J.A. Beukenboom 1 </t>
  </si>
  <si>
    <t>Bonaire Employment &amp; Cleaning Services</t>
  </si>
  <si>
    <t>20/05/2008</t>
  </si>
  <si>
    <t xml:space="preserve">Kaya Chippewa 8 </t>
  </si>
  <si>
    <t>Salsas</t>
  </si>
  <si>
    <t xml:space="preserve">Kaya Cocorobi 16 </t>
  </si>
  <si>
    <t>stivenfr@hotmail.com</t>
  </si>
  <si>
    <t>Rosada Real estate</t>
  </si>
  <si>
    <t>25/08/2003</t>
  </si>
  <si>
    <t xml:space="preserve">Kaya Colombo 1 </t>
  </si>
  <si>
    <t>Kobona</t>
  </si>
  <si>
    <t>27/06/1994</t>
  </si>
  <si>
    <t xml:space="preserve">Kaya Colorado 14 </t>
  </si>
  <si>
    <t>O.V.M.</t>
  </si>
  <si>
    <t xml:space="preserve">Kaya Colorado 31 </t>
  </si>
  <si>
    <t>Marger</t>
  </si>
  <si>
    <t xml:space="preserve">Kaya Constancia 2 </t>
  </si>
  <si>
    <t>Prikichi Cleaning Service</t>
  </si>
  <si>
    <t>26/01/2007</t>
  </si>
  <si>
    <t>El Escondite</t>
  </si>
  <si>
    <t xml:space="preserve">Kaya Cornelis D. Crestian 10 </t>
  </si>
  <si>
    <t>Moralto N.V.</t>
  </si>
  <si>
    <t>23/09/1974</t>
  </si>
  <si>
    <t xml:space="preserve">Kaya Cornelis D. Crestian 14 </t>
  </si>
  <si>
    <t>Lucky Hearts Apartments</t>
  </si>
  <si>
    <t>31/08/2004</t>
  </si>
  <si>
    <t xml:space="preserve">Kaya Cornelis D. Crestian 3 </t>
  </si>
  <si>
    <t>Santa Martha Production</t>
  </si>
  <si>
    <t xml:space="preserve">Kaya Cornelis D. Crestian 5 </t>
  </si>
  <si>
    <t>Marion Realty N.V.</t>
  </si>
  <si>
    <t>15/05/2007</t>
  </si>
  <si>
    <t xml:space="preserve">Kaya Dawari 10 </t>
  </si>
  <si>
    <t>All Around General Contractors</t>
  </si>
  <si>
    <t xml:space="preserve">Kaya Dawari 20 </t>
  </si>
  <si>
    <t>Arubo N.V.</t>
  </si>
  <si>
    <t>15/09/2009</t>
  </si>
  <si>
    <t>27/08/2009</t>
  </si>
  <si>
    <t xml:space="preserve">Kaya De La Plata 12 </t>
  </si>
  <si>
    <t>Lex Construction</t>
  </si>
  <si>
    <t>Arien</t>
  </si>
  <si>
    <t xml:space="preserve">Kaya Demerara 14 </t>
  </si>
  <si>
    <t>Menion Construction</t>
  </si>
  <si>
    <t>29/10/2008</t>
  </si>
  <si>
    <t xml:space="preserve">Kaya Demerara 6 </t>
  </si>
  <si>
    <t>Alert Beveiligings Bedrijf</t>
  </si>
  <si>
    <t xml:space="preserve">Kaya Den Haag 15 </t>
  </si>
  <si>
    <t>Stichting Computerbemiddeling Onderwijs</t>
  </si>
  <si>
    <t>22/03/2001</t>
  </si>
  <si>
    <t>21/03/2001</t>
  </si>
  <si>
    <t>Best Price Carrental</t>
  </si>
  <si>
    <t xml:space="preserve">Kaya Den Haag 2 </t>
  </si>
  <si>
    <t>Tzigane Fashion</t>
  </si>
  <si>
    <t>29/10/2004</t>
  </si>
  <si>
    <t xml:space="preserve">Kaya Den Haag 20 </t>
  </si>
  <si>
    <t>Second Hand All in Store</t>
  </si>
  <si>
    <t>30/09/2004</t>
  </si>
  <si>
    <t xml:space="preserve">Kaya Den Haag 22 </t>
  </si>
  <si>
    <t>Alca Vision Implies Pasion</t>
  </si>
  <si>
    <t>15/03/2001</t>
  </si>
  <si>
    <t xml:space="preserve">Kaya Den Haag 28 </t>
  </si>
  <si>
    <t>Cascais Beheer</t>
  </si>
  <si>
    <t xml:space="preserve">Kaya Den Haag 39 </t>
  </si>
  <si>
    <t>Dutch Caribbean Carrental</t>
  </si>
  <si>
    <t>21/07/2005</t>
  </si>
  <si>
    <t xml:space="preserve">Kaya Den Haag 7 </t>
  </si>
  <si>
    <t>Universal Contractors</t>
  </si>
  <si>
    <t>19/07/2005</t>
  </si>
  <si>
    <t>Diesel Repair Shop</t>
  </si>
  <si>
    <t>26/08/2004</t>
  </si>
  <si>
    <t>Kaya Den Tera  Z/N</t>
  </si>
  <si>
    <t>Caseb N.V.</t>
  </si>
  <si>
    <t>25/03/1996</t>
  </si>
  <si>
    <t xml:space="preserve">Kaya Den Tera # 30 </t>
  </si>
  <si>
    <t>Flamingo Motors</t>
  </si>
  <si>
    <t>15/10/1992</t>
  </si>
  <si>
    <t xml:space="preserve">Kaya Den Tera 4 </t>
  </si>
  <si>
    <t>Ciar Bonaire Human Resources Total Services</t>
  </si>
  <si>
    <t xml:space="preserve">Kaya Den Tera 40 </t>
  </si>
  <si>
    <t>Tropical Mood Consultancy</t>
  </si>
  <si>
    <t>31/08/1994</t>
  </si>
  <si>
    <t>26/08/1994</t>
  </si>
  <si>
    <t xml:space="preserve">Kaya Den Tera 5 </t>
  </si>
  <si>
    <t>Computer Express</t>
  </si>
  <si>
    <t xml:space="preserve">Kaya Den Tera 7D </t>
  </si>
  <si>
    <t>Holbon Trading</t>
  </si>
  <si>
    <t xml:space="preserve">Kaya Den Tera 9 </t>
  </si>
  <si>
    <t>L&amp;O Security</t>
  </si>
  <si>
    <t>30/01/2003</t>
  </si>
  <si>
    <t>Kayamar N.V.</t>
  </si>
  <si>
    <t xml:space="preserve">Kaya Den Tera z/n </t>
  </si>
  <si>
    <t>Tropical Homes Construction</t>
  </si>
  <si>
    <t>Rebecca Store</t>
  </si>
  <si>
    <t xml:space="preserve">Kaya Deseado 7 </t>
  </si>
  <si>
    <t>Webster Holdings N.V.</t>
  </si>
  <si>
    <t>17/03/1993</t>
  </si>
  <si>
    <t xml:space="preserve">Kaya Dialma 1 </t>
  </si>
  <si>
    <t>Jong Jong Promotions</t>
  </si>
  <si>
    <t>Kaya Dialma 2 A</t>
  </si>
  <si>
    <t>Deep Blue View Divers</t>
  </si>
  <si>
    <t>14/08/2003</t>
  </si>
  <si>
    <t xml:space="preserve">Kaya Djamanta 50 </t>
  </si>
  <si>
    <t>Complete Office Support N.V.</t>
  </si>
  <si>
    <t>29/12/1999</t>
  </si>
  <si>
    <t xml:space="preserve">Kaya Djamanta 82 </t>
  </si>
  <si>
    <t>Aannemersbedrijf Loopsrase</t>
  </si>
  <si>
    <t xml:space="preserve">Kaya Doce 9 </t>
  </si>
  <si>
    <t>Corals Import &amp; Export Bonaire</t>
  </si>
  <si>
    <t>24/06/2008</t>
  </si>
  <si>
    <t xml:space="preserve">Kaya Dominico Herrera 4 </t>
  </si>
  <si>
    <t>Sei Investments N.V.</t>
  </si>
  <si>
    <t>Kaya Dr. José G. Hernandez  Z/N</t>
  </si>
  <si>
    <t>Universal Queen Finance N.V.</t>
  </si>
  <si>
    <t>Bakkerij Princesa</t>
  </si>
  <si>
    <t>27/02/2002</t>
  </si>
  <si>
    <t xml:space="preserve">Kaya Dr. José G. Hernandez 3 </t>
  </si>
  <si>
    <t>Service Conetal</t>
  </si>
  <si>
    <t xml:space="preserve">Kaya Dr. José G. Hernandez 31 </t>
  </si>
  <si>
    <t>The Lily Book  Bible &amp; Health Center</t>
  </si>
  <si>
    <t>26/07/1994</t>
  </si>
  <si>
    <t>Antriol Barbershop y Kapsalon &amp; Multiservices</t>
  </si>
  <si>
    <t>Kaya Dr. José G. Hernandez 45 A</t>
  </si>
  <si>
    <t>Kroon Holding</t>
  </si>
  <si>
    <t>13/03/1978</t>
  </si>
  <si>
    <t xml:space="preserve">Kaya Dr. José G. Hernandez Z/N </t>
  </si>
  <si>
    <t>Pacejanari Lottery</t>
  </si>
  <si>
    <t>28/02/2007</t>
  </si>
  <si>
    <t>Hart Construction</t>
  </si>
  <si>
    <t>20/05/2009</t>
  </si>
  <si>
    <t xml:space="preserve">Kaya Emerenciana 25 </t>
  </si>
  <si>
    <t>Gerrel Construction</t>
  </si>
  <si>
    <t xml:space="preserve">Kaya Encarnacion B. Sint Jago 6 </t>
  </si>
  <si>
    <t>Altena Cleaning</t>
  </si>
  <si>
    <t>19/03/2004</t>
  </si>
  <si>
    <t xml:space="preserve">Kaya Endeavour 2 </t>
  </si>
  <si>
    <t>Schoonmaakbedrijf de la Rosa</t>
  </si>
  <si>
    <t>17/12/2001</t>
  </si>
  <si>
    <t xml:space="preserve">Kaya Esperanza 6 </t>
  </si>
  <si>
    <t>Donyo B.V.</t>
  </si>
  <si>
    <t>18/11/2008</t>
  </si>
  <si>
    <t xml:space="preserve">Kaya Esther 29 </t>
  </si>
  <si>
    <t>Antriol Minimarket</t>
  </si>
  <si>
    <t>24/11/1997</t>
  </si>
  <si>
    <t xml:space="preserve">Kaya Eva 3 </t>
  </si>
  <si>
    <t>Stoffeerderij Martis</t>
  </si>
  <si>
    <t>30/09/2005</t>
  </si>
  <si>
    <t xml:space="preserve">Kaya Eva 9 </t>
  </si>
  <si>
    <t>Stoffeerderij Martis B.V.</t>
  </si>
  <si>
    <t>31/07/2007</t>
  </si>
  <si>
    <t>Bonaire Plumbing and Electrical Installation N.V.</t>
  </si>
  <si>
    <t xml:space="preserve">Kaya Fedalma 13 </t>
  </si>
  <si>
    <t>Carib Fine Art</t>
  </si>
  <si>
    <t xml:space="preserve">Kaya Fidelia 1 </t>
  </si>
  <si>
    <t>SRA-Maintenance</t>
  </si>
  <si>
    <t xml:space="preserve">Kaya Finlandia 1 </t>
  </si>
  <si>
    <t>Claerity Administration &amp; Salary Services N.V.</t>
  </si>
  <si>
    <t>25/10/2006</t>
  </si>
  <si>
    <t>13/12/2005</t>
  </si>
  <si>
    <t xml:space="preserve">Kaya Finlandia 22 </t>
  </si>
  <si>
    <t>Rygiar Bonaire</t>
  </si>
  <si>
    <t>18/09/2009</t>
  </si>
  <si>
    <t xml:space="preserve">Kaya Finlandia 35 </t>
  </si>
  <si>
    <t>Jejo's Snack</t>
  </si>
  <si>
    <t>15/06/2006</t>
  </si>
  <si>
    <t xml:space="preserve">Kaya Flamboyan 17 </t>
  </si>
  <si>
    <t>Gemar Schilder Bedrijf</t>
  </si>
  <si>
    <t>Kaya Flamingo 10 A</t>
  </si>
  <si>
    <t>Gil Construction</t>
  </si>
  <si>
    <t xml:space="preserve">Kaya Flamingo o # 14a </t>
  </si>
  <si>
    <t>Joos Transport</t>
  </si>
  <si>
    <t>24/11/2003</t>
  </si>
  <si>
    <t xml:space="preserve">Kaya Flor de Cuba 30 </t>
  </si>
  <si>
    <t>Plasa Natural</t>
  </si>
  <si>
    <t>28/03/2007</t>
  </si>
  <si>
    <t xml:space="preserve">Kaya Flor de Cuba 40 </t>
  </si>
  <si>
    <t>Ray Construction</t>
  </si>
  <si>
    <t>Sandy Muffler &amp; Tire Sevices</t>
  </si>
  <si>
    <t>Giram Auto Parts B.V.</t>
  </si>
  <si>
    <t xml:space="preserve">Kaya Francia 2 </t>
  </si>
  <si>
    <t>Marisel Schoonmaakbedrijf</t>
  </si>
  <si>
    <t xml:space="preserve">Kaya Fransebloem 6 </t>
  </si>
  <si>
    <t>Living Joya Bonaire</t>
  </si>
  <si>
    <t>25/02/1987</t>
  </si>
  <si>
    <t>24/02/1987</t>
  </si>
  <si>
    <t xml:space="preserve">Kaya Frater Odulfinus 17 </t>
  </si>
  <si>
    <t>RTB Holding</t>
  </si>
  <si>
    <t>29/12/2004</t>
  </si>
  <si>
    <t>Blue Roof Appartment</t>
  </si>
  <si>
    <t>21/01/2009</t>
  </si>
  <si>
    <t xml:space="preserve">Kaya Ganimedes 10 </t>
  </si>
  <si>
    <t>Intima</t>
  </si>
  <si>
    <t>24/02/2004</t>
  </si>
  <si>
    <t xml:space="preserve">Kaya Gavilan 12 </t>
  </si>
  <si>
    <t>Shoarma Hannan</t>
  </si>
  <si>
    <t>Happy Lottery N.V.</t>
  </si>
  <si>
    <t xml:space="preserve">Kaya General C.M. Piar 5 </t>
  </si>
  <si>
    <t>Stichting Beheer van F.D. Crestian Belangen</t>
  </si>
  <si>
    <t>24/07/1998</t>
  </si>
  <si>
    <t xml:space="preserve"> Coco's Place</t>
  </si>
  <si>
    <t>23/10/2006</t>
  </si>
  <si>
    <t xml:space="preserve">Kaya General C.M. Piar 8 </t>
  </si>
  <si>
    <t>C.A.Seguros orinoco N.V.</t>
  </si>
  <si>
    <t>14/11/1989</t>
  </si>
  <si>
    <t xml:space="preserve">Kaya Gilberto F. Croes 2 </t>
  </si>
  <si>
    <t>Edificaciones International N.V.</t>
  </si>
  <si>
    <t>25/03/1992</t>
  </si>
  <si>
    <t>20/03/1992</t>
  </si>
  <si>
    <t>Maribe Beach Resort</t>
  </si>
  <si>
    <t>24/01/1992</t>
  </si>
  <si>
    <t>Maribe Bonaire Investments N.V.</t>
  </si>
  <si>
    <t>New Orinoco Insurance</t>
  </si>
  <si>
    <t>30/08/2004</t>
  </si>
  <si>
    <t>Stichting Reclassering Bonaire</t>
  </si>
  <si>
    <t>21/08/1956</t>
  </si>
  <si>
    <t xml:space="preserve">Kaya Gilberto F. Croes 24 </t>
  </si>
  <si>
    <t>The Gypsy</t>
  </si>
  <si>
    <t>18/09/2002</t>
  </si>
  <si>
    <t xml:space="preserve">Kaya Gilberto F. Croes 26 </t>
  </si>
  <si>
    <t>Carrental Agency</t>
  </si>
  <si>
    <t>23/05/2006</t>
  </si>
  <si>
    <t>19/05/2006</t>
  </si>
  <si>
    <t xml:space="preserve">Kaya Gilberto F. Croes 28 </t>
  </si>
  <si>
    <t>Ramek N.V.</t>
  </si>
  <si>
    <t>14/08/1991</t>
  </si>
  <si>
    <t>Las Palmas Snack</t>
  </si>
  <si>
    <t>17/02/2000</t>
  </si>
  <si>
    <t xml:space="preserve">Kaya Gilberto F. Croes 30 </t>
  </si>
  <si>
    <t>Majobi</t>
  </si>
  <si>
    <t>29/04/2009</t>
  </si>
  <si>
    <t xml:space="preserve">Kaya Gilberto F. Croes 7 </t>
  </si>
  <si>
    <t>Sint Jago Consulting Engineers</t>
  </si>
  <si>
    <t xml:space="preserve">Kaya Gloria # 9 </t>
  </si>
  <si>
    <t>Empresa Italo Boneriano</t>
  </si>
  <si>
    <t>15/07/2002</t>
  </si>
  <si>
    <t xml:space="preserve">Kaya Gloria 11 </t>
  </si>
  <si>
    <t>Richi Good Import</t>
  </si>
  <si>
    <t>Kaya Grandi  Les Galleries Shopping Mall</t>
  </si>
  <si>
    <t>PPM Records Bonaire</t>
  </si>
  <si>
    <t>19/06/2002</t>
  </si>
  <si>
    <t>17/05/2001</t>
  </si>
  <si>
    <t>Kaya Grandi  Les Galleries Shopping Mall Ruimte 3</t>
  </si>
  <si>
    <t>Habitat International N.V.</t>
  </si>
  <si>
    <t>22/05/1979</t>
  </si>
  <si>
    <t>28/02/1979</t>
  </si>
  <si>
    <t>Kaya Grandi  Z/N</t>
  </si>
  <si>
    <t>Bahia</t>
  </si>
  <si>
    <t xml:space="preserve">Kaya Grandi 11 </t>
  </si>
  <si>
    <t>Cyber FM</t>
  </si>
  <si>
    <t>The Emerald Facial Massage &amp; Health Institute</t>
  </si>
  <si>
    <t>22/07/2002</t>
  </si>
  <si>
    <t>Vema</t>
  </si>
  <si>
    <t>23/01/2003</t>
  </si>
  <si>
    <t>JCM Multiservices N.V.</t>
  </si>
  <si>
    <t>23/11/2006</t>
  </si>
  <si>
    <t>23/06/2005</t>
  </si>
  <si>
    <t>Kaya Grandi 11 C</t>
  </si>
  <si>
    <t>Jan Art</t>
  </si>
  <si>
    <t>26/08/1998</t>
  </si>
  <si>
    <t xml:space="preserve">Kaya Grandi 14 </t>
  </si>
  <si>
    <t>Mona Lisa</t>
  </si>
  <si>
    <t>18/12/1986</t>
  </si>
  <si>
    <t xml:space="preserve">Kaya Grandi 15 </t>
  </si>
  <si>
    <t>In Style Shop</t>
  </si>
  <si>
    <t>24/08/1989</t>
  </si>
  <si>
    <t>Kaya Grandi 15 A</t>
  </si>
  <si>
    <t>Miles Cargo Services N.V.</t>
  </si>
  <si>
    <t>17/08/2005</t>
  </si>
  <si>
    <t>19/11/2004</t>
  </si>
  <si>
    <t xml:space="preserve">Kaya Grandi 16 </t>
  </si>
  <si>
    <t>Blokken en Constructie Bedrijf N.V.</t>
  </si>
  <si>
    <t>18/12/1978</t>
  </si>
  <si>
    <t xml:space="preserve">Kaya Grandi 17 </t>
  </si>
  <si>
    <t>Nikiboko Timeshare N.V.</t>
  </si>
  <si>
    <t>21/11/2007</t>
  </si>
  <si>
    <t>Kaya Grandi 23 J</t>
  </si>
  <si>
    <t>Autobusbedrijf Bonaire N.V.</t>
  </si>
  <si>
    <t>30/09/1973</t>
  </si>
  <si>
    <t xml:space="preserve">Kaya Grandi 23-25 </t>
  </si>
  <si>
    <t>Abni Beleggingen</t>
  </si>
  <si>
    <t>25/04/2005</t>
  </si>
  <si>
    <t>21/04/2005</t>
  </si>
  <si>
    <t xml:space="preserve">Kaya Grandi 25 </t>
  </si>
  <si>
    <t>Paradise Mortgage</t>
  </si>
  <si>
    <t>23/01/2006</t>
  </si>
  <si>
    <t>18/01/2006</t>
  </si>
  <si>
    <t xml:space="preserve">Kaya Grandi 26 </t>
  </si>
  <si>
    <t>Iema3</t>
  </si>
  <si>
    <t>18/01/2007</t>
  </si>
  <si>
    <t xml:space="preserve">Kaya Grandi 3 </t>
  </si>
  <si>
    <t>Belle Isle Village N.V.</t>
  </si>
  <si>
    <t xml:space="preserve">Kaya Grandi 31 </t>
  </si>
  <si>
    <t>Pearl Trust &amp; Management Corporation (Bonaire) N.V.</t>
  </si>
  <si>
    <t>30/10/1979</t>
  </si>
  <si>
    <t>Caribbean Worldwide Hosting N.V.</t>
  </si>
  <si>
    <t>23/07/2002</t>
  </si>
  <si>
    <t>31/05/2001</t>
  </si>
  <si>
    <t xml:space="preserve">Kaya Grandi 32 unit 1 </t>
  </si>
  <si>
    <t>Worldwireless Telecom N.V.</t>
  </si>
  <si>
    <t>Kaya Grandi 32 Unit 1</t>
  </si>
  <si>
    <t>Island Leisure Group</t>
  </si>
  <si>
    <t>29/03/2004</t>
  </si>
  <si>
    <t xml:space="preserve">Kaya Grandi 32I </t>
  </si>
  <si>
    <t>Brahma Unlimited</t>
  </si>
  <si>
    <t xml:space="preserve">Kaya Grandi 32N </t>
  </si>
  <si>
    <t>Bokkes Fontein Advocaten</t>
  </si>
  <si>
    <t>20/01/2009</t>
  </si>
  <si>
    <t>Partnership</t>
  </si>
  <si>
    <t xml:space="preserve">Kaya Grandi 34 </t>
  </si>
  <si>
    <t>Yireh Bonaire</t>
  </si>
  <si>
    <t>Third Wave International</t>
  </si>
  <si>
    <t>25/07/2002</t>
  </si>
  <si>
    <t>Kaya Grandi 34 A</t>
  </si>
  <si>
    <t>Tickethandling Antillen</t>
  </si>
  <si>
    <t>Kaya Grandi 36 Unit 3</t>
  </si>
  <si>
    <t>The Vacation Store</t>
  </si>
  <si>
    <t>28/07/1999</t>
  </si>
  <si>
    <t xml:space="preserve">Kaya Grandi 38 </t>
  </si>
  <si>
    <t>ISB (Bon) N.V.</t>
  </si>
  <si>
    <t>17/01/2002</t>
  </si>
  <si>
    <t>15/01/2002</t>
  </si>
  <si>
    <t>Kaya Grandi 38 B</t>
  </si>
  <si>
    <t>Cambes Bonaire N.V.</t>
  </si>
  <si>
    <t>20/11/1985</t>
  </si>
  <si>
    <t xml:space="preserve">Kaya Grandi 41 </t>
  </si>
  <si>
    <t>Black Pearl Holding B.V.</t>
  </si>
  <si>
    <t xml:space="preserve">Kaya Grandi 48 </t>
  </si>
  <si>
    <t>Papaya Moon</t>
  </si>
  <si>
    <t>25/09/2006</t>
  </si>
  <si>
    <t>19/09/2006</t>
  </si>
  <si>
    <t>Interbank Antilles N.V.</t>
  </si>
  <si>
    <t>21/08/1990</t>
  </si>
  <si>
    <t xml:space="preserve">Kaya Grandi 49 </t>
  </si>
  <si>
    <t>Transitville International</t>
  </si>
  <si>
    <t>14/09/2001</t>
  </si>
  <si>
    <t>Bonaire Boekhandel N.V.</t>
  </si>
  <si>
    <t xml:space="preserve">Kaya Grandi 50 </t>
  </si>
  <si>
    <t>Coconut Restaurant N.V.</t>
  </si>
  <si>
    <t>20/03/2009</t>
  </si>
  <si>
    <t>19/03/2009</t>
  </si>
  <si>
    <t xml:space="preserve">Kaya Grandi 52 </t>
  </si>
  <si>
    <t>Go Green Bio Diesel (Bonaire) N.V.</t>
  </si>
  <si>
    <t>Meyer Zall Foundation</t>
  </si>
  <si>
    <t>25/06/1997</t>
  </si>
  <si>
    <t>The Partyplanner Neltje</t>
  </si>
  <si>
    <t>29/07/2005</t>
  </si>
  <si>
    <t>Zatara Road House</t>
  </si>
  <si>
    <t>16/02/2005</t>
  </si>
  <si>
    <t>Bonaire Segway Scooter &amp; Surfbosrd City Tour</t>
  </si>
  <si>
    <t>26/10/2010</t>
  </si>
  <si>
    <t xml:space="preserve">Kaya Grandi 53 </t>
  </si>
  <si>
    <t>Bonairesegway@gmail.com</t>
  </si>
  <si>
    <t>Lexina Construction N.V.</t>
  </si>
  <si>
    <t>29/08/2008</t>
  </si>
  <si>
    <t>27/08/2008</t>
  </si>
  <si>
    <t>Bonaire Realty</t>
  </si>
  <si>
    <t>31/08/2005</t>
  </si>
  <si>
    <t>30/08/2005</t>
  </si>
  <si>
    <t xml:space="preserve">Kaya Grandi 54 </t>
  </si>
  <si>
    <t>World of Oceans</t>
  </si>
  <si>
    <t>30/06/1998</t>
  </si>
  <si>
    <t xml:space="preserve">Kaya Grandi 6 </t>
  </si>
  <si>
    <t>Bonairenet N.V.</t>
  </si>
  <si>
    <t>20/08/1998</t>
  </si>
  <si>
    <t xml:space="preserve">Kaya Grandi 67 </t>
  </si>
  <si>
    <t>Old Hari N.V.</t>
  </si>
  <si>
    <t>25/05/1994</t>
  </si>
  <si>
    <t>24/05/1994</t>
  </si>
  <si>
    <t>Caribbean Bakery Supplies Bonaire N.V.</t>
  </si>
  <si>
    <t>22/12/2006</t>
  </si>
  <si>
    <t>19/12/2006</t>
  </si>
  <si>
    <t xml:space="preserve">Kaya Grandi 7 </t>
  </si>
  <si>
    <t>Crêpe's Paradise</t>
  </si>
  <si>
    <t>23/10/2002</t>
  </si>
  <si>
    <t>16/10/2002</t>
  </si>
  <si>
    <t>Kaya Grandi 7 (City Cafe)</t>
  </si>
  <si>
    <t>The Place</t>
  </si>
  <si>
    <t>14/02/2003</t>
  </si>
  <si>
    <t xml:space="preserve">Kaya Grandi 70 </t>
  </si>
  <si>
    <t>Richelmar Scooter &amp; Rentals</t>
  </si>
  <si>
    <t>Kaya Grandi 70 A</t>
  </si>
  <si>
    <t xml:space="preserve">Kaya Grandi 72 </t>
  </si>
  <si>
    <t>Reef Online Ltd.</t>
  </si>
  <si>
    <t>18/05/2001</t>
  </si>
  <si>
    <t>20/01/2001</t>
  </si>
  <si>
    <t>Adriana Place</t>
  </si>
  <si>
    <t xml:space="preserve">Kaya Grandi 82 </t>
  </si>
  <si>
    <t>Channon Serberie</t>
  </si>
  <si>
    <t>28/11/2001</t>
  </si>
  <si>
    <t>26/11/2001</t>
  </si>
  <si>
    <t xml:space="preserve">Kaya Grandi 84 </t>
  </si>
  <si>
    <t>The Sitting Coconut Apartments</t>
  </si>
  <si>
    <t>Marten Services</t>
  </si>
  <si>
    <t xml:space="preserve">Kaya Grandi 85 C </t>
  </si>
  <si>
    <t>Exclusivo</t>
  </si>
  <si>
    <t xml:space="preserve">Kaya Grandi 85-A </t>
  </si>
  <si>
    <t>Bon Trabao Bonaire</t>
  </si>
  <si>
    <t>15/09/2000</t>
  </si>
  <si>
    <t xml:space="preserve">Kaya Grandi 86 </t>
  </si>
  <si>
    <t>Industria Quimicas Vascoil</t>
  </si>
  <si>
    <t>23/05/2001</t>
  </si>
  <si>
    <t>22/05/2001</t>
  </si>
  <si>
    <t>Ta Dimi E Ta (A.F.S.)</t>
  </si>
  <si>
    <t>27/01/2000</t>
  </si>
  <si>
    <t>Estilo</t>
  </si>
  <si>
    <t>15/03/1996</t>
  </si>
  <si>
    <t xml:space="preserve">Kaya Grandi 87 </t>
  </si>
  <si>
    <t>Tops N.V.</t>
  </si>
  <si>
    <t>18/06/1975</t>
  </si>
  <si>
    <t>Verzekeringswinkel Pearl N.V. (filiaal)</t>
  </si>
  <si>
    <t>27/10/1997</t>
  </si>
  <si>
    <t>28/05/1996</t>
  </si>
  <si>
    <t xml:space="preserve">Kaya Grandi 92 </t>
  </si>
  <si>
    <t>FM Group Bonaire</t>
  </si>
  <si>
    <t>21/04/2009</t>
  </si>
  <si>
    <t xml:space="preserve">Kaya Grandi 95 </t>
  </si>
  <si>
    <t>WECO Wegenbouw Contractors</t>
  </si>
  <si>
    <t>Camanto's Exclusive Designs B.V.</t>
  </si>
  <si>
    <t xml:space="preserve">Kaya Grandi La Terraza 23-N </t>
  </si>
  <si>
    <t>Bonaire Palace Hotel</t>
  </si>
  <si>
    <t xml:space="preserve">Kaya Grandi Z/N </t>
  </si>
  <si>
    <t>One for All</t>
  </si>
  <si>
    <t>Bonaire Pro</t>
  </si>
  <si>
    <t>26/02/1996</t>
  </si>
  <si>
    <t>23/02/1996</t>
  </si>
  <si>
    <t xml:space="preserve">Kaya Groningen 5 </t>
  </si>
  <si>
    <t>Tigivemo Trust N.V.</t>
  </si>
  <si>
    <t>Caribbean Gas Training</t>
  </si>
  <si>
    <t>13/01/2005</t>
  </si>
  <si>
    <t xml:space="preserve">Kaya Guanare 6 </t>
  </si>
  <si>
    <t>J.A.T.M. Schoonmaakbedrijf</t>
  </si>
  <si>
    <t>23/04/2007</t>
  </si>
  <si>
    <t xml:space="preserve">Kaya Guarani 3 </t>
  </si>
  <si>
    <t>Palmera's De Colombia</t>
  </si>
  <si>
    <t xml:space="preserve">Kaya Gutu 4 </t>
  </si>
  <si>
    <t>Palmera's de Colombia</t>
  </si>
  <si>
    <t>Donja Tago</t>
  </si>
  <si>
    <t>28/05/1999</t>
  </si>
  <si>
    <t xml:space="preserve">Kaya Guyaba 2 </t>
  </si>
  <si>
    <t>My Dream Snack</t>
  </si>
  <si>
    <t>31/01/2004</t>
  </si>
  <si>
    <t>Marbo General Contractors</t>
  </si>
  <si>
    <t>13/08/2007</t>
  </si>
  <si>
    <t>Kaya Guyaba 4 (Rose Inn)</t>
  </si>
  <si>
    <t>Gran Esperansa</t>
  </si>
  <si>
    <t xml:space="preserve">Kaya Guyaba 7 </t>
  </si>
  <si>
    <t>G.N. Art</t>
  </si>
  <si>
    <t>15/05/2001</t>
  </si>
  <si>
    <t xml:space="preserve">Kaya Haarlem 6 </t>
  </si>
  <si>
    <t>Zoom Audio Visual Productions</t>
  </si>
  <si>
    <t>26/09/2011</t>
  </si>
  <si>
    <t>zoomav@mac.com</t>
  </si>
  <si>
    <t>Zoom Audio Visual Productions Bonaire B.V.</t>
  </si>
  <si>
    <t>15/11/2007</t>
  </si>
  <si>
    <t>26/10/2007</t>
  </si>
  <si>
    <t>Cactus Fence</t>
  </si>
  <si>
    <t xml:space="preserve">Kaya Hasmin 11 </t>
  </si>
  <si>
    <t>Voltage</t>
  </si>
  <si>
    <t>23/11/1999</t>
  </si>
  <si>
    <t>22/11/1999</t>
  </si>
  <si>
    <t>Kaya Herman J. Pop 2 c</t>
  </si>
  <si>
    <t>Chogogo Car Rental &amp; Garage</t>
  </si>
  <si>
    <t>25/10/2005</t>
  </si>
  <si>
    <t xml:space="preserve">Kaya Hermandad 9 </t>
  </si>
  <si>
    <t>Little Stars Playgarden</t>
  </si>
  <si>
    <t xml:space="preserve">Kaya Hermandad Z/N </t>
  </si>
  <si>
    <t>Alzonia</t>
  </si>
  <si>
    <t xml:space="preserve">Kaya Hoba 1 </t>
  </si>
  <si>
    <t>HCM Bouwbedrijf</t>
  </si>
  <si>
    <t xml:space="preserve">Kaya Hoba 11 </t>
  </si>
  <si>
    <t>Marcos</t>
  </si>
  <si>
    <t xml:space="preserve">Kaya Hoba 4 </t>
  </si>
  <si>
    <t>Foxy Creation</t>
  </si>
  <si>
    <t xml:space="preserve">Kaya Hulanda 10 </t>
  </si>
  <si>
    <t>Intergas</t>
  </si>
  <si>
    <t>15/03/2002</t>
  </si>
  <si>
    <t xml:space="preserve">Kaya Hulanda 12 </t>
  </si>
  <si>
    <t>Sumter Gas N.V.</t>
  </si>
  <si>
    <t>P.A.C. Contractors Bonaire N.V.</t>
  </si>
  <si>
    <t>19/03/2003</t>
  </si>
  <si>
    <t>18/03/2003</t>
  </si>
  <si>
    <t xml:space="preserve">Kaya Hulanda 22 </t>
  </si>
  <si>
    <t>Los 5 Hermanos B.V.</t>
  </si>
  <si>
    <t>20/12/2005</t>
  </si>
  <si>
    <t>15/12/2005</t>
  </si>
  <si>
    <t xml:space="preserve">Kaya Hulanda 33 </t>
  </si>
  <si>
    <t>Pussycatsplayhouse</t>
  </si>
  <si>
    <t xml:space="preserve">Kaya Hulanda 35 </t>
  </si>
  <si>
    <t>General Activities Constultant</t>
  </si>
  <si>
    <t xml:space="preserve">Kaya Hulanda 36 </t>
  </si>
  <si>
    <t>Fiansa Chiki.com</t>
  </si>
  <si>
    <t xml:space="preserve">Kaya Hulanda 6 </t>
  </si>
  <si>
    <t>Takivi Snack</t>
  </si>
  <si>
    <t>21/07/2006</t>
  </si>
  <si>
    <t>23/06/2006</t>
  </si>
  <si>
    <t xml:space="preserve">Kaya Hulanda 60 </t>
  </si>
  <si>
    <t>Reloaded</t>
  </si>
  <si>
    <t xml:space="preserve">Kaya Hulanda 7B </t>
  </si>
  <si>
    <t>Party &amp; Zo</t>
  </si>
  <si>
    <t xml:space="preserve">Kaya Imelda 8 </t>
  </si>
  <si>
    <t>Construction Sof</t>
  </si>
  <si>
    <t xml:space="preserve">Kaya Indio 8 </t>
  </si>
  <si>
    <t>Caribbean Metal Recycling N.V.</t>
  </si>
  <si>
    <t>Kaya Industria  Z/N</t>
  </si>
  <si>
    <t>Motoren Revisiebedrijf Bonaire (M.R.B.)</t>
  </si>
  <si>
    <t>Sonrisa</t>
  </si>
  <si>
    <t>19/10/1995</t>
  </si>
  <si>
    <t>17/10/1995</t>
  </si>
  <si>
    <t>Westland Properties E-Zone Beheer N.V.</t>
  </si>
  <si>
    <t>27/05/2003</t>
  </si>
  <si>
    <t>23/05/2003</t>
  </si>
  <si>
    <t>Kaya Industria  z/n</t>
  </si>
  <si>
    <t>Bejolha Trading N.V.</t>
  </si>
  <si>
    <t>29/05/1985</t>
  </si>
  <si>
    <t>28/05/1985</t>
  </si>
  <si>
    <t xml:space="preserve">Kaya Industria # 35 </t>
  </si>
  <si>
    <t>Caribe Car Wash N.V.</t>
  </si>
  <si>
    <t xml:space="preserve">Kaya Industria 10 </t>
  </si>
  <si>
    <t>Tauro Auto Center (Bonaire)</t>
  </si>
  <si>
    <t>28/12/2001</t>
  </si>
  <si>
    <t>Bay View Estates</t>
  </si>
  <si>
    <t xml:space="preserve">Kaya Industria 17 </t>
  </si>
  <si>
    <t>Bonaire Port Management</t>
  </si>
  <si>
    <t>22/06/2006</t>
  </si>
  <si>
    <t>Projecta</t>
  </si>
  <si>
    <t>Projecta Management</t>
  </si>
  <si>
    <t>Tropical Holland Carrental N.V.</t>
  </si>
  <si>
    <t>21/09/2007</t>
  </si>
  <si>
    <t>Vandenberg B.V.</t>
  </si>
  <si>
    <t>Sun Leasing</t>
  </si>
  <si>
    <t>19/07/1999</t>
  </si>
  <si>
    <t>Kaya Industria 17 B</t>
  </si>
  <si>
    <t>New Bon Awa</t>
  </si>
  <si>
    <t>20/12/2001</t>
  </si>
  <si>
    <t>18/12/2001</t>
  </si>
  <si>
    <t xml:space="preserve">Kaya Industria 21 </t>
  </si>
  <si>
    <t>Na Bo Alkanse</t>
  </si>
  <si>
    <t xml:space="preserve">Kaya Industria 23 </t>
  </si>
  <si>
    <t>Skylge Development</t>
  </si>
  <si>
    <t>28/04/2008</t>
  </si>
  <si>
    <t>25/04/2008</t>
  </si>
  <si>
    <t>Swa Import &amp; Export</t>
  </si>
  <si>
    <t>Teleport Bonaire B.V.</t>
  </si>
  <si>
    <t>24/05/2007</t>
  </si>
  <si>
    <t>27/04/2007</t>
  </si>
  <si>
    <t>Select Trading</t>
  </si>
  <si>
    <t>30/10/2003</t>
  </si>
  <si>
    <t>28/10/2003</t>
  </si>
  <si>
    <t xml:space="preserve">Kaya Industria 23  dep. 4  unit G 962 </t>
  </si>
  <si>
    <t>Antillean Rice Mills N.V.</t>
  </si>
  <si>
    <t>25/06/1984</t>
  </si>
  <si>
    <t>13/06/1984</t>
  </si>
  <si>
    <t xml:space="preserve">Kaya Industria 28 </t>
  </si>
  <si>
    <t>Direct Blokken Fabriek</t>
  </si>
  <si>
    <t>29/04/2004</t>
  </si>
  <si>
    <t xml:space="preserve">Kaya Industria 34 </t>
  </si>
  <si>
    <t>Bonimex International N.V.</t>
  </si>
  <si>
    <t>27/01/1988</t>
  </si>
  <si>
    <t>25/01/1988</t>
  </si>
  <si>
    <t xml:space="preserve">Kaya Industria 45 </t>
  </si>
  <si>
    <t>Duty Free International (Bonaire) N.V.</t>
  </si>
  <si>
    <t>Eco Di Caribe B.V.</t>
  </si>
  <si>
    <t>27/03/2009</t>
  </si>
  <si>
    <t xml:space="preserve">Kaya Industria Pariba z/n </t>
  </si>
  <si>
    <t>Oriental Development N.V.</t>
  </si>
  <si>
    <t xml:space="preserve">Kaya Industria Pariba z/n (Steenfabriek Jansen) </t>
  </si>
  <si>
    <t xml:space="preserve"> Emmanuel Auto Center</t>
  </si>
  <si>
    <t>20/02/2004</t>
  </si>
  <si>
    <t xml:space="preserve">Kaya Industria z/n </t>
  </si>
  <si>
    <t>Bonconsult &amp; Adviesbureau</t>
  </si>
  <si>
    <t>17/06/1999</t>
  </si>
  <si>
    <t xml:space="preserve">Kaya Industria Z/N </t>
  </si>
  <si>
    <t>Dambindoo N.V.</t>
  </si>
  <si>
    <t>30/05/2007</t>
  </si>
  <si>
    <t>28/05/2007</t>
  </si>
  <si>
    <t>Garage en Keuringslokaal Bonaire</t>
  </si>
  <si>
    <t>16/06/1999</t>
  </si>
  <si>
    <t>14/06/1999</t>
  </si>
  <si>
    <t>Gobiklaw Bonaire</t>
  </si>
  <si>
    <t>Jalvicar</t>
  </si>
  <si>
    <t>Pelican Realty &amp; Development Company N.V.</t>
  </si>
  <si>
    <t>16/04/2007</t>
  </si>
  <si>
    <t>Robmon Garage B.V.</t>
  </si>
  <si>
    <t>Building Depot Bonaire</t>
  </si>
  <si>
    <t>20/12/2004</t>
  </si>
  <si>
    <t>16/12/2004</t>
  </si>
  <si>
    <t xml:space="preserve">Kaya Industria z/n  kavel 2637 </t>
  </si>
  <si>
    <t>Coco's Car &amp; Scooter Rental</t>
  </si>
  <si>
    <t xml:space="preserve">Kaya Inees Domacasse 3 </t>
  </si>
  <si>
    <t>G.A. Lammers Pensioen B.V.</t>
  </si>
  <si>
    <t>16/02/2000</t>
  </si>
  <si>
    <t>28/12/1979</t>
  </si>
  <si>
    <t>Kaya Inglaterra  Z/N</t>
  </si>
  <si>
    <t>Bonaire Investment Consulting N.V.</t>
  </si>
  <si>
    <t>13/02/1991</t>
  </si>
  <si>
    <t>Kaya International  z/n</t>
  </si>
  <si>
    <t>Top Class Paintig</t>
  </si>
  <si>
    <t>24/02/2009</t>
  </si>
  <si>
    <t>13/02/2009</t>
  </si>
  <si>
    <t>Kaya International 1 B</t>
  </si>
  <si>
    <t>Muebleria y Carpinteria Antillana N.V.</t>
  </si>
  <si>
    <t>27/02/1997</t>
  </si>
  <si>
    <t xml:space="preserve">Kaya International 34 </t>
  </si>
  <si>
    <t>Double You N.V.</t>
  </si>
  <si>
    <t>29/10/2003</t>
  </si>
  <si>
    <t>23/10/2003</t>
  </si>
  <si>
    <t xml:space="preserve">Kaya International Plaza Hotel (Suave ¨ boat) </t>
  </si>
  <si>
    <t>Dutch Caribbean Developing Company XII</t>
  </si>
  <si>
    <t>24/05/2010</t>
  </si>
  <si>
    <t>26/02/2010</t>
  </si>
  <si>
    <t xml:space="preserve">Kaya International z/n </t>
  </si>
  <si>
    <t>Global Network</t>
  </si>
  <si>
    <t>28/03/2006</t>
  </si>
  <si>
    <t xml:space="preserve">Kaya International Z/N </t>
  </si>
  <si>
    <t>Solar Management B.V.</t>
  </si>
  <si>
    <t>Torres Auto Supplies (Bonaire) N.V.</t>
  </si>
  <si>
    <t>15/03/1991</t>
  </si>
  <si>
    <t>Deltura Investments N.V.</t>
  </si>
  <si>
    <t>24/04/1996</t>
  </si>
  <si>
    <t>Kaya Irene 1 A</t>
  </si>
  <si>
    <t>Green Label Nursery N.V.</t>
  </si>
  <si>
    <t xml:space="preserve">Kaya Irene 2 </t>
  </si>
  <si>
    <t>Davna Apartments N.V</t>
  </si>
  <si>
    <t xml:space="preserve">Kaya Irlanda 19 </t>
  </si>
  <si>
    <t>Advokatenkantoor Mr M. Bijkerk N.V.</t>
  </si>
  <si>
    <t>20/03/1995</t>
  </si>
  <si>
    <t>18/03/1995</t>
  </si>
  <si>
    <t xml:space="preserve">Kaya Isabel 1 </t>
  </si>
  <si>
    <t>Logo Carpets</t>
  </si>
  <si>
    <t>14/06/2002</t>
  </si>
  <si>
    <t xml:space="preserve">Kaya Italia 70 </t>
  </si>
  <si>
    <t>ADL Contractors &amp; Heavy Equipment</t>
  </si>
  <si>
    <t>14/01/2008</t>
  </si>
  <si>
    <t xml:space="preserve">Kaya Italia 8 </t>
  </si>
  <si>
    <t>Aquamigo</t>
  </si>
  <si>
    <t>23/02/2000</t>
  </si>
  <si>
    <t>Kaya J.N.E. Craane  z/n</t>
  </si>
  <si>
    <t>Carib Sailing Bonaire</t>
  </si>
  <si>
    <t>Kaya J.N.E. Craane  Z/N</t>
  </si>
  <si>
    <t>G.F.I. Corporation N.V.</t>
  </si>
  <si>
    <t>Captain Lamour's Sea Ventures</t>
  </si>
  <si>
    <t>Kaya J.N.E. Craane 10 Club Nautico</t>
  </si>
  <si>
    <t>Little Kitchen B.V</t>
  </si>
  <si>
    <t>14/05/2008</t>
  </si>
  <si>
    <t xml:space="preserve">Kaya J.N.E. Craane 12 </t>
  </si>
  <si>
    <t>Caribbean Foot Center Bonaire N.V.</t>
  </si>
  <si>
    <t xml:space="preserve">Kaya J.N.E. Craane 24 </t>
  </si>
  <si>
    <t>Bonaire Dream N.V.</t>
  </si>
  <si>
    <t>17/07/1996</t>
  </si>
  <si>
    <t xml:space="preserve">Kaya J.N.E. Craane 2645 </t>
  </si>
  <si>
    <t>Beleggings- en Participatiemaatschappij E-Zones Bonaire N.V.</t>
  </si>
  <si>
    <t>27/01/2003</t>
  </si>
  <si>
    <t>18/06/2002</t>
  </si>
  <si>
    <t>Kaya J.N.E. Craane 44 A</t>
  </si>
  <si>
    <t>Bonaire E-Zone Beheer  N.V.</t>
  </si>
  <si>
    <t>Directiemaatschappij E-Zones Bonaire N.V.</t>
  </si>
  <si>
    <t>Navytime Shipping N.V.</t>
  </si>
  <si>
    <t>28/12/1998</t>
  </si>
  <si>
    <t xml:space="preserve">Kaya Jade 4 </t>
  </si>
  <si>
    <t>Stichting Particulier Fonds Seacenter</t>
  </si>
  <si>
    <t>31/08/2001</t>
  </si>
  <si>
    <t>24/08/2001</t>
  </si>
  <si>
    <t>Club Bar La Amistad</t>
  </si>
  <si>
    <t>28/10/1992</t>
  </si>
  <si>
    <t>15/10/1991</t>
  </si>
  <si>
    <t xml:space="preserve">Kaya Jakupeper 2 </t>
  </si>
  <si>
    <t>Manpas</t>
  </si>
  <si>
    <t>30/06/2005</t>
  </si>
  <si>
    <t xml:space="preserve">Kaya Jakupeper 6 </t>
  </si>
  <si>
    <t>Cambret</t>
  </si>
  <si>
    <t xml:space="preserve">Kaya Jaspé 39 </t>
  </si>
  <si>
    <t>Emely Appartments</t>
  </si>
  <si>
    <t>14/01/2000</t>
  </si>
  <si>
    <t xml:space="preserve">Kaya Jean B.F. Vitté 14+16 </t>
  </si>
  <si>
    <t>Emely Apartments</t>
  </si>
  <si>
    <t>23/03/2005</t>
  </si>
  <si>
    <t>18/03/2005</t>
  </si>
  <si>
    <t xml:space="preserve">Kaya Jean B.F. Vitté 15-17 </t>
  </si>
  <si>
    <t>Dollars Mini Market</t>
  </si>
  <si>
    <t>23/10/1987</t>
  </si>
  <si>
    <t xml:space="preserve">Kaya Jean B.F. Vitté 18 </t>
  </si>
  <si>
    <t>National General Insurance Co. N.V.</t>
  </si>
  <si>
    <t>14/09/2006</t>
  </si>
  <si>
    <t xml:space="preserve">Kaya Jean B.F. Vitté 5 </t>
  </si>
  <si>
    <t>PGI Insurance</t>
  </si>
  <si>
    <t>27/03/2007</t>
  </si>
  <si>
    <t>Asha Import &amp; Export B.V.</t>
  </si>
  <si>
    <t>Kaya Jean B.F. Vitté 5 A</t>
  </si>
  <si>
    <t>Refricentro Julian</t>
  </si>
  <si>
    <t xml:space="preserve">Kaya Jivaro 3 </t>
  </si>
  <si>
    <t>C-Rosaria</t>
  </si>
  <si>
    <t>24/07/2009</t>
  </si>
  <si>
    <t xml:space="preserve">Kaya Johanna 8 </t>
  </si>
  <si>
    <t xml:space="preserve"> Flamingo Snack</t>
  </si>
  <si>
    <t>17/10/2002</t>
  </si>
  <si>
    <t xml:space="preserve">Kaya John E. (Johnny) Nicolaas 2 </t>
  </si>
  <si>
    <t>Mar-Otil</t>
  </si>
  <si>
    <t>22/12/1997</t>
  </si>
  <si>
    <t xml:space="preserve">Kaya John E. (Johnny) Nicolaas 8 </t>
  </si>
  <si>
    <t>Euro Style</t>
  </si>
  <si>
    <t>Kaya Julio C. van de Ree 2 D</t>
  </si>
  <si>
    <t>Jeanely's Creation</t>
  </si>
  <si>
    <t>30/11/2001</t>
  </si>
  <si>
    <t xml:space="preserve">Kaya Julio C. van de Ree 9 </t>
  </si>
  <si>
    <t>Jodasa Construction &amp; Trading N.V.</t>
  </si>
  <si>
    <t>15/12/1987</t>
  </si>
  <si>
    <t xml:space="preserve">Kaya Jupiter 12 </t>
  </si>
  <si>
    <t>Match Consultancy</t>
  </si>
  <si>
    <t>30/11/2004</t>
  </si>
  <si>
    <t xml:space="preserve">Kaya Jupiter 14 </t>
  </si>
  <si>
    <t>Schilder- En Afwerkingsbedrijf J &amp; T</t>
  </si>
  <si>
    <t xml:space="preserve">Kaya Juruena Z/N </t>
  </si>
  <si>
    <t>Fundashon Forma Musikal pa Hubentud Karibense</t>
  </si>
  <si>
    <t>22/08/1996</t>
  </si>
  <si>
    <t xml:space="preserve">Kaya Kamari 12 </t>
  </si>
  <si>
    <t>Toko den Tera</t>
  </si>
  <si>
    <t xml:space="preserve">Kaya Kanari 15 </t>
  </si>
  <si>
    <t>Shermena Beauty Fashion &amp; Gift</t>
  </si>
  <si>
    <t>16/01/2009</t>
  </si>
  <si>
    <t xml:space="preserve">Kaya Kanari 40 </t>
  </si>
  <si>
    <t>Fundashon Sentro di Informashon  Aktividad i Kwido pa Hende Grandi</t>
  </si>
  <si>
    <t>29/03/1995</t>
  </si>
  <si>
    <t xml:space="preserve">Kaya Kanari e 17 </t>
  </si>
  <si>
    <t>Roselord Nutrishon y Salú</t>
  </si>
  <si>
    <t>25/01/1991</t>
  </si>
  <si>
    <t xml:space="preserve">Kaya Kanari e 42 </t>
  </si>
  <si>
    <t>Linda's Gift &amp; Boutique</t>
  </si>
  <si>
    <t xml:space="preserve">Kaya Kapachi 2 </t>
  </si>
  <si>
    <t>Thetronics</t>
  </si>
  <si>
    <t xml:space="preserve">Kaya Karanjito 11 </t>
  </si>
  <si>
    <t>Herbcat Electrica Bonaire</t>
  </si>
  <si>
    <t>26/11/2009</t>
  </si>
  <si>
    <t xml:space="preserve">Kaya Karanjito 13 </t>
  </si>
  <si>
    <t>Chris - Clean - Up</t>
  </si>
  <si>
    <t xml:space="preserve">Kaya Karanjito 4 </t>
  </si>
  <si>
    <t>Acabados</t>
  </si>
  <si>
    <t xml:space="preserve">Kaya Karpitan 8 </t>
  </si>
  <si>
    <t>The Beach Hut B.V.</t>
  </si>
  <si>
    <t>23/03/2006</t>
  </si>
  <si>
    <t xml:space="preserve">Kaya Kitara 15 </t>
  </si>
  <si>
    <t>Star Construction and Services</t>
  </si>
  <si>
    <t xml:space="preserve">Kaya Kitara 16B </t>
  </si>
  <si>
    <t>Dio Car Rental &amp; Carwash</t>
  </si>
  <si>
    <t xml:space="preserve">Kaya Kitara 23 </t>
  </si>
  <si>
    <t>Kapsalon &amp; Boutique Daisy Jeanette</t>
  </si>
  <si>
    <t xml:space="preserve">Kaya Kitara 3B </t>
  </si>
  <si>
    <t>M &amp; G Construction</t>
  </si>
  <si>
    <t>15/02/2006</t>
  </si>
  <si>
    <t xml:space="preserve">Kaya Kitara 5 </t>
  </si>
  <si>
    <t>Bonaire Tropical Traiding N.V.</t>
  </si>
  <si>
    <t>Kaya Kitara 7 A</t>
  </si>
  <si>
    <t>Maintenance Works N.V.</t>
  </si>
  <si>
    <t>17/11/2008</t>
  </si>
  <si>
    <t xml:space="preserve">Kaya Kitara 9 </t>
  </si>
  <si>
    <t>CBS Laundry</t>
  </si>
  <si>
    <t>29/12/2006</t>
  </si>
  <si>
    <t>29/12/2005</t>
  </si>
  <si>
    <t>Kaya Kitaron 7 B</t>
  </si>
  <si>
    <t>Edino's Place</t>
  </si>
  <si>
    <t>13/08/2004</t>
  </si>
  <si>
    <t xml:space="preserve">Kaya Kokolishi 2 </t>
  </si>
  <si>
    <t>Electronica Santana N.V.</t>
  </si>
  <si>
    <t>15/08/1988</t>
  </si>
  <si>
    <t xml:space="preserve">Kaya Korona 105 </t>
  </si>
  <si>
    <t>Cafe con Cache</t>
  </si>
  <si>
    <t xml:space="preserve">Kaya Korona 112 </t>
  </si>
  <si>
    <t>Ansurco (Bonaire) N.V.</t>
  </si>
  <si>
    <t>22/08/1991</t>
  </si>
  <si>
    <t>16/08/1991</t>
  </si>
  <si>
    <t xml:space="preserve">Kaya Korona 22 </t>
  </si>
  <si>
    <t>Netherlands Caribbean Data and Office Systems</t>
  </si>
  <si>
    <t>Kaya Korona 38 A</t>
  </si>
  <si>
    <t>Delta Steel Corporation &amp; General Contractors N.V.</t>
  </si>
  <si>
    <t>28/06/2004</t>
  </si>
  <si>
    <t xml:space="preserve">Kaya Korona 38-A </t>
  </si>
  <si>
    <t>Aaron General Contractors Bonaire N.V.</t>
  </si>
  <si>
    <t>31/10/1995</t>
  </si>
  <si>
    <t xml:space="preserve">Kaya Korona 38A </t>
  </si>
  <si>
    <t>Julmerlo Co.</t>
  </si>
  <si>
    <t>21/08/1986</t>
  </si>
  <si>
    <t>20/08/1986</t>
  </si>
  <si>
    <t xml:space="preserve">Kaya Korona 40 </t>
  </si>
  <si>
    <t>Dehema Heavy Equipment N.V.</t>
  </si>
  <si>
    <t>31/08/1990</t>
  </si>
  <si>
    <t xml:space="preserve">Kaya Korona 42 </t>
  </si>
  <si>
    <t>Dehema N.V.</t>
  </si>
  <si>
    <t>28/08/1990</t>
  </si>
  <si>
    <t>Dehema v.o.f.</t>
  </si>
  <si>
    <t>Niba Electro Cool N.V.</t>
  </si>
  <si>
    <t>25/11/1999</t>
  </si>
  <si>
    <t>24/11/1999</t>
  </si>
  <si>
    <t xml:space="preserve">Kaya Korona 47 </t>
  </si>
  <si>
    <t>Deloitte &amp; Touch</t>
  </si>
  <si>
    <t>28/04/1983</t>
  </si>
  <si>
    <t xml:space="preserve">Kaya Korona 5 </t>
  </si>
  <si>
    <t>Imprenta Rego</t>
  </si>
  <si>
    <t>27/06/2008</t>
  </si>
  <si>
    <t>Schipper Real Estate</t>
  </si>
  <si>
    <t>15/07/2004</t>
  </si>
  <si>
    <t>Kaya Korona 5 B</t>
  </si>
  <si>
    <t>Unimar Electronic</t>
  </si>
  <si>
    <t>24/11/1994</t>
  </si>
  <si>
    <t xml:space="preserve">Kaya Korona 64 </t>
  </si>
  <si>
    <t>Stichting Geestelijke Gezondheidszorg PIXII</t>
  </si>
  <si>
    <t>16/01/2004</t>
  </si>
  <si>
    <t xml:space="preserve">Kaya Korona 65 </t>
  </si>
  <si>
    <t>Terrasa 2001</t>
  </si>
  <si>
    <t>20/07/1998</t>
  </si>
  <si>
    <t xml:space="preserve">Kaya Korona 76 A </t>
  </si>
  <si>
    <t>Carib &amp; Noord Sea</t>
  </si>
  <si>
    <t xml:space="preserve">Kaya Korona 76A </t>
  </si>
  <si>
    <t>Fundashon Samaritano</t>
  </si>
  <si>
    <t>21/07/1995</t>
  </si>
  <si>
    <t>17/10/1994</t>
  </si>
  <si>
    <t xml:space="preserve">Kaya Korona 78 </t>
  </si>
  <si>
    <t>Patio Snack</t>
  </si>
  <si>
    <t>25/03/1997</t>
  </si>
  <si>
    <t>Rai's Jos Bar Restaurant</t>
  </si>
  <si>
    <t xml:space="preserve">Kaya Korona 79 </t>
  </si>
  <si>
    <t>Panaderia I Cafeteria Senilda E.Z.</t>
  </si>
  <si>
    <t xml:space="preserve">Kaya Korona 83 </t>
  </si>
  <si>
    <t>Importaciones Ogando</t>
  </si>
  <si>
    <t xml:space="preserve">Kaya Korona 85 </t>
  </si>
  <si>
    <t xml:space="preserve"> Ed Construction</t>
  </si>
  <si>
    <t xml:space="preserve">Kaya Krabè 1 </t>
  </si>
  <si>
    <t>Elektro Pro</t>
  </si>
  <si>
    <t xml:space="preserve">Kaya Krabè 28 </t>
  </si>
  <si>
    <t>Infinity Carrental</t>
  </si>
  <si>
    <t>14/03/2005</t>
  </si>
  <si>
    <t>Kaya Krabè 6 A</t>
  </si>
  <si>
    <t>Belron Group International N.V.</t>
  </si>
  <si>
    <t xml:space="preserve">Kaya Krisolito 22 </t>
  </si>
  <si>
    <t>Noel Trust Bonaire N.V.</t>
  </si>
  <si>
    <t>21/06/1996</t>
  </si>
  <si>
    <t>Stichting De Rotsvesting</t>
  </si>
  <si>
    <t>13/09/1996</t>
  </si>
  <si>
    <t>29/08/1996</t>
  </si>
  <si>
    <t>Sedmar Productions</t>
  </si>
  <si>
    <t xml:space="preserve">Kaya Krisolito 68 </t>
  </si>
  <si>
    <t>Dutch National Products</t>
  </si>
  <si>
    <t>15/10/2003</t>
  </si>
  <si>
    <t xml:space="preserve">Kaya Krisolito 73 </t>
  </si>
  <si>
    <t>De Palm Welding</t>
  </si>
  <si>
    <t xml:space="preserve">Kaya Kuarta 11 </t>
  </si>
  <si>
    <t>Marisol Books and Photography</t>
  </si>
  <si>
    <t>21/03/2000</t>
  </si>
  <si>
    <t>17/03/2000</t>
  </si>
  <si>
    <t xml:space="preserve">Kaya Kuarta 9 </t>
  </si>
  <si>
    <t>Dutch Caribbean Vending</t>
  </si>
  <si>
    <t>24/02/2006</t>
  </si>
  <si>
    <t xml:space="preserve">Kaya Kuarts 22 </t>
  </si>
  <si>
    <t>Bon Pan Burger</t>
  </si>
  <si>
    <t>20/05/2005</t>
  </si>
  <si>
    <t xml:space="preserve">Kaya Kuarts 24 </t>
  </si>
  <si>
    <t>Wellness You</t>
  </si>
  <si>
    <t>26/08/2010</t>
  </si>
  <si>
    <t xml:space="preserve">Kaya Kuarts 7-B </t>
  </si>
  <si>
    <t>19/10/2009</t>
  </si>
  <si>
    <t xml:space="preserve">Kaya Kuarts 7-B  Bonaire </t>
  </si>
  <si>
    <t>Bonaire Wellness Connexions</t>
  </si>
  <si>
    <t>22/09/2005</t>
  </si>
  <si>
    <t>Kaya L.D. Gerharts  Les Galleries Shopping Mall Lokaal 3</t>
  </si>
  <si>
    <t>Matrix Net</t>
  </si>
  <si>
    <t>31/05/2002</t>
  </si>
  <si>
    <t>Kaya L.D. Gerharts  Les Galleries Shopping Mall Unit 1</t>
  </si>
  <si>
    <t>Manpower Enterprises</t>
  </si>
  <si>
    <t>Kaya L.D. Gerharts  Les Galleries Unit 19</t>
  </si>
  <si>
    <t>La Sardine N.V.</t>
  </si>
  <si>
    <t>29/03/1994</t>
  </si>
  <si>
    <t>Kaya L.D. Gerharts  Unit 5</t>
  </si>
  <si>
    <t>Gobey's</t>
  </si>
  <si>
    <t xml:space="preserve">Kaya L.D. Gerharts # 4 </t>
  </si>
  <si>
    <t>La Sirena</t>
  </si>
  <si>
    <t>29/01/2000</t>
  </si>
  <si>
    <t xml:space="preserve">Kaya L.D. Gerharts 10 </t>
  </si>
  <si>
    <t>Elvie Communication N.V.</t>
  </si>
  <si>
    <t>15/11/2002</t>
  </si>
  <si>
    <t>Kaya L.D. Gerharts 11 Stephany Building</t>
  </si>
  <si>
    <t>B2B Consult Caribbean</t>
  </si>
  <si>
    <t>29/11/2004</t>
  </si>
  <si>
    <t xml:space="preserve">Kaya L.D. Gerharts 13 </t>
  </si>
  <si>
    <t>Nonchi Fresh Food N.V.</t>
  </si>
  <si>
    <t>28/03/2003</t>
  </si>
  <si>
    <t>27/03/2003</t>
  </si>
  <si>
    <t>Hole International B.V.</t>
  </si>
  <si>
    <t>20/03/2006</t>
  </si>
  <si>
    <t>Kaya L.D. Gerharts 13 II  Unit 5</t>
  </si>
  <si>
    <t>Happy Corner</t>
  </si>
  <si>
    <t xml:space="preserve">Kaya L.D. Gerharts 2 </t>
  </si>
  <si>
    <t>Harbour Town Rentals N.V.</t>
  </si>
  <si>
    <t xml:space="preserve">Kaya L.D. Gerharts 22 </t>
  </si>
  <si>
    <t>Showcase</t>
  </si>
  <si>
    <t xml:space="preserve">Kaya L.D. Gerharts 30 </t>
  </si>
  <si>
    <t>The Seed</t>
  </si>
  <si>
    <t xml:space="preserve">Kaya L.D. Gerharts 36 </t>
  </si>
  <si>
    <t>Sun Maintenance</t>
  </si>
  <si>
    <t>27/04/2005</t>
  </si>
  <si>
    <t>Kaya L.D. Gerharts 8 Less Galleries Shopping Mall</t>
  </si>
  <si>
    <t>Magical Kids</t>
  </si>
  <si>
    <t xml:space="preserve">Kaya L.D. Gerharts Z/N </t>
  </si>
  <si>
    <t>Equipment Rental &amp; Sales N.V.</t>
  </si>
  <si>
    <t xml:space="preserve">Kaya Libertador Simon Bolivar  </t>
  </si>
  <si>
    <t>Venistar N.V.</t>
  </si>
  <si>
    <t>Kaya Libertador Simon Bolivar  1H</t>
  </si>
  <si>
    <t>Masha Danki Kantina</t>
  </si>
  <si>
    <t>28/04/2004</t>
  </si>
  <si>
    <t xml:space="preserve">Kaya Libertador Simon Bolivar (Jeugdhuis) </t>
  </si>
  <si>
    <t>Villas del Mar N.V.</t>
  </si>
  <si>
    <t xml:space="preserve">Kaya Libertador Simon Bolivar 1 C </t>
  </si>
  <si>
    <t>SG.S Redwood (St. Eustatius)</t>
  </si>
  <si>
    <t>Kaya Libertador Simon Bolivar 1 G</t>
  </si>
  <si>
    <t>Bonaire Estate Company</t>
  </si>
  <si>
    <t>14/09/1978</t>
  </si>
  <si>
    <t>Kaya Libertador Simon Bolivar 1 H</t>
  </si>
  <si>
    <t>Delaris N.V.</t>
  </si>
  <si>
    <t>26/10/1998</t>
  </si>
  <si>
    <t>23/10/1998</t>
  </si>
  <si>
    <t>Wemgola Bonaire N.V.</t>
  </si>
  <si>
    <t xml:space="preserve">Kaya Libertador Simon Bolivar 12 </t>
  </si>
  <si>
    <t>Prikichi</t>
  </si>
  <si>
    <t>15/02/2005</t>
  </si>
  <si>
    <t>Kaya Libertador Simon Bolivar 16 C</t>
  </si>
  <si>
    <t>Scorpio Lottery</t>
  </si>
  <si>
    <t>20/01/2003</t>
  </si>
  <si>
    <t xml:space="preserve">Kaya Libertador Simon Bolivar 22 </t>
  </si>
  <si>
    <t>The Sandwich Fountain</t>
  </si>
  <si>
    <t>14/04/2003</t>
  </si>
  <si>
    <t>Tropical Rancho</t>
  </si>
  <si>
    <t>Bonaire Sunshine Homes  Best Builders Contractors</t>
  </si>
  <si>
    <t xml:space="preserve">Kaya Libertador Simon Bolivar 26 </t>
  </si>
  <si>
    <t>info@bonairesunshinehomes.com</t>
  </si>
  <si>
    <t>Rincon Criollo</t>
  </si>
  <si>
    <t>29/06/2005</t>
  </si>
  <si>
    <t>Delicatesa Esperanza</t>
  </si>
  <si>
    <t xml:space="preserve">Kaya Libertador Simon Bolivar 3 </t>
  </si>
  <si>
    <t>Bonaire Wagen Park</t>
  </si>
  <si>
    <t>13/11/2000</t>
  </si>
  <si>
    <t>30/10/2000</t>
  </si>
  <si>
    <t xml:space="preserve">Kaya Libertador Simon Bolivar 5 </t>
  </si>
  <si>
    <t>Servicios Marco Antonio Timmerman</t>
  </si>
  <si>
    <t xml:space="preserve">Kaya Linda 7 </t>
  </si>
  <si>
    <t>Peter Kamp Agencies</t>
  </si>
  <si>
    <t xml:space="preserve">Kaya Lisboa 13 </t>
  </si>
  <si>
    <t>Bon Bini Store</t>
  </si>
  <si>
    <t xml:space="preserve">Kaya Lora # 4 </t>
  </si>
  <si>
    <t>Learning Unlimited Foundation Bonaire</t>
  </si>
  <si>
    <t xml:space="preserve">Kaya Lora 14 </t>
  </si>
  <si>
    <t>Quincy Quality Services N.V.</t>
  </si>
  <si>
    <t xml:space="preserve">Kaya Macario F. (Cai) Sint Jago 119 </t>
  </si>
  <si>
    <t>Tronco Minimarket</t>
  </si>
  <si>
    <t>19/01/2010</t>
  </si>
  <si>
    <t xml:space="preserve">Kaya Macario F. (Cai) Sint Jago 129 </t>
  </si>
  <si>
    <t>Ocean 98 Foundation</t>
  </si>
  <si>
    <t>28/06/2000</t>
  </si>
  <si>
    <t xml:space="preserve">Kaya Macario F. (Cai) Sint Jago 7 </t>
  </si>
  <si>
    <t>Good Painting &amp; Maintenance Services</t>
  </si>
  <si>
    <t>14/05/2007</t>
  </si>
  <si>
    <t xml:space="preserve">Kaya Macario F. (Cai) Sint Jago 87 </t>
  </si>
  <si>
    <t>Royal Security Group</t>
  </si>
  <si>
    <t>Planning Design &amp; Calculation Bureau</t>
  </si>
  <si>
    <t xml:space="preserve">Kaya Madrid 7 </t>
  </si>
  <si>
    <t>Tennis Club Bonaire</t>
  </si>
  <si>
    <t>Association with full jurisdiction</t>
  </si>
  <si>
    <t xml:space="preserve">Kaya Madrid 8A </t>
  </si>
  <si>
    <t>The Austine Foundation</t>
  </si>
  <si>
    <t>23/04/1999</t>
  </si>
  <si>
    <t>Kaya Magnolia  App. 7</t>
  </si>
  <si>
    <t>Bonaire Agro</t>
  </si>
  <si>
    <t>Kaya Mandolin 12 A</t>
  </si>
  <si>
    <t>Fruteria Santa Clara</t>
  </si>
  <si>
    <t>25/10/1999</t>
  </si>
  <si>
    <t xml:space="preserve">Kaya Mandolin 18 </t>
  </si>
  <si>
    <t>DJA Boat Maintenance</t>
  </si>
  <si>
    <t xml:space="preserve">Kaya Mandolin 2 B </t>
  </si>
  <si>
    <t>Island Tours</t>
  </si>
  <si>
    <t>16/10/2007</t>
  </si>
  <si>
    <t xml:space="preserve">Kaya Mandolin 2b </t>
  </si>
  <si>
    <t>Trinity Fashion</t>
  </si>
  <si>
    <t xml:space="preserve">Kaya Mans 10 </t>
  </si>
  <si>
    <t>Magic Options</t>
  </si>
  <si>
    <t>27/06/2006</t>
  </si>
  <si>
    <t xml:space="preserve">Kaya Marcela 5 </t>
  </si>
  <si>
    <t>Stichting Iglesia Cristiana ""Cristo Viene Pronto""</t>
  </si>
  <si>
    <t>20/12/2000</t>
  </si>
  <si>
    <t>15/12/2000</t>
  </si>
  <si>
    <t xml:space="preserve">Kaya Maria na 7A </t>
  </si>
  <si>
    <t xml:space="preserve"> Joyeria mariana</t>
  </si>
  <si>
    <t xml:space="preserve">Kaya Mariana 3 </t>
  </si>
  <si>
    <t>Clezah General Contractors</t>
  </si>
  <si>
    <t>Kaya Mariana 8 A</t>
  </si>
  <si>
    <t>La Kay Lu Mi Auto Sales</t>
  </si>
  <si>
    <t>Bonaire Easy Box Services</t>
  </si>
  <si>
    <t xml:space="preserve">Kaya Mars 2 </t>
  </si>
  <si>
    <t>Mercera Enterprises N.V.</t>
  </si>
  <si>
    <t>21/11/1994</t>
  </si>
  <si>
    <t>16/11/1994</t>
  </si>
  <si>
    <t xml:space="preserve">Kaya Mars 3 </t>
  </si>
  <si>
    <t>Gezondheid en Hygiene</t>
  </si>
  <si>
    <t xml:space="preserve">Kaya Maximiliana Rosario 2 </t>
  </si>
  <si>
    <t>Stichting Caribbean Resource Mission</t>
  </si>
  <si>
    <t>15/07/1992</t>
  </si>
  <si>
    <t xml:space="preserve">Kaya Mei mei 9 </t>
  </si>
  <si>
    <t>Quality Image Equipment Rental &amp; Accessories</t>
  </si>
  <si>
    <t xml:space="preserve">Kaya Mercurius 11 </t>
  </si>
  <si>
    <t>BLP</t>
  </si>
  <si>
    <t>26/03/2009</t>
  </si>
  <si>
    <t xml:space="preserve">Kaya Mewchi 2 </t>
  </si>
  <si>
    <t>Carina Boutique</t>
  </si>
  <si>
    <t xml:space="preserve">Kaya Miranda 10 </t>
  </si>
  <si>
    <t>Kopra Import &amp; Export</t>
  </si>
  <si>
    <t>21/07/2004</t>
  </si>
  <si>
    <t xml:space="preserve">Kaya Miranda 5 </t>
  </si>
  <si>
    <t>Cicilia &amp; Pereira N.V.</t>
  </si>
  <si>
    <t>14/07/1988</t>
  </si>
  <si>
    <t>13/07/1988</t>
  </si>
  <si>
    <t xml:space="preserve">Kaya Mispel 14 </t>
  </si>
  <si>
    <t>Wifi Hotspot</t>
  </si>
  <si>
    <t>21/02/2006</t>
  </si>
  <si>
    <t xml:space="preserve">Kaya Mississippi 1 </t>
  </si>
  <si>
    <t>All about Fixing &amp; Making</t>
  </si>
  <si>
    <t>29/05/2009</t>
  </si>
  <si>
    <t xml:space="preserve">Kaya Mississippi 12 </t>
  </si>
  <si>
    <t>Oase Bottling</t>
  </si>
  <si>
    <t>24/02/1994</t>
  </si>
  <si>
    <t xml:space="preserve">Kaya Mississippi 2 </t>
  </si>
  <si>
    <t>Buro Arends Praktijk opleidingen</t>
  </si>
  <si>
    <t>19/11/1990</t>
  </si>
  <si>
    <t>Kaya Mòfi 1 B</t>
  </si>
  <si>
    <t>Caribbean Contractors</t>
  </si>
  <si>
    <t xml:space="preserve">Kaya Mòfi 3 </t>
  </si>
  <si>
    <t>Adonis Arts &amp; Gift</t>
  </si>
  <si>
    <t xml:space="preserve">Kaya Mohicano 6 </t>
  </si>
  <si>
    <t>MGM Civil General Contractors &amp; Rentals B.V.</t>
  </si>
  <si>
    <t>14/12/2006</t>
  </si>
  <si>
    <t xml:space="preserve">Kaya Monseigneur (Mgr.) Niewindt 1 </t>
  </si>
  <si>
    <t>Supermarkedo Karibe</t>
  </si>
  <si>
    <t>27/02/2001</t>
  </si>
  <si>
    <t xml:space="preserve">Kaya Monseigneur (Mgr.) Niewindt 124 </t>
  </si>
  <si>
    <t>Lilo's Carwash</t>
  </si>
  <si>
    <t>Kaya Monseigneur (Mgr.) Niewindt 27 A</t>
  </si>
  <si>
    <t>Via Brasil</t>
  </si>
  <si>
    <t xml:space="preserve">Kaya Monseigneur (Mgr.) Niewindt 32 </t>
  </si>
  <si>
    <t>Hyper Boys Construction B.V.</t>
  </si>
  <si>
    <t>Kaya Monseigneur (Mgr.) Niewindt 43 A</t>
  </si>
  <si>
    <t>Skin Care Institute Carie</t>
  </si>
  <si>
    <t>27/04/1992</t>
  </si>
  <si>
    <t xml:space="preserve">Kaya Monseigneur (Mgr.) Niewindt 56 </t>
  </si>
  <si>
    <t>Systeem Bouw Bonaire (Sybobon) N.V.</t>
  </si>
  <si>
    <t>14/05/1993</t>
  </si>
  <si>
    <t>13/05/1993</t>
  </si>
  <si>
    <t>Kaya Monseigneur (Mgr.) Niewindt 57 A</t>
  </si>
  <si>
    <t>Charmar Holding</t>
  </si>
  <si>
    <t>31/07/2002</t>
  </si>
  <si>
    <t xml:space="preserve">Kaya Monseigneur (Mgr.) Niewindt 57A </t>
  </si>
  <si>
    <t>Selbie</t>
  </si>
  <si>
    <t>13/01/2006</t>
  </si>
  <si>
    <t xml:space="preserve">Kaya Monseigneur (Mgr.) Niewindt 65 </t>
  </si>
  <si>
    <t>Pietersz Schoonmaakbedrijf</t>
  </si>
  <si>
    <t>19/01/1993</t>
  </si>
  <si>
    <t xml:space="preserve">Kaya Monseigneur (Mgr.) Niewindt 66 </t>
  </si>
  <si>
    <t>Charity Service</t>
  </si>
  <si>
    <t>31/10/2006</t>
  </si>
  <si>
    <t>Kaya Monseigneur (Mgr.) Niewindt 76 A</t>
  </si>
  <si>
    <t>Mi Bohio</t>
  </si>
  <si>
    <t xml:space="preserve">Kaya Monseigneur (Mgr.) Niewindt 84 </t>
  </si>
  <si>
    <t>Flit Pest Control and Cleaning</t>
  </si>
  <si>
    <t xml:space="preserve">Kaya Monseigneur (Mgr.) Niewindt 86 </t>
  </si>
  <si>
    <t>Jenensons Import/Export &amp; Sales</t>
  </si>
  <si>
    <t xml:space="preserve">Kaya Monseigneur (Mgr.) Niewindt 94 </t>
  </si>
  <si>
    <t>Radjiv</t>
  </si>
  <si>
    <t>21/04/1994</t>
  </si>
  <si>
    <t xml:space="preserve">Kaya Mulatu 12 </t>
  </si>
  <si>
    <t>Bernadito</t>
  </si>
  <si>
    <t xml:space="preserve">Kaya Mulatu 7 </t>
  </si>
  <si>
    <t>Multiservis Sojo</t>
  </si>
  <si>
    <t xml:space="preserve">Kaya Naguati 2 </t>
  </si>
  <si>
    <t>Rachel's business</t>
  </si>
  <si>
    <t>25/06/1999</t>
  </si>
  <si>
    <t xml:space="preserve">Kaya Naguati Z/N </t>
  </si>
  <si>
    <t>Heta</t>
  </si>
  <si>
    <t>30/12/2008</t>
  </si>
  <si>
    <t xml:space="preserve">Kaya Neerlandia # 20 </t>
  </si>
  <si>
    <t>Mr. Lo's Sport Shop</t>
  </si>
  <si>
    <t xml:space="preserve">Kaya Neerlandia # 30 </t>
  </si>
  <si>
    <t>Chef Isabel</t>
  </si>
  <si>
    <t>19/05/2009</t>
  </si>
  <si>
    <t>15/05/2009</t>
  </si>
  <si>
    <t xml:space="preserve">Kaya Neerlandia 32 </t>
  </si>
  <si>
    <t>Emergency Printing &amp; Publishing N.V.</t>
  </si>
  <si>
    <t>Hygolet Eksprés</t>
  </si>
  <si>
    <t>Men Wa Snack</t>
  </si>
  <si>
    <t>25/02/2002</t>
  </si>
  <si>
    <t>Xing Li</t>
  </si>
  <si>
    <t>13/12/2004</t>
  </si>
  <si>
    <t>Herkules Bedrijfsadviezen Bonaire N.V.</t>
  </si>
  <si>
    <t>20/02/2001</t>
  </si>
  <si>
    <t xml:space="preserve">Kaya Neerlandia 5 </t>
  </si>
  <si>
    <t>Professional Motivation Training Institute N.V.</t>
  </si>
  <si>
    <t>23/08/1994</t>
  </si>
  <si>
    <t>22/08/1994</t>
  </si>
  <si>
    <t xml:space="preserve">Kaya Neerlandia 7 </t>
  </si>
  <si>
    <t>Caribbean Delights</t>
  </si>
  <si>
    <t xml:space="preserve">Kaya Neerlandia z/n </t>
  </si>
  <si>
    <t>Desafio 2006</t>
  </si>
  <si>
    <t xml:space="preserve">Kaya Neerlandia Z/N </t>
  </si>
  <si>
    <t>Bonaire Adventure Center</t>
  </si>
  <si>
    <t xml:space="preserve">Kaya Neptunus 1 </t>
  </si>
  <si>
    <t>Van Bennekom</t>
  </si>
  <si>
    <t xml:space="preserve">Kaya Neptunus 14 </t>
  </si>
  <si>
    <t>Fish Eye Photo</t>
  </si>
  <si>
    <t xml:space="preserve">Kaya Neptunus 8 </t>
  </si>
  <si>
    <t>Elcanet Bonaire B.V.</t>
  </si>
  <si>
    <t>21/08/2008</t>
  </si>
  <si>
    <t>14/08/2008</t>
  </si>
  <si>
    <t xml:space="preserve">Kaya Niagara 4 </t>
  </si>
  <si>
    <t>Massage Therapy Bonaire N.V.</t>
  </si>
  <si>
    <t xml:space="preserve">Kaya Nijmegen 1 </t>
  </si>
  <si>
    <t>Flamingo General Business Support</t>
  </si>
  <si>
    <t>16/05/2003</t>
  </si>
  <si>
    <t xml:space="preserve">Kaya Nijmegen 4 </t>
  </si>
  <si>
    <t>All in one DVD store</t>
  </si>
  <si>
    <t>22/06/2005</t>
  </si>
  <si>
    <t>Kaya Nikiboko Noord  Dura Home</t>
  </si>
  <si>
    <t>Mercado Latino</t>
  </si>
  <si>
    <t>Kaya Nikiboko Noord  Z/N</t>
  </si>
  <si>
    <t>Colbon Import &amp; Export</t>
  </si>
  <si>
    <t xml:space="preserve">Kaya Nikiboko Noord # 44 </t>
  </si>
  <si>
    <t>A.B.C. Express</t>
  </si>
  <si>
    <t>22/01/2004</t>
  </si>
  <si>
    <t xml:space="preserve">Kaya Nikiboko Noord 13 </t>
  </si>
  <si>
    <t>Fly- Food</t>
  </si>
  <si>
    <t>CFL International</t>
  </si>
  <si>
    <t xml:space="preserve">Kaya Nikiboko Noord 15 </t>
  </si>
  <si>
    <t>Constructora Fumchal</t>
  </si>
  <si>
    <t>20/06/2005</t>
  </si>
  <si>
    <t xml:space="preserve">Kaya Nikiboko Noord 17 </t>
  </si>
  <si>
    <t>Charles Tweewielers Parts &amp; Repair</t>
  </si>
  <si>
    <t>15/06/2005</t>
  </si>
  <si>
    <t xml:space="preserve">Kaya Nikiboko Noord 2 </t>
  </si>
  <si>
    <t>Bouwman Firefighting E.Z.</t>
  </si>
  <si>
    <t>17/01/1996</t>
  </si>
  <si>
    <t xml:space="preserve">Kaya Nikiboko Noord 33 </t>
  </si>
  <si>
    <t>Bal Brist (Bonaire) N.V.</t>
  </si>
  <si>
    <t xml:space="preserve">Kaya Nikiboko Noord 35 </t>
  </si>
  <si>
    <t>Caribbean Home Center</t>
  </si>
  <si>
    <t>18/07/2005</t>
  </si>
  <si>
    <t>Nicola Agencies</t>
  </si>
  <si>
    <t>Sassin Import &amp; Export Company</t>
  </si>
  <si>
    <t>Nos Tera Development Corporation B.V.</t>
  </si>
  <si>
    <t>23/07/2004</t>
  </si>
  <si>
    <t>20/07/2004</t>
  </si>
  <si>
    <t>Kaya Nikiboko Noord 37 a</t>
  </si>
  <si>
    <t>Sosa Construction N.V.</t>
  </si>
  <si>
    <t>19/03/2010</t>
  </si>
  <si>
    <t xml:space="preserve">Kaya Nikiboko Noord 42 </t>
  </si>
  <si>
    <t>JM Gift &amp; Cosmetic</t>
  </si>
  <si>
    <t>Kaya Nikiboko Noord 42 A</t>
  </si>
  <si>
    <t>Restaurant Mi Banana</t>
  </si>
  <si>
    <t>Kaya Nikiboko Noord 42 C</t>
  </si>
  <si>
    <t>Solidair Bargain</t>
  </si>
  <si>
    <t>18/05/1999</t>
  </si>
  <si>
    <t xml:space="preserve">Kaya Nikiboko Noord 43 </t>
  </si>
  <si>
    <t>Bonaire Home Depot</t>
  </si>
  <si>
    <t>18/05/2004</t>
  </si>
  <si>
    <t xml:space="preserve">Kaya Nikiboko Noord 50 </t>
  </si>
  <si>
    <t>Dai Li Minimarket</t>
  </si>
  <si>
    <t>Antilliaanse Uitvaart Verzekerings Maatschappij</t>
  </si>
  <si>
    <t>17/10/2003</t>
  </si>
  <si>
    <t xml:space="preserve">Kaya Nikiboko Noord 8 </t>
  </si>
  <si>
    <t>Koop Tjuchem B.V.</t>
  </si>
  <si>
    <t>20/06/1990</t>
  </si>
  <si>
    <t xml:space="preserve">Kaya Nikiboko Noord 9 </t>
  </si>
  <si>
    <t>Crown Distributors</t>
  </si>
  <si>
    <t xml:space="preserve">Kaya Nikiboko Zuid 127 </t>
  </si>
  <si>
    <t>Blue Moon</t>
  </si>
  <si>
    <t>27/02/1990</t>
  </si>
  <si>
    <t>23/02/1990</t>
  </si>
  <si>
    <t xml:space="preserve">Kaya Nikiboko Zuid 62 </t>
  </si>
  <si>
    <t>Bowie</t>
  </si>
  <si>
    <t xml:space="preserve">Kaya Nikiboko Zuid 84 </t>
  </si>
  <si>
    <t>La Sorpresa Minimarket</t>
  </si>
  <si>
    <t xml:space="preserve">Kaya Nikiboko Zuid 90 </t>
  </si>
  <si>
    <t>22/08/2005</t>
  </si>
  <si>
    <t>Stichting ""Bonaire 500 jaar op de wereldkaart""</t>
  </si>
  <si>
    <t>17/12/1999</t>
  </si>
  <si>
    <t xml:space="preserve">Kaya Nikiboko Zuid 91 </t>
  </si>
  <si>
    <t>Stichting Behoud Oude Werktuigen</t>
  </si>
  <si>
    <t>24/07/1992</t>
  </si>
  <si>
    <t>Stichting Fondsen Beheer</t>
  </si>
  <si>
    <t>Stichting Housing &amp; Property Foundation</t>
  </si>
  <si>
    <t>Stichting Tot Zeldzame Boten Behoud</t>
  </si>
  <si>
    <t>Jasta travel</t>
  </si>
  <si>
    <t>17/09/2004</t>
  </si>
  <si>
    <t xml:space="preserve">Kaya Nikiboko Zuid 96 </t>
  </si>
  <si>
    <t>SRJ Quality Services</t>
  </si>
  <si>
    <t>21/06/1999</t>
  </si>
  <si>
    <t>20/06/1999</t>
  </si>
  <si>
    <t xml:space="preserve">Kaya Olito 2 </t>
  </si>
  <si>
    <t>Zach Construction</t>
  </si>
  <si>
    <t xml:space="preserve">Kaya Olito 3 </t>
  </si>
  <si>
    <t>Priwo Holding N.V.</t>
  </si>
  <si>
    <t>26/09/2007</t>
  </si>
  <si>
    <t xml:space="preserve">Kaya Oniks 17 </t>
  </si>
  <si>
    <t>Priwo Onroerend Goed B.V.</t>
  </si>
  <si>
    <t>Seguros LA Gravenhorst N.V.</t>
  </si>
  <si>
    <t>24/10/2007</t>
  </si>
  <si>
    <t>Goffe Unique Building</t>
  </si>
  <si>
    <t xml:space="preserve">Kaya Oniks 4 </t>
  </si>
  <si>
    <t>Piet's Klusbus</t>
  </si>
  <si>
    <t>18/09/2001</t>
  </si>
  <si>
    <t xml:space="preserve">Kaya Oniks 9 </t>
  </si>
  <si>
    <t>Gremo</t>
  </si>
  <si>
    <t xml:space="preserve">Kaya Opal 4 </t>
  </si>
  <si>
    <t>Givemoti Internet Casino N.V.</t>
  </si>
  <si>
    <t xml:space="preserve">Kaya Opal 5 </t>
  </si>
  <si>
    <t>Stichting Particulier Fonds Bos en Heide</t>
  </si>
  <si>
    <t>Marvickson's Construction</t>
  </si>
  <si>
    <t>16/02/2009</t>
  </si>
  <si>
    <t xml:space="preserve">Kaya Opal 6 </t>
  </si>
  <si>
    <t>Seatrend Holding</t>
  </si>
  <si>
    <t>International Marketing</t>
  </si>
  <si>
    <t>25/09/1997</t>
  </si>
  <si>
    <t xml:space="preserve">Kaya Opal 8 </t>
  </si>
  <si>
    <t>Zinga Assurantie Consulent  N.V.</t>
  </si>
  <si>
    <t>30/11/1999</t>
  </si>
  <si>
    <t>Agape Management</t>
  </si>
  <si>
    <t xml:space="preserve">Kaya Orkidia 2 </t>
  </si>
  <si>
    <t>Robin Metsla Bedrijf</t>
  </si>
  <si>
    <t>16/03/2009</t>
  </si>
  <si>
    <t xml:space="preserve">Kaya Orkidia 4 </t>
  </si>
  <si>
    <t>Mi Kas</t>
  </si>
  <si>
    <t xml:space="preserve">Kaya Oro # 33 </t>
  </si>
  <si>
    <t>Paito's Snack</t>
  </si>
  <si>
    <t xml:space="preserve">Kaya Otomac 8 </t>
  </si>
  <si>
    <t>Administratiekantoor Pourier &amp; Loo</t>
  </si>
  <si>
    <t xml:space="preserve">Kaya Pabou 4 </t>
  </si>
  <si>
    <t>Foundation Maritime Congress</t>
  </si>
  <si>
    <t>18/11/1998</t>
  </si>
  <si>
    <t xml:space="preserve">Kaya Paloma # 4 </t>
  </si>
  <si>
    <t>Maickel Heavy Equipment</t>
  </si>
  <si>
    <t xml:space="preserve">Kaya Paloma 1 </t>
  </si>
  <si>
    <t>Stichting West Indische Compagnie</t>
  </si>
  <si>
    <t>15/04/1986</t>
  </si>
  <si>
    <t xml:space="preserve">Kaya Pampuna 11 </t>
  </si>
  <si>
    <t>ALDC Bonaire</t>
  </si>
  <si>
    <t>29/05/2006</t>
  </si>
  <si>
    <t xml:space="preserve">Kaya Papa Cornes 11 </t>
  </si>
  <si>
    <t>La Providencia</t>
  </si>
  <si>
    <t xml:space="preserve">Kaya Papa Cornes 11 A </t>
  </si>
  <si>
    <t>The Guardsmind N.V.</t>
  </si>
  <si>
    <t xml:space="preserve">Kaya Papa Cornes 13 </t>
  </si>
  <si>
    <t>Pharmagoed N.V.</t>
  </si>
  <si>
    <t xml:space="preserve">Kaya Papa Cornes 15 </t>
  </si>
  <si>
    <t>Ton Make It</t>
  </si>
  <si>
    <t xml:space="preserve">Kaya Papa Cornes 3 </t>
  </si>
  <si>
    <t>Tur Ora Tire Shop</t>
  </si>
  <si>
    <t>B-Beauty Productions</t>
  </si>
  <si>
    <t>15/08/2008</t>
  </si>
  <si>
    <t xml:space="preserve">Kaya Papa Cornes 37 </t>
  </si>
  <si>
    <t>barbelheusinkveld@hotmail.com</t>
  </si>
  <si>
    <t>Kapsalon Katiuska</t>
  </si>
  <si>
    <t xml:space="preserve">Kaya Papa Cornes 4 </t>
  </si>
  <si>
    <t>Grupo IC Overseas</t>
  </si>
  <si>
    <t>13/11/2001</t>
  </si>
  <si>
    <t>21/11/2000</t>
  </si>
  <si>
    <t xml:space="preserve">Kaya Papa Cornes 6 </t>
  </si>
  <si>
    <t>Good Wheels</t>
  </si>
  <si>
    <t xml:space="preserve">Kaya Papa Cornes 9 </t>
  </si>
  <si>
    <t>Julius Construction</t>
  </si>
  <si>
    <t>14/01/2005</t>
  </si>
  <si>
    <t xml:space="preserve">Kaya Para Mira 12 </t>
  </si>
  <si>
    <t xml:space="preserve"> Degm Carwash</t>
  </si>
  <si>
    <t xml:space="preserve">Kaya Paraguay 7 </t>
  </si>
  <si>
    <t>Antikem Carwash</t>
  </si>
  <si>
    <t xml:space="preserve">Kaya Paraná 4 </t>
  </si>
  <si>
    <t>Piscis Dos</t>
  </si>
  <si>
    <t xml:space="preserve">Kaya Patachi 15 </t>
  </si>
  <si>
    <t>Jentis</t>
  </si>
  <si>
    <t xml:space="preserve">Kaya Pawis 1a </t>
  </si>
  <si>
    <t>Africavy</t>
  </si>
  <si>
    <t>25/08/2004</t>
  </si>
  <si>
    <t xml:space="preserve">Kaya Pedro Luis Brion 1 </t>
  </si>
  <si>
    <t>Bon Massage</t>
  </si>
  <si>
    <t xml:space="preserve">Kaya Pedro Luis Brion 11 </t>
  </si>
  <si>
    <t>Civil Engineering Caribbean N.V.</t>
  </si>
  <si>
    <t>27/10/2006</t>
  </si>
  <si>
    <t>29/05/2000</t>
  </si>
  <si>
    <t xml:space="preserve">Kaya Pedro Luis Brion 12 </t>
  </si>
  <si>
    <t>Dijktransport Bonaire N.V.</t>
  </si>
  <si>
    <t>Project Planners and Designers Bonaire N.V.</t>
  </si>
  <si>
    <t>Micky's Bonaire</t>
  </si>
  <si>
    <t>22/09/2010</t>
  </si>
  <si>
    <t>20/09/2010</t>
  </si>
  <si>
    <t xml:space="preserve">Kaya Pedro Luis Brion 2 </t>
  </si>
  <si>
    <t>Audrie Telecommunication</t>
  </si>
  <si>
    <t xml:space="preserve">Kaya Pedro P. Selié 12 </t>
  </si>
  <si>
    <t>Cheap Car Rental</t>
  </si>
  <si>
    <t xml:space="preserve">Kaya Pedro P. Selié 14 </t>
  </si>
  <si>
    <t>Gicca Food Products Fruku</t>
  </si>
  <si>
    <t>16/09/2008</t>
  </si>
  <si>
    <t xml:space="preserve">Kaya Pedro P. Selié 3 </t>
  </si>
  <si>
    <t>Alpha &amp; Omega Equipment &amp; Transport Rental E.Z.</t>
  </si>
  <si>
    <t>25/11/1996</t>
  </si>
  <si>
    <t xml:space="preserve">Kaya Pedro P. Selié 6 </t>
  </si>
  <si>
    <t>Bonaire Blue Lagoon</t>
  </si>
  <si>
    <t xml:space="preserve">Kaya Peridoto 24 </t>
  </si>
  <si>
    <t>Jac Body Shop</t>
  </si>
  <si>
    <t xml:space="preserve">Kaya Petra 7 </t>
  </si>
  <si>
    <t>Vacuum Ekspres</t>
  </si>
  <si>
    <t xml:space="preserve">Kaya Piano 1 </t>
  </si>
  <si>
    <t>Betonwapening Bonaire</t>
  </si>
  <si>
    <t>Kaya Piedra Presioso 29 B</t>
  </si>
  <si>
    <t>OTA</t>
  </si>
  <si>
    <t>19/05/2005</t>
  </si>
  <si>
    <t>19/04/2005</t>
  </si>
  <si>
    <t xml:space="preserve">Kaya Piedra Presioso 33 </t>
  </si>
  <si>
    <t>Inter Security Services Bonaire</t>
  </si>
  <si>
    <t xml:space="preserve">Kaya Piedra Presioso 9 </t>
  </si>
  <si>
    <t>Stichting Pensioenfonds E.H. Nicholson</t>
  </si>
  <si>
    <t>Kaya Piedra Presioso 9 A</t>
  </si>
  <si>
    <t>Candusonada Schoonmaakbedrijf</t>
  </si>
  <si>
    <t>26/05/1994</t>
  </si>
  <si>
    <t xml:space="preserve">Kaya Piedra Pretu 10 </t>
  </si>
  <si>
    <t>Christal Rent A Car</t>
  </si>
  <si>
    <t xml:space="preserve">Kaya Pilcomaya 5 </t>
  </si>
  <si>
    <t>Chibal</t>
  </si>
  <si>
    <t>Kaya Pilcomaya 5 A</t>
  </si>
  <si>
    <t>Beleggingsmaatschappij Walenstein N.V.</t>
  </si>
  <si>
    <t>21/12/2001</t>
  </si>
  <si>
    <t xml:space="preserve">Kaya Plata 4 Santa Barbara </t>
  </si>
  <si>
    <t>Plantation Bonaire</t>
  </si>
  <si>
    <t>31/10/2005</t>
  </si>
  <si>
    <t xml:space="preserve">Kaya Plata 8 </t>
  </si>
  <si>
    <t>Solutions Unlimited Creative Educational Systems Solutions</t>
  </si>
  <si>
    <t>22/12/1986</t>
  </si>
  <si>
    <t xml:space="preserve">Kaya Playa Lechi 24 </t>
  </si>
  <si>
    <t>Holding G.A. Gerritsen B.V.</t>
  </si>
  <si>
    <t>17/05/1977</t>
  </si>
  <si>
    <t xml:space="preserve">Kaya Playa Lechi 27 </t>
  </si>
  <si>
    <t>Amorphophallus</t>
  </si>
  <si>
    <t xml:space="preserve">Kaya Playa Lechi 44  app. 3  </t>
  </si>
  <si>
    <t>ANT Management (Bonaire) N.V.</t>
  </si>
  <si>
    <t>18/01/1980</t>
  </si>
  <si>
    <t xml:space="preserve">Kaya Playa Lechi 6 </t>
  </si>
  <si>
    <t>Concrete Reconstruction Company</t>
  </si>
  <si>
    <t xml:space="preserve">Kaya Pos di Amor 36 </t>
  </si>
  <si>
    <t>Stichting Church of Metaphysics Crystal Light</t>
  </si>
  <si>
    <t>25/03/1998</t>
  </si>
  <si>
    <t>19/03/1998</t>
  </si>
  <si>
    <t xml:space="preserve">Kaya Pos di Amor 8 </t>
  </si>
  <si>
    <t>Gameland</t>
  </si>
  <si>
    <t>22/05/2002</t>
  </si>
  <si>
    <t>Kaya Princes Marie  Z/N</t>
  </si>
  <si>
    <t>Kumar's Café</t>
  </si>
  <si>
    <t xml:space="preserve">Kaya Princes Marie 16 </t>
  </si>
  <si>
    <t>Consales</t>
  </si>
  <si>
    <t xml:space="preserve">Kaya Princes Marie 2 </t>
  </si>
  <si>
    <t>Antelecom</t>
  </si>
  <si>
    <t xml:space="preserve">Kaya Princes Marie 7 </t>
  </si>
  <si>
    <t>Shari's Cafe &amp; Grill</t>
  </si>
  <si>
    <t>15/08/2005</t>
  </si>
  <si>
    <t>Listo El Pollo</t>
  </si>
  <si>
    <t xml:space="preserve">Kaya Proud # 29 </t>
  </si>
  <si>
    <t>E.M.S. Enterprises</t>
  </si>
  <si>
    <t xml:space="preserve">Kaya Proud 27 </t>
  </si>
  <si>
    <t>Keumgang Teakwando Academy</t>
  </si>
  <si>
    <t xml:space="preserve">Kaya Pueblo 4 </t>
  </si>
  <si>
    <t>Rancho Cuntur</t>
  </si>
  <si>
    <t xml:space="preserve">Kaya Ramona 2 </t>
  </si>
  <si>
    <t>Construccion Moderna</t>
  </si>
  <si>
    <t xml:space="preserve">Kaya Raspa 5 </t>
  </si>
  <si>
    <t>H.J. Charters Bonaire</t>
  </si>
  <si>
    <t>One Man Construction</t>
  </si>
  <si>
    <t>Bonaire Home Line</t>
  </si>
  <si>
    <t xml:space="preserve">Kaya Rex 2 </t>
  </si>
  <si>
    <t>Tecno Pro</t>
  </si>
  <si>
    <t xml:space="preserve">Kaya Rex 4b </t>
  </si>
  <si>
    <t>Tusnara N.V.</t>
  </si>
  <si>
    <t>26/04/1989</t>
  </si>
  <si>
    <t xml:space="preserve">Kaya Rincon  </t>
  </si>
  <si>
    <t>Bonaire Flamingo Construction</t>
  </si>
  <si>
    <t xml:space="preserve">Kaya Rincon 108 </t>
  </si>
  <si>
    <t>Darinco Contruction</t>
  </si>
  <si>
    <t>16/10/2009</t>
  </si>
  <si>
    <t xml:space="preserve">Kaya Rincon 27 </t>
  </si>
  <si>
    <t>Mars Rentals</t>
  </si>
  <si>
    <t xml:space="preserve">Kaya Rincon 36 </t>
  </si>
  <si>
    <t>Keeshan Snack</t>
  </si>
  <si>
    <t>14/09/1999</t>
  </si>
  <si>
    <t xml:space="preserve">Kaya Rincon 41 </t>
  </si>
  <si>
    <t>Wake Up Call Breakfast And Gift Services</t>
  </si>
  <si>
    <t xml:space="preserve">Kaya Rincon 56 </t>
  </si>
  <si>
    <t>Joyce Shakes</t>
  </si>
  <si>
    <t>18/08/2004</t>
  </si>
  <si>
    <t>Kaya Rincon 78 a naast</t>
  </si>
  <si>
    <t>Batibora</t>
  </si>
  <si>
    <t xml:space="preserve">Kaya Rofina 11 </t>
  </si>
  <si>
    <t>D'Omar</t>
  </si>
  <si>
    <t xml:space="preserve">Kaya Rofina 5 </t>
  </si>
  <si>
    <t>TAC Business Support</t>
  </si>
  <si>
    <t xml:space="preserve">Kaya Rosaura 2 </t>
  </si>
  <si>
    <t>Lidia Cleaning Services</t>
  </si>
  <si>
    <t>31/10/2008</t>
  </si>
  <si>
    <t xml:space="preserve">Kaya Rosaura 4 </t>
  </si>
  <si>
    <t>Road Runner N.V.</t>
  </si>
  <si>
    <t xml:space="preserve">Kaya Rosaura 6 </t>
  </si>
  <si>
    <t>Biba na Bonaire B.V.</t>
  </si>
  <si>
    <t>18/08/2009</t>
  </si>
  <si>
    <t xml:space="preserve">Kaya Rotterdam 14 </t>
  </si>
  <si>
    <t>Advies Administratie Begeleiding Horeca</t>
  </si>
  <si>
    <t>New statement</t>
  </si>
  <si>
    <t xml:space="preserve">Kaya Rotterdam 20 </t>
  </si>
  <si>
    <t>Stichting Algemene Veiligheid Service en Toezicht</t>
  </si>
  <si>
    <t xml:space="preserve">Kaya Sábalo 10 </t>
  </si>
  <si>
    <t>Wowo di Bario Security</t>
  </si>
  <si>
    <t>30/08/2007</t>
  </si>
  <si>
    <t xml:space="preserve">Kaya Sábalo 8 </t>
  </si>
  <si>
    <t>Estudios Artisticos Bellas Artes</t>
  </si>
  <si>
    <t xml:space="preserve">Kaya Sábalo 9 </t>
  </si>
  <si>
    <t>Carl's Tennis Services</t>
  </si>
  <si>
    <t xml:space="preserve">Kaya Sabana 15 </t>
  </si>
  <si>
    <t>Bonaire Housing &amp; Development N.V.</t>
  </si>
  <si>
    <t>24/04/2008</t>
  </si>
  <si>
    <t>21/04/2008</t>
  </si>
  <si>
    <t xml:space="preserve">Kaya Sabana 2 </t>
  </si>
  <si>
    <t>Island Realty Group Bliss N.V.</t>
  </si>
  <si>
    <t>Karpata Real Estate N.V.</t>
  </si>
  <si>
    <t>Dotel</t>
  </si>
  <si>
    <t xml:space="preserve">Kaya Sabana 21 </t>
  </si>
  <si>
    <t>Coffie &amp; Associates</t>
  </si>
  <si>
    <t xml:space="preserve">Kaya Sabana 5A </t>
  </si>
  <si>
    <t>Bonaire Telecom B.V.</t>
  </si>
  <si>
    <t>24/09/2004</t>
  </si>
  <si>
    <t xml:space="preserve">Kaya Sagitario 4 </t>
  </si>
  <si>
    <t>E Konsehero</t>
  </si>
  <si>
    <t xml:space="preserve">Kaya Sardonis 6 </t>
  </si>
  <si>
    <t>My Art</t>
  </si>
  <si>
    <t xml:space="preserve">Kaya Sardonis 9 </t>
  </si>
  <si>
    <t>Bissessar Shipping Agency and Chartering Bonaire</t>
  </si>
  <si>
    <t xml:space="preserve">Kaya Schiedam 5 </t>
  </si>
  <si>
    <t>Mamita's Mobile Take Away</t>
  </si>
  <si>
    <t>17/08/2004</t>
  </si>
  <si>
    <t xml:space="preserve">Kaya Seminole 24 </t>
  </si>
  <si>
    <t>Communication Corporation Bonaire N.V.</t>
  </si>
  <si>
    <t>25/08/2009</t>
  </si>
  <si>
    <t>17/08/2009</t>
  </si>
  <si>
    <t xml:space="preserve">Kaya Sinfonia 4 </t>
  </si>
  <si>
    <t>Medisch Pedicure Center</t>
  </si>
  <si>
    <t xml:space="preserve">Kaya Sioux 8 </t>
  </si>
  <si>
    <t>Electrical Solutions</t>
  </si>
  <si>
    <t xml:space="preserve">Kaya Sirena Pabao 7 </t>
  </si>
  <si>
    <t>john.cicilia@hotmail.com</t>
  </si>
  <si>
    <t>EDL Accounting Services N.V.</t>
  </si>
  <si>
    <t>23/10/2008</t>
  </si>
  <si>
    <t xml:space="preserve">Kaya Socrates 14 </t>
  </si>
  <si>
    <t>Blue Sail</t>
  </si>
  <si>
    <t>15/06/1995</t>
  </si>
  <si>
    <t xml:space="preserve">Kaya Socrates 8 </t>
  </si>
  <si>
    <t>Padilanti Bonaire B.V.</t>
  </si>
  <si>
    <t>23/01/2008</t>
  </si>
  <si>
    <t xml:space="preserve">Kaya Soeur Bartola # 15a </t>
  </si>
  <si>
    <t xml:space="preserve"> Nos Hoeki</t>
  </si>
  <si>
    <t xml:space="preserve">Kaya Soeur Bartola # 2(Hospitaal) </t>
  </si>
  <si>
    <t>Zeeko</t>
  </si>
  <si>
    <t xml:space="preserve">Kaya Soeur Bartola 13 </t>
  </si>
  <si>
    <t>Proyecto Pa Pueblo Bonaire</t>
  </si>
  <si>
    <t>Kaya Soeur Bartola 15 A</t>
  </si>
  <si>
    <t>Schoonmaakbedrijf Candy</t>
  </si>
  <si>
    <t>21/04/1997</t>
  </si>
  <si>
    <t xml:space="preserve">Kaya Sofaya 1 </t>
  </si>
  <si>
    <t>Baby Care Bonaire N.V.</t>
  </si>
  <si>
    <t xml:space="preserve">Kaya Sonmontuno 1 </t>
  </si>
  <si>
    <t>Karibik Incentive N.V.</t>
  </si>
  <si>
    <t xml:space="preserve">Kaya Strea 4 </t>
  </si>
  <si>
    <t>Bonaire Housing</t>
  </si>
  <si>
    <t xml:space="preserve">Kaya Strea 6 </t>
  </si>
  <si>
    <t>Tem-Ice</t>
  </si>
  <si>
    <t>17/10/2001</t>
  </si>
  <si>
    <t xml:space="preserve">Kaya Taki 39 </t>
  </si>
  <si>
    <t>All Nations Activity Center</t>
  </si>
  <si>
    <t xml:space="preserve">Kaya Tanki di Matrimonio 25 </t>
  </si>
  <si>
    <t>Avia Course &amp; Maintenance N.V.</t>
  </si>
  <si>
    <t>24/09/1999</t>
  </si>
  <si>
    <t>21/09/1999</t>
  </si>
  <si>
    <t xml:space="preserve">Kaya Tanki di Matrimonio z/n </t>
  </si>
  <si>
    <t>Cresh Los Angelitos</t>
  </si>
  <si>
    <t xml:space="preserve">Kaya Tapajos 5 </t>
  </si>
  <si>
    <t>Tomy</t>
  </si>
  <si>
    <t>14/10/1992</t>
  </si>
  <si>
    <t xml:space="preserve">Kaya Thomas M. Marchena 14-A </t>
  </si>
  <si>
    <t>Laura Construction E.Z.</t>
  </si>
  <si>
    <t xml:space="preserve">Kaya Toniu 8 </t>
  </si>
  <si>
    <t>Wink</t>
  </si>
  <si>
    <t>15/11/2001</t>
  </si>
  <si>
    <t xml:space="preserve">Kaya Tonkawa 4 </t>
  </si>
  <si>
    <t>Art-Diverse B.V.</t>
  </si>
  <si>
    <t>23/06/2008</t>
  </si>
  <si>
    <t>20/06/2008</t>
  </si>
  <si>
    <t xml:space="preserve">Kaya Topás 6 </t>
  </si>
  <si>
    <t>Hair Duo</t>
  </si>
  <si>
    <t xml:space="preserve">Kaya Topás 7 </t>
  </si>
  <si>
    <t>Interfrost Nobo N.V.</t>
  </si>
  <si>
    <t xml:space="preserve">Kaya Tre 5 </t>
  </si>
  <si>
    <t>Becker Beheer Management</t>
  </si>
  <si>
    <t xml:space="preserve">Kaya Turkesa 17 </t>
  </si>
  <si>
    <t>Zeeman Beleggingen B.V.</t>
  </si>
  <si>
    <t>16/06/1992</t>
  </si>
  <si>
    <t>17/09/1979</t>
  </si>
  <si>
    <t xml:space="preserve">Kaya Turkesa 2 </t>
  </si>
  <si>
    <t>S.O.S. Technical Services</t>
  </si>
  <si>
    <t xml:space="preserve">Kaya Uruguay 3 </t>
  </si>
  <si>
    <t xml:space="preserve"> Anmar Klusjes</t>
  </si>
  <si>
    <t>16/08/2006</t>
  </si>
  <si>
    <t xml:space="preserve">Kaya Utrecht 22 </t>
  </si>
  <si>
    <t>Allround Services</t>
  </si>
  <si>
    <t>28/06/2007</t>
  </si>
  <si>
    <t>Kaya Utrecht 29 A</t>
  </si>
  <si>
    <t>Fermin Real Estate N.V.</t>
  </si>
  <si>
    <t>17/04/2000</t>
  </si>
  <si>
    <t xml:space="preserve">Kaya Utrecht 8 </t>
  </si>
  <si>
    <t>Miba Investments</t>
  </si>
  <si>
    <t>25/08/1986</t>
  </si>
  <si>
    <t xml:space="preserve">Kaya Venus 12 </t>
  </si>
  <si>
    <t>Bonaire Property Management</t>
  </si>
  <si>
    <t>26/09/2001</t>
  </si>
  <si>
    <t>25/09/2001</t>
  </si>
  <si>
    <t xml:space="preserve">Kaya Venus 18 </t>
  </si>
  <si>
    <t>Installatiebedrijf Oleana</t>
  </si>
  <si>
    <t xml:space="preserve">Kaya Viol z/n </t>
  </si>
  <si>
    <t>Infinity</t>
  </si>
  <si>
    <t xml:space="preserve">Kaya Yolanda 1 </t>
  </si>
  <si>
    <t>Zonnig Bonaire</t>
  </si>
  <si>
    <t xml:space="preserve">Kaya Zircón 4 </t>
  </si>
  <si>
    <t>AEA Mantenimiento</t>
  </si>
  <si>
    <t xml:space="preserve">Kibra'i Montaña 1 </t>
  </si>
  <si>
    <t>Bon Meat Impex</t>
  </si>
  <si>
    <t>26/10/1999</t>
  </si>
  <si>
    <t xml:space="preserve">Kibra'i Montaña 4 </t>
  </si>
  <si>
    <t>Fundashon Internashonal Pro Salu Pa Tur Hende</t>
  </si>
  <si>
    <t>19/02/1997</t>
  </si>
  <si>
    <t xml:space="preserve">Kibra'i Montaña 84 </t>
  </si>
  <si>
    <t>Ralon All in Service</t>
  </si>
  <si>
    <t>30/10/2001</t>
  </si>
  <si>
    <t>29/10/2001</t>
  </si>
  <si>
    <t xml:space="preserve">Kibra'i Montaña 86 </t>
  </si>
  <si>
    <t>Beebeep Construction</t>
  </si>
  <si>
    <t xml:space="preserve">Kibrahacha 13 </t>
  </si>
  <si>
    <t>Bonaire Telecom Connections</t>
  </si>
  <si>
    <t xml:space="preserve">Kibrahacha 22 </t>
  </si>
  <si>
    <t>HACCP Consultancies</t>
  </si>
  <si>
    <t>21/01/2010</t>
  </si>
  <si>
    <t xml:space="preserve">Kibrahacha 3 </t>
  </si>
  <si>
    <t>silviodomacasse@gmail.com</t>
  </si>
  <si>
    <t>Fundashon Bonaire Entertainment</t>
  </si>
  <si>
    <t>31/08/2006</t>
  </si>
  <si>
    <t xml:space="preserve">Lagún Hill 15 </t>
  </si>
  <si>
    <t>Bonaire Lagoen Hill N.V.</t>
  </si>
  <si>
    <t>18/08/1983</t>
  </si>
  <si>
    <t>15/08/1983</t>
  </si>
  <si>
    <t xml:space="preserve">Lagún Hill 34 </t>
  </si>
  <si>
    <t>Liberty Rentals</t>
  </si>
  <si>
    <t xml:space="preserve">Lagún Hill 65 </t>
  </si>
  <si>
    <t>West Marine Lumber N.V.</t>
  </si>
  <si>
    <t xml:space="preserve">Lagún Hill 73 </t>
  </si>
  <si>
    <t>Cyber City</t>
  </si>
  <si>
    <t>22/01/2003</t>
  </si>
  <si>
    <t>17/01/2003</t>
  </si>
  <si>
    <t xml:space="preserve">Lighthouse Beach Resort 25 </t>
  </si>
  <si>
    <t>Home Away from Home</t>
  </si>
  <si>
    <t>30/09/1999</t>
  </si>
  <si>
    <t xml:space="preserve">Lighthouse Beach Resort 4 </t>
  </si>
  <si>
    <t>Bonaire Building Support &amp; Services</t>
  </si>
  <si>
    <t>13/03/2002</t>
  </si>
  <si>
    <t xml:space="preserve">Lima 75 </t>
  </si>
  <si>
    <t>Bonaire Pedicab Services</t>
  </si>
  <si>
    <t xml:space="preserve">Mamparia Kutu 31 </t>
  </si>
  <si>
    <t>Bravo Start Constructie</t>
  </si>
  <si>
    <t xml:space="preserve">Mexico 20 </t>
  </si>
  <si>
    <t>Toko Bravo</t>
  </si>
  <si>
    <t>17/06/2004</t>
  </si>
  <si>
    <t>Shadé Cleaning</t>
  </si>
  <si>
    <t xml:space="preserve">Mexico 44 </t>
  </si>
  <si>
    <t>Generales de Obras</t>
  </si>
  <si>
    <t xml:space="preserve">Mexico 60 </t>
  </si>
  <si>
    <t>W.K. Airco Services</t>
  </si>
  <si>
    <t>T.A.Z. Pipefitting and Digging Contractors</t>
  </si>
  <si>
    <t xml:space="preserve">Mexico 95 </t>
  </si>
  <si>
    <t>Tradewinds Adventures</t>
  </si>
  <si>
    <t>25/06/2004</t>
  </si>
  <si>
    <t>21/06/2004</t>
  </si>
  <si>
    <t>P.O. Box 113</t>
  </si>
  <si>
    <t>Anthony Veder &amp; Co. (Bonaire) N.V.</t>
  </si>
  <si>
    <t>23/12/1975</t>
  </si>
  <si>
    <t>P.O. Box 115</t>
  </si>
  <si>
    <t>Corinval N.V.</t>
  </si>
  <si>
    <t>18/09/1978</t>
  </si>
  <si>
    <t>P.O. Box 137</t>
  </si>
  <si>
    <t>Tericas N.V.</t>
  </si>
  <si>
    <t>21/06/1978</t>
  </si>
  <si>
    <t>Saltel N.V.</t>
  </si>
  <si>
    <t>P.O. Box 139</t>
  </si>
  <si>
    <t>Multi M. Retirement B.V.</t>
  </si>
  <si>
    <t>28/10/1991</t>
  </si>
  <si>
    <t>P.O. Box 166</t>
  </si>
  <si>
    <t>Fundashon Yuda Mi Bisa No</t>
  </si>
  <si>
    <t>25/07/1991</t>
  </si>
  <si>
    <t>25/11/1987</t>
  </si>
  <si>
    <t>P.O. Box 20</t>
  </si>
  <si>
    <t>Stichting Particulier Fonds Sigmet</t>
  </si>
  <si>
    <t>24/05/2005</t>
  </si>
  <si>
    <t>P.O. Box 209</t>
  </si>
  <si>
    <t>Hapag Bonaire</t>
  </si>
  <si>
    <t>19/02/1993</t>
  </si>
  <si>
    <t>P.O. Box 238</t>
  </si>
  <si>
    <t>Bonaire Health Centre N.V.</t>
  </si>
  <si>
    <t>27/12/1999</t>
  </si>
  <si>
    <t>P.O. Box 26</t>
  </si>
  <si>
    <t>Stichting Marine Services</t>
  </si>
  <si>
    <t>20/01/1992</t>
  </si>
  <si>
    <t>P.O. Box 278</t>
  </si>
  <si>
    <t>Wireless Bonaire B.V.</t>
  </si>
  <si>
    <t>28/06/1995</t>
  </si>
  <si>
    <t>22/06/1995</t>
  </si>
  <si>
    <t>P.O. Box 30</t>
  </si>
  <si>
    <t>Benedenwindse Offshore Bouw- en Exploitatie Maatschappij N.V.</t>
  </si>
  <si>
    <t>26/09/1995</t>
  </si>
  <si>
    <t>P.O. Box 342</t>
  </si>
  <si>
    <t>Eurospirit Investments N.V.</t>
  </si>
  <si>
    <t>P.O. Box 367</t>
  </si>
  <si>
    <t>Sennar</t>
  </si>
  <si>
    <t>P.O. Box 3674</t>
  </si>
  <si>
    <t>Gobon Trading (Nederland) N.V.</t>
  </si>
  <si>
    <t>P.O. Box 390</t>
  </si>
  <si>
    <t>Data Source Technologies N.V.</t>
  </si>
  <si>
    <t>24/03/1997</t>
  </si>
  <si>
    <t>P.O. Box 3914</t>
  </si>
  <si>
    <t>Exploitatiemaatschappij Helma N.V.</t>
  </si>
  <si>
    <t>31/10/1994</t>
  </si>
  <si>
    <t>P.O. Box 6</t>
  </si>
  <si>
    <t>Harry's Import &amp; Export</t>
  </si>
  <si>
    <t xml:space="preserve">Playa Grandi 29 </t>
  </si>
  <si>
    <t>Bonaire Sun Fish Sailing Association C.V.</t>
  </si>
  <si>
    <t>Limited Partnership with one managing partner</t>
  </si>
  <si>
    <t xml:space="preserve">Playa Pabou  Kas di Regatta </t>
  </si>
  <si>
    <t>Simon's Apartments N.V.</t>
  </si>
  <si>
    <t>15/03/1994</t>
  </si>
  <si>
    <t>Playa Pariba  Kavel 28</t>
  </si>
  <si>
    <t>Kos Bon So</t>
  </si>
  <si>
    <t>13/09/2002</t>
  </si>
  <si>
    <t>Plaza Fraternan di Tilburg  Kiosk Playa</t>
  </si>
  <si>
    <t>Square Design B.V.</t>
  </si>
  <si>
    <t xml:space="preserve">Plaza Fraternan di Tilburg 2 </t>
  </si>
  <si>
    <t>Flamingo Tours N.V.</t>
  </si>
  <si>
    <t>25/03/1969</t>
  </si>
  <si>
    <t xml:space="preserve">Plaza Medardo S.V. Thielman  </t>
  </si>
  <si>
    <t>EQM Antilles</t>
  </si>
  <si>
    <t>14/05/2003</t>
  </si>
  <si>
    <t>Plaza Medardo S.V. Thielman  Flamingo Airport</t>
  </si>
  <si>
    <t>Royal Aruban Airlines N.V.</t>
  </si>
  <si>
    <t>16/04/2002</t>
  </si>
  <si>
    <t>American Eagle</t>
  </si>
  <si>
    <t>Plaza Medardo S.V. Thielman  Z/N</t>
  </si>
  <si>
    <t>Scapa Beach N.V.</t>
  </si>
  <si>
    <t xml:space="preserve">Plaza Resort Bonaire  </t>
  </si>
  <si>
    <t>Tableau</t>
  </si>
  <si>
    <t>20/04/2006</t>
  </si>
  <si>
    <t>Tigerpa B.V.</t>
  </si>
  <si>
    <t>29/11/2007</t>
  </si>
  <si>
    <t>22/11/2007</t>
  </si>
  <si>
    <t>Plaza Resort Bonaire  Haven</t>
  </si>
  <si>
    <t>Perfectioniste</t>
  </si>
  <si>
    <t>27/09/2010</t>
  </si>
  <si>
    <t>15/09/2010</t>
  </si>
  <si>
    <t xml:space="preserve">Punt Vierkant 15 </t>
  </si>
  <si>
    <t>Stichting Particulier Fonds op de Maze</t>
  </si>
  <si>
    <t>24/06/2005</t>
  </si>
  <si>
    <t xml:space="preserve">Punt Vierkant 16 </t>
  </si>
  <si>
    <t>J.H.M. van Groenewoud Holding B.V.</t>
  </si>
  <si>
    <t>30/05/1996</t>
  </si>
  <si>
    <t xml:space="preserve">Punt Vierkant 28 </t>
  </si>
  <si>
    <t>Port Bonaire</t>
  </si>
  <si>
    <t xml:space="preserve">Sabadeco Crown Terrace 122 </t>
  </si>
  <si>
    <t>Stichting Sociaal Initiatief Bonaire</t>
  </si>
  <si>
    <t xml:space="preserve">Sabadeco Crown Terrace 29 </t>
  </si>
  <si>
    <t>Gingerbread Development</t>
  </si>
  <si>
    <t xml:space="preserve">Sabadeco Crown Villas 14 </t>
  </si>
  <si>
    <t>De Groenboer</t>
  </si>
  <si>
    <t xml:space="preserve">Sabalpalm 3 </t>
  </si>
  <si>
    <t>Tropical habitat Bonaire N.V</t>
  </si>
  <si>
    <t>14/06/2007</t>
  </si>
  <si>
    <t xml:space="preserve">Sabana 2 </t>
  </si>
  <si>
    <t>A &amp; D Detachering</t>
  </si>
  <si>
    <t>28/11/2005</t>
  </si>
  <si>
    <t xml:space="preserve">Senkuria 11 </t>
  </si>
  <si>
    <t>A &amp; D Group</t>
  </si>
  <si>
    <t>Administratie Kantoor Brandaris</t>
  </si>
  <si>
    <t>31/08/2003</t>
  </si>
  <si>
    <t xml:space="preserve">Senkuria 9 </t>
  </si>
  <si>
    <t>Semperflorens Bonaire</t>
  </si>
  <si>
    <t>31/03/1998</t>
  </si>
  <si>
    <t xml:space="preserve">Seri Bentana 95 </t>
  </si>
  <si>
    <t>Dynella</t>
  </si>
  <si>
    <t>28/11/2008</t>
  </si>
  <si>
    <t xml:space="preserve">Seru Angola 115 </t>
  </si>
  <si>
    <t>Above and Beyond</t>
  </si>
  <si>
    <t>14/08/2001</t>
  </si>
  <si>
    <t>13/08/2001</t>
  </si>
  <si>
    <t xml:space="preserve">Subida di Rincon  </t>
  </si>
  <si>
    <t>Simerva</t>
  </si>
  <si>
    <t xml:space="preserve">Tera Hundu 40 </t>
  </si>
  <si>
    <t>E.E.Z. &amp; Co.</t>
  </si>
  <si>
    <t>30/04/2001</t>
  </si>
  <si>
    <t xml:space="preserve">Tras di Montaña 20 </t>
  </si>
  <si>
    <t>Bonaltel Caribbean</t>
  </si>
  <si>
    <t>25/02/1999</t>
  </si>
  <si>
    <t xml:space="preserve">Unknown Address  </t>
  </si>
  <si>
    <t>C. R. Electronics</t>
  </si>
  <si>
    <t>21/08/1998</t>
  </si>
  <si>
    <t>Stichting Arbo Consult</t>
  </si>
  <si>
    <t>21/03/2006</t>
  </si>
  <si>
    <t>Stichting Behoud Zeldzame Motorvoertuigen</t>
  </si>
  <si>
    <t>Willemsplein Onroerend Goed N.V.</t>
  </si>
  <si>
    <t>Resort Leisure Bonaire Development</t>
  </si>
  <si>
    <t xml:space="preserve">Washikemba  </t>
  </si>
  <si>
    <t>Doggy's place</t>
  </si>
  <si>
    <t xml:space="preserve">Kaya Vincentius F. Gomes 12 </t>
  </si>
  <si>
    <t>Antriol</t>
  </si>
  <si>
    <t>Playa Pabou-Luis Wijman</t>
  </si>
  <si>
    <t>22/05/1995</t>
  </si>
  <si>
    <t>Antriol Pabou</t>
  </si>
  <si>
    <t>Infinity Fitness &amp; Spa</t>
  </si>
  <si>
    <t>Nikiboko</t>
  </si>
  <si>
    <t>Guess</t>
  </si>
  <si>
    <t>22/04/2008</t>
  </si>
  <si>
    <t>Harbourside Shopping Mall 31 S 04</t>
  </si>
  <si>
    <t>Playa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</si>
</sst>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69"/>
  <sheetViews>
    <sheetView tabSelected="1" workbookViewId="0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4906</v>
      </c>
      <c r="B2">
        <v>0</v>
      </c>
      <c r="C2" t="b">
        <v>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b">
        <v>1</v>
      </c>
      <c r="J2" t="s">
        <v>27</v>
      </c>
      <c r="L2" t="s">
        <v>28</v>
      </c>
      <c r="S2">
        <v>8612</v>
      </c>
      <c r="T2">
        <v>8135</v>
      </c>
      <c r="U2">
        <v>8137</v>
      </c>
    </row>
    <row r="3" spans="1:22" x14ac:dyDescent="0.25">
      <c r="A3">
        <v>4897</v>
      </c>
      <c r="B3">
        <v>0</v>
      </c>
      <c r="C3" t="b">
        <v>1</v>
      </c>
      <c r="D3" t="s">
        <v>29</v>
      </c>
      <c r="E3" s="1">
        <v>38112</v>
      </c>
      <c r="F3" t="s">
        <v>30</v>
      </c>
      <c r="G3" t="s">
        <v>31</v>
      </c>
      <c r="H3" t="s">
        <v>26</v>
      </c>
      <c r="I3" t="b">
        <v>1</v>
      </c>
      <c r="J3" t="s">
        <v>27</v>
      </c>
      <c r="L3" t="s">
        <v>28</v>
      </c>
      <c r="S3">
        <v>8139</v>
      </c>
    </row>
    <row r="4" spans="1:22" x14ac:dyDescent="0.25">
      <c r="A4">
        <v>7188</v>
      </c>
      <c r="B4">
        <v>0</v>
      </c>
      <c r="C4" t="b">
        <v>0</v>
      </c>
      <c r="D4" t="s">
        <v>32</v>
      </c>
      <c r="E4" s="1">
        <v>33674</v>
      </c>
      <c r="F4" t="s">
        <v>33</v>
      </c>
      <c r="G4" t="s">
        <v>34</v>
      </c>
      <c r="H4" t="s">
        <v>26</v>
      </c>
      <c r="I4" t="b">
        <v>1</v>
      </c>
      <c r="J4" t="s">
        <v>27</v>
      </c>
      <c r="L4" t="s">
        <v>28</v>
      </c>
      <c r="S4">
        <v>9456</v>
      </c>
    </row>
    <row r="5" spans="1:22" x14ac:dyDescent="0.25">
      <c r="A5">
        <v>5031</v>
      </c>
      <c r="B5">
        <v>0</v>
      </c>
      <c r="C5" t="b">
        <v>1</v>
      </c>
      <c r="D5" t="s">
        <v>35</v>
      </c>
      <c r="E5" s="1">
        <v>37996</v>
      </c>
      <c r="F5" s="1">
        <v>37996</v>
      </c>
      <c r="G5" t="s">
        <v>36</v>
      </c>
      <c r="H5" t="s">
        <v>26</v>
      </c>
      <c r="I5" t="b">
        <v>1</v>
      </c>
      <c r="J5" t="s">
        <v>27</v>
      </c>
      <c r="L5" t="s">
        <v>28</v>
      </c>
      <c r="S5">
        <v>2719</v>
      </c>
    </row>
    <row r="6" spans="1:22" x14ac:dyDescent="0.25">
      <c r="A6">
        <v>4041</v>
      </c>
      <c r="B6">
        <v>0</v>
      </c>
      <c r="C6" t="b">
        <v>1</v>
      </c>
      <c r="D6" t="s">
        <v>37</v>
      </c>
      <c r="E6" t="s">
        <v>38</v>
      </c>
      <c r="F6" t="s">
        <v>38</v>
      </c>
      <c r="G6" t="s">
        <v>39</v>
      </c>
      <c r="H6" t="s">
        <v>26</v>
      </c>
      <c r="I6" t="b">
        <v>1</v>
      </c>
      <c r="J6" t="s">
        <v>27</v>
      </c>
      <c r="L6" t="s">
        <v>28</v>
      </c>
      <c r="S6">
        <v>6684</v>
      </c>
      <c r="T6">
        <v>3585</v>
      </c>
      <c r="U6">
        <v>3586</v>
      </c>
    </row>
    <row r="7" spans="1:22" x14ac:dyDescent="0.25">
      <c r="A7">
        <v>7187</v>
      </c>
      <c r="B7">
        <v>0</v>
      </c>
      <c r="C7" t="b">
        <v>0</v>
      </c>
      <c r="D7" t="s">
        <v>40</v>
      </c>
      <c r="E7" s="1">
        <v>33674</v>
      </c>
      <c r="F7" t="s">
        <v>33</v>
      </c>
      <c r="G7" t="s">
        <v>34</v>
      </c>
      <c r="H7" t="s">
        <v>26</v>
      </c>
      <c r="I7" t="b">
        <v>1</v>
      </c>
      <c r="J7" t="s">
        <v>27</v>
      </c>
      <c r="L7" t="s">
        <v>28</v>
      </c>
      <c r="S7">
        <v>9456</v>
      </c>
    </row>
    <row r="8" spans="1:22" x14ac:dyDescent="0.25">
      <c r="A8">
        <v>7305</v>
      </c>
      <c r="B8">
        <v>0</v>
      </c>
      <c r="C8" t="b">
        <v>0</v>
      </c>
      <c r="D8" t="s">
        <v>41</v>
      </c>
      <c r="E8" s="1">
        <v>36281</v>
      </c>
      <c r="F8" t="s">
        <v>42</v>
      </c>
      <c r="G8" t="s">
        <v>34</v>
      </c>
      <c r="H8" t="s">
        <v>26</v>
      </c>
      <c r="I8" t="b">
        <v>1</v>
      </c>
      <c r="J8" t="s">
        <v>27</v>
      </c>
      <c r="L8" t="s">
        <v>28</v>
      </c>
      <c r="S8">
        <v>9456</v>
      </c>
    </row>
    <row r="9" spans="1:22" x14ac:dyDescent="0.25">
      <c r="A9">
        <v>7527</v>
      </c>
      <c r="B9">
        <v>0</v>
      </c>
      <c r="C9" t="b">
        <v>0</v>
      </c>
      <c r="D9" t="s">
        <v>43</v>
      </c>
      <c r="E9" t="s">
        <v>44</v>
      </c>
      <c r="F9" t="s">
        <v>45</v>
      </c>
      <c r="G9" t="s">
        <v>34</v>
      </c>
      <c r="H9" t="s">
        <v>26</v>
      </c>
      <c r="I9" t="b">
        <v>1</v>
      </c>
      <c r="J9" t="s">
        <v>27</v>
      </c>
      <c r="L9" t="s">
        <v>28</v>
      </c>
      <c r="S9">
        <v>9549</v>
      </c>
      <c r="T9">
        <v>9456</v>
      </c>
    </row>
    <row r="10" spans="1:22" x14ac:dyDescent="0.25">
      <c r="A10">
        <v>3252</v>
      </c>
      <c r="B10">
        <v>0</v>
      </c>
      <c r="C10" t="b">
        <v>1</v>
      </c>
      <c r="D10" t="s">
        <v>46</v>
      </c>
      <c r="E10" t="s">
        <v>47</v>
      </c>
      <c r="F10" t="s">
        <v>48</v>
      </c>
      <c r="G10" t="s">
        <v>49</v>
      </c>
      <c r="H10" t="s">
        <v>26</v>
      </c>
      <c r="I10" t="b">
        <v>1</v>
      </c>
      <c r="J10" t="s">
        <v>27</v>
      </c>
      <c r="L10" t="s">
        <v>28</v>
      </c>
      <c r="S10">
        <v>8221</v>
      </c>
      <c r="T10">
        <v>8222</v>
      </c>
    </row>
    <row r="11" spans="1:22" x14ac:dyDescent="0.25">
      <c r="A11">
        <v>7189</v>
      </c>
      <c r="B11">
        <v>0</v>
      </c>
      <c r="C11" t="b">
        <v>0</v>
      </c>
      <c r="D11" t="s">
        <v>50</v>
      </c>
      <c r="E11" s="1">
        <v>33674</v>
      </c>
      <c r="F11" t="s">
        <v>33</v>
      </c>
      <c r="G11" t="s">
        <v>34</v>
      </c>
      <c r="H11" t="s">
        <v>26</v>
      </c>
      <c r="I11" t="b">
        <v>1</v>
      </c>
      <c r="J11" t="s">
        <v>27</v>
      </c>
      <c r="L11" t="s">
        <v>28</v>
      </c>
      <c r="S11">
        <v>9456</v>
      </c>
    </row>
    <row r="12" spans="1:22" x14ac:dyDescent="0.25">
      <c r="A12">
        <v>7186</v>
      </c>
      <c r="B12">
        <v>0</v>
      </c>
      <c r="C12" t="b">
        <v>0</v>
      </c>
      <c r="D12" t="s">
        <v>51</v>
      </c>
      <c r="E12" s="1">
        <v>33674</v>
      </c>
      <c r="F12" t="s">
        <v>33</v>
      </c>
      <c r="G12" t="s">
        <v>34</v>
      </c>
      <c r="H12" t="s">
        <v>26</v>
      </c>
      <c r="I12" t="b">
        <v>1</v>
      </c>
      <c r="J12" t="s">
        <v>27</v>
      </c>
      <c r="L12" t="s">
        <v>28</v>
      </c>
      <c r="S12">
        <v>9456</v>
      </c>
    </row>
    <row r="13" spans="1:22" x14ac:dyDescent="0.25">
      <c r="A13">
        <v>7483</v>
      </c>
      <c r="B13">
        <v>0</v>
      </c>
      <c r="C13" t="b">
        <v>0</v>
      </c>
      <c r="D13" t="s">
        <v>52</v>
      </c>
      <c r="E13" t="s">
        <v>53</v>
      </c>
      <c r="F13" t="s">
        <v>54</v>
      </c>
      <c r="G13" t="s">
        <v>34</v>
      </c>
      <c r="H13" t="s">
        <v>26</v>
      </c>
      <c r="I13" t="b">
        <v>1</v>
      </c>
      <c r="J13" t="s">
        <v>27</v>
      </c>
      <c r="L13" t="s">
        <v>28</v>
      </c>
      <c r="S13">
        <v>9261</v>
      </c>
    </row>
    <row r="14" spans="1:22" x14ac:dyDescent="0.25">
      <c r="A14">
        <v>6542</v>
      </c>
      <c r="B14">
        <v>0</v>
      </c>
      <c r="C14" t="b">
        <v>1</v>
      </c>
      <c r="D14" t="s">
        <v>55</v>
      </c>
      <c r="E14" s="1">
        <v>39995</v>
      </c>
      <c r="F14" t="s">
        <v>56</v>
      </c>
      <c r="G14" t="s">
        <v>49</v>
      </c>
      <c r="H14" t="s">
        <v>26</v>
      </c>
      <c r="I14" t="b">
        <v>1</v>
      </c>
      <c r="J14" t="s">
        <v>27</v>
      </c>
      <c r="L14" t="s">
        <v>28</v>
      </c>
      <c r="S14">
        <v>7200</v>
      </c>
      <c r="T14">
        <v>7629</v>
      </c>
    </row>
    <row r="15" spans="1:22" x14ac:dyDescent="0.25">
      <c r="A15">
        <v>7185</v>
      </c>
      <c r="B15">
        <v>0</v>
      </c>
      <c r="C15" t="b">
        <v>0</v>
      </c>
      <c r="D15" t="s">
        <v>57</v>
      </c>
      <c r="E15" s="1">
        <v>33674</v>
      </c>
      <c r="F15" t="s">
        <v>33</v>
      </c>
      <c r="G15" t="s">
        <v>34</v>
      </c>
      <c r="H15" t="s">
        <v>26</v>
      </c>
      <c r="I15" t="b">
        <v>1</v>
      </c>
      <c r="J15" t="s">
        <v>27</v>
      </c>
      <c r="L15" t="s">
        <v>28</v>
      </c>
      <c r="S15">
        <v>9456</v>
      </c>
    </row>
    <row r="16" spans="1:22" x14ac:dyDescent="0.25">
      <c r="A16">
        <v>3834</v>
      </c>
      <c r="B16">
        <v>0</v>
      </c>
      <c r="C16" t="b">
        <v>1</v>
      </c>
      <c r="D16" t="s">
        <v>58</v>
      </c>
      <c r="E16" t="s">
        <v>59</v>
      </c>
      <c r="F16" t="s">
        <v>59</v>
      </c>
      <c r="G16" t="s">
        <v>39</v>
      </c>
      <c r="H16" t="s">
        <v>26</v>
      </c>
      <c r="I16" t="b">
        <v>1</v>
      </c>
      <c r="J16" t="s">
        <v>60</v>
      </c>
      <c r="L16" t="s">
        <v>28</v>
      </c>
      <c r="S16">
        <v>5231</v>
      </c>
      <c r="T16">
        <v>6611</v>
      </c>
      <c r="U16">
        <v>3592</v>
      </c>
    </row>
    <row r="17" spans="1:21" x14ac:dyDescent="0.25">
      <c r="A17">
        <v>3898</v>
      </c>
      <c r="B17">
        <v>0</v>
      </c>
      <c r="C17" t="b">
        <v>1</v>
      </c>
      <c r="D17" t="s">
        <v>61</v>
      </c>
      <c r="E17" s="1">
        <v>36166</v>
      </c>
      <c r="F17" s="1">
        <v>36166</v>
      </c>
      <c r="G17" t="s">
        <v>39</v>
      </c>
      <c r="H17" t="s">
        <v>26</v>
      </c>
      <c r="I17" t="b">
        <v>1</v>
      </c>
      <c r="J17" t="s">
        <v>62</v>
      </c>
      <c r="L17" t="s">
        <v>28</v>
      </c>
      <c r="S17">
        <v>6833</v>
      </c>
    </row>
    <row r="18" spans="1:21" x14ac:dyDescent="0.25">
      <c r="A18">
        <v>1316</v>
      </c>
      <c r="B18">
        <v>0</v>
      </c>
      <c r="C18" t="b">
        <v>1</v>
      </c>
      <c r="D18" t="s">
        <v>63</v>
      </c>
      <c r="E18" t="s">
        <v>64</v>
      </c>
      <c r="F18" s="1">
        <v>31415</v>
      </c>
      <c r="G18" t="s">
        <v>39</v>
      </c>
      <c r="H18" t="s">
        <v>26</v>
      </c>
      <c r="I18" t="b">
        <v>1</v>
      </c>
      <c r="J18" t="s">
        <v>65</v>
      </c>
      <c r="L18" t="s">
        <v>28</v>
      </c>
      <c r="S18">
        <v>6528</v>
      </c>
      <c r="T18">
        <v>6521</v>
      </c>
    </row>
    <row r="19" spans="1:21" x14ac:dyDescent="0.25">
      <c r="A19">
        <v>4801</v>
      </c>
      <c r="B19">
        <v>0</v>
      </c>
      <c r="C19" t="b">
        <v>1</v>
      </c>
      <c r="D19" t="s">
        <v>66</v>
      </c>
      <c r="E19" t="s">
        <v>67</v>
      </c>
      <c r="F19" t="s">
        <v>67</v>
      </c>
      <c r="G19" t="s">
        <v>39</v>
      </c>
      <c r="H19" t="s">
        <v>26</v>
      </c>
      <c r="I19" t="b">
        <v>1</v>
      </c>
      <c r="J19" t="s">
        <v>68</v>
      </c>
      <c r="L19" t="s">
        <v>28</v>
      </c>
      <c r="S19">
        <v>5121</v>
      </c>
    </row>
    <row r="20" spans="1:21" x14ac:dyDescent="0.25">
      <c r="A20">
        <v>7018</v>
      </c>
      <c r="B20">
        <v>0</v>
      </c>
      <c r="C20" t="b">
        <v>1</v>
      </c>
      <c r="D20" t="s">
        <v>69</v>
      </c>
      <c r="E20" s="1">
        <v>40366</v>
      </c>
      <c r="F20" s="1">
        <v>40366</v>
      </c>
      <c r="G20" t="s">
        <v>39</v>
      </c>
      <c r="H20" t="s">
        <v>26</v>
      </c>
      <c r="I20" t="b">
        <v>1</v>
      </c>
      <c r="J20" t="s">
        <v>70</v>
      </c>
      <c r="L20" t="s">
        <v>28</v>
      </c>
      <c r="M20" t="str">
        <f>"526-7296"</f>
        <v>526-7296</v>
      </c>
      <c r="S20">
        <v>7249</v>
      </c>
    </row>
    <row r="21" spans="1:21" x14ac:dyDescent="0.25">
      <c r="A21">
        <v>6366</v>
      </c>
      <c r="B21">
        <v>0</v>
      </c>
      <c r="C21" t="b">
        <v>1</v>
      </c>
      <c r="D21" t="s">
        <v>71</v>
      </c>
      <c r="E21" t="s">
        <v>72</v>
      </c>
      <c r="F21" t="s">
        <v>72</v>
      </c>
      <c r="G21" t="s">
        <v>39</v>
      </c>
      <c r="H21" t="s">
        <v>26</v>
      </c>
      <c r="I21" t="b">
        <v>1</v>
      </c>
      <c r="J21" t="s">
        <v>73</v>
      </c>
      <c r="L21" t="s">
        <v>28</v>
      </c>
      <c r="S21">
        <v>5111</v>
      </c>
      <c r="T21">
        <v>5119</v>
      </c>
    </row>
    <row r="22" spans="1:21" x14ac:dyDescent="0.25">
      <c r="A22">
        <v>4236</v>
      </c>
      <c r="B22">
        <v>0</v>
      </c>
      <c r="C22" t="b">
        <v>1</v>
      </c>
      <c r="D22" t="s">
        <v>74</v>
      </c>
      <c r="E22" s="1">
        <v>37012</v>
      </c>
      <c r="F22" s="1">
        <v>36923</v>
      </c>
      <c r="G22" t="s">
        <v>39</v>
      </c>
      <c r="H22" t="s">
        <v>26</v>
      </c>
      <c r="I22" t="b">
        <v>1</v>
      </c>
      <c r="J22" t="s">
        <v>75</v>
      </c>
      <c r="L22" t="s">
        <v>28</v>
      </c>
      <c r="S22">
        <v>6525</v>
      </c>
    </row>
    <row r="23" spans="1:21" x14ac:dyDescent="0.25">
      <c r="A23">
        <v>6565</v>
      </c>
      <c r="B23">
        <v>0</v>
      </c>
      <c r="C23" t="b">
        <v>1</v>
      </c>
      <c r="D23" t="s">
        <v>76</v>
      </c>
      <c r="E23" t="s">
        <v>77</v>
      </c>
      <c r="F23" t="s">
        <v>56</v>
      </c>
      <c r="G23" t="s">
        <v>49</v>
      </c>
      <c r="H23" t="s">
        <v>26</v>
      </c>
      <c r="I23" t="b">
        <v>1</v>
      </c>
      <c r="J23" t="s">
        <v>78</v>
      </c>
      <c r="L23" t="s">
        <v>28</v>
      </c>
      <c r="S23">
        <v>9701</v>
      </c>
      <c r="T23">
        <v>6694</v>
      </c>
      <c r="U23">
        <v>7614</v>
      </c>
    </row>
    <row r="24" spans="1:21" x14ac:dyDescent="0.25">
      <c r="A24">
        <v>3819</v>
      </c>
      <c r="B24">
        <v>0</v>
      </c>
      <c r="C24" t="b">
        <v>1</v>
      </c>
      <c r="D24" t="s">
        <v>79</v>
      </c>
      <c r="E24" s="1">
        <v>36251</v>
      </c>
      <c r="F24" t="s">
        <v>80</v>
      </c>
      <c r="G24" t="s">
        <v>49</v>
      </c>
      <c r="H24" t="s">
        <v>26</v>
      </c>
      <c r="I24" t="b">
        <v>1</v>
      </c>
      <c r="J24" t="s">
        <v>81</v>
      </c>
      <c r="L24" t="s">
        <v>28</v>
      </c>
      <c r="S24">
        <v>6612</v>
      </c>
    </row>
    <row r="25" spans="1:21" x14ac:dyDescent="0.25">
      <c r="A25">
        <v>3825</v>
      </c>
      <c r="B25">
        <v>0</v>
      </c>
      <c r="C25" t="b">
        <v>1</v>
      </c>
      <c r="D25" t="s">
        <v>82</v>
      </c>
      <c r="E25" s="1">
        <v>36342</v>
      </c>
      <c r="F25" s="1">
        <v>36342</v>
      </c>
      <c r="G25" t="s">
        <v>39</v>
      </c>
      <c r="H25" t="s">
        <v>26</v>
      </c>
      <c r="I25" t="b">
        <v>1</v>
      </c>
      <c r="J25" t="s">
        <v>83</v>
      </c>
      <c r="L25" t="s">
        <v>28</v>
      </c>
      <c r="S25">
        <v>3449</v>
      </c>
    </row>
    <row r="26" spans="1:21" x14ac:dyDescent="0.25">
      <c r="A26">
        <v>3949</v>
      </c>
      <c r="B26">
        <v>0</v>
      </c>
      <c r="C26" t="b">
        <v>1</v>
      </c>
      <c r="D26" t="s">
        <v>84</v>
      </c>
      <c r="E26" s="1">
        <v>40461</v>
      </c>
      <c r="F26" s="1">
        <v>36162</v>
      </c>
      <c r="G26" t="s">
        <v>39</v>
      </c>
      <c r="H26" t="s">
        <v>26</v>
      </c>
      <c r="I26" t="b">
        <v>1</v>
      </c>
      <c r="J26" t="s">
        <v>83</v>
      </c>
      <c r="L26" t="s">
        <v>28</v>
      </c>
      <c r="S26">
        <v>3449</v>
      </c>
    </row>
    <row r="27" spans="1:21" x14ac:dyDescent="0.25">
      <c r="A27">
        <v>3937</v>
      </c>
      <c r="B27">
        <v>0</v>
      </c>
      <c r="C27" t="b">
        <v>1</v>
      </c>
      <c r="D27" t="s">
        <v>85</v>
      </c>
      <c r="E27" t="s">
        <v>86</v>
      </c>
      <c r="F27" t="s">
        <v>86</v>
      </c>
      <c r="G27" t="s">
        <v>39</v>
      </c>
      <c r="H27" t="s">
        <v>26</v>
      </c>
      <c r="I27" t="b">
        <v>1</v>
      </c>
      <c r="J27" t="s">
        <v>87</v>
      </c>
      <c r="L27" t="s">
        <v>28</v>
      </c>
      <c r="S27">
        <v>6593</v>
      </c>
      <c r="T27">
        <v>3223</v>
      </c>
    </row>
    <row r="28" spans="1:21" x14ac:dyDescent="0.25">
      <c r="A28">
        <v>6287</v>
      </c>
      <c r="B28">
        <v>0</v>
      </c>
      <c r="C28" t="b">
        <v>1</v>
      </c>
      <c r="D28" t="s">
        <v>88</v>
      </c>
      <c r="E28" s="1">
        <v>39697</v>
      </c>
      <c r="F28" s="1">
        <v>39697</v>
      </c>
      <c r="G28" t="s">
        <v>39</v>
      </c>
      <c r="H28" t="s">
        <v>26</v>
      </c>
      <c r="I28" t="b">
        <v>1</v>
      </c>
      <c r="J28" t="s">
        <v>89</v>
      </c>
      <c r="L28" t="s">
        <v>28</v>
      </c>
      <c r="S28">
        <v>9834</v>
      </c>
    </row>
    <row r="29" spans="1:21" x14ac:dyDescent="0.25">
      <c r="A29">
        <v>7479</v>
      </c>
      <c r="B29">
        <v>0</v>
      </c>
      <c r="C29" t="b">
        <v>0</v>
      </c>
      <c r="D29" t="s">
        <v>90</v>
      </c>
      <c r="E29" s="1">
        <v>38992</v>
      </c>
      <c r="F29" s="1">
        <v>38719</v>
      </c>
      <c r="G29" t="s">
        <v>34</v>
      </c>
      <c r="H29" t="s">
        <v>26</v>
      </c>
      <c r="I29" t="b">
        <v>1</v>
      </c>
      <c r="J29" t="s">
        <v>91</v>
      </c>
      <c r="L29" t="s">
        <v>28</v>
      </c>
      <c r="S29">
        <v>9627</v>
      </c>
    </row>
    <row r="30" spans="1:21" x14ac:dyDescent="0.25">
      <c r="A30">
        <v>4325</v>
      </c>
      <c r="B30">
        <v>0</v>
      </c>
      <c r="C30" t="b">
        <v>1</v>
      </c>
      <c r="D30" t="s">
        <v>92</v>
      </c>
      <c r="E30" t="s">
        <v>93</v>
      </c>
      <c r="F30" t="s">
        <v>93</v>
      </c>
      <c r="G30" t="s">
        <v>39</v>
      </c>
      <c r="H30" t="s">
        <v>26</v>
      </c>
      <c r="I30" t="b">
        <v>1</v>
      </c>
      <c r="J30" t="s">
        <v>94</v>
      </c>
      <c r="L30" t="s">
        <v>28</v>
      </c>
      <c r="S30">
        <v>6661</v>
      </c>
    </row>
    <row r="31" spans="1:21" x14ac:dyDescent="0.25">
      <c r="A31">
        <v>3893</v>
      </c>
      <c r="B31">
        <v>0</v>
      </c>
      <c r="C31" t="b">
        <v>1</v>
      </c>
      <c r="D31" t="s">
        <v>95</v>
      </c>
      <c r="E31" t="s">
        <v>96</v>
      </c>
      <c r="F31" t="s">
        <v>97</v>
      </c>
      <c r="G31" t="s">
        <v>49</v>
      </c>
      <c r="H31" t="s">
        <v>26</v>
      </c>
      <c r="I31" t="b">
        <v>1</v>
      </c>
      <c r="J31" t="s">
        <v>98</v>
      </c>
      <c r="L31" t="s">
        <v>28</v>
      </c>
      <c r="S31">
        <v>9823</v>
      </c>
      <c r="T31">
        <v>9821</v>
      </c>
      <c r="U31">
        <v>5111</v>
      </c>
    </row>
    <row r="32" spans="1:21" x14ac:dyDescent="0.25">
      <c r="A32">
        <v>5270</v>
      </c>
      <c r="B32">
        <v>0</v>
      </c>
      <c r="C32" t="b">
        <v>1</v>
      </c>
      <c r="D32" t="s">
        <v>99</v>
      </c>
      <c r="E32" t="s">
        <v>100</v>
      </c>
      <c r="F32" t="s">
        <v>100</v>
      </c>
      <c r="G32" t="s">
        <v>39</v>
      </c>
      <c r="H32" t="s">
        <v>26</v>
      </c>
      <c r="I32" t="b">
        <v>1</v>
      </c>
      <c r="J32" t="s">
        <v>101</v>
      </c>
      <c r="L32" t="s">
        <v>28</v>
      </c>
      <c r="S32">
        <v>6524</v>
      </c>
    </row>
    <row r="33" spans="1:21" x14ac:dyDescent="0.25">
      <c r="A33">
        <v>4414</v>
      </c>
      <c r="B33">
        <v>0</v>
      </c>
      <c r="C33" t="b">
        <v>1</v>
      </c>
      <c r="D33" t="s">
        <v>102</v>
      </c>
      <c r="E33" s="1">
        <v>36933</v>
      </c>
      <c r="F33" t="s">
        <v>103</v>
      </c>
      <c r="G33" t="s">
        <v>49</v>
      </c>
      <c r="H33" t="s">
        <v>26</v>
      </c>
      <c r="I33" t="b">
        <v>1</v>
      </c>
      <c r="J33" t="s">
        <v>101</v>
      </c>
      <c r="L33" t="s">
        <v>28</v>
      </c>
      <c r="S33">
        <v>8312</v>
      </c>
      <c r="T33">
        <v>8325</v>
      </c>
      <c r="U33">
        <v>8442</v>
      </c>
    </row>
    <row r="34" spans="1:21" x14ac:dyDescent="0.25">
      <c r="A34">
        <v>4872</v>
      </c>
      <c r="B34">
        <v>0</v>
      </c>
      <c r="C34" t="b">
        <v>1</v>
      </c>
      <c r="D34" t="s">
        <v>104</v>
      </c>
      <c r="E34" t="s">
        <v>105</v>
      </c>
      <c r="F34" t="s">
        <v>105</v>
      </c>
      <c r="G34" t="s">
        <v>39</v>
      </c>
      <c r="H34" t="s">
        <v>26</v>
      </c>
      <c r="I34" t="b">
        <v>1</v>
      </c>
      <c r="J34" t="s">
        <v>106</v>
      </c>
      <c r="L34" t="s">
        <v>28</v>
      </c>
      <c r="S34">
        <v>6528</v>
      </c>
      <c r="T34">
        <v>6525</v>
      </c>
    </row>
    <row r="35" spans="1:21" x14ac:dyDescent="0.25">
      <c r="A35">
        <v>4900</v>
      </c>
      <c r="B35">
        <v>0</v>
      </c>
      <c r="C35" t="b">
        <v>1</v>
      </c>
      <c r="D35" t="s">
        <v>107</v>
      </c>
      <c r="E35" t="s">
        <v>108</v>
      </c>
      <c r="F35" t="s">
        <v>108</v>
      </c>
      <c r="G35" t="s">
        <v>39</v>
      </c>
      <c r="H35" t="s">
        <v>26</v>
      </c>
      <c r="I35" t="b">
        <v>1</v>
      </c>
      <c r="J35" t="s">
        <v>109</v>
      </c>
      <c r="L35" t="s">
        <v>28</v>
      </c>
      <c r="S35">
        <v>302</v>
      </c>
    </row>
    <row r="36" spans="1:21" x14ac:dyDescent="0.25">
      <c r="A36">
        <v>6083</v>
      </c>
      <c r="B36">
        <v>0</v>
      </c>
      <c r="C36" t="b">
        <v>1</v>
      </c>
      <c r="D36" t="s">
        <v>110</v>
      </c>
      <c r="E36" t="s">
        <v>111</v>
      </c>
      <c r="F36" t="s">
        <v>111</v>
      </c>
      <c r="G36" t="s">
        <v>39</v>
      </c>
      <c r="H36" t="s">
        <v>26</v>
      </c>
      <c r="I36" t="b">
        <v>1</v>
      </c>
      <c r="J36" t="s">
        <v>112</v>
      </c>
      <c r="L36" t="s">
        <v>28</v>
      </c>
      <c r="S36">
        <v>8511</v>
      </c>
    </row>
    <row r="37" spans="1:21" x14ac:dyDescent="0.25">
      <c r="A37">
        <v>5534</v>
      </c>
      <c r="B37">
        <v>0</v>
      </c>
      <c r="C37" t="b">
        <v>1</v>
      </c>
      <c r="D37" t="s">
        <v>113</v>
      </c>
      <c r="E37" t="s">
        <v>114</v>
      </c>
      <c r="F37" t="s">
        <v>114</v>
      </c>
      <c r="G37" t="s">
        <v>39</v>
      </c>
      <c r="H37" t="s">
        <v>26</v>
      </c>
      <c r="I37" t="b">
        <v>1</v>
      </c>
      <c r="J37" t="s">
        <v>115</v>
      </c>
      <c r="L37" t="s">
        <v>28</v>
      </c>
      <c r="S37">
        <v>6721</v>
      </c>
    </row>
    <row r="38" spans="1:21" x14ac:dyDescent="0.25">
      <c r="A38">
        <v>5356</v>
      </c>
      <c r="B38">
        <v>0</v>
      </c>
      <c r="C38" t="b">
        <v>1</v>
      </c>
      <c r="D38" t="s">
        <v>116</v>
      </c>
      <c r="E38" t="s">
        <v>117</v>
      </c>
      <c r="F38" t="s">
        <v>117</v>
      </c>
      <c r="G38" t="s">
        <v>39</v>
      </c>
      <c r="H38" t="s">
        <v>26</v>
      </c>
      <c r="I38" t="b">
        <v>1</v>
      </c>
      <c r="J38" t="s">
        <v>118</v>
      </c>
      <c r="L38" t="s">
        <v>28</v>
      </c>
      <c r="S38">
        <v>5111</v>
      </c>
    </row>
    <row r="39" spans="1:21" x14ac:dyDescent="0.25">
      <c r="A39">
        <v>5254</v>
      </c>
      <c r="B39">
        <v>0</v>
      </c>
      <c r="C39" t="b">
        <v>1</v>
      </c>
      <c r="D39" t="s">
        <v>119</v>
      </c>
      <c r="E39" t="s">
        <v>120</v>
      </c>
      <c r="F39" t="s">
        <v>120</v>
      </c>
      <c r="G39" t="s">
        <v>39</v>
      </c>
      <c r="H39" t="s">
        <v>26</v>
      </c>
      <c r="I39" t="b">
        <v>1</v>
      </c>
      <c r="J39" t="s">
        <v>121</v>
      </c>
      <c r="L39" t="s">
        <v>28</v>
      </c>
      <c r="S39">
        <v>6689</v>
      </c>
    </row>
    <row r="40" spans="1:21" x14ac:dyDescent="0.25">
      <c r="A40">
        <v>5046</v>
      </c>
      <c r="B40">
        <v>0</v>
      </c>
      <c r="C40" t="b">
        <v>1</v>
      </c>
      <c r="D40" t="s">
        <v>122</v>
      </c>
      <c r="E40" t="s">
        <v>123</v>
      </c>
      <c r="F40" t="s">
        <v>123</v>
      </c>
      <c r="G40" t="s">
        <v>39</v>
      </c>
      <c r="H40" t="s">
        <v>26</v>
      </c>
      <c r="I40" t="b">
        <v>1</v>
      </c>
      <c r="J40" t="s">
        <v>124</v>
      </c>
      <c r="L40" t="s">
        <v>28</v>
      </c>
      <c r="S40">
        <v>9701</v>
      </c>
      <c r="T40">
        <v>7611</v>
      </c>
    </row>
    <row r="41" spans="1:21" x14ac:dyDescent="0.25">
      <c r="A41">
        <v>7272</v>
      </c>
      <c r="B41">
        <v>0</v>
      </c>
      <c r="C41" t="b">
        <v>0</v>
      </c>
      <c r="D41" t="s">
        <v>125</v>
      </c>
      <c r="E41" s="1">
        <v>35714</v>
      </c>
      <c r="F41" t="s">
        <v>126</v>
      </c>
      <c r="G41" t="s">
        <v>34</v>
      </c>
      <c r="H41" t="s">
        <v>26</v>
      </c>
      <c r="I41" t="b">
        <v>1</v>
      </c>
      <c r="J41" t="s">
        <v>127</v>
      </c>
      <c r="L41" t="s">
        <v>28</v>
      </c>
    </row>
    <row r="42" spans="1:21" x14ac:dyDescent="0.25">
      <c r="A42">
        <v>666</v>
      </c>
      <c r="B42">
        <v>0</v>
      </c>
      <c r="C42" t="b">
        <v>1</v>
      </c>
      <c r="D42" t="s">
        <v>128</v>
      </c>
      <c r="E42" t="s">
        <v>129</v>
      </c>
      <c r="F42" t="s">
        <v>130</v>
      </c>
      <c r="G42" t="s">
        <v>49</v>
      </c>
      <c r="H42" t="s">
        <v>26</v>
      </c>
      <c r="I42" t="b">
        <v>1</v>
      </c>
      <c r="J42" t="s">
        <v>131</v>
      </c>
      <c r="L42" t="s">
        <v>28</v>
      </c>
      <c r="S42">
        <v>8511</v>
      </c>
    </row>
    <row r="43" spans="1:21" x14ac:dyDescent="0.25">
      <c r="A43">
        <v>4517</v>
      </c>
      <c r="B43">
        <v>0</v>
      </c>
      <c r="C43" t="b">
        <v>1</v>
      </c>
      <c r="D43" t="s">
        <v>132</v>
      </c>
      <c r="E43" s="1">
        <v>37382</v>
      </c>
      <c r="F43" s="1">
        <v>37382</v>
      </c>
      <c r="G43" t="s">
        <v>39</v>
      </c>
      <c r="H43" t="s">
        <v>26</v>
      </c>
      <c r="I43" t="b">
        <v>1</v>
      </c>
      <c r="J43" t="s">
        <v>131</v>
      </c>
      <c r="L43" t="s">
        <v>28</v>
      </c>
      <c r="S43">
        <v>7239</v>
      </c>
      <c r="T43">
        <v>8422</v>
      </c>
      <c r="U43">
        <v>7629</v>
      </c>
    </row>
    <row r="44" spans="1:21" x14ac:dyDescent="0.25">
      <c r="A44">
        <v>4554</v>
      </c>
      <c r="B44">
        <v>0</v>
      </c>
      <c r="C44" t="b">
        <v>1</v>
      </c>
      <c r="D44" t="s">
        <v>132</v>
      </c>
      <c r="E44" t="s">
        <v>133</v>
      </c>
      <c r="F44" s="1">
        <v>37507</v>
      </c>
      <c r="G44" t="s">
        <v>49</v>
      </c>
      <c r="H44" t="s">
        <v>26</v>
      </c>
      <c r="I44" t="b">
        <v>1</v>
      </c>
      <c r="J44" t="s">
        <v>131</v>
      </c>
      <c r="L44" t="s">
        <v>28</v>
      </c>
      <c r="S44">
        <v>7239</v>
      </c>
      <c r="T44">
        <v>8422</v>
      </c>
      <c r="U44">
        <v>7631</v>
      </c>
    </row>
    <row r="45" spans="1:21" x14ac:dyDescent="0.25">
      <c r="A45">
        <v>4514</v>
      </c>
      <c r="B45">
        <v>0</v>
      </c>
      <c r="C45" t="b">
        <v>1</v>
      </c>
      <c r="D45" t="s">
        <v>134</v>
      </c>
      <c r="E45" t="s">
        <v>135</v>
      </c>
      <c r="F45" t="s">
        <v>136</v>
      </c>
      <c r="G45" t="s">
        <v>49</v>
      </c>
      <c r="H45" t="s">
        <v>26</v>
      </c>
      <c r="I45" t="b">
        <v>1</v>
      </c>
      <c r="J45" t="s">
        <v>131</v>
      </c>
      <c r="L45" t="s">
        <v>28</v>
      </c>
      <c r="S45">
        <v>6151</v>
      </c>
      <c r="T45">
        <v>6631</v>
      </c>
    </row>
    <row r="46" spans="1:21" x14ac:dyDescent="0.25">
      <c r="A46">
        <v>5149</v>
      </c>
      <c r="B46">
        <v>0</v>
      </c>
      <c r="C46" t="b">
        <v>1</v>
      </c>
      <c r="D46" t="s">
        <v>137</v>
      </c>
      <c r="E46" t="s">
        <v>138</v>
      </c>
      <c r="F46" t="s">
        <v>139</v>
      </c>
      <c r="G46" t="s">
        <v>39</v>
      </c>
      <c r="H46" t="s">
        <v>26</v>
      </c>
      <c r="I46" t="b">
        <v>1</v>
      </c>
      <c r="J46" t="s">
        <v>131</v>
      </c>
      <c r="L46" t="s">
        <v>28</v>
      </c>
      <c r="S46">
        <v>7611</v>
      </c>
      <c r="T46">
        <v>7612</v>
      </c>
    </row>
    <row r="47" spans="1:21" x14ac:dyDescent="0.25">
      <c r="A47">
        <v>1450</v>
      </c>
      <c r="B47">
        <v>0</v>
      </c>
      <c r="C47" t="b">
        <v>1</v>
      </c>
      <c r="D47" t="s">
        <v>140</v>
      </c>
      <c r="E47" s="1">
        <v>32234</v>
      </c>
      <c r="F47" s="1">
        <v>31970</v>
      </c>
      <c r="G47" t="s">
        <v>141</v>
      </c>
      <c r="H47" t="s">
        <v>26</v>
      </c>
      <c r="I47" t="b">
        <v>1</v>
      </c>
      <c r="J47" t="s">
        <v>131</v>
      </c>
      <c r="L47" t="s">
        <v>28</v>
      </c>
      <c r="S47">
        <v>6543</v>
      </c>
    </row>
    <row r="48" spans="1:21" x14ac:dyDescent="0.25">
      <c r="A48">
        <v>5266</v>
      </c>
      <c r="B48">
        <v>0</v>
      </c>
      <c r="C48" t="b">
        <v>1</v>
      </c>
      <c r="D48" t="s">
        <v>142</v>
      </c>
      <c r="E48" t="s">
        <v>143</v>
      </c>
      <c r="F48" t="s">
        <v>143</v>
      </c>
      <c r="G48" t="s">
        <v>39</v>
      </c>
      <c r="H48" t="s">
        <v>26</v>
      </c>
      <c r="I48" t="b">
        <v>1</v>
      </c>
      <c r="J48" t="s">
        <v>144</v>
      </c>
      <c r="L48" t="s">
        <v>28</v>
      </c>
      <c r="S48">
        <v>7339</v>
      </c>
    </row>
    <row r="49" spans="1:21" x14ac:dyDescent="0.25">
      <c r="A49">
        <v>4178</v>
      </c>
      <c r="B49">
        <v>0</v>
      </c>
      <c r="C49" t="b">
        <v>1</v>
      </c>
      <c r="D49" t="s">
        <v>145</v>
      </c>
      <c r="E49" t="s">
        <v>146</v>
      </c>
      <c r="F49" s="1">
        <v>36777</v>
      </c>
      <c r="G49" t="s">
        <v>39</v>
      </c>
      <c r="H49" t="s">
        <v>26</v>
      </c>
      <c r="I49" t="b">
        <v>1</v>
      </c>
      <c r="J49" t="s">
        <v>147</v>
      </c>
      <c r="L49" t="s">
        <v>28</v>
      </c>
      <c r="S49">
        <v>7614</v>
      </c>
    </row>
    <row r="50" spans="1:21" x14ac:dyDescent="0.25">
      <c r="A50">
        <v>1818</v>
      </c>
      <c r="B50">
        <v>0</v>
      </c>
      <c r="C50" t="b">
        <v>1</v>
      </c>
      <c r="D50" t="s">
        <v>148</v>
      </c>
      <c r="E50" s="1">
        <v>32999</v>
      </c>
      <c r="F50" s="1">
        <v>32879</v>
      </c>
      <c r="G50" t="s">
        <v>49</v>
      </c>
      <c r="H50" t="s">
        <v>26</v>
      </c>
      <c r="I50" t="b">
        <v>1</v>
      </c>
      <c r="J50" t="s">
        <v>149</v>
      </c>
      <c r="L50" t="s">
        <v>28</v>
      </c>
      <c r="S50">
        <v>8311</v>
      </c>
      <c r="T50">
        <v>8323</v>
      </c>
      <c r="U50">
        <v>8314</v>
      </c>
    </row>
    <row r="51" spans="1:21" x14ac:dyDescent="0.25">
      <c r="A51">
        <v>4593</v>
      </c>
      <c r="B51">
        <v>0</v>
      </c>
      <c r="C51" t="b">
        <v>1</v>
      </c>
      <c r="D51" t="s">
        <v>150</v>
      </c>
      <c r="E51" s="1">
        <v>37479</v>
      </c>
      <c r="F51" s="1">
        <v>37418</v>
      </c>
      <c r="G51" t="s">
        <v>49</v>
      </c>
      <c r="H51" t="s">
        <v>26</v>
      </c>
      <c r="I51" t="b">
        <v>1</v>
      </c>
      <c r="J51" t="s">
        <v>151</v>
      </c>
      <c r="L51" t="s">
        <v>28</v>
      </c>
      <c r="S51">
        <v>6741</v>
      </c>
      <c r="T51">
        <v>6736</v>
      </c>
    </row>
    <row r="52" spans="1:21" x14ac:dyDescent="0.25">
      <c r="A52">
        <v>600</v>
      </c>
      <c r="B52">
        <v>0</v>
      </c>
      <c r="C52" t="b">
        <v>1</v>
      </c>
      <c r="D52" t="s">
        <v>152</v>
      </c>
      <c r="E52" t="s">
        <v>153</v>
      </c>
      <c r="F52" s="1">
        <v>29314</v>
      </c>
      <c r="G52" t="s">
        <v>49</v>
      </c>
      <c r="H52" t="s">
        <v>26</v>
      </c>
      <c r="I52" t="b">
        <v>1</v>
      </c>
      <c r="J52" t="s">
        <v>154</v>
      </c>
      <c r="L52" t="s">
        <v>28</v>
      </c>
      <c r="S52">
        <v>8311</v>
      </c>
      <c r="T52">
        <v>8314</v>
      </c>
      <c r="U52">
        <v>8323</v>
      </c>
    </row>
    <row r="53" spans="1:21" x14ac:dyDescent="0.25">
      <c r="A53">
        <v>4347</v>
      </c>
      <c r="B53">
        <v>0</v>
      </c>
      <c r="C53" t="b">
        <v>1</v>
      </c>
      <c r="D53" t="s">
        <v>155</v>
      </c>
      <c r="E53" s="1">
        <v>36957</v>
      </c>
      <c r="F53" t="s">
        <v>156</v>
      </c>
      <c r="G53" t="s">
        <v>49</v>
      </c>
      <c r="H53" t="s">
        <v>26</v>
      </c>
      <c r="I53" t="b">
        <v>1</v>
      </c>
      <c r="J53" t="s">
        <v>157</v>
      </c>
      <c r="L53" t="s">
        <v>28</v>
      </c>
      <c r="S53">
        <v>8311</v>
      </c>
      <c r="T53">
        <v>8312</v>
      </c>
    </row>
    <row r="54" spans="1:21" x14ac:dyDescent="0.25">
      <c r="A54">
        <v>3920</v>
      </c>
      <c r="B54">
        <v>0</v>
      </c>
      <c r="C54" t="b">
        <v>1</v>
      </c>
      <c r="D54" t="s">
        <v>158</v>
      </c>
      <c r="E54" t="s">
        <v>159</v>
      </c>
      <c r="F54" t="s">
        <v>159</v>
      </c>
      <c r="G54" t="s">
        <v>39</v>
      </c>
      <c r="H54" t="s">
        <v>26</v>
      </c>
      <c r="I54" t="b">
        <v>1</v>
      </c>
      <c r="J54" t="s">
        <v>160</v>
      </c>
      <c r="L54" t="s">
        <v>28</v>
      </c>
      <c r="S54">
        <v>6528</v>
      </c>
      <c r="T54">
        <v>6595</v>
      </c>
      <c r="U54">
        <v>6553</v>
      </c>
    </row>
    <row r="55" spans="1:21" x14ac:dyDescent="0.25">
      <c r="A55">
        <v>4973</v>
      </c>
      <c r="B55">
        <v>0</v>
      </c>
      <c r="C55" t="b">
        <v>1</v>
      </c>
      <c r="D55" t="s">
        <v>161</v>
      </c>
      <c r="E55" t="s">
        <v>162</v>
      </c>
      <c r="F55" t="s">
        <v>162</v>
      </c>
      <c r="G55" t="s">
        <v>39</v>
      </c>
      <c r="H55" t="s">
        <v>26</v>
      </c>
      <c r="I55" t="b">
        <v>1</v>
      </c>
      <c r="J55" t="s">
        <v>163</v>
      </c>
      <c r="L55" t="s">
        <v>28</v>
      </c>
      <c r="S55">
        <v>8499</v>
      </c>
    </row>
    <row r="56" spans="1:21" x14ac:dyDescent="0.25">
      <c r="A56">
        <v>3299</v>
      </c>
      <c r="B56">
        <v>0</v>
      </c>
      <c r="C56" t="b">
        <v>1</v>
      </c>
      <c r="D56" t="s">
        <v>164</v>
      </c>
      <c r="E56" t="s">
        <v>165</v>
      </c>
      <c r="F56" t="s">
        <v>165</v>
      </c>
      <c r="G56" t="s">
        <v>39</v>
      </c>
      <c r="H56" t="s">
        <v>26</v>
      </c>
      <c r="I56" t="b">
        <v>1</v>
      </c>
      <c r="J56" t="s">
        <v>166</v>
      </c>
      <c r="L56" t="s">
        <v>28</v>
      </c>
      <c r="S56">
        <v>2719</v>
      </c>
      <c r="T56">
        <v>8451</v>
      </c>
    </row>
    <row r="57" spans="1:21" x14ac:dyDescent="0.25">
      <c r="A57">
        <v>3465</v>
      </c>
      <c r="B57">
        <v>0</v>
      </c>
      <c r="C57" t="b">
        <v>1</v>
      </c>
      <c r="D57" t="s">
        <v>167</v>
      </c>
      <c r="E57" t="s">
        <v>168</v>
      </c>
      <c r="F57" t="s">
        <v>169</v>
      </c>
      <c r="G57" t="s">
        <v>49</v>
      </c>
      <c r="H57" t="s">
        <v>26</v>
      </c>
      <c r="I57" t="b">
        <v>1</v>
      </c>
      <c r="J57" t="s">
        <v>170</v>
      </c>
      <c r="L57" t="s">
        <v>28</v>
      </c>
      <c r="S57">
        <v>6689</v>
      </c>
      <c r="T57">
        <v>8445</v>
      </c>
    </row>
    <row r="58" spans="1:21" x14ac:dyDescent="0.25">
      <c r="A58">
        <v>2117</v>
      </c>
      <c r="B58">
        <v>0</v>
      </c>
      <c r="C58" t="b">
        <v>1</v>
      </c>
      <c r="D58" t="s">
        <v>171</v>
      </c>
      <c r="E58" s="1">
        <v>33553</v>
      </c>
      <c r="F58" s="1">
        <v>33249</v>
      </c>
      <c r="G58" t="s">
        <v>49</v>
      </c>
      <c r="H58" t="s">
        <v>26</v>
      </c>
      <c r="I58" t="b">
        <v>1</v>
      </c>
      <c r="J58" t="s">
        <v>172</v>
      </c>
      <c r="L58" t="s">
        <v>28</v>
      </c>
      <c r="S58">
        <v>8311</v>
      </c>
      <c r="T58">
        <v>8137</v>
      </c>
    </row>
    <row r="59" spans="1:21" x14ac:dyDescent="0.25">
      <c r="A59">
        <v>3251</v>
      </c>
      <c r="B59">
        <v>0</v>
      </c>
      <c r="C59" t="b">
        <v>1</v>
      </c>
      <c r="D59" t="s">
        <v>173</v>
      </c>
      <c r="E59" t="s">
        <v>174</v>
      </c>
      <c r="F59" t="s">
        <v>175</v>
      </c>
      <c r="G59" t="s">
        <v>49</v>
      </c>
      <c r="H59" t="s">
        <v>26</v>
      </c>
      <c r="I59" t="b">
        <v>1</v>
      </c>
      <c r="J59" t="s">
        <v>176</v>
      </c>
      <c r="L59" t="s">
        <v>28</v>
      </c>
      <c r="S59">
        <v>8211</v>
      </c>
    </row>
    <row r="60" spans="1:21" x14ac:dyDescent="0.25">
      <c r="A60">
        <v>5689</v>
      </c>
      <c r="B60">
        <v>0</v>
      </c>
      <c r="C60" t="b">
        <v>1</v>
      </c>
      <c r="D60" t="s">
        <v>177</v>
      </c>
      <c r="E60" t="s">
        <v>178</v>
      </c>
      <c r="F60" t="s">
        <v>179</v>
      </c>
      <c r="G60" t="s">
        <v>49</v>
      </c>
      <c r="H60" t="s">
        <v>26</v>
      </c>
      <c r="I60" t="b">
        <v>1</v>
      </c>
      <c r="J60" t="s">
        <v>180</v>
      </c>
      <c r="L60" t="s">
        <v>28</v>
      </c>
      <c r="S60">
        <v>6684</v>
      </c>
      <c r="T60">
        <v>8431</v>
      </c>
      <c r="U60">
        <v>8434</v>
      </c>
    </row>
    <row r="61" spans="1:21" x14ac:dyDescent="0.25">
      <c r="A61">
        <v>1872</v>
      </c>
      <c r="B61">
        <v>0</v>
      </c>
      <c r="C61" t="b">
        <v>1</v>
      </c>
      <c r="D61" t="s">
        <v>181</v>
      </c>
      <c r="E61" t="s">
        <v>182</v>
      </c>
      <c r="F61" t="s">
        <v>182</v>
      </c>
      <c r="G61" t="s">
        <v>49</v>
      </c>
      <c r="H61" t="s">
        <v>26</v>
      </c>
      <c r="I61" t="b">
        <v>1</v>
      </c>
      <c r="J61" t="s">
        <v>180</v>
      </c>
      <c r="S61">
        <v>8311</v>
      </c>
      <c r="T61">
        <v>8314</v>
      </c>
      <c r="U61">
        <v>8323</v>
      </c>
    </row>
    <row r="62" spans="1:21" x14ac:dyDescent="0.25">
      <c r="A62">
        <v>4831</v>
      </c>
      <c r="B62">
        <v>0</v>
      </c>
      <c r="C62" t="b">
        <v>1</v>
      </c>
      <c r="D62" t="s">
        <v>183</v>
      </c>
      <c r="E62" t="s">
        <v>184</v>
      </c>
      <c r="F62" t="s">
        <v>185</v>
      </c>
      <c r="G62" t="s">
        <v>49</v>
      </c>
      <c r="H62" t="s">
        <v>26</v>
      </c>
      <c r="I62" t="b">
        <v>1</v>
      </c>
      <c r="J62" t="s">
        <v>186</v>
      </c>
      <c r="L62" t="s">
        <v>28</v>
      </c>
      <c r="S62">
        <v>8615</v>
      </c>
      <c r="T62">
        <v>9270</v>
      </c>
    </row>
    <row r="63" spans="1:21" x14ac:dyDescent="0.25">
      <c r="A63">
        <v>4769</v>
      </c>
      <c r="B63">
        <v>0</v>
      </c>
      <c r="C63" t="b">
        <v>1</v>
      </c>
      <c r="D63" t="s">
        <v>187</v>
      </c>
      <c r="E63" t="s">
        <v>188</v>
      </c>
      <c r="F63" t="s">
        <v>188</v>
      </c>
      <c r="G63" t="s">
        <v>39</v>
      </c>
      <c r="H63" t="s">
        <v>26</v>
      </c>
      <c r="I63" t="b">
        <v>1</v>
      </c>
      <c r="J63" t="s">
        <v>189</v>
      </c>
      <c r="L63" t="s">
        <v>28</v>
      </c>
      <c r="S63">
        <v>9895</v>
      </c>
      <c r="T63">
        <v>9829</v>
      </c>
      <c r="U63">
        <v>9821</v>
      </c>
    </row>
    <row r="64" spans="1:21" x14ac:dyDescent="0.25">
      <c r="A64">
        <v>4513</v>
      </c>
      <c r="B64">
        <v>0</v>
      </c>
      <c r="C64" t="b">
        <v>1</v>
      </c>
      <c r="D64" t="s">
        <v>190</v>
      </c>
      <c r="E64" t="s">
        <v>191</v>
      </c>
      <c r="F64" t="s">
        <v>192</v>
      </c>
      <c r="G64" t="s">
        <v>36</v>
      </c>
      <c r="H64" t="s">
        <v>26</v>
      </c>
      <c r="I64" t="b">
        <v>1</v>
      </c>
      <c r="J64" t="s">
        <v>193</v>
      </c>
      <c r="L64" t="s">
        <v>28</v>
      </c>
      <c r="S64">
        <v>8135</v>
      </c>
      <c r="T64">
        <v>8137</v>
      </c>
      <c r="U64">
        <v>8143</v>
      </c>
    </row>
    <row r="65" spans="1:21" x14ac:dyDescent="0.25">
      <c r="A65">
        <v>7614</v>
      </c>
      <c r="B65">
        <v>0</v>
      </c>
      <c r="C65" t="b">
        <v>1</v>
      </c>
      <c r="D65" t="s">
        <v>194</v>
      </c>
      <c r="E65" t="s">
        <v>195</v>
      </c>
      <c r="F65" s="1">
        <v>40400</v>
      </c>
      <c r="G65" t="s">
        <v>31</v>
      </c>
      <c r="H65" t="s">
        <v>26</v>
      </c>
      <c r="I65" t="b">
        <v>1</v>
      </c>
      <c r="J65" t="s">
        <v>196</v>
      </c>
      <c r="L65" t="s">
        <v>28</v>
      </c>
      <c r="S65">
        <v>8421</v>
      </c>
      <c r="T65">
        <v>8482</v>
      </c>
    </row>
    <row r="66" spans="1:21" x14ac:dyDescent="0.25">
      <c r="A66">
        <v>7117</v>
      </c>
      <c r="B66">
        <v>0</v>
      </c>
      <c r="C66" t="b">
        <v>1</v>
      </c>
      <c r="D66" t="s">
        <v>197</v>
      </c>
      <c r="E66" t="s">
        <v>195</v>
      </c>
      <c r="F66" s="1">
        <v>40400</v>
      </c>
      <c r="G66" t="s">
        <v>31</v>
      </c>
      <c r="H66" t="s">
        <v>26</v>
      </c>
      <c r="I66" t="b">
        <v>1</v>
      </c>
      <c r="J66" t="s">
        <v>196</v>
      </c>
      <c r="L66" t="s">
        <v>28</v>
      </c>
      <c r="S66">
        <v>8466</v>
      </c>
      <c r="T66">
        <v>8481</v>
      </c>
    </row>
    <row r="67" spans="1:21" x14ac:dyDescent="0.25">
      <c r="A67">
        <v>7119</v>
      </c>
      <c r="B67">
        <v>0</v>
      </c>
      <c r="C67" t="b">
        <v>1</v>
      </c>
      <c r="D67" t="s">
        <v>198</v>
      </c>
      <c r="E67" t="s">
        <v>199</v>
      </c>
      <c r="F67" t="s">
        <v>199</v>
      </c>
      <c r="G67" t="s">
        <v>36</v>
      </c>
      <c r="H67" t="s">
        <v>26</v>
      </c>
      <c r="I67" t="b">
        <v>1</v>
      </c>
      <c r="J67" t="s">
        <v>196</v>
      </c>
      <c r="L67" t="s">
        <v>28</v>
      </c>
      <c r="M67" t="str">
        <f>"717 6025"</f>
        <v>717 6025</v>
      </c>
      <c r="O67" t="str">
        <f>"717 6022"</f>
        <v>717 6022</v>
      </c>
      <c r="Q67" t="s">
        <v>200</v>
      </c>
      <c r="S67">
        <v>8422</v>
      </c>
      <c r="T67">
        <v>8466</v>
      </c>
    </row>
    <row r="68" spans="1:21" x14ac:dyDescent="0.25">
      <c r="A68">
        <v>7615</v>
      </c>
      <c r="B68">
        <v>0</v>
      </c>
      <c r="C68" t="b">
        <v>1</v>
      </c>
      <c r="D68" t="s">
        <v>201</v>
      </c>
      <c r="E68" t="s">
        <v>195</v>
      </c>
      <c r="F68" s="1">
        <v>40400</v>
      </c>
      <c r="G68" t="s">
        <v>31</v>
      </c>
      <c r="H68" t="s">
        <v>26</v>
      </c>
      <c r="I68" t="b">
        <v>1</v>
      </c>
      <c r="J68" t="s">
        <v>196</v>
      </c>
      <c r="L68" t="s">
        <v>28</v>
      </c>
      <c r="S68">
        <v>8139</v>
      </c>
      <c r="T68">
        <v>8137</v>
      </c>
    </row>
    <row r="69" spans="1:21" x14ac:dyDescent="0.25">
      <c r="A69">
        <v>7116</v>
      </c>
      <c r="B69">
        <v>0</v>
      </c>
      <c r="C69" t="b">
        <v>1</v>
      </c>
      <c r="D69" t="s">
        <v>202</v>
      </c>
      <c r="E69" t="s">
        <v>195</v>
      </c>
      <c r="F69" s="1">
        <v>40400</v>
      </c>
      <c r="G69" t="s">
        <v>31</v>
      </c>
      <c r="H69" t="s">
        <v>26</v>
      </c>
      <c r="I69" t="b">
        <v>1</v>
      </c>
      <c r="J69" t="s">
        <v>196</v>
      </c>
      <c r="L69" t="s">
        <v>28</v>
      </c>
      <c r="S69">
        <v>8146</v>
      </c>
    </row>
    <row r="70" spans="1:21" x14ac:dyDescent="0.25">
      <c r="A70">
        <v>4727</v>
      </c>
      <c r="B70">
        <v>0</v>
      </c>
      <c r="C70" t="b">
        <v>1</v>
      </c>
      <c r="D70" t="s">
        <v>203</v>
      </c>
      <c r="E70" s="1">
        <v>37931</v>
      </c>
      <c r="F70" s="1">
        <v>37931</v>
      </c>
      <c r="G70" t="s">
        <v>39</v>
      </c>
      <c r="H70" t="s">
        <v>26</v>
      </c>
      <c r="I70" t="b">
        <v>1</v>
      </c>
      <c r="J70" t="s">
        <v>204</v>
      </c>
      <c r="L70" t="s">
        <v>28</v>
      </c>
      <c r="S70">
        <v>8511</v>
      </c>
      <c r="T70">
        <v>6622</v>
      </c>
      <c r="U70">
        <v>6822</v>
      </c>
    </row>
    <row r="71" spans="1:21" x14ac:dyDescent="0.25">
      <c r="A71">
        <v>6201</v>
      </c>
      <c r="B71">
        <v>0</v>
      </c>
      <c r="C71" t="b">
        <v>1</v>
      </c>
      <c r="D71" t="s">
        <v>205</v>
      </c>
      <c r="E71" s="1">
        <v>39451</v>
      </c>
      <c r="F71" s="1">
        <v>39451</v>
      </c>
      <c r="G71" t="s">
        <v>39</v>
      </c>
      <c r="H71" t="s">
        <v>26</v>
      </c>
      <c r="I71" t="b">
        <v>1</v>
      </c>
      <c r="J71" t="s">
        <v>206</v>
      </c>
      <c r="L71" t="s">
        <v>28</v>
      </c>
      <c r="S71">
        <v>5111</v>
      </c>
      <c r="T71">
        <v>5119</v>
      </c>
    </row>
    <row r="72" spans="1:21" x14ac:dyDescent="0.25">
      <c r="A72">
        <v>5025</v>
      </c>
      <c r="B72">
        <v>0</v>
      </c>
      <c r="C72" t="b">
        <v>1</v>
      </c>
      <c r="D72" t="s">
        <v>207</v>
      </c>
      <c r="E72" t="s">
        <v>208</v>
      </c>
      <c r="F72" t="s">
        <v>208</v>
      </c>
      <c r="G72" t="s">
        <v>36</v>
      </c>
      <c r="H72" t="s">
        <v>26</v>
      </c>
      <c r="I72" t="b">
        <v>1</v>
      </c>
      <c r="J72" t="s">
        <v>206</v>
      </c>
      <c r="L72" t="s">
        <v>28</v>
      </c>
      <c r="S72">
        <v>6261</v>
      </c>
      <c r="T72">
        <v>6264</v>
      </c>
      <c r="U72">
        <v>6263</v>
      </c>
    </row>
    <row r="73" spans="1:21" x14ac:dyDescent="0.25">
      <c r="A73">
        <v>4806</v>
      </c>
      <c r="B73">
        <v>0</v>
      </c>
      <c r="C73" t="b">
        <v>1</v>
      </c>
      <c r="D73" t="s">
        <v>209</v>
      </c>
      <c r="E73" t="s">
        <v>210</v>
      </c>
      <c r="F73" t="s">
        <v>211</v>
      </c>
      <c r="G73" t="s">
        <v>49</v>
      </c>
      <c r="H73" t="s">
        <v>26</v>
      </c>
      <c r="I73" t="b">
        <v>1</v>
      </c>
      <c r="J73" t="s">
        <v>206</v>
      </c>
      <c r="L73" t="s">
        <v>28</v>
      </c>
      <c r="S73">
        <v>8146</v>
      </c>
      <c r="T73">
        <v>8611</v>
      </c>
      <c r="U73">
        <v>8612</v>
      </c>
    </row>
    <row r="74" spans="1:21" x14ac:dyDescent="0.25">
      <c r="A74">
        <v>5460</v>
      </c>
      <c r="B74">
        <v>0</v>
      </c>
      <c r="C74" t="b">
        <v>1</v>
      </c>
      <c r="D74" t="s">
        <v>212</v>
      </c>
      <c r="E74" s="1">
        <v>38935</v>
      </c>
      <c r="F74" s="1">
        <v>38935</v>
      </c>
      <c r="G74" t="s">
        <v>39</v>
      </c>
      <c r="H74" t="s">
        <v>26</v>
      </c>
      <c r="I74" t="b">
        <v>1</v>
      </c>
      <c r="J74" t="s">
        <v>213</v>
      </c>
      <c r="L74" t="s">
        <v>28</v>
      </c>
      <c r="S74">
        <v>7611</v>
      </c>
      <c r="T74">
        <v>7612</v>
      </c>
      <c r="U74">
        <v>8454</v>
      </c>
    </row>
    <row r="75" spans="1:21" x14ac:dyDescent="0.25">
      <c r="A75">
        <v>5323</v>
      </c>
      <c r="B75">
        <v>0</v>
      </c>
      <c r="C75" t="b">
        <v>1</v>
      </c>
      <c r="D75" t="s">
        <v>214</v>
      </c>
      <c r="E75" s="1">
        <v>38364</v>
      </c>
      <c r="F75" t="s">
        <v>215</v>
      </c>
      <c r="G75" t="s">
        <v>31</v>
      </c>
      <c r="H75" t="s">
        <v>26</v>
      </c>
      <c r="I75" t="b">
        <v>1</v>
      </c>
      <c r="J75" t="s">
        <v>216</v>
      </c>
      <c r="L75" t="s">
        <v>28</v>
      </c>
      <c r="M75" t="str">
        <f>"786-4740"</f>
        <v>786-4740</v>
      </c>
      <c r="O75" t="str">
        <f>"717-7280"</f>
        <v>717-7280</v>
      </c>
      <c r="Q75" t="s">
        <v>217</v>
      </c>
      <c r="S75">
        <v>8314</v>
      </c>
      <c r="T75">
        <v>9821</v>
      </c>
      <c r="U75">
        <v>8511</v>
      </c>
    </row>
    <row r="76" spans="1:21" x14ac:dyDescent="0.25">
      <c r="A76">
        <v>4168</v>
      </c>
      <c r="B76">
        <v>0</v>
      </c>
      <c r="C76" t="b">
        <v>1</v>
      </c>
      <c r="D76" t="s">
        <v>218</v>
      </c>
      <c r="E76" t="s">
        <v>219</v>
      </c>
      <c r="F76" t="s">
        <v>219</v>
      </c>
      <c r="G76" t="s">
        <v>49</v>
      </c>
      <c r="H76" t="s">
        <v>26</v>
      </c>
      <c r="I76" t="b">
        <v>1</v>
      </c>
      <c r="J76" t="s">
        <v>220</v>
      </c>
      <c r="L76" t="s">
        <v>28</v>
      </c>
      <c r="S76">
        <v>2273</v>
      </c>
      <c r="T76">
        <v>2274</v>
      </c>
    </row>
    <row r="77" spans="1:21" x14ac:dyDescent="0.25">
      <c r="A77">
        <v>1196</v>
      </c>
      <c r="B77">
        <v>0</v>
      </c>
      <c r="C77" t="b">
        <v>1</v>
      </c>
      <c r="D77" t="s">
        <v>221</v>
      </c>
      <c r="E77" s="1">
        <v>31297</v>
      </c>
      <c r="F77" s="1">
        <v>31266</v>
      </c>
      <c r="G77" t="s">
        <v>49</v>
      </c>
      <c r="H77" t="s">
        <v>26</v>
      </c>
      <c r="I77" t="b">
        <v>1</v>
      </c>
      <c r="J77" t="s">
        <v>222</v>
      </c>
      <c r="L77" t="s">
        <v>28</v>
      </c>
      <c r="S77">
        <v>8311</v>
      </c>
      <c r="T77">
        <v>5111</v>
      </c>
      <c r="U77">
        <v>5239</v>
      </c>
    </row>
    <row r="78" spans="1:21" x14ac:dyDescent="0.25">
      <c r="A78">
        <v>4795</v>
      </c>
      <c r="B78">
        <v>0</v>
      </c>
      <c r="C78" t="b">
        <v>1</v>
      </c>
      <c r="D78" t="s">
        <v>223</v>
      </c>
      <c r="E78" s="1">
        <v>37966</v>
      </c>
      <c r="F78" s="1">
        <v>37813</v>
      </c>
      <c r="G78" t="s">
        <v>49</v>
      </c>
      <c r="H78" t="s">
        <v>26</v>
      </c>
      <c r="I78" t="b">
        <v>1</v>
      </c>
      <c r="J78" t="s">
        <v>224</v>
      </c>
      <c r="L78" t="s">
        <v>28</v>
      </c>
      <c r="S78">
        <v>8611</v>
      </c>
      <c r="T78">
        <v>8311</v>
      </c>
      <c r="U78">
        <v>6489</v>
      </c>
    </row>
    <row r="79" spans="1:21" x14ac:dyDescent="0.25">
      <c r="A79">
        <v>5407</v>
      </c>
      <c r="B79">
        <v>0</v>
      </c>
      <c r="C79" t="b">
        <v>1</v>
      </c>
      <c r="D79" t="s">
        <v>225</v>
      </c>
      <c r="E79" t="s">
        <v>226</v>
      </c>
      <c r="F79" t="s">
        <v>227</v>
      </c>
      <c r="G79" t="s">
        <v>49</v>
      </c>
      <c r="H79" t="s">
        <v>26</v>
      </c>
      <c r="I79" t="b">
        <v>1</v>
      </c>
      <c r="J79" t="s">
        <v>228</v>
      </c>
      <c r="L79" t="s">
        <v>28</v>
      </c>
      <c r="S79">
        <v>8311</v>
      </c>
      <c r="T79">
        <v>8316</v>
      </c>
    </row>
    <row r="80" spans="1:21" x14ac:dyDescent="0.25">
      <c r="A80">
        <v>4750</v>
      </c>
      <c r="B80">
        <v>0</v>
      </c>
      <c r="C80" t="b">
        <v>1</v>
      </c>
      <c r="D80" t="s">
        <v>229</v>
      </c>
      <c r="E80" s="1">
        <v>37934</v>
      </c>
      <c r="F80" s="1">
        <v>37842</v>
      </c>
      <c r="G80" t="s">
        <v>49</v>
      </c>
      <c r="H80" t="s">
        <v>26</v>
      </c>
      <c r="I80" t="b">
        <v>1</v>
      </c>
      <c r="J80" t="s">
        <v>228</v>
      </c>
      <c r="L80" t="s">
        <v>28</v>
      </c>
      <c r="S80">
        <v>9388</v>
      </c>
    </row>
    <row r="81" spans="1:21" x14ac:dyDescent="0.25">
      <c r="A81">
        <v>4519</v>
      </c>
      <c r="B81">
        <v>0</v>
      </c>
      <c r="C81" t="b">
        <v>1</v>
      </c>
      <c r="D81" t="s">
        <v>230</v>
      </c>
      <c r="E81" s="1">
        <v>37535</v>
      </c>
      <c r="F81" t="s">
        <v>231</v>
      </c>
      <c r="G81" t="s">
        <v>49</v>
      </c>
      <c r="H81" t="s">
        <v>26</v>
      </c>
      <c r="I81" t="b">
        <v>1</v>
      </c>
      <c r="J81" t="s">
        <v>232</v>
      </c>
      <c r="L81" t="s">
        <v>28</v>
      </c>
      <c r="S81">
        <v>8314</v>
      </c>
      <c r="T81">
        <v>8446</v>
      </c>
      <c r="U81">
        <v>8323</v>
      </c>
    </row>
    <row r="82" spans="1:21" x14ac:dyDescent="0.25">
      <c r="A82">
        <v>4520</v>
      </c>
      <c r="B82">
        <v>0</v>
      </c>
      <c r="C82" t="b">
        <v>1</v>
      </c>
      <c r="D82" t="s">
        <v>233</v>
      </c>
      <c r="E82" s="1">
        <v>37535</v>
      </c>
      <c r="F82" t="s">
        <v>234</v>
      </c>
      <c r="G82" t="s">
        <v>49</v>
      </c>
      <c r="H82" t="s">
        <v>26</v>
      </c>
      <c r="I82" t="b">
        <v>1</v>
      </c>
      <c r="J82" t="s">
        <v>232</v>
      </c>
      <c r="L82" t="s">
        <v>28</v>
      </c>
      <c r="S82">
        <v>8311</v>
      </c>
    </row>
    <row r="83" spans="1:21" x14ac:dyDescent="0.25">
      <c r="A83">
        <v>7163</v>
      </c>
      <c r="B83">
        <v>0</v>
      </c>
      <c r="C83" t="b">
        <v>0</v>
      </c>
      <c r="D83" t="s">
        <v>235</v>
      </c>
      <c r="E83" s="1">
        <v>33697</v>
      </c>
      <c r="F83" t="s">
        <v>236</v>
      </c>
      <c r="G83" t="s">
        <v>34</v>
      </c>
      <c r="H83" t="s">
        <v>26</v>
      </c>
      <c r="I83" t="b">
        <v>1</v>
      </c>
      <c r="J83" t="s">
        <v>237</v>
      </c>
      <c r="S83">
        <v>9457</v>
      </c>
    </row>
    <row r="84" spans="1:21" x14ac:dyDescent="0.25">
      <c r="A84">
        <v>3687</v>
      </c>
      <c r="B84">
        <v>0</v>
      </c>
      <c r="C84" t="b">
        <v>1</v>
      </c>
      <c r="D84" t="s">
        <v>238</v>
      </c>
      <c r="E84" t="s">
        <v>239</v>
      </c>
      <c r="F84" t="s">
        <v>239</v>
      </c>
      <c r="G84" t="s">
        <v>39</v>
      </c>
      <c r="H84" t="s">
        <v>26</v>
      </c>
      <c r="I84" t="b">
        <v>1</v>
      </c>
      <c r="J84" t="s">
        <v>240</v>
      </c>
      <c r="L84" t="s">
        <v>28</v>
      </c>
      <c r="S84">
        <v>9212</v>
      </c>
    </row>
    <row r="85" spans="1:21" x14ac:dyDescent="0.25">
      <c r="A85">
        <v>2454</v>
      </c>
      <c r="B85">
        <v>0</v>
      </c>
      <c r="C85" t="b">
        <v>1</v>
      </c>
      <c r="D85" t="s">
        <v>241</v>
      </c>
      <c r="E85" s="1">
        <v>34278</v>
      </c>
      <c r="F85" s="1">
        <v>32940</v>
      </c>
      <c r="G85" t="s">
        <v>49</v>
      </c>
      <c r="H85" t="s">
        <v>26</v>
      </c>
      <c r="I85" t="b">
        <v>1</v>
      </c>
      <c r="J85" t="s">
        <v>242</v>
      </c>
      <c r="L85" t="s">
        <v>28</v>
      </c>
      <c r="S85">
        <v>6752</v>
      </c>
      <c r="T85">
        <v>8314</v>
      </c>
      <c r="U85">
        <v>8311</v>
      </c>
    </row>
    <row r="86" spans="1:21" x14ac:dyDescent="0.25">
      <c r="A86">
        <v>6056</v>
      </c>
      <c r="B86">
        <v>0</v>
      </c>
      <c r="C86" t="b">
        <v>1</v>
      </c>
      <c r="D86" t="s">
        <v>243</v>
      </c>
      <c r="E86" t="s">
        <v>244</v>
      </c>
      <c r="F86" t="s">
        <v>245</v>
      </c>
      <c r="G86" t="s">
        <v>31</v>
      </c>
      <c r="H86" t="s">
        <v>26</v>
      </c>
      <c r="I86" t="b">
        <v>1</v>
      </c>
      <c r="J86" t="s">
        <v>242</v>
      </c>
      <c r="L86" t="s">
        <v>28</v>
      </c>
      <c r="S86">
        <v>5111</v>
      </c>
      <c r="T86">
        <v>3442</v>
      </c>
      <c r="U86">
        <v>3495</v>
      </c>
    </row>
    <row r="87" spans="1:21" x14ac:dyDescent="0.25">
      <c r="A87">
        <v>6800</v>
      </c>
      <c r="B87">
        <v>0</v>
      </c>
      <c r="C87" t="b">
        <v>1</v>
      </c>
      <c r="D87" t="s">
        <v>246</v>
      </c>
      <c r="E87" s="1">
        <v>39943</v>
      </c>
      <c r="F87" s="1">
        <v>39943</v>
      </c>
      <c r="G87" t="s">
        <v>39</v>
      </c>
      <c r="H87" t="s">
        <v>26</v>
      </c>
      <c r="I87" t="b">
        <v>1</v>
      </c>
      <c r="J87" t="s">
        <v>247</v>
      </c>
      <c r="L87" t="s">
        <v>28</v>
      </c>
      <c r="S87">
        <v>6736</v>
      </c>
      <c r="T87">
        <v>6721</v>
      </c>
      <c r="U87">
        <v>6529</v>
      </c>
    </row>
    <row r="88" spans="1:21" x14ac:dyDescent="0.25">
      <c r="A88">
        <v>5542</v>
      </c>
      <c r="B88">
        <v>0</v>
      </c>
      <c r="C88" t="b">
        <v>1</v>
      </c>
      <c r="D88" t="s">
        <v>248</v>
      </c>
      <c r="E88" s="1">
        <v>38970</v>
      </c>
      <c r="F88" s="1">
        <v>38970</v>
      </c>
      <c r="G88" t="s">
        <v>39</v>
      </c>
      <c r="H88" t="s">
        <v>26</v>
      </c>
      <c r="I88" t="b">
        <v>1</v>
      </c>
      <c r="J88" t="s">
        <v>249</v>
      </c>
      <c r="L88" t="s">
        <v>28</v>
      </c>
      <c r="S88">
        <v>8435</v>
      </c>
    </row>
    <row r="89" spans="1:21" x14ac:dyDescent="0.25">
      <c r="A89">
        <v>5346</v>
      </c>
      <c r="B89">
        <v>0</v>
      </c>
      <c r="C89" t="b">
        <v>1</v>
      </c>
      <c r="D89" t="s">
        <v>250</v>
      </c>
      <c r="E89" s="1">
        <v>38991</v>
      </c>
      <c r="F89" s="1">
        <v>38991</v>
      </c>
      <c r="G89" t="s">
        <v>39</v>
      </c>
      <c r="H89" t="s">
        <v>26</v>
      </c>
      <c r="I89" t="b">
        <v>1</v>
      </c>
      <c r="J89" t="s">
        <v>251</v>
      </c>
      <c r="L89" t="s">
        <v>28</v>
      </c>
      <c r="S89">
        <v>7523</v>
      </c>
    </row>
    <row r="90" spans="1:21" x14ac:dyDescent="0.25">
      <c r="A90">
        <v>4560</v>
      </c>
      <c r="B90">
        <v>0</v>
      </c>
      <c r="C90" t="b">
        <v>1</v>
      </c>
      <c r="D90" t="s">
        <v>252</v>
      </c>
      <c r="E90" t="s">
        <v>253</v>
      </c>
      <c r="F90" t="s">
        <v>254</v>
      </c>
      <c r="G90" t="s">
        <v>49</v>
      </c>
      <c r="H90" t="s">
        <v>26</v>
      </c>
      <c r="I90" t="b">
        <v>1</v>
      </c>
      <c r="J90" t="s">
        <v>255</v>
      </c>
      <c r="L90" t="s">
        <v>28</v>
      </c>
      <c r="S90">
        <v>7620</v>
      </c>
      <c r="T90">
        <v>7511</v>
      </c>
      <c r="U90">
        <v>8612</v>
      </c>
    </row>
    <row r="91" spans="1:21" x14ac:dyDescent="0.25">
      <c r="A91">
        <v>4559</v>
      </c>
      <c r="B91">
        <v>0</v>
      </c>
      <c r="C91" t="b">
        <v>1</v>
      </c>
      <c r="D91" t="s">
        <v>256</v>
      </c>
      <c r="E91" t="s">
        <v>253</v>
      </c>
      <c r="F91" t="s">
        <v>254</v>
      </c>
      <c r="G91" t="s">
        <v>49</v>
      </c>
      <c r="H91" t="s">
        <v>26</v>
      </c>
      <c r="I91" t="b">
        <v>1</v>
      </c>
      <c r="J91" t="s">
        <v>255</v>
      </c>
      <c r="L91" t="s">
        <v>28</v>
      </c>
      <c r="S91">
        <v>6241</v>
      </c>
      <c r="T91">
        <v>6550</v>
      </c>
      <c r="U91">
        <v>6179</v>
      </c>
    </row>
    <row r="92" spans="1:21" x14ac:dyDescent="0.25">
      <c r="A92">
        <v>4221</v>
      </c>
      <c r="B92">
        <v>0</v>
      </c>
      <c r="C92" t="b">
        <v>1</v>
      </c>
      <c r="D92" t="s">
        <v>257</v>
      </c>
      <c r="E92" t="s">
        <v>258</v>
      </c>
      <c r="F92" t="s">
        <v>258</v>
      </c>
      <c r="G92" t="s">
        <v>39</v>
      </c>
      <c r="H92" t="s">
        <v>26</v>
      </c>
      <c r="I92" t="b">
        <v>1</v>
      </c>
      <c r="J92" t="s">
        <v>259</v>
      </c>
      <c r="L92" t="s">
        <v>28</v>
      </c>
      <c r="S92">
        <v>6861</v>
      </c>
      <c r="T92">
        <v>6862</v>
      </c>
    </row>
    <row r="93" spans="1:21" x14ac:dyDescent="0.25">
      <c r="A93">
        <v>5739</v>
      </c>
      <c r="B93">
        <v>0</v>
      </c>
      <c r="C93" t="b">
        <v>1</v>
      </c>
      <c r="D93" t="s">
        <v>260</v>
      </c>
      <c r="E93" s="1">
        <v>39420</v>
      </c>
      <c r="F93" s="1">
        <v>39267</v>
      </c>
      <c r="G93" t="s">
        <v>49</v>
      </c>
      <c r="H93" t="s">
        <v>26</v>
      </c>
      <c r="I93" t="b">
        <v>1</v>
      </c>
      <c r="J93" t="s">
        <v>261</v>
      </c>
      <c r="L93" t="s">
        <v>28</v>
      </c>
      <c r="S93">
        <v>6736</v>
      </c>
      <c r="T93">
        <v>6712</v>
      </c>
      <c r="U93">
        <v>6721</v>
      </c>
    </row>
    <row r="94" spans="1:21" x14ac:dyDescent="0.25">
      <c r="A94">
        <v>5745</v>
      </c>
      <c r="B94">
        <v>0</v>
      </c>
      <c r="C94" t="b">
        <v>1</v>
      </c>
      <c r="D94" t="s">
        <v>262</v>
      </c>
      <c r="E94" t="s">
        <v>263</v>
      </c>
      <c r="F94" s="1">
        <v>39267</v>
      </c>
      <c r="G94" t="s">
        <v>49</v>
      </c>
      <c r="H94" t="s">
        <v>26</v>
      </c>
      <c r="I94" t="b">
        <v>1</v>
      </c>
      <c r="J94" t="s">
        <v>261</v>
      </c>
      <c r="L94" t="s">
        <v>28</v>
      </c>
      <c r="S94">
        <v>8314</v>
      </c>
      <c r="T94">
        <v>8311</v>
      </c>
      <c r="U94">
        <v>8322</v>
      </c>
    </row>
    <row r="95" spans="1:21" x14ac:dyDescent="0.25">
      <c r="A95">
        <v>7734</v>
      </c>
      <c r="B95">
        <v>0</v>
      </c>
      <c r="C95" t="b">
        <v>1</v>
      </c>
      <c r="D95" t="s">
        <v>264</v>
      </c>
      <c r="E95" t="s">
        <v>265</v>
      </c>
      <c r="F95" t="s">
        <v>266</v>
      </c>
      <c r="G95" t="s">
        <v>31</v>
      </c>
      <c r="H95" t="s">
        <v>26</v>
      </c>
      <c r="I95" t="b">
        <v>1</v>
      </c>
      <c r="J95" t="s">
        <v>267</v>
      </c>
      <c r="L95" t="s">
        <v>28</v>
      </c>
      <c r="S95">
        <v>8611</v>
      </c>
      <c r="T95">
        <v>8135</v>
      </c>
      <c r="U95">
        <v>8143</v>
      </c>
    </row>
    <row r="96" spans="1:21" x14ac:dyDescent="0.25">
      <c r="A96">
        <v>4786</v>
      </c>
      <c r="B96">
        <v>0</v>
      </c>
      <c r="C96" t="b">
        <v>1</v>
      </c>
      <c r="D96" t="s">
        <v>268</v>
      </c>
      <c r="E96" s="1">
        <v>37691</v>
      </c>
      <c r="F96" s="1">
        <v>37691</v>
      </c>
      <c r="G96" t="s">
        <v>39</v>
      </c>
      <c r="H96" t="s">
        <v>26</v>
      </c>
      <c r="I96" t="b">
        <v>1</v>
      </c>
      <c r="J96" t="s">
        <v>269</v>
      </c>
      <c r="L96" t="s">
        <v>28</v>
      </c>
      <c r="S96">
        <v>6614</v>
      </c>
      <c r="T96">
        <v>6543</v>
      </c>
    </row>
    <row r="97" spans="1:21" x14ac:dyDescent="0.25">
      <c r="A97">
        <v>5049</v>
      </c>
      <c r="B97">
        <v>0</v>
      </c>
      <c r="C97" t="b">
        <v>1</v>
      </c>
      <c r="D97" t="s">
        <v>270</v>
      </c>
      <c r="E97" t="s">
        <v>271</v>
      </c>
      <c r="F97" t="s">
        <v>272</v>
      </c>
      <c r="G97" t="s">
        <v>31</v>
      </c>
      <c r="H97" t="s">
        <v>26</v>
      </c>
      <c r="I97" t="b">
        <v>1</v>
      </c>
      <c r="J97" t="s">
        <v>269</v>
      </c>
      <c r="L97" t="s">
        <v>28</v>
      </c>
      <c r="S97">
        <v>6614</v>
      </c>
      <c r="T97">
        <v>6528</v>
      </c>
      <c r="U97">
        <v>6694</v>
      </c>
    </row>
    <row r="98" spans="1:21" x14ac:dyDescent="0.25">
      <c r="A98">
        <v>3111</v>
      </c>
      <c r="B98">
        <v>0</v>
      </c>
      <c r="C98" t="b">
        <v>1</v>
      </c>
      <c r="D98" t="s">
        <v>273</v>
      </c>
      <c r="E98" t="s">
        <v>274</v>
      </c>
      <c r="F98" t="s">
        <v>275</v>
      </c>
      <c r="G98" t="s">
        <v>49</v>
      </c>
      <c r="H98" t="s">
        <v>26</v>
      </c>
      <c r="I98" t="b">
        <v>1</v>
      </c>
      <c r="J98" t="s">
        <v>276</v>
      </c>
      <c r="L98" t="s">
        <v>28</v>
      </c>
      <c r="S98">
        <v>6716</v>
      </c>
      <c r="T98">
        <v>6712</v>
      </c>
    </row>
    <row r="99" spans="1:21" x14ac:dyDescent="0.25">
      <c r="A99">
        <v>2467</v>
      </c>
      <c r="B99">
        <v>0</v>
      </c>
      <c r="C99" t="b">
        <v>1</v>
      </c>
      <c r="D99" t="s">
        <v>277</v>
      </c>
      <c r="E99" t="s">
        <v>278</v>
      </c>
      <c r="F99" t="s">
        <v>279</v>
      </c>
      <c r="G99" t="s">
        <v>49</v>
      </c>
      <c r="H99" t="s">
        <v>26</v>
      </c>
      <c r="I99" t="b">
        <v>1</v>
      </c>
      <c r="J99" t="s">
        <v>276</v>
      </c>
      <c r="L99" t="s">
        <v>28</v>
      </c>
      <c r="S99">
        <v>7335</v>
      </c>
    </row>
    <row r="100" spans="1:21" x14ac:dyDescent="0.25">
      <c r="A100">
        <v>7093</v>
      </c>
      <c r="B100">
        <v>0</v>
      </c>
      <c r="C100" t="b">
        <v>1</v>
      </c>
      <c r="D100" t="s">
        <v>280</v>
      </c>
      <c r="E100" s="1">
        <v>40278</v>
      </c>
      <c r="F100" t="s">
        <v>281</v>
      </c>
      <c r="G100" t="s">
        <v>31</v>
      </c>
      <c r="H100" t="s">
        <v>26</v>
      </c>
      <c r="I100" t="b">
        <v>1</v>
      </c>
      <c r="J100" t="s">
        <v>282</v>
      </c>
      <c r="L100" t="s">
        <v>28</v>
      </c>
      <c r="S100">
        <v>8311</v>
      </c>
    </row>
    <row r="101" spans="1:21" x14ac:dyDescent="0.25">
      <c r="A101">
        <v>3799</v>
      </c>
      <c r="B101">
        <v>0</v>
      </c>
      <c r="C101" t="b">
        <v>1</v>
      </c>
      <c r="D101" t="s">
        <v>283</v>
      </c>
      <c r="E101" s="1">
        <v>35866</v>
      </c>
      <c r="F101" s="1">
        <v>35838</v>
      </c>
      <c r="G101" t="s">
        <v>49</v>
      </c>
      <c r="H101" t="s">
        <v>26</v>
      </c>
      <c r="I101" t="b">
        <v>1</v>
      </c>
      <c r="J101" t="s">
        <v>284</v>
      </c>
      <c r="L101" t="s">
        <v>28</v>
      </c>
      <c r="S101">
        <v>8135</v>
      </c>
      <c r="T101">
        <v>8137</v>
      </c>
      <c r="U101">
        <v>8143</v>
      </c>
    </row>
    <row r="102" spans="1:21" x14ac:dyDescent="0.25">
      <c r="A102">
        <v>1132</v>
      </c>
      <c r="B102">
        <v>0</v>
      </c>
      <c r="C102" t="b">
        <v>1</v>
      </c>
      <c r="D102" t="s">
        <v>285</v>
      </c>
      <c r="E102" t="s">
        <v>286</v>
      </c>
      <c r="F102" t="s">
        <v>287</v>
      </c>
      <c r="G102" t="s">
        <v>49</v>
      </c>
      <c r="H102" t="s">
        <v>26</v>
      </c>
      <c r="I102" t="b">
        <v>1</v>
      </c>
      <c r="J102" t="s">
        <v>284</v>
      </c>
      <c r="L102" t="s">
        <v>28</v>
      </c>
      <c r="S102">
        <v>8135</v>
      </c>
      <c r="T102">
        <v>8143</v>
      </c>
      <c r="U102">
        <v>8311</v>
      </c>
    </row>
    <row r="103" spans="1:21" x14ac:dyDescent="0.25">
      <c r="A103">
        <v>814</v>
      </c>
      <c r="B103">
        <v>0</v>
      </c>
      <c r="C103" t="b">
        <v>1</v>
      </c>
      <c r="D103" t="s">
        <v>288</v>
      </c>
      <c r="E103" t="s">
        <v>289</v>
      </c>
      <c r="F103" t="s">
        <v>289</v>
      </c>
      <c r="G103" t="s">
        <v>49</v>
      </c>
      <c r="H103" t="s">
        <v>26</v>
      </c>
      <c r="I103" t="b">
        <v>1</v>
      </c>
      <c r="J103" t="s">
        <v>284</v>
      </c>
      <c r="L103" t="s">
        <v>28</v>
      </c>
      <c r="S103">
        <v>8137</v>
      </c>
      <c r="T103">
        <v>8135</v>
      </c>
      <c r="U103">
        <v>8311</v>
      </c>
    </row>
    <row r="104" spans="1:21" x14ac:dyDescent="0.25">
      <c r="A104">
        <v>2212</v>
      </c>
      <c r="B104">
        <v>0</v>
      </c>
      <c r="C104" t="b">
        <v>1</v>
      </c>
      <c r="D104" t="s">
        <v>290</v>
      </c>
      <c r="E104" s="1">
        <v>33607</v>
      </c>
      <c r="F104" s="1">
        <v>33911</v>
      </c>
      <c r="G104" t="s">
        <v>49</v>
      </c>
      <c r="H104" t="s">
        <v>26</v>
      </c>
      <c r="I104" t="b">
        <v>1</v>
      </c>
      <c r="J104" t="s">
        <v>284</v>
      </c>
      <c r="L104" t="s">
        <v>28</v>
      </c>
      <c r="S104">
        <v>8135</v>
      </c>
      <c r="T104">
        <v>8143</v>
      </c>
      <c r="U104">
        <v>8311</v>
      </c>
    </row>
    <row r="105" spans="1:21" x14ac:dyDescent="0.25">
      <c r="A105">
        <v>4301</v>
      </c>
      <c r="B105">
        <v>0</v>
      </c>
      <c r="C105" t="b">
        <v>1</v>
      </c>
      <c r="D105" t="s">
        <v>291</v>
      </c>
      <c r="E105" s="1">
        <v>36926</v>
      </c>
      <c r="F105" s="1">
        <v>36926</v>
      </c>
      <c r="G105" t="s">
        <v>49</v>
      </c>
      <c r="H105" t="s">
        <v>26</v>
      </c>
      <c r="I105" t="b">
        <v>1</v>
      </c>
      <c r="J105" t="s">
        <v>284</v>
      </c>
      <c r="L105" t="s">
        <v>28</v>
      </c>
      <c r="S105">
        <v>8435</v>
      </c>
    </row>
    <row r="106" spans="1:21" x14ac:dyDescent="0.25">
      <c r="A106">
        <v>3896</v>
      </c>
      <c r="B106">
        <v>0</v>
      </c>
      <c r="C106" t="b">
        <v>1</v>
      </c>
      <c r="D106" t="s">
        <v>292</v>
      </c>
      <c r="E106" t="s">
        <v>293</v>
      </c>
      <c r="F106" t="s">
        <v>96</v>
      </c>
      <c r="G106" t="s">
        <v>49</v>
      </c>
      <c r="H106" t="s">
        <v>26</v>
      </c>
      <c r="I106" t="b">
        <v>1</v>
      </c>
      <c r="J106" t="s">
        <v>284</v>
      </c>
      <c r="L106" t="s">
        <v>28</v>
      </c>
      <c r="S106">
        <v>8135</v>
      </c>
      <c r="T106">
        <v>8137</v>
      </c>
      <c r="U106">
        <v>8143</v>
      </c>
    </row>
    <row r="107" spans="1:21" x14ac:dyDescent="0.25">
      <c r="A107">
        <v>3941</v>
      </c>
      <c r="B107">
        <v>0</v>
      </c>
      <c r="C107" t="b">
        <v>1</v>
      </c>
      <c r="D107" t="s">
        <v>294</v>
      </c>
      <c r="E107" t="s">
        <v>295</v>
      </c>
      <c r="F107" t="s">
        <v>296</v>
      </c>
      <c r="G107" t="s">
        <v>49</v>
      </c>
      <c r="H107" t="s">
        <v>26</v>
      </c>
      <c r="I107" t="b">
        <v>1</v>
      </c>
      <c r="J107" t="s">
        <v>297</v>
      </c>
      <c r="L107" t="s">
        <v>28</v>
      </c>
      <c r="S107">
        <v>8321</v>
      </c>
      <c r="T107">
        <v>8322</v>
      </c>
    </row>
    <row r="108" spans="1:21" x14ac:dyDescent="0.25">
      <c r="A108">
        <v>4047</v>
      </c>
      <c r="B108">
        <v>0</v>
      </c>
      <c r="C108" t="b">
        <v>1</v>
      </c>
      <c r="D108" t="s">
        <v>298</v>
      </c>
      <c r="E108" t="s">
        <v>299</v>
      </c>
      <c r="F108" t="s">
        <v>300</v>
      </c>
      <c r="G108" t="s">
        <v>49</v>
      </c>
      <c r="H108" t="s">
        <v>26</v>
      </c>
      <c r="I108" t="b">
        <v>1</v>
      </c>
      <c r="J108" t="s">
        <v>297</v>
      </c>
      <c r="L108" t="s">
        <v>28</v>
      </c>
      <c r="S108">
        <v>7335</v>
      </c>
      <c r="T108">
        <v>7614</v>
      </c>
      <c r="U108">
        <v>6694</v>
      </c>
    </row>
    <row r="109" spans="1:21" x14ac:dyDescent="0.25">
      <c r="A109">
        <v>3101</v>
      </c>
      <c r="B109">
        <v>0</v>
      </c>
      <c r="C109" t="b">
        <v>1</v>
      </c>
      <c r="D109" t="s">
        <v>301</v>
      </c>
      <c r="E109" t="s">
        <v>302</v>
      </c>
      <c r="F109" t="s">
        <v>303</v>
      </c>
      <c r="G109" t="s">
        <v>49</v>
      </c>
      <c r="H109" t="s">
        <v>26</v>
      </c>
      <c r="I109" t="b">
        <v>1</v>
      </c>
      <c r="J109" t="s">
        <v>304</v>
      </c>
      <c r="L109" t="s">
        <v>28</v>
      </c>
      <c r="S109">
        <v>5111</v>
      </c>
      <c r="T109">
        <v>5117</v>
      </c>
      <c r="U109">
        <v>3251</v>
      </c>
    </row>
    <row r="110" spans="1:21" x14ac:dyDescent="0.25">
      <c r="A110">
        <v>3881</v>
      </c>
      <c r="B110">
        <v>0</v>
      </c>
      <c r="C110" t="b">
        <v>1</v>
      </c>
      <c r="D110" t="s">
        <v>305</v>
      </c>
      <c r="E110" s="1">
        <v>36316</v>
      </c>
      <c r="F110" t="s">
        <v>306</v>
      </c>
      <c r="G110" t="s">
        <v>49</v>
      </c>
      <c r="H110" t="s">
        <v>26</v>
      </c>
      <c r="I110" t="b">
        <v>1</v>
      </c>
      <c r="J110" t="s">
        <v>307</v>
      </c>
      <c r="L110" t="s">
        <v>28</v>
      </c>
      <c r="S110">
        <v>6752</v>
      </c>
      <c r="T110">
        <v>7612</v>
      </c>
      <c r="U110">
        <v>7613</v>
      </c>
    </row>
    <row r="111" spans="1:21" x14ac:dyDescent="0.25">
      <c r="A111">
        <v>5151</v>
      </c>
      <c r="B111">
        <v>0</v>
      </c>
      <c r="C111" t="b">
        <v>1</v>
      </c>
      <c r="D111" t="s">
        <v>308</v>
      </c>
      <c r="E111" t="s">
        <v>309</v>
      </c>
      <c r="F111" t="s">
        <v>309</v>
      </c>
      <c r="G111" t="s">
        <v>39</v>
      </c>
      <c r="H111" t="s">
        <v>26</v>
      </c>
      <c r="I111" t="b">
        <v>1</v>
      </c>
      <c r="J111" t="s">
        <v>310</v>
      </c>
      <c r="L111" t="s">
        <v>28</v>
      </c>
      <c r="S111">
        <v>2332</v>
      </c>
    </row>
    <row r="112" spans="1:21" x14ac:dyDescent="0.25">
      <c r="A112">
        <v>7289</v>
      </c>
      <c r="B112">
        <v>0</v>
      </c>
      <c r="C112" t="b">
        <v>1</v>
      </c>
      <c r="D112" t="s">
        <v>311</v>
      </c>
      <c r="E112" s="1">
        <v>35980</v>
      </c>
      <c r="F112" s="1">
        <v>35888</v>
      </c>
      <c r="G112" t="s">
        <v>34</v>
      </c>
      <c r="H112" t="s">
        <v>26</v>
      </c>
      <c r="I112" t="b">
        <v>1</v>
      </c>
      <c r="J112" t="s">
        <v>312</v>
      </c>
      <c r="S112">
        <v>9456</v>
      </c>
    </row>
    <row r="113" spans="1:21" x14ac:dyDescent="0.25">
      <c r="A113">
        <v>341</v>
      </c>
      <c r="B113">
        <v>0</v>
      </c>
      <c r="C113" t="b">
        <v>1</v>
      </c>
      <c r="D113" t="s">
        <v>313</v>
      </c>
      <c r="E113" s="1">
        <v>28620</v>
      </c>
      <c r="F113" s="1">
        <v>28620</v>
      </c>
      <c r="G113" t="s">
        <v>49</v>
      </c>
      <c r="H113" t="s">
        <v>26</v>
      </c>
      <c r="I113" t="b">
        <v>1</v>
      </c>
      <c r="J113" t="s">
        <v>314</v>
      </c>
      <c r="L113" t="s">
        <v>28</v>
      </c>
      <c r="S113">
        <v>8311</v>
      </c>
    </row>
    <row r="114" spans="1:21" x14ac:dyDescent="0.25">
      <c r="A114">
        <v>5869</v>
      </c>
      <c r="B114">
        <v>0</v>
      </c>
      <c r="C114" t="b">
        <v>1</v>
      </c>
      <c r="D114" t="s">
        <v>315</v>
      </c>
      <c r="E114" s="1">
        <v>39121</v>
      </c>
      <c r="F114" t="s">
        <v>316</v>
      </c>
      <c r="G114" t="s">
        <v>31</v>
      </c>
      <c r="H114" t="s">
        <v>26</v>
      </c>
      <c r="I114" t="b">
        <v>1</v>
      </c>
      <c r="J114" t="s">
        <v>317</v>
      </c>
      <c r="L114" t="s">
        <v>28</v>
      </c>
      <c r="S114">
        <v>9545</v>
      </c>
      <c r="T114">
        <v>8614</v>
      </c>
      <c r="U114">
        <v>9535</v>
      </c>
    </row>
    <row r="115" spans="1:21" x14ac:dyDescent="0.25">
      <c r="A115">
        <v>5328</v>
      </c>
      <c r="B115">
        <v>0</v>
      </c>
      <c r="C115" t="b">
        <v>1</v>
      </c>
      <c r="D115" t="s">
        <v>318</v>
      </c>
      <c r="E115" s="1">
        <v>38576</v>
      </c>
      <c r="F115" s="1">
        <v>38515</v>
      </c>
      <c r="G115" t="s">
        <v>31</v>
      </c>
      <c r="H115" t="s">
        <v>26</v>
      </c>
      <c r="I115" t="b">
        <v>1</v>
      </c>
      <c r="J115" t="s">
        <v>319</v>
      </c>
      <c r="L115" t="s">
        <v>28</v>
      </c>
      <c r="S115">
        <v>5111</v>
      </c>
      <c r="T115">
        <v>8522</v>
      </c>
      <c r="U115">
        <v>5131</v>
      </c>
    </row>
    <row r="116" spans="1:21" x14ac:dyDescent="0.25">
      <c r="A116">
        <v>5313</v>
      </c>
      <c r="B116">
        <v>0</v>
      </c>
      <c r="C116" t="b">
        <v>1</v>
      </c>
      <c r="D116" t="s">
        <v>320</v>
      </c>
      <c r="E116" s="1">
        <v>38544</v>
      </c>
      <c r="F116" s="1">
        <v>37998</v>
      </c>
      <c r="G116" t="s">
        <v>39</v>
      </c>
      <c r="H116" t="s">
        <v>26</v>
      </c>
      <c r="I116" t="b">
        <v>1</v>
      </c>
      <c r="J116" t="s">
        <v>321</v>
      </c>
      <c r="L116" t="s">
        <v>28</v>
      </c>
      <c r="S116">
        <v>8311</v>
      </c>
      <c r="T116">
        <v>8321</v>
      </c>
      <c r="U116">
        <v>8466</v>
      </c>
    </row>
    <row r="117" spans="1:21" x14ac:dyDescent="0.25">
      <c r="A117">
        <v>6875</v>
      </c>
      <c r="B117">
        <v>0</v>
      </c>
      <c r="C117" t="b">
        <v>1</v>
      </c>
      <c r="D117" t="s">
        <v>322</v>
      </c>
      <c r="E117" s="1">
        <v>40299</v>
      </c>
      <c r="F117" s="1">
        <v>40299</v>
      </c>
      <c r="G117" t="s">
        <v>39</v>
      </c>
      <c r="H117" t="s">
        <v>26</v>
      </c>
      <c r="I117" t="b">
        <v>1</v>
      </c>
      <c r="J117" t="s">
        <v>323</v>
      </c>
      <c r="L117" t="s">
        <v>28</v>
      </c>
      <c r="S117">
        <v>6911</v>
      </c>
      <c r="T117">
        <v>9829</v>
      </c>
    </row>
    <row r="118" spans="1:21" x14ac:dyDescent="0.25">
      <c r="A118">
        <v>5172</v>
      </c>
      <c r="B118">
        <v>0</v>
      </c>
      <c r="C118" t="b">
        <v>1</v>
      </c>
      <c r="D118" t="s">
        <v>324</v>
      </c>
      <c r="E118" t="s">
        <v>325</v>
      </c>
      <c r="F118" t="s">
        <v>325</v>
      </c>
      <c r="G118" t="s">
        <v>39</v>
      </c>
      <c r="H118" t="s">
        <v>26</v>
      </c>
      <c r="I118" t="b">
        <v>1</v>
      </c>
      <c r="J118" t="s">
        <v>326</v>
      </c>
      <c r="L118" t="s">
        <v>28</v>
      </c>
      <c r="S118">
        <v>9294</v>
      </c>
    </row>
    <row r="119" spans="1:21" x14ac:dyDescent="0.25">
      <c r="A119">
        <v>5265</v>
      </c>
      <c r="B119">
        <v>0</v>
      </c>
      <c r="C119" t="b">
        <v>1</v>
      </c>
      <c r="D119" t="s">
        <v>327</v>
      </c>
      <c r="E119" t="s">
        <v>143</v>
      </c>
      <c r="F119" t="s">
        <v>143</v>
      </c>
      <c r="G119" t="s">
        <v>39</v>
      </c>
      <c r="H119" t="s">
        <v>26</v>
      </c>
      <c r="I119" t="b">
        <v>1</v>
      </c>
      <c r="J119" t="s">
        <v>328</v>
      </c>
      <c r="L119" t="s">
        <v>28</v>
      </c>
      <c r="S119">
        <v>6891</v>
      </c>
      <c r="T119">
        <v>2577</v>
      </c>
      <c r="U119">
        <v>9821</v>
      </c>
    </row>
    <row r="120" spans="1:21" x14ac:dyDescent="0.25">
      <c r="A120">
        <v>5430</v>
      </c>
      <c r="B120">
        <v>0</v>
      </c>
      <c r="C120" t="b">
        <v>1</v>
      </c>
      <c r="D120" t="s">
        <v>329</v>
      </c>
      <c r="E120" t="s">
        <v>330</v>
      </c>
      <c r="F120" t="s">
        <v>331</v>
      </c>
      <c r="G120" t="s">
        <v>31</v>
      </c>
      <c r="H120" t="s">
        <v>26</v>
      </c>
      <c r="I120" t="b">
        <v>1</v>
      </c>
      <c r="J120" t="s">
        <v>332</v>
      </c>
      <c r="L120" t="s">
        <v>28</v>
      </c>
      <c r="S120">
        <v>6713</v>
      </c>
      <c r="T120">
        <v>6712</v>
      </c>
    </row>
    <row r="121" spans="1:21" x14ac:dyDescent="0.25">
      <c r="A121">
        <v>4173</v>
      </c>
      <c r="B121">
        <v>0</v>
      </c>
      <c r="C121" t="b">
        <v>1</v>
      </c>
      <c r="D121" t="s">
        <v>333</v>
      </c>
      <c r="E121" s="1">
        <v>36807</v>
      </c>
      <c r="F121" s="1">
        <v>36713</v>
      </c>
      <c r="G121" t="s">
        <v>25</v>
      </c>
      <c r="H121" t="s">
        <v>26</v>
      </c>
      <c r="I121" t="b">
        <v>1</v>
      </c>
      <c r="J121" t="s">
        <v>334</v>
      </c>
      <c r="L121" t="s">
        <v>28</v>
      </c>
      <c r="S121">
        <v>8612</v>
      </c>
      <c r="T121">
        <v>8611</v>
      </c>
    </row>
    <row r="122" spans="1:21" x14ac:dyDescent="0.25">
      <c r="A122">
        <v>6319</v>
      </c>
      <c r="B122">
        <v>0</v>
      </c>
      <c r="C122" t="b">
        <v>1</v>
      </c>
      <c r="D122" t="s">
        <v>335</v>
      </c>
      <c r="E122" t="s">
        <v>336</v>
      </c>
      <c r="F122" t="s">
        <v>336</v>
      </c>
      <c r="G122" t="s">
        <v>36</v>
      </c>
      <c r="H122" t="s">
        <v>26</v>
      </c>
      <c r="I122" t="b">
        <v>1</v>
      </c>
      <c r="J122" t="s">
        <v>337</v>
      </c>
      <c r="L122" t="s">
        <v>28</v>
      </c>
      <c r="S122">
        <v>8311</v>
      </c>
      <c r="T122">
        <v>8322</v>
      </c>
      <c r="U122">
        <v>8137</v>
      </c>
    </row>
    <row r="123" spans="1:21" x14ac:dyDescent="0.25">
      <c r="A123">
        <v>1967</v>
      </c>
      <c r="B123">
        <v>0</v>
      </c>
      <c r="C123" t="b">
        <v>1</v>
      </c>
      <c r="D123" t="s">
        <v>338</v>
      </c>
      <c r="E123" t="s">
        <v>339</v>
      </c>
      <c r="F123" s="1">
        <v>33452</v>
      </c>
      <c r="G123" t="s">
        <v>49</v>
      </c>
      <c r="H123" t="s">
        <v>26</v>
      </c>
      <c r="I123" t="b">
        <v>1</v>
      </c>
      <c r="J123" t="s">
        <v>340</v>
      </c>
      <c r="L123" t="s">
        <v>28</v>
      </c>
      <c r="S123">
        <v>6752</v>
      </c>
      <c r="T123">
        <v>8311</v>
      </c>
    </row>
    <row r="124" spans="1:21" x14ac:dyDescent="0.25">
      <c r="A124">
        <v>2578</v>
      </c>
      <c r="B124">
        <v>0</v>
      </c>
      <c r="C124" t="b">
        <v>1</v>
      </c>
      <c r="D124" t="s">
        <v>341</v>
      </c>
      <c r="E124" t="s">
        <v>342</v>
      </c>
      <c r="F124" t="s">
        <v>342</v>
      </c>
      <c r="G124" t="s">
        <v>25</v>
      </c>
      <c r="H124" t="s">
        <v>26</v>
      </c>
      <c r="I124" t="b">
        <v>1</v>
      </c>
      <c r="J124" t="s">
        <v>343</v>
      </c>
      <c r="L124" t="s">
        <v>28</v>
      </c>
      <c r="S124">
        <v>8611</v>
      </c>
      <c r="T124">
        <v>8612</v>
      </c>
    </row>
    <row r="125" spans="1:21" x14ac:dyDescent="0.25">
      <c r="A125">
        <v>4603</v>
      </c>
      <c r="B125">
        <v>0</v>
      </c>
      <c r="C125" t="b">
        <v>1</v>
      </c>
      <c r="D125" t="s">
        <v>344</v>
      </c>
      <c r="E125" s="1">
        <v>37511</v>
      </c>
      <c r="F125" s="1">
        <v>37511</v>
      </c>
      <c r="G125" t="s">
        <v>39</v>
      </c>
      <c r="H125" t="s">
        <v>26</v>
      </c>
      <c r="I125" t="b">
        <v>1</v>
      </c>
      <c r="J125" t="s">
        <v>345</v>
      </c>
      <c r="L125" t="s">
        <v>28</v>
      </c>
      <c r="S125">
        <v>6821</v>
      </c>
    </row>
    <row r="126" spans="1:21" x14ac:dyDescent="0.25">
      <c r="A126">
        <v>5871</v>
      </c>
      <c r="B126">
        <v>0</v>
      </c>
      <c r="C126" t="b">
        <v>1</v>
      </c>
      <c r="D126" t="s">
        <v>346</v>
      </c>
      <c r="E126" s="1">
        <v>39121</v>
      </c>
      <c r="F126" t="s">
        <v>316</v>
      </c>
      <c r="G126" t="s">
        <v>49</v>
      </c>
      <c r="H126" t="s">
        <v>26</v>
      </c>
      <c r="I126" t="b">
        <v>1</v>
      </c>
      <c r="J126" t="s">
        <v>347</v>
      </c>
      <c r="L126" t="s">
        <v>28</v>
      </c>
      <c r="S126">
        <v>6736</v>
      </c>
      <c r="T126">
        <v>6714</v>
      </c>
      <c r="U126">
        <v>6721</v>
      </c>
    </row>
    <row r="127" spans="1:21" x14ac:dyDescent="0.25">
      <c r="A127">
        <v>5466</v>
      </c>
      <c r="B127">
        <v>0</v>
      </c>
      <c r="C127" t="b">
        <v>1</v>
      </c>
      <c r="D127" t="s">
        <v>348</v>
      </c>
      <c r="E127" t="s">
        <v>349</v>
      </c>
      <c r="F127" s="1">
        <v>38904</v>
      </c>
      <c r="G127" t="s">
        <v>49</v>
      </c>
      <c r="H127" t="s">
        <v>26</v>
      </c>
      <c r="I127" t="b">
        <v>1</v>
      </c>
      <c r="J127" t="s">
        <v>350</v>
      </c>
      <c r="L127" t="s">
        <v>28</v>
      </c>
      <c r="S127">
        <v>6752</v>
      </c>
      <c r="T127">
        <v>8312</v>
      </c>
    </row>
    <row r="128" spans="1:21" x14ac:dyDescent="0.25">
      <c r="A128">
        <v>4062</v>
      </c>
      <c r="B128">
        <v>0</v>
      </c>
      <c r="C128" t="b">
        <v>1</v>
      </c>
      <c r="D128" t="s">
        <v>351</v>
      </c>
      <c r="E128" s="1">
        <v>36801</v>
      </c>
      <c r="F128" s="1">
        <v>36740</v>
      </c>
      <c r="G128" t="s">
        <v>49</v>
      </c>
      <c r="H128" t="s">
        <v>26</v>
      </c>
      <c r="I128" t="b">
        <v>1</v>
      </c>
      <c r="J128" t="s">
        <v>352</v>
      </c>
      <c r="L128" t="s">
        <v>28</v>
      </c>
      <c r="S128">
        <v>7335</v>
      </c>
      <c r="T128">
        <v>6714</v>
      </c>
    </row>
    <row r="129" spans="1:21" x14ac:dyDescent="0.25">
      <c r="A129">
        <v>3411</v>
      </c>
      <c r="B129">
        <v>0</v>
      </c>
      <c r="C129" t="b">
        <v>1</v>
      </c>
      <c r="D129" t="s">
        <v>353</v>
      </c>
      <c r="E129" t="s">
        <v>354</v>
      </c>
      <c r="F129" t="s">
        <v>354</v>
      </c>
      <c r="G129" t="s">
        <v>39</v>
      </c>
      <c r="H129" t="s">
        <v>26</v>
      </c>
      <c r="I129" t="b">
        <v>1</v>
      </c>
      <c r="J129" t="s">
        <v>355</v>
      </c>
      <c r="L129" t="s">
        <v>28</v>
      </c>
      <c r="S129">
        <v>3598</v>
      </c>
    </row>
    <row r="130" spans="1:21" x14ac:dyDescent="0.25">
      <c r="A130">
        <v>5428</v>
      </c>
      <c r="B130">
        <v>0</v>
      </c>
      <c r="C130" t="b">
        <v>1</v>
      </c>
      <c r="D130" t="s">
        <v>356</v>
      </c>
      <c r="E130" s="1">
        <v>38724</v>
      </c>
      <c r="F130" s="1">
        <v>38724</v>
      </c>
      <c r="G130" t="s">
        <v>39</v>
      </c>
      <c r="H130" t="s">
        <v>26</v>
      </c>
      <c r="I130" t="b">
        <v>1</v>
      </c>
      <c r="J130" t="s">
        <v>355</v>
      </c>
      <c r="L130" t="s">
        <v>28</v>
      </c>
      <c r="S130">
        <v>6553</v>
      </c>
      <c r="T130">
        <v>6542</v>
      </c>
      <c r="U130">
        <v>6694</v>
      </c>
    </row>
    <row r="131" spans="1:21" x14ac:dyDescent="0.25">
      <c r="A131">
        <v>5123</v>
      </c>
      <c r="B131">
        <v>0</v>
      </c>
      <c r="C131" t="b">
        <v>1</v>
      </c>
      <c r="D131" t="s">
        <v>357</v>
      </c>
      <c r="E131" t="s">
        <v>358</v>
      </c>
      <c r="F131" t="s">
        <v>358</v>
      </c>
      <c r="G131" t="s">
        <v>39</v>
      </c>
      <c r="H131" t="s">
        <v>26</v>
      </c>
      <c r="I131" t="b">
        <v>1</v>
      </c>
      <c r="J131" t="s">
        <v>359</v>
      </c>
      <c r="L131" t="s">
        <v>28</v>
      </c>
      <c r="S131">
        <v>5199</v>
      </c>
    </row>
    <row r="132" spans="1:21" x14ac:dyDescent="0.25">
      <c r="A132">
        <v>4891</v>
      </c>
      <c r="B132">
        <v>0</v>
      </c>
      <c r="C132" t="b">
        <v>1</v>
      </c>
      <c r="D132" t="s">
        <v>360</v>
      </c>
      <c r="E132" t="s">
        <v>361</v>
      </c>
      <c r="F132" t="s">
        <v>362</v>
      </c>
      <c r="G132" t="s">
        <v>31</v>
      </c>
      <c r="H132" t="s">
        <v>26</v>
      </c>
      <c r="I132" t="b">
        <v>1</v>
      </c>
      <c r="J132" t="s">
        <v>363</v>
      </c>
      <c r="L132" t="s">
        <v>28</v>
      </c>
      <c r="S132">
        <v>6743</v>
      </c>
      <c r="T132">
        <v>6712</v>
      </c>
      <c r="U132">
        <v>6721</v>
      </c>
    </row>
    <row r="133" spans="1:21" x14ac:dyDescent="0.25">
      <c r="A133">
        <v>3528</v>
      </c>
      <c r="B133">
        <v>0</v>
      </c>
      <c r="C133" t="b">
        <v>1</v>
      </c>
      <c r="D133" t="s">
        <v>364</v>
      </c>
      <c r="E133" s="1">
        <v>35712</v>
      </c>
      <c r="F133" s="1">
        <v>35682</v>
      </c>
      <c r="G133" t="s">
        <v>49</v>
      </c>
      <c r="H133" t="s">
        <v>26</v>
      </c>
      <c r="I133" t="b">
        <v>1</v>
      </c>
      <c r="J133" t="s">
        <v>365</v>
      </c>
      <c r="L133" t="s">
        <v>28</v>
      </c>
      <c r="S133">
        <v>7704</v>
      </c>
    </row>
    <row r="134" spans="1:21" x14ac:dyDescent="0.25">
      <c r="A134">
        <v>6349</v>
      </c>
      <c r="B134">
        <v>0</v>
      </c>
      <c r="C134" t="b">
        <v>1</v>
      </c>
      <c r="D134" t="s">
        <v>366</v>
      </c>
      <c r="E134" s="1">
        <v>39576</v>
      </c>
      <c r="F134" t="s">
        <v>367</v>
      </c>
      <c r="G134" t="s">
        <v>49</v>
      </c>
      <c r="H134" t="s">
        <v>26</v>
      </c>
      <c r="I134" t="b">
        <v>1</v>
      </c>
      <c r="J134" t="s">
        <v>368</v>
      </c>
      <c r="L134" t="s">
        <v>28</v>
      </c>
      <c r="S134">
        <v>5111</v>
      </c>
      <c r="T134">
        <v>5119</v>
      </c>
      <c r="U134">
        <v>8441</v>
      </c>
    </row>
    <row r="135" spans="1:21" x14ac:dyDescent="0.25">
      <c r="A135">
        <v>6329</v>
      </c>
      <c r="B135">
        <v>0</v>
      </c>
      <c r="C135" t="b">
        <v>1</v>
      </c>
      <c r="D135" t="s">
        <v>369</v>
      </c>
      <c r="E135" t="s">
        <v>370</v>
      </c>
      <c r="F135" s="1">
        <v>39545</v>
      </c>
      <c r="G135" t="s">
        <v>49</v>
      </c>
      <c r="H135" t="s">
        <v>26</v>
      </c>
      <c r="I135" t="b">
        <v>1</v>
      </c>
      <c r="J135" t="s">
        <v>371</v>
      </c>
      <c r="L135" t="s">
        <v>28</v>
      </c>
      <c r="S135">
        <v>6553</v>
      </c>
      <c r="T135">
        <v>6556</v>
      </c>
      <c r="U135">
        <v>6557</v>
      </c>
    </row>
    <row r="136" spans="1:21" x14ac:dyDescent="0.25">
      <c r="A136">
        <v>6756</v>
      </c>
      <c r="B136">
        <v>0</v>
      </c>
      <c r="C136" t="b">
        <v>1</v>
      </c>
      <c r="D136" t="s">
        <v>372</v>
      </c>
      <c r="E136" t="s">
        <v>373</v>
      </c>
      <c r="F136" t="s">
        <v>373</v>
      </c>
      <c r="G136" t="s">
        <v>39</v>
      </c>
      <c r="H136" t="s">
        <v>26</v>
      </c>
      <c r="I136" t="b">
        <v>1</v>
      </c>
      <c r="J136" t="s">
        <v>374</v>
      </c>
      <c r="L136" t="s">
        <v>28</v>
      </c>
      <c r="S136">
        <v>9843</v>
      </c>
      <c r="T136">
        <v>6542</v>
      </c>
      <c r="U136">
        <v>6553</v>
      </c>
    </row>
    <row r="137" spans="1:21" x14ac:dyDescent="0.25">
      <c r="A137">
        <v>5925</v>
      </c>
      <c r="B137">
        <v>0</v>
      </c>
      <c r="C137" t="b">
        <v>1</v>
      </c>
      <c r="D137" t="s">
        <v>375</v>
      </c>
      <c r="E137" s="1">
        <v>39181</v>
      </c>
      <c r="F137" t="s">
        <v>376</v>
      </c>
      <c r="G137" t="s">
        <v>31</v>
      </c>
      <c r="H137" t="s">
        <v>26</v>
      </c>
      <c r="I137" t="b">
        <v>1</v>
      </c>
      <c r="J137" t="s">
        <v>377</v>
      </c>
      <c r="L137" t="s">
        <v>28</v>
      </c>
      <c r="S137">
        <v>3741</v>
      </c>
      <c r="T137">
        <v>3746</v>
      </c>
      <c r="U137">
        <v>8522</v>
      </c>
    </row>
    <row r="138" spans="1:21" x14ac:dyDescent="0.25">
      <c r="A138">
        <v>5442</v>
      </c>
      <c r="B138">
        <v>0</v>
      </c>
      <c r="C138" t="b">
        <v>1</v>
      </c>
      <c r="D138" t="s">
        <v>378</v>
      </c>
      <c r="E138" s="1">
        <v>39026</v>
      </c>
      <c r="F138" s="1">
        <v>39026</v>
      </c>
      <c r="G138" t="s">
        <v>39</v>
      </c>
      <c r="H138" t="s">
        <v>26</v>
      </c>
      <c r="I138" t="b">
        <v>1</v>
      </c>
      <c r="J138" t="s">
        <v>379</v>
      </c>
      <c r="L138" t="s">
        <v>28</v>
      </c>
      <c r="S138">
        <v>6528</v>
      </c>
    </row>
    <row r="139" spans="1:21" x14ac:dyDescent="0.25">
      <c r="A139">
        <v>7052</v>
      </c>
      <c r="B139">
        <v>0</v>
      </c>
      <c r="C139" t="b">
        <v>1</v>
      </c>
      <c r="D139" t="s">
        <v>380</v>
      </c>
      <c r="E139" t="s">
        <v>381</v>
      </c>
      <c r="F139" s="1">
        <v>40520</v>
      </c>
      <c r="G139" t="s">
        <v>49</v>
      </c>
      <c r="H139" t="s">
        <v>26</v>
      </c>
      <c r="I139" t="b">
        <v>1</v>
      </c>
      <c r="J139" t="s">
        <v>382</v>
      </c>
      <c r="L139" t="s">
        <v>28</v>
      </c>
      <c r="S139">
        <v>6641</v>
      </c>
      <c r="T139">
        <v>6642</v>
      </c>
      <c r="U139">
        <v>6651</v>
      </c>
    </row>
    <row r="140" spans="1:21" x14ac:dyDescent="0.25">
      <c r="A140">
        <v>4813</v>
      </c>
      <c r="B140">
        <v>0</v>
      </c>
      <c r="C140" t="b">
        <v>1</v>
      </c>
      <c r="D140" t="s">
        <v>383</v>
      </c>
      <c r="E140" s="1">
        <v>37753</v>
      </c>
      <c r="F140" s="1">
        <v>37753</v>
      </c>
      <c r="G140" t="s">
        <v>39</v>
      </c>
      <c r="H140" t="s">
        <v>26</v>
      </c>
      <c r="I140" t="b">
        <v>1</v>
      </c>
      <c r="J140" t="s">
        <v>384</v>
      </c>
      <c r="L140" t="s">
        <v>28</v>
      </c>
      <c r="S140">
        <v>9846</v>
      </c>
    </row>
    <row r="141" spans="1:21" x14ac:dyDescent="0.25">
      <c r="A141">
        <v>4338</v>
      </c>
      <c r="B141">
        <v>0</v>
      </c>
      <c r="C141" t="b">
        <v>1</v>
      </c>
      <c r="D141" t="s">
        <v>385</v>
      </c>
      <c r="E141" t="s">
        <v>386</v>
      </c>
      <c r="F141" t="s">
        <v>387</v>
      </c>
      <c r="G141" t="s">
        <v>49</v>
      </c>
      <c r="H141" t="s">
        <v>26</v>
      </c>
      <c r="I141" t="b">
        <v>1</v>
      </c>
      <c r="J141" t="s">
        <v>384</v>
      </c>
      <c r="L141" t="s">
        <v>28</v>
      </c>
      <c r="S141">
        <v>8441</v>
      </c>
      <c r="T141">
        <v>8443</v>
      </c>
    </row>
    <row r="142" spans="1:21" x14ac:dyDescent="0.25">
      <c r="A142">
        <v>6382</v>
      </c>
      <c r="B142">
        <v>0</v>
      </c>
      <c r="C142" t="b">
        <v>1</v>
      </c>
      <c r="D142" t="s">
        <v>388</v>
      </c>
      <c r="E142" t="s">
        <v>389</v>
      </c>
      <c r="F142" t="s">
        <v>389</v>
      </c>
      <c r="G142" t="s">
        <v>39</v>
      </c>
      <c r="H142" t="s">
        <v>26</v>
      </c>
      <c r="I142" t="b">
        <v>1</v>
      </c>
      <c r="J142" t="s">
        <v>390</v>
      </c>
      <c r="L142" t="s">
        <v>28</v>
      </c>
      <c r="S142">
        <v>7249</v>
      </c>
      <c r="T142">
        <v>5116</v>
      </c>
      <c r="U142">
        <v>8529</v>
      </c>
    </row>
    <row r="143" spans="1:21" x14ac:dyDescent="0.25">
      <c r="A143">
        <v>6910</v>
      </c>
      <c r="B143">
        <v>0</v>
      </c>
      <c r="C143" t="b">
        <v>1</v>
      </c>
      <c r="D143" t="s">
        <v>391</v>
      </c>
      <c r="E143" s="1">
        <v>40484</v>
      </c>
      <c r="F143" s="1">
        <v>40484</v>
      </c>
      <c r="G143" t="s">
        <v>39</v>
      </c>
      <c r="H143" t="s">
        <v>26</v>
      </c>
      <c r="I143" t="b">
        <v>1</v>
      </c>
      <c r="J143" t="s">
        <v>392</v>
      </c>
      <c r="L143" t="s">
        <v>28</v>
      </c>
      <c r="S143">
        <v>6754</v>
      </c>
    </row>
    <row r="144" spans="1:21" x14ac:dyDescent="0.25">
      <c r="A144">
        <v>6594</v>
      </c>
      <c r="B144">
        <v>0</v>
      </c>
      <c r="C144" t="b">
        <v>1</v>
      </c>
      <c r="D144" t="s">
        <v>393</v>
      </c>
      <c r="E144" s="1">
        <v>39906</v>
      </c>
      <c r="F144" s="1">
        <v>39906</v>
      </c>
      <c r="G144" t="s">
        <v>49</v>
      </c>
      <c r="H144" t="s">
        <v>26</v>
      </c>
      <c r="I144" t="b">
        <v>1</v>
      </c>
      <c r="J144" t="s">
        <v>394</v>
      </c>
      <c r="L144" t="s">
        <v>28</v>
      </c>
      <c r="S144">
        <v>3699</v>
      </c>
      <c r="T144">
        <v>3613</v>
      </c>
      <c r="U144">
        <v>8434</v>
      </c>
    </row>
    <row r="145" spans="1:21" x14ac:dyDescent="0.25">
      <c r="A145">
        <v>4590</v>
      </c>
      <c r="B145">
        <v>0</v>
      </c>
      <c r="C145" t="b">
        <v>1</v>
      </c>
      <c r="D145" t="s">
        <v>395</v>
      </c>
      <c r="E145" s="1">
        <v>37418</v>
      </c>
      <c r="F145" s="1">
        <v>37387</v>
      </c>
      <c r="G145" t="s">
        <v>49</v>
      </c>
      <c r="H145" t="s">
        <v>26</v>
      </c>
      <c r="I145" t="b">
        <v>1</v>
      </c>
      <c r="J145" t="s">
        <v>394</v>
      </c>
      <c r="L145" t="s">
        <v>28</v>
      </c>
      <c r="S145">
        <v>7704</v>
      </c>
      <c r="T145">
        <v>8496</v>
      </c>
      <c r="U145">
        <v>6910</v>
      </c>
    </row>
    <row r="146" spans="1:21" x14ac:dyDescent="0.25">
      <c r="A146">
        <v>5900</v>
      </c>
      <c r="B146">
        <v>0</v>
      </c>
      <c r="C146" t="b">
        <v>1</v>
      </c>
      <c r="D146" t="s">
        <v>396</v>
      </c>
      <c r="E146" t="s">
        <v>397</v>
      </c>
      <c r="F146" t="s">
        <v>397</v>
      </c>
      <c r="G146" t="s">
        <v>39</v>
      </c>
      <c r="H146" t="s">
        <v>26</v>
      </c>
      <c r="I146" t="b">
        <v>1</v>
      </c>
      <c r="J146" t="s">
        <v>398</v>
      </c>
      <c r="L146" t="s">
        <v>28</v>
      </c>
      <c r="S146">
        <v>6821</v>
      </c>
    </row>
    <row r="147" spans="1:21" x14ac:dyDescent="0.25">
      <c r="A147">
        <v>6328</v>
      </c>
      <c r="B147">
        <v>0</v>
      </c>
      <c r="C147" t="b">
        <v>1</v>
      </c>
      <c r="D147" t="s">
        <v>399</v>
      </c>
      <c r="E147" t="s">
        <v>370</v>
      </c>
      <c r="F147" s="1">
        <v>39545</v>
      </c>
      <c r="G147" t="s">
        <v>31</v>
      </c>
      <c r="H147" t="s">
        <v>26</v>
      </c>
      <c r="I147" t="b">
        <v>1</v>
      </c>
      <c r="J147" t="s">
        <v>400</v>
      </c>
      <c r="L147" t="s">
        <v>28</v>
      </c>
      <c r="S147">
        <v>8311</v>
      </c>
    </row>
    <row r="148" spans="1:21" x14ac:dyDescent="0.25">
      <c r="A148">
        <v>4211</v>
      </c>
      <c r="B148">
        <v>0</v>
      </c>
      <c r="C148" t="b">
        <v>1</v>
      </c>
      <c r="D148" t="s">
        <v>401</v>
      </c>
      <c r="E148" s="1">
        <v>36688</v>
      </c>
      <c r="F148" s="1">
        <v>36688</v>
      </c>
      <c r="G148" t="s">
        <v>39</v>
      </c>
      <c r="H148" t="s">
        <v>26</v>
      </c>
      <c r="I148" t="b">
        <v>1</v>
      </c>
      <c r="J148" t="s">
        <v>402</v>
      </c>
      <c r="L148" t="s">
        <v>28</v>
      </c>
      <c r="S148">
        <v>9829</v>
      </c>
      <c r="T148">
        <v>6910</v>
      </c>
    </row>
    <row r="149" spans="1:21" x14ac:dyDescent="0.25">
      <c r="A149">
        <v>5262</v>
      </c>
      <c r="B149">
        <v>0</v>
      </c>
      <c r="C149" t="b">
        <v>1</v>
      </c>
      <c r="D149" t="s">
        <v>403</v>
      </c>
      <c r="E149" t="s">
        <v>404</v>
      </c>
      <c r="F149" t="s">
        <v>404</v>
      </c>
      <c r="G149" t="s">
        <v>49</v>
      </c>
      <c r="H149" t="s">
        <v>26</v>
      </c>
      <c r="I149" t="b">
        <v>1</v>
      </c>
      <c r="J149" t="s">
        <v>405</v>
      </c>
      <c r="L149" t="s">
        <v>28</v>
      </c>
      <c r="S149">
        <v>8422</v>
      </c>
    </row>
    <row r="150" spans="1:21" x14ac:dyDescent="0.25">
      <c r="A150">
        <v>4044</v>
      </c>
      <c r="B150">
        <v>0</v>
      </c>
      <c r="C150" t="b">
        <v>1</v>
      </c>
      <c r="D150" t="s">
        <v>406</v>
      </c>
      <c r="E150" t="s">
        <v>300</v>
      </c>
      <c r="F150" t="s">
        <v>300</v>
      </c>
      <c r="G150" t="s">
        <v>39</v>
      </c>
      <c r="H150" t="s">
        <v>26</v>
      </c>
      <c r="I150" t="b">
        <v>1</v>
      </c>
      <c r="J150" t="s">
        <v>407</v>
      </c>
      <c r="L150" t="s">
        <v>28</v>
      </c>
      <c r="S150">
        <v>5131</v>
      </c>
      <c r="T150">
        <v>9895</v>
      </c>
    </row>
    <row r="151" spans="1:21" x14ac:dyDescent="0.25">
      <c r="A151">
        <v>2317</v>
      </c>
      <c r="B151">
        <v>0</v>
      </c>
      <c r="C151" t="b">
        <v>1</v>
      </c>
      <c r="D151" t="s">
        <v>408</v>
      </c>
      <c r="E151" t="s">
        <v>409</v>
      </c>
      <c r="F151" s="1">
        <v>33242</v>
      </c>
      <c r="G151" t="s">
        <v>39</v>
      </c>
      <c r="H151" t="s">
        <v>26</v>
      </c>
      <c r="I151" t="b">
        <v>1</v>
      </c>
      <c r="J151" t="s">
        <v>410</v>
      </c>
      <c r="L151" t="s">
        <v>28</v>
      </c>
      <c r="S151">
        <v>6651</v>
      </c>
      <c r="T151">
        <v>6593</v>
      </c>
    </row>
    <row r="152" spans="1:21" x14ac:dyDescent="0.25">
      <c r="A152">
        <v>5006</v>
      </c>
      <c r="B152">
        <v>0</v>
      </c>
      <c r="C152" t="b">
        <v>1</v>
      </c>
      <c r="D152" t="s">
        <v>411</v>
      </c>
      <c r="E152" t="s">
        <v>412</v>
      </c>
      <c r="F152" t="s">
        <v>412</v>
      </c>
      <c r="G152" t="s">
        <v>39</v>
      </c>
      <c r="H152" t="s">
        <v>26</v>
      </c>
      <c r="I152" t="b">
        <v>1</v>
      </c>
      <c r="J152" t="s">
        <v>410</v>
      </c>
      <c r="L152" t="s">
        <v>28</v>
      </c>
      <c r="S152">
        <v>6721</v>
      </c>
    </row>
    <row r="153" spans="1:21" x14ac:dyDescent="0.25">
      <c r="A153">
        <v>851</v>
      </c>
      <c r="B153">
        <v>0</v>
      </c>
      <c r="C153" t="b">
        <v>1</v>
      </c>
      <c r="D153" t="s">
        <v>413</v>
      </c>
      <c r="E153" t="s">
        <v>414</v>
      </c>
      <c r="F153" t="s">
        <v>415</v>
      </c>
      <c r="G153" t="s">
        <v>49</v>
      </c>
      <c r="H153" t="s">
        <v>26</v>
      </c>
      <c r="I153" t="b">
        <v>1</v>
      </c>
      <c r="J153" t="s">
        <v>416</v>
      </c>
      <c r="L153" t="s">
        <v>28</v>
      </c>
      <c r="S153">
        <v>123</v>
      </c>
      <c r="T153">
        <v>6666</v>
      </c>
    </row>
    <row r="154" spans="1:21" x14ac:dyDescent="0.25">
      <c r="A154">
        <v>5458</v>
      </c>
      <c r="B154">
        <v>0</v>
      </c>
      <c r="C154" t="b">
        <v>1</v>
      </c>
      <c r="D154" t="s">
        <v>417</v>
      </c>
      <c r="E154" s="1">
        <v>38904</v>
      </c>
      <c r="F154" s="1">
        <v>38904</v>
      </c>
      <c r="G154" t="s">
        <v>39</v>
      </c>
      <c r="H154" t="s">
        <v>26</v>
      </c>
      <c r="I154" t="b">
        <v>1</v>
      </c>
      <c r="J154" t="s">
        <v>418</v>
      </c>
      <c r="L154" t="s">
        <v>28</v>
      </c>
      <c r="S154">
        <v>6722</v>
      </c>
      <c r="T154">
        <v>8525</v>
      </c>
    </row>
    <row r="155" spans="1:21" x14ac:dyDescent="0.25">
      <c r="A155">
        <v>2129</v>
      </c>
      <c r="B155">
        <v>0</v>
      </c>
      <c r="C155" t="b">
        <v>1</v>
      </c>
      <c r="D155" t="s">
        <v>419</v>
      </c>
      <c r="E155" t="s">
        <v>420</v>
      </c>
      <c r="F155" t="s">
        <v>420</v>
      </c>
      <c r="G155" t="s">
        <v>39</v>
      </c>
      <c r="H155" t="s">
        <v>26</v>
      </c>
      <c r="I155" t="b">
        <v>1</v>
      </c>
      <c r="J155" t="s">
        <v>421</v>
      </c>
      <c r="L155" t="s">
        <v>28</v>
      </c>
      <c r="S155">
        <v>6742</v>
      </c>
      <c r="T155">
        <v>6712</v>
      </c>
    </row>
    <row r="156" spans="1:21" x14ac:dyDescent="0.25">
      <c r="A156">
        <v>5320</v>
      </c>
      <c r="B156">
        <v>0</v>
      </c>
      <c r="C156" t="b">
        <v>1</v>
      </c>
      <c r="D156" t="s">
        <v>422</v>
      </c>
      <c r="E156" t="s">
        <v>423</v>
      </c>
      <c r="F156" t="s">
        <v>423</v>
      </c>
      <c r="G156" t="s">
        <v>39</v>
      </c>
      <c r="H156" t="s">
        <v>26</v>
      </c>
      <c r="I156" t="b">
        <v>1</v>
      </c>
      <c r="J156" t="s">
        <v>424</v>
      </c>
      <c r="L156" t="s">
        <v>28</v>
      </c>
      <c r="S156">
        <v>5111</v>
      </c>
    </row>
    <row r="157" spans="1:21" x14ac:dyDescent="0.25">
      <c r="A157">
        <v>5361</v>
      </c>
      <c r="B157">
        <v>0</v>
      </c>
      <c r="C157" t="b">
        <v>1</v>
      </c>
      <c r="D157" t="s">
        <v>425</v>
      </c>
      <c r="E157" t="s">
        <v>426</v>
      </c>
      <c r="F157" t="s">
        <v>426</v>
      </c>
      <c r="G157" t="s">
        <v>39</v>
      </c>
      <c r="H157" t="s">
        <v>26</v>
      </c>
      <c r="I157" t="b">
        <v>1</v>
      </c>
      <c r="J157" t="s">
        <v>427</v>
      </c>
      <c r="L157" t="s">
        <v>28</v>
      </c>
      <c r="S157">
        <v>5111</v>
      </c>
    </row>
    <row r="158" spans="1:21" x14ac:dyDescent="0.25">
      <c r="A158">
        <v>5066</v>
      </c>
      <c r="B158">
        <v>0</v>
      </c>
      <c r="C158" t="b">
        <v>1</v>
      </c>
      <c r="D158" t="s">
        <v>428</v>
      </c>
      <c r="E158" t="s">
        <v>429</v>
      </c>
      <c r="F158" t="s">
        <v>430</v>
      </c>
      <c r="G158" t="s">
        <v>39</v>
      </c>
      <c r="H158" t="s">
        <v>26</v>
      </c>
      <c r="I158" t="b">
        <v>1</v>
      </c>
      <c r="J158" t="s">
        <v>431</v>
      </c>
      <c r="L158" t="s">
        <v>28</v>
      </c>
      <c r="S158">
        <v>6685</v>
      </c>
      <c r="T158">
        <v>6645</v>
      </c>
    </row>
    <row r="159" spans="1:21" x14ac:dyDescent="0.25">
      <c r="A159">
        <v>5273</v>
      </c>
      <c r="B159">
        <v>0</v>
      </c>
      <c r="C159" t="b">
        <v>1</v>
      </c>
      <c r="D159" t="s">
        <v>432</v>
      </c>
      <c r="E159" t="s">
        <v>433</v>
      </c>
      <c r="F159" t="s">
        <v>433</v>
      </c>
      <c r="G159" t="s">
        <v>39</v>
      </c>
      <c r="H159" t="s">
        <v>26</v>
      </c>
      <c r="I159" t="b">
        <v>1</v>
      </c>
      <c r="J159" t="s">
        <v>434</v>
      </c>
      <c r="L159" t="s">
        <v>28</v>
      </c>
      <c r="S159">
        <v>9829</v>
      </c>
    </row>
    <row r="160" spans="1:21" x14ac:dyDescent="0.25">
      <c r="A160">
        <v>2445</v>
      </c>
      <c r="B160">
        <v>0</v>
      </c>
      <c r="C160" t="b">
        <v>1</v>
      </c>
      <c r="D160" t="s">
        <v>435</v>
      </c>
      <c r="E160" s="1">
        <v>34763</v>
      </c>
      <c r="F160" s="1">
        <v>34763</v>
      </c>
      <c r="G160" t="s">
        <v>39</v>
      </c>
      <c r="H160" t="s">
        <v>26</v>
      </c>
      <c r="I160" t="b">
        <v>1</v>
      </c>
      <c r="J160" t="s">
        <v>436</v>
      </c>
      <c r="L160" t="s">
        <v>28</v>
      </c>
      <c r="S160">
        <v>6713</v>
      </c>
    </row>
    <row r="161" spans="1:21" x14ac:dyDescent="0.25">
      <c r="A161">
        <v>5723</v>
      </c>
      <c r="B161">
        <v>0</v>
      </c>
      <c r="C161" t="b">
        <v>1</v>
      </c>
      <c r="D161" t="s">
        <v>437</v>
      </c>
      <c r="E161" s="1">
        <v>39117</v>
      </c>
      <c r="F161" s="1">
        <v>39117</v>
      </c>
      <c r="G161" t="s">
        <v>36</v>
      </c>
      <c r="H161" t="s">
        <v>26</v>
      </c>
      <c r="I161" t="b">
        <v>1</v>
      </c>
      <c r="J161" t="s">
        <v>438</v>
      </c>
      <c r="L161" t="s">
        <v>28</v>
      </c>
      <c r="S161">
        <v>9351</v>
      </c>
    </row>
    <row r="162" spans="1:21" x14ac:dyDescent="0.25">
      <c r="A162">
        <v>6033</v>
      </c>
      <c r="B162">
        <v>0</v>
      </c>
      <c r="C162" t="b">
        <v>1</v>
      </c>
      <c r="D162" t="s">
        <v>439</v>
      </c>
      <c r="E162" s="1">
        <v>39245</v>
      </c>
      <c r="F162" s="1">
        <v>39184</v>
      </c>
      <c r="G162" t="s">
        <v>31</v>
      </c>
      <c r="H162" t="s">
        <v>26</v>
      </c>
      <c r="I162" t="b">
        <v>1</v>
      </c>
      <c r="J162" t="s">
        <v>440</v>
      </c>
      <c r="L162" t="s">
        <v>28</v>
      </c>
      <c r="S162">
        <v>5121</v>
      </c>
      <c r="T162">
        <v>5111</v>
      </c>
      <c r="U162">
        <v>8314</v>
      </c>
    </row>
    <row r="163" spans="1:21" x14ac:dyDescent="0.25">
      <c r="A163">
        <v>2318</v>
      </c>
      <c r="B163">
        <v>0</v>
      </c>
      <c r="C163" t="b">
        <v>1</v>
      </c>
      <c r="D163" t="s">
        <v>441</v>
      </c>
      <c r="E163" t="s">
        <v>409</v>
      </c>
      <c r="F163" t="s">
        <v>33</v>
      </c>
      <c r="G163" t="s">
        <v>49</v>
      </c>
      <c r="H163" t="s">
        <v>26</v>
      </c>
      <c r="I163" t="b">
        <v>1</v>
      </c>
      <c r="J163" t="s">
        <v>442</v>
      </c>
      <c r="L163" t="s">
        <v>28</v>
      </c>
      <c r="S163">
        <v>6741</v>
      </c>
      <c r="T163">
        <v>8612</v>
      </c>
    </row>
    <row r="164" spans="1:21" x14ac:dyDescent="0.25">
      <c r="A164">
        <v>7492</v>
      </c>
      <c r="B164">
        <v>0</v>
      </c>
      <c r="C164" t="b">
        <v>0</v>
      </c>
      <c r="D164" t="s">
        <v>443</v>
      </c>
      <c r="E164" t="s">
        <v>444</v>
      </c>
      <c r="F164" t="s">
        <v>349</v>
      </c>
      <c r="G164" t="s">
        <v>34</v>
      </c>
      <c r="H164" t="s">
        <v>26</v>
      </c>
      <c r="I164" t="b">
        <v>1</v>
      </c>
      <c r="J164" t="s">
        <v>445</v>
      </c>
      <c r="L164" t="s">
        <v>28</v>
      </c>
      <c r="S164">
        <v>9592</v>
      </c>
    </row>
    <row r="165" spans="1:21" x14ac:dyDescent="0.25">
      <c r="A165">
        <v>5344</v>
      </c>
      <c r="B165">
        <v>0</v>
      </c>
      <c r="C165" t="b">
        <v>1</v>
      </c>
      <c r="D165" t="s">
        <v>446</v>
      </c>
      <c r="E165" s="1">
        <v>38961</v>
      </c>
      <c r="F165" s="1">
        <v>38961</v>
      </c>
      <c r="G165" t="s">
        <v>39</v>
      </c>
      <c r="H165" t="s">
        <v>26</v>
      </c>
      <c r="I165" t="b">
        <v>1</v>
      </c>
      <c r="J165" t="s">
        <v>447</v>
      </c>
      <c r="L165" t="s">
        <v>28</v>
      </c>
      <c r="S165">
        <v>6713</v>
      </c>
    </row>
    <row r="166" spans="1:21" x14ac:dyDescent="0.25">
      <c r="A166">
        <v>4907</v>
      </c>
      <c r="B166">
        <v>0</v>
      </c>
      <c r="C166" t="b">
        <v>1</v>
      </c>
      <c r="D166" t="s">
        <v>448</v>
      </c>
      <c r="E166" t="s">
        <v>449</v>
      </c>
      <c r="F166" t="s">
        <v>449</v>
      </c>
      <c r="G166" t="s">
        <v>39</v>
      </c>
      <c r="H166" t="s">
        <v>26</v>
      </c>
      <c r="I166" t="b">
        <v>1</v>
      </c>
      <c r="J166" t="s">
        <v>450</v>
      </c>
      <c r="L166" t="s">
        <v>28</v>
      </c>
      <c r="S166">
        <v>6624</v>
      </c>
      <c r="T166">
        <v>6625</v>
      </c>
      <c r="U166">
        <v>6833</v>
      </c>
    </row>
    <row r="167" spans="1:21" x14ac:dyDescent="0.25">
      <c r="A167">
        <v>5234</v>
      </c>
      <c r="B167">
        <v>0</v>
      </c>
      <c r="C167" t="b">
        <v>1</v>
      </c>
      <c r="D167" t="s">
        <v>451</v>
      </c>
      <c r="E167" t="s">
        <v>452</v>
      </c>
      <c r="F167" t="s">
        <v>452</v>
      </c>
      <c r="G167" t="s">
        <v>39</v>
      </c>
      <c r="H167" t="s">
        <v>26</v>
      </c>
      <c r="I167" t="b">
        <v>1</v>
      </c>
      <c r="J167" t="s">
        <v>453</v>
      </c>
      <c r="L167" t="s">
        <v>28</v>
      </c>
      <c r="S167">
        <v>6713</v>
      </c>
    </row>
    <row r="168" spans="1:21" x14ac:dyDescent="0.25">
      <c r="A168">
        <v>4340</v>
      </c>
      <c r="B168">
        <v>0</v>
      </c>
      <c r="C168" t="b">
        <v>1</v>
      </c>
      <c r="D168" t="s">
        <v>454</v>
      </c>
      <c r="E168" t="s">
        <v>455</v>
      </c>
      <c r="F168" t="s">
        <v>156</v>
      </c>
      <c r="G168" t="s">
        <v>49</v>
      </c>
      <c r="H168" t="s">
        <v>26</v>
      </c>
      <c r="I168" t="b">
        <v>1</v>
      </c>
      <c r="J168" t="s">
        <v>456</v>
      </c>
      <c r="L168" t="s">
        <v>28</v>
      </c>
      <c r="S168">
        <v>8311</v>
      </c>
      <c r="T168">
        <v>8323</v>
      </c>
      <c r="U168">
        <v>8312</v>
      </c>
    </row>
    <row r="169" spans="1:21" x14ac:dyDescent="0.25">
      <c r="A169">
        <v>6600</v>
      </c>
      <c r="B169">
        <v>0</v>
      </c>
      <c r="C169" t="b">
        <v>1</v>
      </c>
      <c r="D169" t="s">
        <v>457</v>
      </c>
      <c r="E169" s="1">
        <v>40059</v>
      </c>
      <c r="F169" s="1">
        <v>40059</v>
      </c>
      <c r="G169" t="s">
        <v>39</v>
      </c>
      <c r="H169" t="s">
        <v>26</v>
      </c>
      <c r="I169" t="b">
        <v>1</v>
      </c>
      <c r="J169" t="s">
        <v>458</v>
      </c>
      <c r="L169" t="s">
        <v>28</v>
      </c>
      <c r="S169">
        <v>5111</v>
      </c>
      <c r="T169">
        <v>5131</v>
      </c>
      <c r="U169">
        <v>8445</v>
      </c>
    </row>
    <row r="170" spans="1:21" x14ac:dyDescent="0.25">
      <c r="A170">
        <v>5481</v>
      </c>
      <c r="B170">
        <v>0</v>
      </c>
      <c r="C170" t="b">
        <v>1</v>
      </c>
      <c r="D170" t="s">
        <v>459</v>
      </c>
      <c r="E170" s="1">
        <v>38814</v>
      </c>
      <c r="F170" s="1">
        <v>38084</v>
      </c>
      <c r="G170" t="s">
        <v>39</v>
      </c>
      <c r="H170" t="s">
        <v>26</v>
      </c>
      <c r="I170" t="b">
        <v>1</v>
      </c>
      <c r="J170" t="s">
        <v>460</v>
      </c>
      <c r="L170" t="s">
        <v>28</v>
      </c>
      <c r="S170">
        <v>9829</v>
      </c>
    </row>
    <row r="171" spans="1:21" x14ac:dyDescent="0.25">
      <c r="A171">
        <v>4497</v>
      </c>
      <c r="B171">
        <v>0</v>
      </c>
      <c r="C171" t="b">
        <v>1</v>
      </c>
      <c r="D171" t="s">
        <v>461</v>
      </c>
      <c r="E171" t="s">
        <v>462</v>
      </c>
      <c r="F171" t="s">
        <v>462</v>
      </c>
      <c r="G171" t="s">
        <v>463</v>
      </c>
      <c r="H171" t="s">
        <v>26</v>
      </c>
      <c r="I171" t="b">
        <v>1</v>
      </c>
      <c r="J171" t="s">
        <v>464</v>
      </c>
      <c r="L171" t="s">
        <v>28</v>
      </c>
      <c r="S171">
        <v>6712</v>
      </c>
      <c r="T171">
        <v>6714</v>
      </c>
    </row>
    <row r="172" spans="1:21" x14ac:dyDescent="0.25">
      <c r="A172">
        <v>2390</v>
      </c>
      <c r="B172">
        <v>0</v>
      </c>
      <c r="C172" t="b">
        <v>1</v>
      </c>
      <c r="D172" t="s">
        <v>465</v>
      </c>
      <c r="E172" s="1">
        <v>34030</v>
      </c>
      <c r="F172" s="1">
        <v>33971</v>
      </c>
      <c r="G172" t="s">
        <v>49</v>
      </c>
      <c r="H172" t="s">
        <v>26</v>
      </c>
      <c r="I172" t="b">
        <v>1</v>
      </c>
      <c r="J172" t="s">
        <v>466</v>
      </c>
      <c r="L172" t="s">
        <v>28</v>
      </c>
      <c r="S172">
        <v>8446</v>
      </c>
      <c r="T172">
        <v>5111</v>
      </c>
    </row>
    <row r="173" spans="1:21" x14ac:dyDescent="0.25">
      <c r="A173">
        <v>6187</v>
      </c>
      <c r="B173">
        <v>0</v>
      </c>
      <c r="C173" t="b">
        <v>1</v>
      </c>
      <c r="D173" t="s">
        <v>467</v>
      </c>
      <c r="E173" t="s">
        <v>468</v>
      </c>
      <c r="F173" t="s">
        <v>469</v>
      </c>
      <c r="G173" t="s">
        <v>31</v>
      </c>
      <c r="H173" t="s">
        <v>26</v>
      </c>
      <c r="I173" t="b">
        <v>1</v>
      </c>
      <c r="J173" t="s">
        <v>470</v>
      </c>
      <c r="L173" t="s">
        <v>28</v>
      </c>
      <c r="S173">
        <v>3495</v>
      </c>
    </row>
    <row r="174" spans="1:21" x14ac:dyDescent="0.25">
      <c r="A174">
        <v>7418</v>
      </c>
      <c r="B174">
        <v>0</v>
      </c>
      <c r="C174" t="b">
        <v>0</v>
      </c>
      <c r="D174" t="s">
        <v>471</v>
      </c>
      <c r="E174" s="1">
        <v>38049</v>
      </c>
      <c r="F174" s="1">
        <v>38049</v>
      </c>
      <c r="G174" t="s">
        <v>34</v>
      </c>
      <c r="H174" t="s">
        <v>26</v>
      </c>
      <c r="I174" t="b">
        <v>1</v>
      </c>
      <c r="J174" t="s">
        <v>472</v>
      </c>
      <c r="L174" t="s">
        <v>28</v>
      </c>
      <c r="S174">
        <v>9521</v>
      </c>
    </row>
    <row r="175" spans="1:21" x14ac:dyDescent="0.25">
      <c r="A175">
        <v>5263</v>
      </c>
      <c r="B175">
        <v>0</v>
      </c>
      <c r="C175" t="b">
        <v>1</v>
      </c>
      <c r="D175" t="s">
        <v>473</v>
      </c>
      <c r="E175" t="s">
        <v>474</v>
      </c>
      <c r="F175" t="s">
        <v>474</v>
      </c>
      <c r="G175" t="s">
        <v>39</v>
      </c>
      <c r="H175" t="s">
        <v>26</v>
      </c>
      <c r="I175" t="b">
        <v>1</v>
      </c>
      <c r="J175" t="s">
        <v>475</v>
      </c>
      <c r="L175" t="s">
        <v>28</v>
      </c>
      <c r="S175">
        <v>8529</v>
      </c>
    </row>
    <row r="176" spans="1:21" x14ac:dyDescent="0.25">
      <c r="A176">
        <v>4707</v>
      </c>
      <c r="B176">
        <v>0</v>
      </c>
      <c r="C176" t="b">
        <v>1</v>
      </c>
      <c r="D176" t="s">
        <v>476</v>
      </c>
      <c r="E176" s="1">
        <v>37931</v>
      </c>
      <c r="F176" s="1">
        <v>37931</v>
      </c>
      <c r="G176" t="s">
        <v>39</v>
      </c>
      <c r="H176" t="s">
        <v>26</v>
      </c>
      <c r="I176" t="b">
        <v>1</v>
      </c>
      <c r="J176" t="s">
        <v>477</v>
      </c>
      <c r="L176" t="s">
        <v>28</v>
      </c>
      <c r="S176">
        <v>121</v>
      </c>
      <c r="T176">
        <v>122</v>
      </c>
    </row>
    <row r="177" spans="1:21" x14ac:dyDescent="0.25">
      <c r="A177">
        <v>2144</v>
      </c>
      <c r="B177">
        <v>0</v>
      </c>
      <c r="C177" t="b">
        <v>1</v>
      </c>
      <c r="D177" t="s">
        <v>478</v>
      </c>
      <c r="E177" s="1">
        <v>33756</v>
      </c>
      <c r="F177" t="s">
        <v>479</v>
      </c>
      <c r="G177" t="s">
        <v>49</v>
      </c>
      <c r="H177" t="s">
        <v>26</v>
      </c>
      <c r="I177" t="b">
        <v>1</v>
      </c>
      <c r="J177" t="s">
        <v>480</v>
      </c>
      <c r="L177" t="s">
        <v>28</v>
      </c>
      <c r="S177">
        <v>5239</v>
      </c>
    </row>
    <row r="178" spans="1:21" x14ac:dyDescent="0.25">
      <c r="A178">
        <v>6091</v>
      </c>
      <c r="B178">
        <v>0</v>
      </c>
      <c r="C178" t="b">
        <v>1</v>
      </c>
      <c r="D178" t="s">
        <v>481</v>
      </c>
      <c r="E178" t="s">
        <v>482</v>
      </c>
      <c r="F178" t="s">
        <v>482</v>
      </c>
      <c r="G178" t="s">
        <v>36</v>
      </c>
      <c r="H178" t="s">
        <v>26</v>
      </c>
      <c r="I178" t="b">
        <v>1</v>
      </c>
      <c r="J178" t="s">
        <v>483</v>
      </c>
      <c r="L178" t="s">
        <v>28</v>
      </c>
      <c r="S178">
        <v>6684</v>
      </c>
      <c r="T178">
        <v>8430</v>
      </c>
      <c r="U178">
        <v>9299</v>
      </c>
    </row>
    <row r="179" spans="1:21" x14ac:dyDescent="0.25">
      <c r="A179">
        <v>7454</v>
      </c>
      <c r="B179">
        <v>0</v>
      </c>
      <c r="C179" t="b">
        <v>0</v>
      </c>
      <c r="D179" t="s">
        <v>484</v>
      </c>
      <c r="E179" t="s">
        <v>485</v>
      </c>
      <c r="F179" t="s">
        <v>486</v>
      </c>
      <c r="G179" t="s">
        <v>34</v>
      </c>
      <c r="H179" t="s">
        <v>26</v>
      </c>
      <c r="I179" t="b">
        <v>1</v>
      </c>
      <c r="J179" t="s">
        <v>483</v>
      </c>
      <c r="L179" t="s">
        <v>28</v>
      </c>
      <c r="S179">
        <v>8429</v>
      </c>
    </row>
    <row r="180" spans="1:21" x14ac:dyDescent="0.25">
      <c r="A180">
        <v>6092</v>
      </c>
      <c r="B180">
        <v>0</v>
      </c>
      <c r="C180" t="b">
        <v>1</v>
      </c>
      <c r="D180" t="s">
        <v>487</v>
      </c>
      <c r="E180" t="s">
        <v>482</v>
      </c>
      <c r="F180" t="s">
        <v>482</v>
      </c>
      <c r="G180" t="s">
        <v>36</v>
      </c>
      <c r="H180" t="s">
        <v>26</v>
      </c>
      <c r="I180" t="b">
        <v>1</v>
      </c>
      <c r="J180" t="s">
        <v>483</v>
      </c>
      <c r="L180" t="s">
        <v>28</v>
      </c>
      <c r="S180">
        <v>6684</v>
      </c>
      <c r="T180">
        <v>8431</v>
      </c>
      <c r="U180">
        <v>7707</v>
      </c>
    </row>
    <row r="181" spans="1:21" x14ac:dyDescent="0.25">
      <c r="A181">
        <v>4805</v>
      </c>
      <c r="B181">
        <v>0</v>
      </c>
      <c r="C181" t="b">
        <v>1</v>
      </c>
      <c r="D181" t="s">
        <v>488</v>
      </c>
      <c r="E181" t="s">
        <v>210</v>
      </c>
      <c r="F181" t="s">
        <v>211</v>
      </c>
      <c r="G181" t="s">
        <v>49</v>
      </c>
      <c r="H181" t="s">
        <v>26</v>
      </c>
      <c r="I181" t="b">
        <v>1</v>
      </c>
      <c r="J181" t="s">
        <v>489</v>
      </c>
      <c r="L181" t="s">
        <v>28</v>
      </c>
      <c r="S181">
        <v>6821</v>
      </c>
      <c r="T181">
        <v>6622</v>
      </c>
    </row>
    <row r="182" spans="1:21" x14ac:dyDescent="0.25">
      <c r="A182">
        <v>5272</v>
      </c>
      <c r="B182">
        <v>0</v>
      </c>
      <c r="C182" t="b">
        <v>1</v>
      </c>
      <c r="D182" t="s">
        <v>490</v>
      </c>
      <c r="E182" t="s">
        <v>491</v>
      </c>
      <c r="F182" s="1">
        <v>38361</v>
      </c>
      <c r="G182" t="s">
        <v>31</v>
      </c>
      <c r="H182" t="s">
        <v>26</v>
      </c>
      <c r="I182" t="b">
        <v>1</v>
      </c>
      <c r="J182" t="s">
        <v>489</v>
      </c>
      <c r="L182" t="s">
        <v>28</v>
      </c>
      <c r="S182">
        <v>8135</v>
      </c>
      <c r="T182">
        <v>8311</v>
      </c>
      <c r="U182">
        <v>8143</v>
      </c>
    </row>
    <row r="183" spans="1:21" x14ac:dyDescent="0.25">
      <c r="A183">
        <v>5168</v>
      </c>
      <c r="B183">
        <v>0</v>
      </c>
      <c r="C183" t="b">
        <v>1</v>
      </c>
      <c r="D183" t="s">
        <v>492</v>
      </c>
      <c r="E183" s="1">
        <v>38476</v>
      </c>
      <c r="F183" t="s">
        <v>493</v>
      </c>
      <c r="G183" t="s">
        <v>31</v>
      </c>
      <c r="H183" t="s">
        <v>26</v>
      </c>
      <c r="I183" t="b">
        <v>1</v>
      </c>
      <c r="J183" t="s">
        <v>494</v>
      </c>
      <c r="L183" t="s">
        <v>28</v>
      </c>
      <c r="S183">
        <v>8311</v>
      </c>
    </row>
    <row r="184" spans="1:21" x14ac:dyDescent="0.25">
      <c r="A184">
        <v>4687</v>
      </c>
      <c r="B184">
        <v>0</v>
      </c>
      <c r="C184" t="b">
        <v>1</v>
      </c>
      <c r="D184" t="s">
        <v>495</v>
      </c>
      <c r="E184" s="1">
        <v>37837</v>
      </c>
      <c r="F184" s="1">
        <v>37837</v>
      </c>
      <c r="G184" t="s">
        <v>39</v>
      </c>
      <c r="H184" t="s">
        <v>26</v>
      </c>
      <c r="I184" t="b">
        <v>1</v>
      </c>
      <c r="J184" t="s">
        <v>496</v>
      </c>
      <c r="L184" t="s">
        <v>28</v>
      </c>
      <c r="S184">
        <v>6713</v>
      </c>
    </row>
    <row r="185" spans="1:21" x14ac:dyDescent="0.25">
      <c r="A185">
        <v>7375</v>
      </c>
      <c r="B185">
        <v>0</v>
      </c>
      <c r="C185" t="b">
        <v>0</v>
      </c>
      <c r="D185" t="s">
        <v>497</v>
      </c>
      <c r="E185" t="s">
        <v>498</v>
      </c>
      <c r="F185" t="s">
        <v>498</v>
      </c>
      <c r="G185" t="s">
        <v>34</v>
      </c>
      <c r="H185" t="s">
        <v>26</v>
      </c>
      <c r="I185" t="b">
        <v>1</v>
      </c>
      <c r="J185" t="s">
        <v>499</v>
      </c>
      <c r="L185" t="s">
        <v>28</v>
      </c>
      <c r="S185">
        <v>8213</v>
      </c>
    </row>
    <row r="186" spans="1:21" x14ac:dyDescent="0.25">
      <c r="A186">
        <v>1093</v>
      </c>
      <c r="B186">
        <v>0</v>
      </c>
      <c r="C186" t="b">
        <v>1</v>
      </c>
      <c r="D186" t="s">
        <v>500</v>
      </c>
      <c r="E186" s="1">
        <v>30777</v>
      </c>
      <c r="F186" t="s">
        <v>501</v>
      </c>
      <c r="G186" t="s">
        <v>49</v>
      </c>
      <c r="H186" t="s">
        <v>26</v>
      </c>
      <c r="I186" t="b">
        <v>1</v>
      </c>
      <c r="J186" t="s">
        <v>502</v>
      </c>
      <c r="L186" t="s">
        <v>28</v>
      </c>
      <c r="S186">
        <v>2311</v>
      </c>
      <c r="T186">
        <v>8612</v>
      </c>
    </row>
    <row r="187" spans="1:21" x14ac:dyDescent="0.25">
      <c r="A187">
        <v>5579</v>
      </c>
      <c r="B187">
        <v>0</v>
      </c>
      <c r="C187" t="b">
        <v>1</v>
      </c>
      <c r="D187" t="s">
        <v>503</v>
      </c>
      <c r="E187" t="s">
        <v>504</v>
      </c>
      <c r="F187" s="1">
        <v>39001</v>
      </c>
      <c r="G187" t="s">
        <v>31</v>
      </c>
      <c r="H187" t="s">
        <v>26</v>
      </c>
      <c r="I187" t="b">
        <v>1</v>
      </c>
      <c r="J187" t="s">
        <v>505</v>
      </c>
      <c r="L187" t="s">
        <v>28</v>
      </c>
      <c r="S187">
        <v>3449</v>
      </c>
      <c r="T187">
        <v>8449</v>
      </c>
    </row>
    <row r="188" spans="1:21" x14ac:dyDescent="0.25">
      <c r="A188">
        <v>5850</v>
      </c>
      <c r="B188">
        <v>0</v>
      </c>
      <c r="C188" t="b">
        <v>1</v>
      </c>
      <c r="D188" t="s">
        <v>506</v>
      </c>
      <c r="E188" t="s">
        <v>507</v>
      </c>
      <c r="F188" s="1">
        <v>39240</v>
      </c>
      <c r="G188" t="s">
        <v>49</v>
      </c>
      <c r="H188" t="s">
        <v>26</v>
      </c>
      <c r="I188" t="b">
        <v>1</v>
      </c>
      <c r="J188" t="s">
        <v>508</v>
      </c>
      <c r="L188" t="s">
        <v>28</v>
      </c>
      <c r="S188">
        <v>5199</v>
      </c>
      <c r="T188">
        <v>5131</v>
      </c>
      <c r="U188">
        <v>6615</v>
      </c>
    </row>
    <row r="189" spans="1:21" x14ac:dyDescent="0.25">
      <c r="A189">
        <v>3286</v>
      </c>
      <c r="B189">
        <v>0</v>
      </c>
      <c r="C189" t="b">
        <v>1</v>
      </c>
      <c r="D189" t="s">
        <v>509</v>
      </c>
      <c r="E189" s="1">
        <v>35284</v>
      </c>
      <c r="F189" s="1">
        <v>35284</v>
      </c>
      <c r="G189" t="s">
        <v>39</v>
      </c>
      <c r="H189" t="s">
        <v>26</v>
      </c>
      <c r="I189" t="b">
        <v>1</v>
      </c>
      <c r="J189" t="s">
        <v>510</v>
      </c>
      <c r="L189" t="s">
        <v>28</v>
      </c>
      <c r="S189">
        <v>5117</v>
      </c>
      <c r="T189">
        <v>3241</v>
      </c>
    </row>
    <row r="190" spans="1:21" x14ac:dyDescent="0.25">
      <c r="A190">
        <v>6952</v>
      </c>
      <c r="B190">
        <v>0</v>
      </c>
      <c r="C190" t="b">
        <v>1</v>
      </c>
      <c r="D190" t="s">
        <v>511</v>
      </c>
      <c r="E190" s="1">
        <v>40394</v>
      </c>
      <c r="F190" s="1">
        <v>40394</v>
      </c>
      <c r="G190" t="s">
        <v>39</v>
      </c>
      <c r="H190" t="s">
        <v>26</v>
      </c>
      <c r="I190" t="b">
        <v>1</v>
      </c>
      <c r="J190" t="s">
        <v>512</v>
      </c>
      <c r="L190" t="s">
        <v>28</v>
      </c>
      <c r="S190">
        <v>9829</v>
      </c>
      <c r="T190">
        <v>8431</v>
      </c>
      <c r="U190">
        <v>2715</v>
      </c>
    </row>
    <row r="191" spans="1:21" x14ac:dyDescent="0.25">
      <c r="A191">
        <v>4759</v>
      </c>
      <c r="B191">
        <v>0</v>
      </c>
      <c r="C191" t="b">
        <v>1</v>
      </c>
      <c r="D191" t="s">
        <v>513</v>
      </c>
      <c r="E191" t="s">
        <v>514</v>
      </c>
      <c r="F191" t="s">
        <v>515</v>
      </c>
      <c r="G191" t="s">
        <v>49</v>
      </c>
      <c r="H191" t="s">
        <v>26</v>
      </c>
      <c r="I191" t="b">
        <v>1</v>
      </c>
      <c r="J191" t="s">
        <v>516</v>
      </c>
      <c r="L191" t="s">
        <v>28</v>
      </c>
      <c r="S191">
        <v>2577</v>
      </c>
      <c r="T191">
        <v>9821</v>
      </c>
      <c r="U191">
        <v>9814</v>
      </c>
    </row>
    <row r="192" spans="1:21" x14ac:dyDescent="0.25">
      <c r="A192">
        <v>5120</v>
      </c>
      <c r="B192">
        <v>0</v>
      </c>
      <c r="C192" t="b">
        <v>1</v>
      </c>
      <c r="D192" t="s">
        <v>517</v>
      </c>
      <c r="E192" t="s">
        <v>518</v>
      </c>
      <c r="F192" t="s">
        <v>518</v>
      </c>
      <c r="G192" t="s">
        <v>39</v>
      </c>
      <c r="H192" t="s">
        <v>26</v>
      </c>
      <c r="I192" t="b">
        <v>1</v>
      </c>
      <c r="J192" t="s">
        <v>519</v>
      </c>
      <c r="L192" t="s">
        <v>28</v>
      </c>
      <c r="S192">
        <v>6712</v>
      </c>
    </row>
    <row r="193" spans="1:21" x14ac:dyDescent="0.25">
      <c r="A193">
        <v>6098</v>
      </c>
      <c r="B193">
        <v>0</v>
      </c>
      <c r="C193" t="b">
        <v>1</v>
      </c>
      <c r="D193" t="s">
        <v>520</v>
      </c>
      <c r="E193" t="s">
        <v>521</v>
      </c>
      <c r="F193" t="s">
        <v>111</v>
      </c>
      <c r="G193" t="s">
        <v>31</v>
      </c>
      <c r="H193" t="s">
        <v>26</v>
      </c>
      <c r="I193" t="b">
        <v>1</v>
      </c>
      <c r="J193" t="s">
        <v>522</v>
      </c>
      <c r="L193" t="s">
        <v>28</v>
      </c>
      <c r="S193">
        <v>6528</v>
      </c>
      <c r="T193">
        <v>6521</v>
      </c>
      <c r="U193">
        <v>6514</v>
      </c>
    </row>
    <row r="194" spans="1:21" x14ac:dyDescent="0.25">
      <c r="A194">
        <v>5038</v>
      </c>
      <c r="B194">
        <v>0</v>
      </c>
      <c r="C194" t="b">
        <v>1</v>
      </c>
      <c r="D194" t="s">
        <v>523</v>
      </c>
      <c r="E194" s="1">
        <v>38209</v>
      </c>
      <c r="F194" s="1">
        <v>38209</v>
      </c>
      <c r="G194" t="s">
        <v>39</v>
      </c>
      <c r="H194" t="s">
        <v>26</v>
      </c>
      <c r="I194" t="b">
        <v>1</v>
      </c>
      <c r="J194" t="s">
        <v>524</v>
      </c>
      <c r="L194" t="s">
        <v>28</v>
      </c>
      <c r="S194">
        <v>8599</v>
      </c>
    </row>
    <row r="195" spans="1:21" x14ac:dyDescent="0.25">
      <c r="A195">
        <v>1275</v>
      </c>
      <c r="B195">
        <v>0</v>
      </c>
      <c r="C195" t="b">
        <v>1</v>
      </c>
      <c r="D195" t="s">
        <v>525</v>
      </c>
      <c r="E195" t="s">
        <v>526</v>
      </c>
      <c r="F195" t="s">
        <v>527</v>
      </c>
      <c r="G195" t="s">
        <v>49</v>
      </c>
      <c r="H195" t="s">
        <v>26</v>
      </c>
      <c r="I195" t="b">
        <v>1</v>
      </c>
      <c r="J195" t="s">
        <v>524</v>
      </c>
      <c r="L195" t="s">
        <v>28</v>
      </c>
      <c r="S195">
        <v>6621</v>
      </c>
      <c r="T195">
        <v>6591</v>
      </c>
      <c r="U195">
        <v>6617</v>
      </c>
    </row>
    <row r="196" spans="1:21" x14ac:dyDescent="0.25">
      <c r="A196">
        <v>5150</v>
      </c>
      <c r="B196">
        <v>0</v>
      </c>
      <c r="C196" t="b">
        <v>1</v>
      </c>
      <c r="D196" t="s">
        <v>528</v>
      </c>
      <c r="E196" t="s">
        <v>529</v>
      </c>
      <c r="F196" t="s">
        <v>529</v>
      </c>
      <c r="G196" t="s">
        <v>39</v>
      </c>
      <c r="H196" t="s">
        <v>26</v>
      </c>
      <c r="I196" t="b">
        <v>1</v>
      </c>
      <c r="J196" t="s">
        <v>530</v>
      </c>
      <c r="L196" t="s">
        <v>28</v>
      </c>
      <c r="S196">
        <v>5239</v>
      </c>
      <c r="T196">
        <v>5221</v>
      </c>
      <c r="U196">
        <v>5111</v>
      </c>
    </row>
    <row r="197" spans="1:21" x14ac:dyDescent="0.25">
      <c r="A197">
        <v>5144</v>
      </c>
      <c r="B197">
        <v>0</v>
      </c>
      <c r="C197" t="b">
        <v>1</v>
      </c>
      <c r="D197" t="s">
        <v>531</v>
      </c>
      <c r="E197" s="1">
        <v>38628</v>
      </c>
      <c r="F197" s="1">
        <v>38628</v>
      </c>
      <c r="G197" t="s">
        <v>39</v>
      </c>
      <c r="H197" t="s">
        <v>26</v>
      </c>
      <c r="I197" t="b">
        <v>1</v>
      </c>
      <c r="J197" t="s">
        <v>532</v>
      </c>
      <c r="L197" t="s">
        <v>28</v>
      </c>
      <c r="S197">
        <v>5221</v>
      </c>
      <c r="T197">
        <v>3592</v>
      </c>
    </row>
    <row r="198" spans="1:21" x14ac:dyDescent="0.25">
      <c r="A198">
        <v>4064</v>
      </c>
      <c r="B198">
        <v>0</v>
      </c>
      <c r="C198" t="b">
        <v>1</v>
      </c>
      <c r="D198" t="s">
        <v>533</v>
      </c>
      <c r="E198" t="s">
        <v>534</v>
      </c>
      <c r="F198" t="s">
        <v>534</v>
      </c>
      <c r="G198" t="s">
        <v>39</v>
      </c>
      <c r="H198" t="s">
        <v>26</v>
      </c>
      <c r="I198" t="b">
        <v>1</v>
      </c>
      <c r="J198" t="s">
        <v>535</v>
      </c>
      <c r="L198" t="s">
        <v>28</v>
      </c>
      <c r="S198">
        <v>6542</v>
      </c>
    </row>
    <row r="199" spans="1:21" x14ac:dyDescent="0.25">
      <c r="A199">
        <v>4156</v>
      </c>
      <c r="B199">
        <v>0</v>
      </c>
      <c r="C199" t="b">
        <v>1</v>
      </c>
      <c r="D199" t="s">
        <v>536</v>
      </c>
      <c r="E199" t="s">
        <v>537</v>
      </c>
      <c r="F199" t="s">
        <v>538</v>
      </c>
      <c r="G199" t="s">
        <v>49</v>
      </c>
      <c r="H199" t="s">
        <v>26</v>
      </c>
      <c r="I199" t="b">
        <v>1</v>
      </c>
      <c r="J199" t="s">
        <v>539</v>
      </c>
      <c r="L199" t="s">
        <v>28</v>
      </c>
      <c r="M199" t="str">
        <f>"7965688"</f>
        <v>7965688</v>
      </c>
      <c r="Q199" t="s">
        <v>540</v>
      </c>
      <c r="S199">
        <v>5117</v>
      </c>
      <c r="T199">
        <v>3440</v>
      </c>
    </row>
    <row r="200" spans="1:21" x14ac:dyDescent="0.25">
      <c r="A200">
        <v>3089</v>
      </c>
      <c r="B200">
        <v>0</v>
      </c>
      <c r="C200" t="b">
        <v>1</v>
      </c>
      <c r="D200" t="s">
        <v>541</v>
      </c>
      <c r="E200" s="1">
        <v>34710</v>
      </c>
      <c r="F200" t="s">
        <v>542</v>
      </c>
      <c r="G200" t="s">
        <v>49</v>
      </c>
      <c r="H200" t="s">
        <v>26</v>
      </c>
      <c r="I200" t="b">
        <v>1</v>
      </c>
      <c r="J200" t="s">
        <v>543</v>
      </c>
      <c r="L200" t="s">
        <v>28</v>
      </c>
      <c r="S200">
        <v>5111</v>
      </c>
      <c r="T200">
        <v>5119</v>
      </c>
      <c r="U200">
        <v>5199</v>
      </c>
    </row>
    <row r="201" spans="1:21" x14ac:dyDescent="0.25">
      <c r="A201">
        <v>4998</v>
      </c>
      <c r="B201">
        <v>0</v>
      </c>
      <c r="C201" t="b">
        <v>1</v>
      </c>
      <c r="D201" t="s">
        <v>544</v>
      </c>
      <c r="E201" t="s">
        <v>545</v>
      </c>
      <c r="F201" t="s">
        <v>545</v>
      </c>
      <c r="G201" t="s">
        <v>39</v>
      </c>
      <c r="H201" t="s">
        <v>26</v>
      </c>
      <c r="I201" t="b">
        <v>1</v>
      </c>
      <c r="J201" t="s">
        <v>546</v>
      </c>
      <c r="L201" t="s">
        <v>28</v>
      </c>
      <c r="S201">
        <v>6713</v>
      </c>
      <c r="T201">
        <v>6528</v>
      </c>
    </row>
    <row r="202" spans="1:21" x14ac:dyDescent="0.25">
      <c r="A202">
        <v>5091</v>
      </c>
      <c r="B202">
        <v>0</v>
      </c>
      <c r="C202" t="b">
        <v>1</v>
      </c>
      <c r="D202" t="s">
        <v>547</v>
      </c>
      <c r="E202" s="1">
        <v>38534</v>
      </c>
      <c r="F202" t="s">
        <v>548</v>
      </c>
      <c r="G202" t="s">
        <v>31</v>
      </c>
      <c r="H202" t="s">
        <v>26</v>
      </c>
      <c r="I202" t="b">
        <v>1</v>
      </c>
      <c r="J202" t="s">
        <v>549</v>
      </c>
      <c r="L202" t="s">
        <v>28</v>
      </c>
      <c r="S202">
        <v>6714</v>
      </c>
      <c r="T202">
        <v>6528</v>
      </c>
    </row>
    <row r="203" spans="1:21" x14ac:dyDescent="0.25">
      <c r="A203">
        <v>3802</v>
      </c>
      <c r="B203">
        <v>0</v>
      </c>
      <c r="C203" t="b">
        <v>1</v>
      </c>
      <c r="D203" t="s">
        <v>550</v>
      </c>
      <c r="E203" s="1">
        <v>35897</v>
      </c>
      <c r="F203" s="1">
        <v>34254</v>
      </c>
      <c r="G203" t="s">
        <v>39</v>
      </c>
      <c r="H203" t="s">
        <v>26</v>
      </c>
      <c r="I203" t="b">
        <v>1</v>
      </c>
      <c r="J203" t="s">
        <v>551</v>
      </c>
      <c r="L203" t="s">
        <v>28</v>
      </c>
      <c r="S203">
        <v>6713</v>
      </c>
      <c r="T203">
        <v>6714</v>
      </c>
    </row>
    <row r="204" spans="1:21" x14ac:dyDescent="0.25">
      <c r="A204">
        <v>6303</v>
      </c>
      <c r="B204">
        <v>0</v>
      </c>
      <c r="C204" t="b">
        <v>1</v>
      </c>
      <c r="D204" t="s">
        <v>552</v>
      </c>
      <c r="E204" t="s">
        <v>553</v>
      </c>
      <c r="F204" t="s">
        <v>553</v>
      </c>
      <c r="G204" t="s">
        <v>39</v>
      </c>
      <c r="H204" t="s">
        <v>26</v>
      </c>
      <c r="I204" t="b">
        <v>1</v>
      </c>
      <c r="J204" t="s">
        <v>554</v>
      </c>
      <c r="L204" t="s">
        <v>28</v>
      </c>
      <c r="S204">
        <v>9299</v>
      </c>
    </row>
    <row r="205" spans="1:21" x14ac:dyDescent="0.25">
      <c r="A205">
        <v>5110</v>
      </c>
      <c r="B205">
        <v>0</v>
      </c>
      <c r="C205" t="b">
        <v>1</v>
      </c>
      <c r="D205" t="s">
        <v>555</v>
      </c>
      <c r="E205" t="s">
        <v>556</v>
      </c>
      <c r="F205" t="s">
        <v>557</v>
      </c>
      <c r="G205" t="s">
        <v>31</v>
      </c>
      <c r="H205" t="s">
        <v>26</v>
      </c>
      <c r="I205" t="b">
        <v>1</v>
      </c>
      <c r="J205" t="s">
        <v>558</v>
      </c>
      <c r="L205" t="s">
        <v>28</v>
      </c>
      <c r="S205">
        <v>8481</v>
      </c>
    </row>
    <row r="206" spans="1:21" x14ac:dyDescent="0.25">
      <c r="A206">
        <v>6853</v>
      </c>
      <c r="B206">
        <v>0</v>
      </c>
      <c r="C206" t="b">
        <v>1</v>
      </c>
      <c r="D206" t="s">
        <v>559</v>
      </c>
      <c r="E206" t="s">
        <v>560</v>
      </c>
      <c r="F206" t="s">
        <v>560</v>
      </c>
      <c r="G206" t="s">
        <v>39</v>
      </c>
      <c r="H206" t="s">
        <v>26</v>
      </c>
      <c r="I206" t="b">
        <v>1</v>
      </c>
      <c r="J206" t="s">
        <v>561</v>
      </c>
      <c r="L206" t="s">
        <v>28</v>
      </c>
      <c r="S206">
        <v>8496</v>
      </c>
    </row>
    <row r="207" spans="1:21" x14ac:dyDescent="0.25">
      <c r="A207">
        <v>1648</v>
      </c>
      <c r="B207">
        <v>0</v>
      </c>
      <c r="C207" t="b">
        <v>1</v>
      </c>
      <c r="D207" t="s">
        <v>562</v>
      </c>
      <c r="E207" t="s">
        <v>563</v>
      </c>
      <c r="F207" t="s">
        <v>563</v>
      </c>
      <c r="G207" t="s">
        <v>39</v>
      </c>
      <c r="H207" t="s">
        <v>26</v>
      </c>
      <c r="I207" t="b">
        <v>1</v>
      </c>
      <c r="J207" t="s">
        <v>564</v>
      </c>
      <c r="L207" t="s">
        <v>28</v>
      </c>
      <c r="S207">
        <v>6713</v>
      </c>
    </row>
    <row r="208" spans="1:21" x14ac:dyDescent="0.25">
      <c r="A208">
        <v>5488</v>
      </c>
      <c r="B208">
        <v>0</v>
      </c>
      <c r="C208" t="b">
        <v>1</v>
      </c>
      <c r="D208" t="s">
        <v>565</v>
      </c>
      <c r="E208" t="s">
        <v>566</v>
      </c>
      <c r="F208" t="s">
        <v>566</v>
      </c>
      <c r="G208" t="s">
        <v>39</v>
      </c>
      <c r="H208" t="s">
        <v>26</v>
      </c>
      <c r="I208" t="b">
        <v>1</v>
      </c>
      <c r="J208" t="s">
        <v>567</v>
      </c>
      <c r="L208" t="s">
        <v>28</v>
      </c>
      <c r="S208">
        <v>6737</v>
      </c>
    </row>
    <row r="209" spans="1:21" x14ac:dyDescent="0.25">
      <c r="A209">
        <v>5045</v>
      </c>
      <c r="B209">
        <v>0</v>
      </c>
      <c r="C209" t="b">
        <v>1</v>
      </c>
      <c r="D209" t="s">
        <v>568</v>
      </c>
      <c r="E209" t="s">
        <v>569</v>
      </c>
      <c r="F209" t="s">
        <v>569</v>
      </c>
      <c r="G209" t="s">
        <v>39</v>
      </c>
      <c r="H209" t="s">
        <v>26</v>
      </c>
      <c r="I209" t="b">
        <v>1</v>
      </c>
      <c r="J209" t="s">
        <v>570</v>
      </c>
      <c r="L209" t="s">
        <v>28</v>
      </c>
      <c r="S209">
        <v>5119</v>
      </c>
      <c r="T209">
        <v>5131</v>
      </c>
      <c r="U209">
        <v>6910</v>
      </c>
    </row>
    <row r="210" spans="1:21" x14ac:dyDescent="0.25">
      <c r="A210">
        <v>5195</v>
      </c>
      <c r="B210">
        <v>0</v>
      </c>
      <c r="C210" t="b">
        <v>1</v>
      </c>
      <c r="D210" t="s">
        <v>571</v>
      </c>
      <c r="E210" s="1">
        <v>38358</v>
      </c>
      <c r="F210" t="s">
        <v>572</v>
      </c>
      <c r="G210" t="s">
        <v>31</v>
      </c>
      <c r="H210" t="s">
        <v>26</v>
      </c>
      <c r="I210" t="b">
        <v>1</v>
      </c>
      <c r="J210" t="s">
        <v>573</v>
      </c>
      <c r="L210" t="s">
        <v>28</v>
      </c>
      <c r="M210" t="str">
        <f>"7864288"</f>
        <v>7864288</v>
      </c>
      <c r="O210" t="str">
        <f>"7176168"</f>
        <v>7176168</v>
      </c>
      <c r="S210">
        <v>6569</v>
      </c>
    </row>
    <row r="211" spans="1:21" x14ac:dyDescent="0.25">
      <c r="A211">
        <v>5483</v>
      </c>
      <c r="B211">
        <v>0</v>
      </c>
      <c r="C211" t="b">
        <v>1</v>
      </c>
      <c r="D211" t="s">
        <v>574</v>
      </c>
      <c r="E211" s="1">
        <v>38844</v>
      </c>
      <c r="F211" s="1">
        <v>38844</v>
      </c>
      <c r="G211" t="s">
        <v>39</v>
      </c>
      <c r="H211" t="s">
        <v>26</v>
      </c>
      <c r="I211" t="b">
        <v>1</v>
      </c>
      <c r="J211" t="s">
        <v>575</v>
      </c>
      <c r="L211" t="s">
        <v>28</v>
      </c>
      <c r="S211">
        <v>5111</v>
      </c>
    </row>
    <row r="212" spans="1:21" x14ac:dyDescent="0.25">
      <c r="A212">
        <v>5368</v>
      </c>
      <c r="B212">
        <v>0</v>
      </c>
      <c r="C212" t="b">
        <v>1</v>
      </c>
      <c r="D212" t="s">
        <v>576</v>
      </c>
      <c r="E212" t="s">
        <v>577</v>
      </c>
      <c r="F212" t="s">
        <v>577</v>
      </c>
      <c r="G212" t="s">
        <v>39</v>
      </c>
      <c r="H212" t="s">
        <v>26</v>
      </c>
      <c r="I212" t="b">
        <v>1</v>
      </c>
      <c r="J212" t="s">
        <v>578</v>
      </c>
      <c r="L212" t="s">
        <v>28</v>
      </c>
      <c r="S212">
        <v>6713</v>
      </c>
    </row>
    <row r="213" spans="1:21" x14ac:dyDescent="0.25">
      <c r="A213">
        <v>5124</v>
      </c>
      <c r="B213">
        <v>0</v>
      </c>
      <c r="C213" t="b">
        <v>1</v>
      </c>
      <c r="D213" t="s">
        <v>579</v>
      </c>
      <c r="E213" s="1">
        <v>38506</v>
      </c>
      <c r="F213" t="s">
        <v>580</v>
      </c>
      <c r="G213" t="s">
        <v>39</v>
      </c>
      <c r="H213" t="s">
        <v>26</v>
      </c>
      <c r="I213" t="b">
        <v>1</v>
      </c>
      <c r="J213" t="s">
        <v>578</v>
      </c>
      <c r="L213" t="s">
        <v>28</v>
      </c>
      <c r="S213">
        <v>6712</v>
      </c>
    </row>
    <row r="214" spans="1:21" x14ac:dyDescent="0.25">
      <c r="A214">
        <v>6077</v>
      </c>
      <c r="B214">
        <v>0</v>
      </c>
      <c r="C214" t="b">
        <v>1</v>
      </c>
      <c r="D214" t="s">
        <v>581</v>
      </c>
      <c r="E214" s="1">
        <v>39753</v>
      </c>
      <c r="F214" s="1">
        <v>39753</v>
      </c>
      <c r="G214" t="s">
        <v>39</v>
      </c>
      <c r="H214" t="s">
        <v>26</v>
      </c>
      <c r="I214" t="b">
        <v>1</v>
      </c>
      <c r="J214" t="s">
        <v>582</v>
      </c>
      <c r="L214" t="s">
        <v>28</v>
      </c>
      <c r="S214">
        <v>115</v>
      </c>
      <c r="T214">
        <v>114</v>
      </c>
      <c r="U214">
        <v>118</v>
      </c>
    </row>
    <row r="215" spans="1:21" x14ac:dyDescent="0.25">
      <c r="A215">
        <v>4232</v>
      </c>
      <c r="B215">
        <v>0</v>
      </c>
      <c r="C215" t="b">
        <v>1</v>
      </c>
      <c r="D215" t="s">
        <v>583</v>
      </c>
      <c r="E215" s="1">
        <v>36923</v>
      </c>
      <c r="F215" s="1">
        <v>36923</v>
      </c>
      <c r="G215" t="s">
        <v>39</v>
      </c>
      <c r="H215" t="s">
        <v>26</v>
      </c>
      <c r="I215" t="b">
        <v>1</v>
      </c>
      <c r="J215" t="s">
        <v>584</v>
      </c>
      <c r="L215" t="s">
        <v>28</v>
      </c>
      <c r="S215">
        <v>8497</v>
      </c>
    </row>
    <row r="216" spans="1:21" x14ac:dyDescent="0.25">
      <c r="A216">
        <v>5399</v>
      </c>
      <c r="B216">
        <v>0</v>
      </c>
      <c r="C216" t="b">
        <v>1</v>
      </c>
      <c r="D216" t="s">
        <v>585</v>
      </c>
      <c r="E216" t="s">
        <v>586</v>
      </c>
      <c r="F216" s="1">
        <v>34033</v>
      </c>
      <c r="G216" t="s">
        <v>49</v>
      </c>
      <c r="H216" t="s">
        <v>26</v>
      </c>
      <c r="I216" t="b">
        <v>1</v>
      </c>
      <c r="J216" t="s">
        <v>587</v>
      </c>
      <c r="L216" t="s">
        <v>28</v>
      </c>
      <c r="S216">
        <v>6591</v>
      </c>
      <c r="T216">
        <v>6593</v>
      </c>
      <c r="U216">
        <v>6596</v>
      </c>
    </row>
    <row r="217" spans="1:21" x14ac:dyDescent="0.25">
      <c r="A217">
        <v>5934</v>
      </c>
      <c r="B217">
        <v>0</v>
      </c>
      <c r="C217" t="b">
        <v>1</v>
      </c>
      <c r="D217" t="s">
        <v>588</v>
      </c>
      <c r="E217" t="s">
        <v>589</v>
      </c>
      <c r="F217" s="1">
        <v>39181</v>
      </c>
      <c r="G217" t="s">
        <v>49</v>
      </c>
      <c r="H217" t="s">
        <v>26</v>
      </c>
      <c r="I217" t="b">
        <v>1</v>
      </c>
      <c r="J217" t="s">
        <v>587</v>
      </c>
      <c r="L217" t="s">
        <v>28</v>
      </c>
      <c r="S217">
        <v>6691</v>
      </c>
      <c r="T217">
        <v>6528</v>
      </c>
      <c r="U217">
        <v>6525</v>
      </c>
    </row>
    <row r="218" spans="1:21" x14ac:dyDescent="0.25">
      <c r="A218">
        <v>6047</v>
      </c>
      <c r="B218">
        <v>0</v>
      </c>
      <c r="C218" t="b">
        <v>1</v>
      </c>
      <c r="D218" t="s">
        <v>590</v>
      </c>
      <c r="E218" t="s">
        <v>245</v>
      </c>
      <c r="F218" t="s">
        <v>245</v>
      </c>
      <c r="G218" t="s">
        <v>39</v>
      </c>
      <c r="H218" t="s">
        <v>26</v>
      </c>
      <c r="I218" t="b">
        <v>1</v>
      </c>
      <c r="J218" t="s">
        <v>591</v>
      </c>
      <c r="L218" t="s">
        <v>28</v>
      </c>
      <c r="S218">
        <v>6689</v>
      </c>
    </row>
    <row r="219" spans="1:21" x14ac:dyDescent="0.25">
      <c r="A219">
        <v>6221</v>
      </c>
      <c r="B219">
        <v>0</v>
      </c>
      <c r="C219" t="b">
        <v>1</v>
      </c>
      <c r="D219" t="s">
        <v>592</v>
      </c>
      <c r="E219" t="s">
        <v>593</v>
      </c>
      <c r="F219" t="s">
        <v>593</v>
      </c>
      <c r="G219" t="s">
        <v>39</v>
      </c>
      <c r="H219" t="s">
        <v>26</v>
      </c>
      <c r="I219" t="b">
        <v>1</v>
      </c>
      <c r="J219" t="s">
        <v>591</v>
      </c>
      <c r="L219" t="s">
        <v>28</v>
      </c>
      <c r="S219">
        <v>5194</v>
      </c>
      <c r="T219">
        <v>6612</v>
      </c>
    </row>
    <row r="220" spans="1:21" x14ac:dyDescent="0.25">
      <c r="A220">
        <v>4830</v>
      </c>
      <c r="B220">
        <v>0</v>
      </c>
      <c r="C220" t="b">
        <v>1</v>
      </c>
      <c r="D220" t="s">
        <v>594</v>
      </c>
      <c r="E220" t="s">
        <v>185</v>
      </c>
      <c r="F220" t="s">
        <v>185</v>
      </c>
      <c r="G220" t="s">
        <v>39</v>
      </c>
      <c r="H220" t="s">
        <v>26</v>
      </c>
      <c r="I220" t="b">
        <v>1</v>
      </c>
      <c r="J220" t="s">
        <v>591</v>
      </c>
      <c r="L220" t="s">
        <v>28</v>
      </c>
      <c r="S220">
        <v>6553</v>
      </c>
      <c r="T220">
        <v>6571</v>
      </c>
      <c r="U220">
        <v>6542</v>
      </c>
    </row>
    <row r="221" spans="1:21" x14ac:dyDescent="0.25">
      <c r="A221">
        <v>2345</v>
      </c>
      <c r="B221">
        <v>0</v>
      </c>
      <c r="C221" t="b">
        <v>1</v>
      </c>
      <c r="D221" t="s">
        <v>595</v>
      </c>
      <c r="E221" s="1">
        <v>33858</v>
      </c>
      <c r="F221" s="1">
        <v>33858</v>
      </c>
      <c r="G221" t="s">
        <v>39</v>
      </c>
      <c r="H221" t="s">
        <v>26</v>
      </c>
      <c r="I221" t="b">
        <v>1</v>
      </c>
      <c r="J221" t="s">
        <v>596</v>
      </c>
      <c r="L221" t="s">
        <v>28</v>
      </c>
      <c r="S221">
        <v>6641</v>
      </c>
    </row>
    <row r="222" spans="1:21" x14ac:dyDescent="0.25">
      <c r="A222">
        <v>3829</v>
      </c>
      <c r="B222">
        <v>0</v>
      </c>
      <c r="C222" t="b">
        <v>1</v>
      </c>
      <c r="D222" t="s">
        <v>597</v>
      </c>
      <c r="E222" t="s">
        <v>598</v>
      </c>
      <c r="F222" s="1">
        <v>36111</v>
      </c>
      <c r="G222" t="s">
        <v>49</v>
      </c>
      <c r="H222" t="s">
        <v>26</v>
      </c>
      <c r="I222" t="b">
        <v>1</v>
      </c>
      <c r="J222" t="s">
        <v>599</v>
      </c>
      <c r="L222" t="s">
        <v>28</v>
      </c>
      <c r="S222">
        <v>8311</v>
      </c>
    </row>
    <row r="223" spans="1:21" x14ac:dyDescent="0.25">
      <c r="A223">
        <v>5104</v>
      </c>
      <c r="B223">
        <v>0</v>
      </c>
      <c r="C223" t="b">
        <v>1</v>
      </c>
      <c r="D223" t="s">
        <v>600</v>
      </c>
      <c r="E223" s="1">
        <v>38356</v>
      </c>
      <c r="F223" s="1">
        <v>38356</v>
      </c>
      <c r="G223" t="s">
        <v>39</v>
      </c>
      <c r="H223" t="s">
        <v>26</v>
      </c>
      <c r="I223" t="b">
        <v>1</v>
      </c>
      <c r="J223" t="s">
        <v>599</v>
      </c>
      <c r="L223" t="s">
        <v>28</v>
      </c>
      <c r="S223">
        <v>6754</v>
      </c>
    </row>
    <row r="224" spans="1:21" x14ac:dyDescent="0.25">
      <c r="A224">
        <v>5443</v>
      </c>
      <c r="B224">
        <v>0</v>
      </c>
      <c r="C224" t="b">
        <v>1</v>
      </c>
      <c r="D224" t="s">
        <v>601</v>
      </c>
      <c r="E224" t="s">
        <v>602</v>
      </c>
      <c r="F224" t="s">
        <v>602</v>
      </c>
      <c r="G224" t="s">
        <v>39</v>
      </c>
      <c r="H224" t="s">
        <v>26</v>
      </c>
      <c r="I224" t="b">
        <v>1</v>
      </c>
      <c r="J224" t="s">
        <v>603</v>
      </c>
      <c r="L224" t="s">
        <v>28</v>
      </c>
      <c r="S224">
        <v>9895</v>
      </c>
    </row>
    <row r="225" spans="1:21" x14ac:dyDescent="0.25">
      <c r="A225">
        <v>4940</v>
      </c>
      <c r="B225">
        <v>0</v>
      </c>
      <c r="C225" t="b">
        <v>1</v>
      </c>
      <c r="D225" t="s">
        <v>604</v>
      </c>
      <c r="E225" t="s">
        <v>605</v>
      </c>
      <c r="F225" s="1">
        <v>37992</v>
      </c>
      <c r="G225" t="s">
        <v>39</v>
      </c>
      <c r="H225" t="s">
        <v>26</v>
      </c>
      <c r="I225" t="b">
        <v>1</v>
      </c>
      <c r="J225" t="s">
        <v>606</v>
      </c>
      <c r="L225" t="s">
        <v>28</v>
      </c>
      <c r="S225">
        <v>9843</v>
      </c>
    </row>
    <row r="226" spans="1:21" x14ac:dyDescent="0.25">
      <c r="A226">
        <v>6434</v>
      </c>
      <c r="B226">
        <v>0</v>
      </c>
      <c r="C226" t="b">
        <v>1</v>
      </c>
      <c r="D226" t="s">
        <v>607</v>
      </c>
      <c r="E226" s="1">
        <v>39488</v>
      </c>
      <c r="F226" t="s">
        <v>608</v>
      </c>
      <c r="G226" t="s">
        <v>49</v>
      </c>
      <c r="H226" t="s">
        <v>26</v>
      </c>
      <c r="I226" t="b">
        <v>1</v>
      </c>
      <c r="J226" t="s">
        <v>609</v>
      </c>
      <c r="L226" t="s">
        <v>28</v>
      </c>
      <c r="S226">
        <v>6525</v>
      </c>
      <c r="T226">
        <v>6614</v>
      </c>
      <c r="U226">
        <v>6527</v>
      </c>
    </row>
    <row r="227" spans="1:21" x14ac:dyDescent="0.25">
      <c r="A227">
        <v>4257</v>
      </c>
      <c r="B227">
        <v>0</v>
      </c>
      <c r="C227" t="b">
        <v>1</v>
      </c>
      <c r="D227" t="s">
        <v>610</v>
      </c>
      <c r="E227" s="1">
        <v>36893</v>
      </c>
      <c r="F227" s="1">
        <v>36893</v>
      </c>
      <c r="G227" t="s">
        <v>39</v>
      </c>
      <c r="H227" t="s">
        <v>26</v>
      </c>
      <c r="I227" t="b">
        <v>1</v>
      </c>
      <c r="J227" t="s">
        <v>611</v>
      </c>
      <c r="L227" t="s">
        <v>28</v>
      </c>
      <c r="S227">
        <v>6528</v>
      </c>
    </row>
    <row r="228" spans="1:21" x14ac:dyDescent="0.25">
      <c r="A228">
        <v>3203</v>
      </c>
      <c r="B228">
        <v>0</v>
      </c>
      <c r="C228" t="b">
        <v>1</v>
      </c>
      <c r="D228" t="s">
        <v>612</v>
      </c>
      <c r="E228" t="s">
        <v>613</v>
      </c>
      <c r="F228" s="1">
        <v>35372</v>
      </c>
      <c r="G228" t="s">
        <v>49</v>
      </c>
      <c r="H228" t="s">
        <v>26</v>
      </c>
      <c r="I228" t="b">
        <v>1</v>
      </c>
      <c r="J228" t="s">
        <v>614</v>
      </c>
    </row>
    <row r="229" spans="1:21" x14ac:dyDescent="0.25">
      <c r="A229">
        <v>1810</v>
      </c>
      <c r="B229">
        <v>0</v>
      </c>
      <c r="C229" t="b">
        <v>1</v>
      </c>
      <c r="D229" t="s">
        <v>615</v>
      </c>
      <c r="E229" t="s">
        <v>616</v>
      </c>
      <c r="F229" t="s">
        <v>617</v>
      </c>
      <c r="G229" t="s">
        <v>49</v>
      </c>
      <c r="H229" t="s">
        <v>26</v>
      </c>
      <c r="I229" t="b">
        <v>1</v>
      </c>
      <c r="J229" t="s">
        <v>614</v>
      </c>
      <c r="L229" t="s">
        <v>28</v>
      </c>
      <c r="S229">
        <v>6736</v>
      </c>
      <c r="T229">
        <v>6721</v>
      </c>
      <c r="U229">
        <v>6714</v>
      </c>
    </row>
    <row r="230" spans="1:21" x14ac:dyDescent="0.25">
      <c r="A230">
        <v>5397</v>
      </c>
      <c r="B230">
        <v>0</v>
      </c>
      <c r="C230" t="b">
        <v>1</v>
      </c>
      <c r="D230" t="s">
        <v>618</v>
      </c>
      <c r="E230" t="s">
        <v>586</v>
      </c>
      <c r="F230" t="s">
        <v>586</v>
      </c>
      <c r="G230" t="s">
        <v>39</v>
      </c>
      <c r="H230" t="s">
        <v>26</v>
      </c>
      <c r="I230" t="b">
        <v>1</v>
      </c>
      <c r="J230" t="s">
        <v>619</v>
      </c>
      <c r="L230" t="s">
        <v>28</v>
      </c>
      <c r="S230">
        <v>9895</v>
      </c>
      <c r="T230">
        <v>5131</v>
      </c>
    </row>
    <row r="231" spans="1:21" x14ac:dyDescent="0.25">
      <c r="A231">
        <v>4968</v>
      </c>
      <c r="B231">
        <v>0</v>
      </c>
      <c r="C231" t="b">
        <v>1</v>
      </c>
      <c r="D231" t="s">
        <v>620</v>
      </c>
      <c r="E231" t="s">
        <v>621</v>
      </c>
      <c r="F231" t="s">
        <v>621</v>
      </c>
      <c r="G231" t="s">
        <v>39</v>
      </c>
      <c r="H231" t="s">
        <v>26</v>
      </c>
      <c r="I231" t="b">
        <v>1</v>
      </c>
      <c r="J231" t="s">
        <v>622</v>
      </c>
      <c r="L231" t="s">
        <v>28</v>
      </c>
      <c r="S231">
        <v>6737</v>
      </c>
    </row>
    <row r="232" spans="1:21" x14ac:dyDescent="0.25">
      <c r="A232">
        <v>6976</v>
      </c>
      <c r="B232">
        <v>0</v>
      </c>
      <c r="C232" t="b">
        <v>1</v>
      </c>
      <c r="D232" t="s">
        <v>623</v>
      </c>
      <c r="E232" t="s">
        <v>624</v>
      </c>
      <c r="F232" t="s">
        <v>624</v>
      </c>
      <c r="G232" t="s">
        <v>39</v>
      </c>
      <c r="H232" t="s">
        <v>26</v>
      </c>
      <c r="I232" t="b">
        <v>1</v>
      </c>
      <c r="J232" t="s">
        <v>625</v>
      </c>
      <c r="L232" t="s">
        <v>28</v>
      </c>
      <c r="S232">
        <v>6737</v>
      </c>
      <c r="T232">
        <v>6513</v>
      </c>
    </row>
    <row r="233" spans="1:21" x14ac:dyDescent="0.25">
      <c r="A233">
        <v>2701</v>
      </c>
      <c r="B233">
        <v>0</v>
      </c>
      <c r="C233" t="b">
        <v>1</v>
      </c>
      <c r="D233" t="s">
        <v>626</v>
      </c>
      <c r="E233" t="s">
        <v>627</v>
      </c>
      <c r="F233" t="s">
        <v>628</v>
      </c>
      <c r="G233" t="s">
        <v>49</v>
      </c>
      <c r="H233" t="s">
        <v>26</v>
      </c>
      <c r="I233" t="b">
        <v>1</v>
      </c>
      <c r="J233" t="s">
        <v>629</v>
      </c>
      <c r="L233" t="s">
        <v>28</v>
      </c>
      <c r="S233">
        <v>8466</v>
      </c>
      <c r="T233">
        <v>8422</v>
      </c>
    </row>
    <row r="234" spans="1:21" x14ac:dyDescent="0.25">
      <c r="A234">
        <v>5217</v>
      </c>
      <c r="B234">
        <v>0</v>
      </c>
      <c r="C234" t="b">
        <v>1</v>
      </c>
      <c r="D234" t="s">
        <v>630</v>
      </c>
      <c r="E234" s="1">
        <v>38540</v>
      </c>
      <c r="F234" s="1">
        <v>38540</v>
      </c>
      <c r="G234" t="s">
        <v>39</v>
      </c>
      <c r="H234" t="s">
        <v>26</v>
      </c>
      <c r="I234" t="b">
        <v>1</v>
      </c>
      <c r="J234" t="s">
        <v>631</v>
      </c>
      <c r="L234" t="s">
        <v>28</v>
      </c>
      <c r="S234">
        <v>6542</v>
      </c>
      <c r="T234">
        <v>6572</v>
      </c>
      <c r="U234">
        <v>6569</v>
      </c>
    </row>
    <row r="235" spans="1:21" x14ac:dyDescent="0.25">
      <c r="A235">
        <v>4102</v>
      </c>
      <c r="B235">
        <v>0</v>
      </c>
      <c r="C235" t="b">
        <v>1</v>
      </c>
      <c r="D235" t="s">
        <v>632</v>
      </c>
      <c r="E235" t="s">
        <v>633</v>
      </c>
      <c r="F235" s="1">
        <v>36161</v>
      </c>
      <c r="G235" t="s">
        <v>39</v>
      </c>
      <c r="H235" t="s">
        <v>26</v>
      </c>
      <c r="I235" t="b">
        <v>1</v>
      </c>
      <c r="J235" t="s">
        <v>634</v>
      </c>
      <c r="L235" t="s">
        <v>28</v>
      </c>
      <c r="S235">
        <v>7245</v>
      </c>
    </row>
    <row r="236" spans="1:21" x14ac:dyDescent="0.25">
      <c r="A236">
        <v>5161</v>
      </c>
      <c r="B236">
        <v>0</v>
      </c>
      <c r="C236" t="b">
        <v>1</v>
      </c>
      <c r="D236" t="s">
        <v>635</v>
      </c>
      <c r="E236" t="s">
        <v>636</v>
      </c>
      <c r="F236" t="s">
        <v>636</v>
      </c>
      <c r="G236" t="s">
        <v>39</v>
      </c>
      <c r="H236" t="s">
        <v>26</v>
      </c>
      <c r="I236" t="b">
        <v>1</v>
      </c>
      <c r="J236" t="s">
        <v>637</v>
      </c>
      <c r="L236" t="s">
        <v>28</v>
      </c>
      <c r="S236">
        <v>6713</v>
      </c>
    </row>
    <row r="237" spans="1:21" x14ac:dyDescent="0.25">
      <c r="A237">
        <v>6110</v>
      </c>
      <c r="B237">
        <v>0</v>
      </c>
      <c r="C237" t="b">
        <v>1</v>
      </c>
      <c r="D237" t="s">
        <v>638</v>
      </c>
      <c r="E237" t="s">
        <v>639</v>
      </c>
      <c r="F237" t="s">
        <v>639</v>
      </c>
      <c r="G237" t="s">
        <v>39</v>
      </c>
      <c r="H237" t="s">
        <v>26</v>
      </c>
      <c r="I237" t="b">
        <v>1</v>
      </c>
      <c r="J237" t="s">
        <v>640</v>
      </c>
      <c r="L237" t="s">
        <v>28</v>
      </c>
      <c r="S237">
        <v>7249</v>
      </c>
    </row>
    <row r="238" spans="1:21" x14ac:dyDescent="0.25">
      <c r="A238">
        <v>5188</v>
      </c>
      <c r="B238">
        <v>0</v>
      </c>
      <c r="C238" t="b">
        <v>1</v>
      </c>
      <c r="D238" t="s">
        <v>641</v>
      </c>
      <c r="E238" t="s">
        <v>642</v>
      </c>
      <c r="F238" t="s">
        <v>642</v>
      </c>
      <c r="G238" t="s">
        <v>39</v>
      </c>
      <c r="H238" t="s">
        <v>26</v>
      </c>
      <c r="I238" t="b">
        <v>1</v>
      </c>
      <c r="J238" t="s">
        <v>643</v>
      </c>
      <c r="L238" t="s">
        <v>28</v>
      </c>
      <c r="S238">
        <v>6589</v>
      </c>
    </row>
    <row r="239" spans="1:21" x14ac:dyDescent="0.25">
      <c r="A239">
        <v>2053</v>
      </c>
      <c r="B239">
        <v>0</v>
      </c>
      <c r="C239" t="b">
        <v>1</v>
      </c>
      <c r="D239" t="s">
        <v>644</v>
      </c>
      <c r="E239" t="s">
        <v>645</v>
      </c>
      <c r="F239" t="s">
        <v>645</v>
      </c>
      <c r="G239" t="s">
        <v>39</v>
      </c>
      <c r="H239" t="s">
        <v>26</v>
      </c>
      <c r="I239" t="b">
        <v>1</v>
      </c>
      <c r="J239" t="s">
        <v>646</v>
      </c>
      <c r="L239" t="s">
        <v>28</v>
      </c>
    </row>
    <row r="240" spans="1:21" x14ac:dyDescent="0.25">
      <c r="A240">
        <v>6334</v>
      </c>
      <c r="B240">
        <v>0</v>
      </c>
      <c r="C240" t="b">
        <v>1</v>
      </c>
      <c r="D240" t="s">
        <v>647</v>
      </c>
      <c r="E240" t="s">
        <v>648</v>
      </c>
      <c r="F240" t="s">
        <v>649</v>
      </c>
      <c r="G240" t="s">
        <v>31</v>
      </c>
      <c r="H240" t="s">
        <v>26</v>
      </c>
      <c r="I240" t="b">
        <v>1</v>
      </c>
      <c r="J240" t="s">
        <v>650</v>
      </c>
      <c r="L240" t="s">
        <v>28</v>
      </c>
      <c r="S240">
        <v>8436</v>
      </c>
      <c r="T240">
        <v>8422</v>
      </c>
      <c r="U240">
        <v>8423</v>
      </c>
    </row>
    <row r="241" spans="1:21" x14ac:dyDescent="0.25">
      <c r="A241">
        <v>5684</v>
      </c>
      <c r="B241">
        <v>0</v>
      </c>
      <c r="C241" t="b">
        <v>1</v>
      </c>
      <c r="D241" t="s">
        <v>651</v>
      </c>
      <c r="E241" s="1">
        <v>39423</v>
      </c>
      <c r="F241" s="1">
        <v>39265</v>
      </c>
      <c r="G241" t="s">
        <v>31</v>
      </c>
      <c r="H241" t="s">
        <v>26</v>
      </c>
      <c r="I241" t="b">
        <v>1</v>
      </c>
      <c r="J241" t="s">
        <v>652</v>
      </c>
      <c r="L241" t="s">
        <v>28</v>
      </c>
      <c r="S241">
        <v>5231</v>
      </c>
      <c r="T241">
        <v>6489</v>
      </c>
    </row>
    <row r="242" spans="1:21" x14ac:dyDescent="0.25">
      <c r="A242">
        <v>4096</v>
      </c>
      <c r="B242">
        <v>0</v>
      </c>
      <c r="C242" t="b">
        <v>1</v>
      </c>
      <c r="D242" t="s">
        <v>653</v>
      </c>
      <c r="E242" s="1">
        <v>36803</v>
      </c>
      <c r="F242" s="1">
        <v>36650</v>
      </c>
      <c r="G242" t="s">
        <v>49</v>
      </c>
      <c r="H242" t="s">
        <v>26</v>
      </c>
      <c r="I242" t="b">
        <v>1</v>
      </c>
      <c r="J242" t="s">
        <v>654</v>
      </c>
      <c r="L242" t="s">
        <v>28</v>
      </c>
      <c r="S242">
        <v>6712</v>
      </c>
      <c r="T242">
        <v>6525</v>
      </c>
    </row>
    <row r="243" spans="1:21" x14ac:dyDescent="0.25">
      <c r="A243">
        <v>4618</v>
      </c>
      <c r="B243">
        <v>0</v>
      </c>
      <c r="C243" t="b">
        <v>1</v>
      </c>
      <c r="D243" t="s">
        <v>655</v>
      </c>
      <c r="E243" t="s">
        <v>656</v>
      </c>
      <c r="F243" t="s">
        <v>656</v>
      </c>
      <c r="G243" t="s">
        <v>39</v>
      </c>
      <c r="H243" t="s">
        <v>26</v>
      </c>
      <c r="I243" t="b">
        <v>1</v>
      </c>
      <c r="J243" t="s">
        <v>657</v>
      </c>
      <c r="L243" t="s">
        <v>28</v>
      </c>
      <c r="S243">
        <v>6528</v>
      </c>
      <c r="T243">
        <v>6689</v>
      </c>
    </row>
    <row r="244" spans="1:21" x14ac:dyDescent="0.25">
      <c r="A244">
        <v>5435</v>
      </c>
      <c r="B244">
        <v>0</v>
      </c>
      <c r="C244" t="b">
        <v>1</v>
      </c>
      <c r="D244" t="s">
        <v>658</v>
      </c>
      <c r="E244" s="1">
        <v>38753</v>
      </c>
      <c r="F244" s="1">
        <v>38753</v>
      </c>
      <c r="G244" t="s">
        <v>39</v>
      </c>
      <c r="H244" t="s">
        <v>26</v>
      </c>
      <c r="I244" t="b">
        <v>1</v>
      </c>
      <c r="J244" t="s">
        <v>659</v>
      </c>
      <c r="L244" t="s">
        <v>28</v>
      </c>
      <c r="S244">
        <v>8462</v>
      </c>
      <c r="T244">
        <v>8617</v>
      </c>
      <c r="U244">
        <v>6747</v>
      </c>
    </row>
    <row r="245" spans="1:21" x14ac:dyDescent="0.25">
      <c r="A245">
        <v>4391</v>
      </c>
      <c r="B245">
        <v>0</v>
      </c>
      <c r="C245" t="b">
        <v>1</v>
      </c>
      <c r="D245" t="s">
        <v>660</v>
      </c>
      <c r="E245" t="s">
        <v>661</v>
      </c>
      <c r="F245" t="s">
        <v>661</v>
      </c>
      <c r="G245" t="s">
        <v>39</v>
      </c>
      <c r="H245" t="s">
        <v>26</v>
      </c>
      <c r="I245" t="b">
        <v>1</v>
      </c>
      <c r="J245" t="s">
        <v>662</v>
      </c>
      <c r="L245" t="s">
        <v>28</v>
      </c>
      <c r="S245">
        <v>5111</v>
      </c>
      <c r="T245">
        <v>8323</v>
      </c>
      <c r="U245">
        <v>5131</v>
      </c>
    </row>
    <row r="246" spans="1:21" x14ac:dyDescent="0.25">
      <c r="A246">
        <v>6663</v>
      </c>
      <c r="B246">
        <v>0</v>
      </c>
      <c r="C246" t="b">
        <v>1</v>
      </c>
      <c r="D246" t="s">
        <v>663</v>
      </c>
      <c r="E246" t="s">
        <v>664</v>
      </c>
      <c r="F246" t="s">
        <v>664</v>
      </c>
      <c r="G246" t="s">
        <v>39</v>
      </c>
      <c r="H246" t="s">
        <v>26</v>
      </c>
      <c r="I246" t="b">
        <v>1</v>
      </c>
      <c r="J246" t="s">
        <v>665</v>
      </c>
      <c r="L246" t="s">
        <v>28</v>
      </c>
      <c r="S246">
        <v>6254</v>
      </c>
      <c r="T246">
        <v>6241</v>
      </c>
      <c r="U246">
        <v>6245</v>
      </c>
    </row>
    <row r="247" spans="1:21" x14ac:dyDescent="0.25">
      <c r="A247">
        <v>7250</v>
      </c>
      <c r="B247">
        <v>0</v>
      </c>
      <c r="C247" t="b">
        <v>0</v>
      </c>
      <c r="D247" t="s">
        <v>666</v>
      </c>
      <c r="E247" s="1">
        <v>35164</v>
      </c>
      <c r="F247" t="s">
        <v>667</v>
      </c>
      <c r="G247" t="s">
        <v>34</v>
      </c>
      <c r="H247" t="s">
        <v>26</v>
      </c>
      <c r="I247" t="b">
        <v>1</v>
      </c>
      <c r="J247" t="s">
        <v>668</v>
      </c>
      <c r="S247">
        <v>7332</v>
      </c>
    </row>
    <row r="248" spans="1:21" x14ac:dyDescent="0.25">
      <c r="A248">
        <v>5115</v>
      </c>
      <c r="B248">
        <v>0</v>
      </c>
      <c r="C248" t="b">
        <v>1</v>
      </c>
      <c r="D248" t="s">
        <v>669</v>
      </c>
      <c r="E248" s="1">
        <v>38385</v>
      </c>
      <c r="F248" t="s">
        <v>556</v>
      </c>
      <c r="G248" t="s">
        <v>31</v>
      </c>
      <c r="H248" t="s">
        <v>26</v>
      </c>
      <c r="I248" t="b">
        <v>1</v>
      </c>
      <c r="J248" t="s">
        <v>670</v>
      </c>
      <c r="L248" t="s">
        <v>28</v>
      </c>
      <c r="S248">
        <v>6522</v>
      </c>
    </row>
    <row r="249" spans="1:21" x14ac:dyDescent="0.25">
      <c r="A249">
        <v>2171</v>
      </c>
      <c r="B249">
        <v>0</v>
      </c>
      <c r="C249" t="b">
        <v>1</v>
      </c>
      <c r="D249" t="s">
        <v>671</v>
      </c>
      <c r="E249" t="s">
        <v>672</v>
      </c>
      <c r="F249" t="s">
        <v>673</v>
      </c>
      <c r="G249" t="s">
        <v>49</v>
      </c>
      <c r="H249" t="s">
        <v>26</v>
      </c>
      <c r="I249" t="b">
        <v>1</v>
      </c>
      <c r="J249" t="s">
        <v>674</v>
      </c>
      <c r="L249" t="s">
        <v>28</v>
      </c>
      <c r="S249">
        <v>6661</v>
      </c>
    </row>
    <row r="250" spans="1:21" x14ac:dyDescent="0.25">
      <c r="A250">
        <v>1806</v>
      </c>
      <c r="B250">
        <v>0</v>
      </c>
      <c r="C250" t="b">
        <v>1</v>
      </c>
      <c r="D250" t="s">
        <v>675</v>
      </c>
      <c r="E250" t="s">
        <v>676</v>
      </c>
      <c r="F250" t="s">
        <v>677</v>
      </c>
      <c r="G250" t="s">
        <v>49</v>
      </c>
      <c r="H250" t="s">
        <v>26</v>
      </c>
      <c r="I250" t="b">
        <v>1</v>
      </c>
      <c r="J250" t="s">
        <v>678</v>
      </c>
      <c r="L250" t="s">
        <v>28</v>
      </c>
      <c r="S250">
        <v>8231</v>
      </c>
    </row>
    <row r="251" spans="1:21" x14ac:dyDescent="0.25">
      <c r="A251">
        <v>4207</v>
      </c>
      <c r="B251">
        <v>0</v>
      </c>
      <c r="C251" t="b">
        <v>1</v>
      </c>
      <c r="D251" t="s">
        <v>679</v>
      </c>
      <c r="E251" t="s">
        <v>680</v>
      </c>
      <c r="F251" t="s">
        <v>681</v>
      </c>
      <c r="G251" t="s">
        <v>49</v>
      </c>
      <c r="H251" t="s">
        <v>26</v>
      </c>
      <c r="I251" t="b">
        <v>1</v>
      </c>
      <c r="J251" t="s">
        <v>682</v>
      </c>
      <c r="L251" t="s">
        <v>28</v>
      </c>
      <c r="S251">
        <v>6528</v>
      </c>
      <c r="T251">
        <v>6525</v>
      </c>
      <c r="U251">
        <v>6443</v>
      </c>
    </row>
    <row r="252" spans="1:21" x14ac:dyDescent="0.25">
      <c r="A252">
        <v>5366</v>
      </c>
      <c r="B252">
        <v>0</v>
      </c>
      <c r="C252" t="b">
        <v>1</v>
      </c>
      <c r="D252" t="s">
        <v>683</v>
      </c>
      <c r="E252" t="s">
        <v>577</v>
      </c>
      <c r="F252" t="s">
        <v>577</v>
      </c>
      <c r="G252" t="s">
        <v>39</v>
      </c>
      <c r="H252" t="s">
        <v>26</v>
      </c>
      <c r="I252" t="b">
        <v>1</v>
      </c>
      <c r="J252" t="s">
        <v>684</v>
      </c>
      <c r="L252" t="s">
        <v>28</v>
      </c>
      <c r="S252">
        <v>6528</v>
      </c>
    </row>
    <row r="253" spans="1:21" x14ac:dyDescent="0.25">
      <c r="A253">
        <v>2683</v>
      </c>
      <c r="B253">
        <v>0</v>
      </c>
      <c r="C253" t="b">
        <v>1</v>
      </c>
      <c r="D253" t="s">
        <v>685</v>
      </c>
      <c r="E253" t="s">
        <v>686</v>
      </c>
      <c r="F253" t="s">
        <v>686</v>
      </c>
      <c r="G253" t="s">
        <v>39</v>
      </c>
      <c r="H253" t="s">
        <v>26</v>
      </c>
      <c r="I253" t="b">
        <v>1</v>
      </c>
      <c r="J253" t="s">
        <v>687</v>
      </c>
      <c r="L253" t="s">
        <v>28</v>
      </c>
      <c r="S253">
        <v>9299</v>
      </c>
    </row>
    <row r="254" spans="1:21" x14ac:dyDescent="0.25">
      <c r="A254">
        <v>5062</v>
      </c>
      <c r="B254">
        <v>0</v>
      </c>
      <c r="C254" t="b">
        <v>1</v>
      </c>
      <c r="D254" t="s">
        <v>688</v>
      </c>
      <c r="E254" s="1">
        <v>38302</v>
      </c>
      <c r="F254" s="1">
        <v>38302</v>
      </c>
      <c r="G254" t="s">
        <v>141</v>
      </c>
      <c r="H254" t="s">
        <v>26</v>
      </c>
      <c r="I254" t="b">
        <v>1</v>
      </c>
      <c r="J254" t="s">
        <v>689</v>
      </c>
      <c r="L254" t="s">
        <v>28</v>
      </c>
      <c r="S254">
        <v>6736</v>
      </c>
      <c r="T254">
        <v>6721</v>
      </c>
      <c r="U254">
        <v>6714</v>
      </c>
    </row>
    <row r="255" spans="1:21" x14ac:dyDescent="0.25">
      <c r="A255">
        <v>4181</v>
      </c>
      <c r="B255">
        <v>0</v>
      </c>
      <c r="C255" t="b">
        <v>1</v>
      </c>
      <c r="D255" t="s">
        <v>690</v>
      </c>
      <c r="E255" t="s">
        <v>691</v>
      </c>
      <c r="F255" t="s">
        <v>691</v>
      </c>
      <c r="G255" t="s">
        <v>39</v>
      </c>
      <c r="H255" t="s">
        <v>26</v>
      </c>
      <c r="I255" t="b">
        <v>1</v>
      </c>
      <c r="J255" t="s">
        <v>692</v>
      </c>
      <c r="L255" t="s">
        <v>28</v>
      </c>
      <c r="S255">
        <v>6554</v>
      </c>
      <c r="T255">
        <v>6571</v>
      </c>
      <c r="U255">
        <v>6542</v>
      </c>
    </row>
    <row r="256" spans="1:21" x14ac:dyDescent="0.25">
      <c r="A256">
        <v>5037</v>
      </c>
      <c r="B256">
        <v>0</v>
      </c>
      <c r="C256" t="b">
        <v>1</v>
      </c>
      <c r="D256" t="s">
        <v>693</v>
      </c>
      <c r="E256" s="1">
        <v>38178</v>
      </c>
      <c r="F256" s="1">
        <v>38178</v>
      </c>
      <c r="G256" t="s">
        <v>39</v>
      </c>
      <c r="H256" t="s">
        <v>26</v>
      </c>
      <c r="I256" t="b">
        <v>1</v>
      </c>
      <c r="J256" t="s">
        <v>694</v>
      </c>
      <c r="L256" t="s">
        <v>28</v>
      </c>
      <c r="S256">
        <v>6833</v>
      </c>
      <c r="T256">
        <v>3495</v>
      </c>
    </row>
    <row r="257" spans="1:21" x14ac:dyDescent="0.25">
      <c r="A257">
        <v>6620</v>
      </c>
      <c r="B257">
        <v>0</v>
      </c>
      <c r="C257" t="b">
        <v>1</v>
      </c>
      <c r="D257" t="s">
        <v>695</v>
      </c>
      <c r="E257" t="s">
        <v>696</v>
      </c>
      <c r="F257" t="s">
        <v>696</v>
      </c>
      <c r="G257" t="s">
        <v>463</v>
      </c>
      <c r="H257" t="s">
        <v>26</v>
      </c>
      <c r="I257" t="b">
        <v>1</v>
      </c>
      <c r="J257" t="s">
        <v>697</v>
      </c>
      <c r="L257" t="s">
        <v>28</v>
      </c>
      <c r="S257">
        <v>7707</v>
      </c>
    </row>
    <row r="258" spans="1:21" x14ac:dyDescent="0.25">
      <c r="A258">
        <v>3787</v>
      </c>
      <c r="B258">
        <v>0</v>
      </c>
      <c r="C258" t="b">
        <v>1</v>
      </c>
      <c r="D258" t="s">
        <v>698</v>
      </c>
      <c r="E258" t="s">
        <v>699</v>
      </c>
      <c r="F258" s="1">
        <v>36140</v>
      </c>
      <c r="G258" t="s">
        <v>49</v>
      </c>
      <c r="H258" t="s">
        <v>26</v>
      </c>
      <c r="I258" t="b">
        <v>1</v>
      </c>
      <c r="J258" t="s">
        <v>700</v>
      </c>
      <c r="L258" t="s">
        <v>28</v>
      </c>
    </row>
    <row r="259" spans="1:21" x14ac:dyDescent="0.25">
      <c r="A259">
        <v>4389</v>
      </c>
      <c r="B259">
        <v>0</v>
      </c>
      <c r="C259" t="b">
        <v>1</v>
      </c>
      <c r="D259" t="s">
        <v>701</v>
      </c>
      <c r="E259" t="s">
        <v>702</v>
      </c>
      <c r="F259" t="s">
        <v>702</v>
      </c>
      <c r="G259" t="s">
        <v>49</v>
      </c>
      <c r="H259" t="s">
        <v>26</v>
      </c>
      <c r="I259" t="b">
        <v>1</v>
      </c>
      <c r="J259" t="s">
        <v>700</v>
      </c>
      <c r="L259" t="s">
        <v>28</v>
      </c>
      <c r="S259">
        <v>6245</v>
      </c>
      <c r="T259">
        <v>6525</v>
      </c>
      <c r="U259">
        <v>6526</v>
      </c>
    </row>
    <row r="260" spans="1:21" x14ac:dyDescent="0.25">
      <c r="A260">
        <v>5377</v>
      </c>
      <c r="B260">
        <v>0</v>
      </c>
      <c r="C260" t="b">
        <v>1</v>
      </c>
      <c r="D260" t="s">
        <v>703</v>
      </c>
      <c r="E260" s="1">
        <v>38931</v>
      </c>
      <c r="F260" s="1">
        <v>38931</v>
      </c>
      <c r="G260" t="s">
        <v>39</v>
      </c>
      <c r="H260" t="s">
        <v>26</v>
      </c>
      <c r="I260" t="b">
        <v>1</v>
      </c>
      <c r="J260" t="s">
        <v>700</v>
      </c>
      <c r="L260" t="s">
        <v>28</v>
      </c>
      <c r="S260">
        <v>6641</v>
      </c>
      <c r="T260">
        <v>6642</v>
      </c>
      <c r="U260">
        <v>6582</v>
      </c>
    </row>
    <row r="261" spans="1:21" x14ac:dyDescent="0.25">
      <c r="A261">
        <v>6621</v>
      </c>
      <c r="B261">
        <v>0</v>
      </c>
      <c r="C261" t="b">
        <v>1</v>
      </c>
      <c r="D261" t="s">
        <v>704</v>
      </c>
      <c r="E261" s="1">
        <v>39817</v>
      </c>
      <c r="F261" s="1">
        <v>39817</v>
      </c>
      <c r="G261" t="s">
        <v>39</v>
      </c>
      <c r="H261" t="s">
        <v>26</v>
      </c>
      <c r="I261" t="b">
        <v>1</v>
      </c>
      <c r="J261" t="s">
        <v>705</v>
      </c>
      <c r="L261" t="s">
        <v>28</v>
      </c>
      <c r="S261">
        <v>6689</v>
      </c>
      <c r="T261">
        <v>5111</v>
      </c>
      <c r="U261">
        <v>3251</v>
      </c>
    </row>
    <row r="262" spans="1:21" x14ac:dyDescent="0.25">
      <c r="A262">
        <v>4804</v>
      </c>
      <c r="B262">
        <v>0</v>
      </c>
      <c r="C262" t="b">
        <v>1</v>
      </c>
      <c r="D262" t="s">
        <v>706</v>
      </c>
      <c r="E262" t="s">
        <v>707</v>
      </c>
      <c r="F262" s="1">
        <v>37936</v>
      </c>
      <c r="G262" t="s">
        <v>49</v>
      </c>
      <c r="H262" t="s">
        <v>26</v>
      </c>
      <c r="I262" t="b">
        <v>1</v>
      </c>
      <c r="J262" t="s">
        <v>708</v>
      </c>
      <c r="L262" t="s">
        <v>28</v>
      </c>
      <c r="S262">
        <v>7411</v>
      </c>
      <c r="T262">
        <v>7321</v>
      </c>
    </row>
    <row r="263" spans="1:21" x14ac:dyDescent="0.25">
      <c r="A263">
        <v>3953</v>
      </c>
      <c r="B263">
        <v>0</v>
      </c>
      <c r="C263" t="b">
        <v>1</v>
      </c>
      <c r="D263" t="s">
        <v>709</v>
      </c>
      <c r="E263" s="1">
        <v>36169</v>
      </c>
      <c r="F263" t="s">
        <v>710</v>
      </c>
      <c r="G263" t="s">
        <v>49</v>
      </c>
      <c r="H263" t="s">
        <v>26</v>
      </c>
      <c r="I263" t="b">
        <v>1</v>
      </c>
      <c r="J263" t="s">
        <v>708</v>
      </c>
      <c r="L263" t="s">
        <v>28</v>
      </c>
      <c r="S263">
        <v>6821</v>
      </c>
      <c r="T263">
        <v>6823</v>
      </c>
    </row>
    <row r="264" spans="1:21" x14ac:dyDescent="0.25">
      <c r="A264">
        <v>5549</v>
      </c>
      <c r="B264">
        <v>0</v>
      </c>
      <c r="C264" t="b">
        <v>1</v>
      </c>
      <c r="D264" t="s">
        <v>711</v>
      </c>
      <c r="E264" t="s">
        <v>712</v>
      </c>
      <c r="F264" t="s">
        <v>712</v>
      </c>
      <c r="G264" t="s">
        <v>39</v>
      </c>
      <c r="H264" t="s">
        <v>26</v>
      </c>
      <c r="I264" t="b">
        <v>1</v>
      </c>
      <c r="J264" t="s">
        <v>713</v>
      </c>
      <c r="L264" t="s">
        <v>28</v>
      </c>
      <c r="S264">
        <v>6553</v>
      </c>
      <c r="T264">
        <v>6572</v>
      </c>
      <c r="U264">
        <v>6542</v>
      </c>
    </row>
    <row r="265" spans="1:21" x14ac:dyDescent="0.25">
      <c r="A265">
        <v>5802</v>
      </c>
      <c r="B265">
        <v>0</v>
      </c>
      <c r="C265" t="b">
        <v>1</v>
      </c>
      <c r="D265" t="s">
        <v>714</v>
      </c>
      <c r="E265" s="1">
        <v>39179</v>
      </c>
      <c r="F265" s="1">
        <v>39088</v>
      </c>
      <c r="G265" t="s">
        <v>31</v>
      </c>
      <c r="H265" t="s">
        <v>26</v>
      </c>
      <c r="I265" t="b">
        <v>1</v>
      </c>
      <c r="J265" t="s">
        <v>715</v>
      </c>
      <c r="L265" t="s">
        <v>28</v>
      </c>
      <c r="S265">
        <v>6736</v>
      </c>
      <c r="T265">
        <v>6721</v>
      </c>
      <c r="U265">
        <v>6712</v>
      </c>
    </row>
    <row r="266" spans="1:21" x14ac:dyDescent="0.25">
      <c r="A266">
        <v>6661</v>
      </c>
      <c r="B266">
        <v>0</v>
      </c>
      <c r="C266" t="b">
        <v>1</v>
      </c>
      <c r="D266" t="s">
        <v>716</v>
      </c>
      <c r="E266" t="s">
        <v>717</v>
      </c>
      <c r="F266" t="s">
        <v>718</v>
      </c>
      <c r="G266" t="s">
        <v>39</v>
      </c>
      <c r="H266" t="s">
        <v>26</v>
      </c>
      <c r="I266" t="b">
        <v>1</v>
      </c>
      <c r="J266" t="s">
        <v>719</v>
      </c>
      <c r="L266" t="s">
        <v>28</v>
      </c>
      <c r="S266">
        <v>8311</v>
      </c>
    </row>
    <row r="267" spans="1:21" x14ac:dyDescent="0.25">
      <c r="A267">
        <v>1631</v>
      </c>
      <c r="B267">
        <v>0</v>
      </c>
      <c r="C267" t="b">
        <v>1</v>
      </c>
      <c r="D267" t="s">
        <v>720</v>
      </c>
      <c r="E267" t="s">
        <v>721</v>
      </c>
      <c r="F267" t="s">
        <v>721</v>
      </c>
      <c r="G267" t="s">
        <v>49</v>
      </c>
      <c r="H267" t="s">
        <v>26</v>
      </c>
      <c r="I267" t="b">
        <v>1</v>
      </c>
      <c r="J267" t="s">
        <v>722</v>
      </c>
      <c r="L267" t="s">
        <v>28</v>
      </c>
      <c r="S267">
        <v>8135</v>
      </c>
      <c r="T267">
        <v>8143</v>
      </c>
      <c r="U267">
        <v>8311</v>
      </c>
    </row>
    <row r="268" spans="1:21" x14ac:dyDescent="0.25">
      <c r="A268">
        <v>7190</v>
      </c>
      <c r="B268">
        <v>0</v>
      </c>
      <c r="C268" t="b">
        <v>0</v>
      </c>
      <c r="D268" t="s">
        <v>723</v>
      </c>
      <c r="E268" s="1">
        <v>33888</v>
      </c>
      <c r="F268" s="1">
        <v>33888</v>
      </c>
      <c r="G268" t="s">
        <v>34</v>
      </c>
      <c r="H268" t="s">
        <v>26</v>
      </c>
      <c r="I268" t="b">
        <v>1</v>
      </c>
      <c r="J268" t="s">
        <v>722</v>
      </c>
      <c r="L268" t="s">
        <v>28</v>
      </c>
      <c r="S268">
        <v>8213</v>
      </c>
    </row>
    <row r="269" spans="1:21" x14ac:dyDescent="0.25">
      <c r="A269">
        <v>3988</v>
      </c>
      <c r="B269">
        <v>0</v>
      </c>
      <c r="C269" t="b">
        <v>1</v>
      </c>
      <c r="D269" t="s">
        <v>724</v>
      </c>
      <c r="E269" t="s">
        <v>725</v>
      </c>
      <c r="F269" t="s">
        <v>725</v>
      </c>
      <c r="G269" t="s">
        <v>39</v>
      </c>
      <c r="H269" t="s">
        <v>26</v>
      </c>
      <c r="I269" t="b">
        <v>1</v>
      </c>
      <c r="J269" t="s">
        <v>726</v>
      </c>
      <c r="L269" t="s">
        <v>28</v>
      </c>
      <c r="S269">
        <v>6654</v>
      </c>
    </row>
    <row r="270" spans="1:21" x14ac:dyDescent="0.25">
      <c r="A270">
        <v>1883</v>
      </c>
      <c r="B270">
        <v>0</v>
      </c>
      <c r="C270" t="b">
        <v>1</v>
      </c>
      <c r="D270" t="s">
        <v>727</v>
      </c>
      <c r="E270" s="1">
        <v>32972</v>
      </c>
      <c r="F270" s="1">
        <v>32972</v>
      </c>
      <c r="G270" t="s">
        <v>49</v>
      </c>
      <c r="H270" t="s">
        <v>26</v>
      </c>
      <c r="I270" t="b">
        <v>1</v>
      </c>
      <c r="J270" t="s">
        <v>726</v>
      </c>
      <c r="L270" t="s">
        <v>28</v>
      </c>
      <c r="S270">
        <v>6712</v>
      </c>
    </row>
    <row r="271" spans="1:21" x14ac:dyDescent="0.25">
      <c r="A271">
        <v>2498</v>
      </c>
      <c r="B271">
        <v>0</v>
      </c>
      <c r="C271" t="b">
        <v>1</v>
      </c>
      <c r="D271" t="s">
        <v>728</v>
      </c>
      <c r="E271" t="s">
        <v>729</v>
      </c>
      <c r="F271" s="1">
        <v>34157</v>
      </c>
      <c r="G271" t="s">
        <v>49</v>
      </c>
      <c r="H271" t="s">
        <v>26</v>
      </c>
      <c r="I271" t="b">
        <v>1</v>
      </c>
      <c r="J271" t="s">
        <v>730</v>
      </c>
      <c r="L271" t="s">
        <v>28</v>
      </c>
      <c r="S271">
        <v>7425</v>
      </c>
    </row>
    <row r="272" spans="1:21" x14ac:dyDescent="0.25">
      <c r="A272">
        <v>5239</v>
      </c>
      <c r="B272">
        <v>0</v>
      </c>
      <c r="C272" t="b">
        <v>1</v>
      </c>
      <c r="D272" t="s">
        <v>731</v>
      </c>
      <c r="E272" s="1">
        <v>38391</v>
      </c>
      <c r="F272" t="s">
        <v>452</v>
      </c>
      <c r="G272" t="s">
        <v>39</v>
      </c>
      <c r="H272" t="s">
        <v>26</v>
      </c>
      <c r="I272" t="b">
        <v>1</v>
      </c>
      <c r="J272" t="s">
        <v>732</v>
      </c>
      <c r="L272" t="s">
        <v>28</v>
      </c>
      <c r="S272">
        <v>6736</v>
      </c>
    </row>
    <row r="273" spans="1:21" x14ac:dyDescent="0.25">
      <c r="A273">
        <v>3674</v>
      </c>
      <c r="B273">
        <v>0</v>
      </c>
      <c r="C273" t="b">
        <v>1</v>
      </c>
      <c r="D273" t="s">
        <v>733</v>
      </c>
      <c r="E273" t="s">
        <v>734</v>
      </c>
      <c r="F273" t="s">
        <v>735</v>
      </c>
      <c r="G273" t="s">
        <v>49</v>
      </c>
      <c r="H273" t="s">
        <v>26</v>
      </c>
      <c r="I273" t="b">
        <v>1</v>
      </c>
      <c r="J273" t="s">
        <v>736</v>
      </c>
      <c r="L273" t="s">
        <v>28</v>
      </c>
      <c r="S273">
        <v>7421</v>
      </c>
    </row>
    <row r="274" spans="1:21" x14ac:dyDescent="0.25">
      <c r="A274">
        <v>822</v>
      </c>
      <c r="B274">
        <v>0</v>
      </c>
      <c r="C274" t="b">
        <v>1</v>
      </c>
      <c r="D274" t="s">
        <v>737</v>
      </c>
      <c r="E274" t="s">
        <v>738</v>
      </c>
      <c r="F274" t="s">
        <v>739</v>
      </c>
      <c r="G274" t="s">
        <v>49</v>
      </c>
      <c r="H274" t="s">
        <v>26</v>
      </c>
      <c r="I274" t="b">
        <v>1</v>
      </c>
      <c r="J274" t="s">
        <v>740</v>
      </c>
      <c r="L274" t="s">
        <v>28</v>
      </c>
      <c r="S274">
        <v>8135</v>
      </c>
      <c r="T274">
        <v>8143</v>
      </c>
      <c r="U274">
        <v>8311</v>
      </c>
    </row>
    <row r="275" spans="1:21" x14ac:dyDescent="0.25">
      <c r="A275">
        <v>756</v>
      </c>
      <c r="B275">
        <v>0</v>
      </c>
      <c r="C275" t="b">
        <v>1</v>
      </c>
      <c r="D275" t="s">
        <v>741</v>
      </c>
      <c r="E275" t="s">
        <v>742</v>
      </c>
      <c r="F275" s="1">
        <v>29527</v>
      </c>
      <c r="G275" t="s">
        <v>49</v>
      </c>
      <c r="H275" t="s">
        <v>26</v>
      </c>
      <c r="I275" t="b">
        <v>1</v>
      </c>
      <c r="J275" t="s">
        <v>740</v>
      </c>
      <c r="L275" t="s">
        <v>28</v>
      </c>
      <c r="S275">
        <v>6261</v>
      </c>
      <c r="T275">
        <v>6541</v>
      </c>
      <c r="U275">
        <v>6262</v>
      </c>
    </row>
    <row r="276" spans="1:21" x14ac:dyDescent="0.25">
      <c r="A276">
        <v>640</v>
      </c>
      <c r="B276">
        <v>0</v>
      </c>
      <c r="C276" t="b">
        <v>1</v>
      </c>
      <c r="D276" t="s">
        <v>743</v>
      </c>
      <c r="E276" s="1">
        <v>29438</v>
      </c>
      <c r="F276" s="1">
        <v>29407</v>
      </c>
      <c r="G276" t="s">
        <v>49</v>
      </c>
      <c r="H276" t="s">
        <v>26</v>
      </c>
      <c r="I276" t="b">
        <v>1</v>
      </c>
      <c r="J276" t="s">
        <v>740</v>
      </c>
      <c r="L276" t="s">
        <v>28</v>
      </c>
      <c r="S276">
        <v>6141</v>
      </c>
      <c r="T276">
        <v>6142</v>
      </c>
    </row>
    <row r="277" spans="1:21" x14ac:dyDescent="0.25">
      <c r="A277">
        <v>2128</v>
      </c>
      <c r="B277">
        <v>0</v>
      </c>
      <c r="C277" t="b">
        <v>1</v>
      </c>
      <c r="D277" t="s">
        <v>744</v>
      </c>
      <c r="E277" t="s">
        <v>745</v>
      </c>
      <c r="F277" s="1">
        <v>33308</v>
      </c>
      <c r="G277" t="s">
        <v>49</v>
      </c>
      <c r="H277" t="s">
        <v>26</v>
      </c>
      <c r="I277" t="b">
        <v>1</v>
      </c>
      <c r="J277" t="s">
        <v>746</v>
      </c>
      <c r="S277">
        <v>8311</v>
      </c>
      <c r="T277">
        <v>8323</v>
      </c>
      <c r="U277">
        <v>8312</v>
      </c>
    </row>
    <row r="278" spans="1:21" x14ac:dyDescent="0.25">
      <c r="A278">
        <v>1230</v>
      </c>
      <c r="B278">
        <v>0</v>
      </c>
      <c r="C278" t="b">
        <v>1</v>
      </c>
      <c r="D278" t="s">
        <v>747</v>
      </c>
      <c r="E278" t="s">
        <v>748</v>
      </c>
      <c r="F278" t="s">
        <v>749</v>
      </c>
      <c r="G278" t="s">
        <v>49</v>
      </c>
      <c r="H278" t="s">
        <v>26</v>
      </c>
      <c r="I278" t="b">
        <v>1</v>
      </c>
      <c r="J278" t="s">
        <v>746</v>
      </c>
      <c r="L278" t="s">
        <v>28</v>
      </c>
      <c r="S278">
        <v>8311</v>
      </c>
    </row>
    <row r="279" spans="1:21" x14ac:dyDescent="0.25">
      <c r="A279">
        <v>1652</v>
      </c>
      <c r="B279">
        <v>0</v>
      </c>
      <c r="C279" t="b">
        <v>1</v>
      </c>
      <c r="D279" t="s">
        <v>750</v>
      </c>
      <c r="E279" s="1">
        <v>40941</v>
      </c>
      <c r="F279" t="s">
        <v>751</v>
      </c>
      <c r="G279" t="s">
        <v>49</v>
      </c>
      <c r="H279" t="s">
        <v>752</v>
      </c>
      <c r="I279" t="b">
        <v>1</v>
      </c>
      <c r="J279" t="s">
        <v>746</v>
      </c>
      <c r="L279" t="s">
        <v>28</v>
      </c>
      <c r="S279">
        <v>6736</v>
      </c>
      <c r="T279">
        <v>9290</v>
      </c>
    </row>
    <row r="280" spans="1:21" x14ac:dyDescent="0.25">
      <c r="A280">
        <v>1940</v>
      </c>
      <c r="B280">
        <v>0</v>
      </c>
      <c r="C280" t="b">
        <v>1</v>
      </c>
      <c r="D280" t="s">
        <v>753</v>
      </c>
      <c r="E280" s="1">
        <v>33482</v>
      </c>
      <c r="F280" s="1">
        <v>33451</v>
      </c>
      <c r="G280" t="s">
        <v>49</v>
      </c>
      <c r="H280" t="s">
        <v>26</v>
      </c>
      <c r="I280" t="b">
        <v>1</v>
      </c>
      <c r="J280" t="s">
        <v>746</v>
      </c>
      <c r="L280" t="s">
        <v>28</v>
      </c>
      <c r="S280">
        <v>5239</v>
      </c>
      <c r="T280">
        <v>3585</v>
      </c>
    </row>
    <row r="281" spans="1:21" x14ac:dyDescent="0.25">
      <c r="A281">
        <v>1637</v>
      </c>
      <c r="B281">
        <v>0</v>
      </c>
      <c r="C281" t="b">
        <v>1</v>
      </c>
      <c r="D281" t="s">
        <v>754</v>
      </c>
      <c r="E281" s="1">
        <v>32696</v>
      </c>
      <c r="F281" s="1">
        <v>32696</v>
      </c>
      <c r="G281" t="s">
        <v>49</v>
      </c>
      <c r="H281" t="s">
        <v>26</v>
      </c>
      <c r="I281" t="b">
        <v>1</v>
      </c>
      <c r="J281" t="s">
        <v>755</v>
      </c>
      <c r="L281" t="s">
        <v>28</v>
      </c>
      <c r="S281">
        <v>8135</v>
      </c>
      <c r="T281">
        <v>8143</v>
      </c>
      <c r="U281">
        <v>8311</v>
      </c>
    </row>
    <row r="282" spans="1:21" x14ac:dyDescent="0.25">
      <c r="A282">
        <v>2119</v>
      </c>
      <c r="B282">
        <v>0</v>
      </c>
      <c r="C282" t="b">
        <v>1</v>
      </c>
      <c r="D282" t="s">
        <v>756</v>
      </c>
      <c r="E282" s="1">
        <v>33583</v>
      </c>
      <c r="F282" s="1">
        <v>33247</v>
      </c>
      <c r="G282" t="s">
        <v>39</v>
      </c>
      <c r="H282" t="s">
        <v>26</v>
      </c>
      <c r="I282" t="b">
        <v>1</v>
      </c>
      <c r="J282" t="s">
        <v>757</v>
      </c>
      <c r="L282" t="s">
        <v>28</v>
      </c>
      <c r="S282">
        <v>9692</v>
      </c>
    </row>
    <row r="283" spans="1:21" x14ac:dyDescent="0.25">
      <c r="A283">
        <v>6268</v>
      </c>
      <c r="B283">
        <v>0</v>
      </c>
      <c r="C283" t="b">
        <v>1</v>
      </c>
      <c r="D283" t="s">
        <v>758</v>
      </c>
      <c r="E283" t="s">
        <v>759</v>
      </c>
      <c r="F283" t="s">
        <v>759</v>
      </c>
      <c r="G283" t="s">
        <v>39</v>
      </c>
      <c r="H283" t="s">
        <v>26</v>
      </c>
      <c r="I283" t="b">
        <v>1</v>
      </c>
      <c r="J283" t="s">
        <v>760</v>
      </c>
      <c r="L283" t="s">
        <v>28</v>
      </c>
      <c r="S283">
        <v>9829</v>
      </c>
      <c r="T283">
        <v>8482</v>
      </c>
    </row>
    <row r="284" spans="1:21" x14ac:dyDescent="0.25">
      <c r="A284">
        <v>7666</v>
      </c>
      <c r="B284">
        <v>0</v>
      </c>
      <c r="C284" t="b">
        <v>1</v>
      </c>
      <c r="D284" t="s">
        <v>761</v>
      </c>
      <c r="E284" s="1">
        <v>40401</v>
      </c>
      <c r="F284" s="1">
        <v>40401</v>
      </c>
      <c r="G284" t="s">
        <v>39</v>
      </c>
      <c r="H284" t="s">
        <v>26</v>
      </c>
      <c r="I284" t="b">
        <v>1</v>
      </c>
      <c r="J284" t="s">
        <v>762</v>
      </c>
      <c r="L284" t="s">
        <v>28</v>
      </c>
      <c r="M284" t="str">
        <f>"795-0320"</f>
        <v>795-0320</v>
      </c>
      <c r="Q284" t="s">
        <v>763</v>
      </c>
      <c r="S284">
        <v>6910</v>
      </c>
      <c r="T284">
        <v>5131</v>
      </c>
    </row>
    <row r="285" spans="1:21" x14ac:dyDescent="0.25">
      <c r="A285">
        <v>4742</v>
      </c>
      <c r="B285">
        <v>0</v>
      </c>
      <c r="C285" t="b">
        <v>1</v>
      </c>
      <c r="D285" t="s">
        <v>764</v>
      </c>
      <c r="E285" t="s">
        <v>765</v>
      </c>
      <c r="F285" t="s">
        <v>765</v>
      </c>
      <c r="G285" t="s">
        <v>39</v>
      </c>
      <c r="H285" t="s">
        <v>26</v>
      </c>
      <c r="I285" t="b">
        <v>1</v>
      </c>
      <c r="J285" t="s">
        <v>766</v>
      </c>
      <c r="L285" t="s">
        <v>28</v>
      </c>
      <c r="S285">
        <v>8321</v>
      </c>
    </row>
    <row r="286" spans="1:21" x14ac:dyDescent="0.25">
      <c r="A286">
        <v>2768</v>
      </c>
      <c r="B286">
        <v>0</v>
      </c>
      <c r="C286" t="b">
        <v>1</v>
      </c>
      <c r="D286" t="s">
        <v>767</v>
      </c>
      <c r="E286" t="s">
        <v>768</v>
      </c>
      <c r="F286" t="s">
        <v>768</v>
      </c>
      <c r="G286" t="s">
        <v>39</v>
      </c>
      <c r="H286" t="s">
        <v>26</v>
      </c>
      <c r="I286" t="b">
        <v>1</v>
      </c>
      <c r="J286" t="s">
        <v>769</v>
      </c>
      <c r="L286" t="s">
        <v>28</v>
      </c>
      <c r="S286">
        <v>5111</v>
      </c>
      <c r="T286">
        <v>5119</v>
      </c>
    </row>
    <row r="287" spans="1:21" x14ac:dyDescent="0.25">
      <c r="A287">
        <v>4171</v>
      </c>
      <c r="B287">
        <v>0</v>
      </c>
      <c r="C287" t="b">
        <v>1</v>
      </c>
      <c r="D287" t="s">
        <v>770</v>
      </c>
      <c r="E287" s="1">
        <v>40461</v>
      </c>
      <c r="F287" s="1">
        <v>40461</v>
      </c>
      <c r="G287" t="s">
        <v>39</v>
      </c>
      <c r="H287" t="s">
        <v>26</v>
      </c>
      <c r="I287" t="b">
        <v>1</v>
      </c>
      <c r="J287" t="s">
        <v>771</v>
      </c>
      <c r="L287" t="s">
        <v>28</v>
      </c>
      <c r="S287">
        <v>8612</v>
      </c>
      <c r="T287">
        <v>7701</v>
      </c>
      <c r="U287">
        <v>8422</v>
      </c>
    </row>
    <row r="288" spans="1:21" x14ac:dyDescent="0.25">
      <c r="A288">
        <v>5463</v>
      </c>
      <c r="B288">
        <v>0</v>
      </c>
      <c r="C288" t="b">
        <v>1</v>
      </c>
      <c r="D288" t="s">
        <v>772</v>
      </c>
      <c r="E288" s="1">
        <v>38724</v>
      </c>
      <c r="F288" s="1">
        <v>38724</v>
      </c>
      <c r="G288" t="s">
        <v>39</v>
      </c>
      <c r="H288" t="s">
        <v>26</v>
      </c>
      <c r="I288" t="b">
        <v>1</v>
      </c>
      <c r="J288" t="s">
        <v>773</v>
      </c>
      <c r="L288" t="s">
        <v>28</v>
      </c>
      <c r="S288">
        <v>9895</v>
      </c>
    </row>
    <row r="289" spans="1:21" x14ac:dyDescent="0.25">
      <c r="A289">
        <v>5661</v>
      </c>
      <c r="B289">
        <v>0</v>
      </c>
      <c r="C289" t="b">
        <v>1</v>
      </c>
      <c r="D289" t="s">
        <v>774</v>
      </c>
      <c r="E289" t="s">
        <v>775</v>
      </c>
      <c r="F289" t="s">
        <v>775</v>
      </c>
      <c r="G289" t="s">
        <v>39</v>
      </c>
      <c r="H289" t="s">
        <v>26</v>
      </c>
      <c r="I289" t="b">
        <v>1</v>
      </c>
      <c r="J289" t="s">
        <v>773</v>
      </c>
      <c r="L289" t="s">
        <v>28</v>
      </c>
      <c r="S289">
        <v>9821</v>
      </c>
      <c r="T289">
        <v>9829</v>
      </c>
    </row>
    <row r="290" spans="1:21" x14ac:dyDescent="0.25">
      <c r="A290">
        <v>5053</v>
      </c>
      <c r="B290">
        <v>0</v>
      </c>
      <c r="C290" t="b">
        <v>1</v>
      </c>
      <c r="D290" t="s">
        <v>776</v>
      </c>
      <c r="E290" s="1">
        <v>38088</v>
      </c>
      <c r="F290" s="1">
        <v>38088</v>
      </c>
      <c r="G290" t="s">
        <v>39</v>
      </c>
      <c r="H290" t="s">
        <v>26</v>
      </c>
      <c r="I290" t="b">
        <v>1</v>
      </c>
      <c r="J290" t="s">
        <v>777</v>
      </c>
      <c r="L290" t="s">
        <v>28</v>
      </c>
      <c r="S290">
        <v>6721</v>
      </c>
      <c r="T290">
        <v>6712</v>
      </c>
    </row>
    <row r="291" spans="1:21" x14ac:dyDescent="0.25">
      <c r="A291">
        <v>142</v>
      </c>
      <c r="B291">
        <v>0</v>
      </c>
      <c r="C291" t="b">
        <v>1</v>
      </c>
      <c r="D291" t="s">
        <v>778</v>
      </c>
      <c r="E291" s="1">
        <v>27129</v>
      </c>
      <c r="F291" t="s">
        <v>779</v>
      </c>
      <c r="G291" t="s">
        <v>49</v>
      </c>
      <c r="H291" t="s">
        <v>26</v>
      </c>
      <c r="I291" t="b">
        <v>1</v>
      </c>
      <c r="J291" t="s">
        <v>780</v>
      </c>
      <c r="L291" t="s">
        <v>28</v>
      </c>
      <c r="S291">
        <v>6740</v>
      </c>
      <c r="T291">
        <v>6700</v>
      </c>
    </row>
    <row r="292" spans="1:21" x14ac:dyDescent="0.25">
      <c r="A292">
        <v>5014</v>
      </c>
      <c r="B292">
        <v>0</v>
      </c>
      <c r="C292" t="b">
        <v>1</v>
      </c>
      <c r="D292" t="s">
        <v>781</v>
      </c>
      <c r="E292" t="s">
        <v>782</v>
      </c>
      <c r="F292" t="s">
        <v>782</v>
      </c>
      <c r="G292" t="s">
        <v>31</v>
      </c>
      <c r="H292" t="s">
        <v>26</v>
      </c>
      <c r="I292" t="b">
        <v>1</v>
      </c>
      <c r="J292" t="s">
        <v>783</v>
      </c>
      <c r="L292" t="s">
        <v>28</v>
      </c>
      <c r="S292">
        <v>8311</v>
      </c>
      <c r="T292">
        <v>6741</v>
      </c>
    </row>
    <row r="293" spans="1:21" x14ac:dyDescent="0.25">
      <c r="A293">
        <v>4478</v>
      </c>
      <c r="B293">
        <v>0</v>
      </c>
      <c r="C293" t="b">
        <v>1</v>
      </c>
      <c r="D293" t="s">
        <v>784</v>
      </c>
      <c r="E293" s="1">
        <v>37291</v>
      </c>
      <c r="F293" s="1">
        <v>37291</v>
      </c>
      <c r="G293" t="s">
        <v>39</v>
      </c>
      <c r="H293" t="s">
        <v>26</v>
      </c>
      <c r="I293" t="b">
        <v>1</v>
      </c>
      <c r="J293" t="s">
        <v>785</v>
      </c>
      <c r="L293" t="s">
        <v>28</v>
      </c>
      <c r="S293">
        <v>2972</v>
      </c>
      <c r="T293">
        <v>6542</v>
      </c>
      <c r="U293">
        <v>6263</v>
      </c>
    </row>
    <row r="294" spans="1:21" x14ac:dyDescent="0.25">
      <c r="A294">
        <v>5779</v>
      </c>
      <c r="B294">
        <v>0</v>
      </c>
      <c r="C294" t="b">
        <v>1</v>
      </c>
      <c r="D294" t="s">
        <v>786</v>
      </c>
      <c r="E294" t="s">
        <v>787</v>
      </c>
      <c r="F294" t="s">
        <v>787</v>
      </c>
      <c r="G294" t="s">
        <v>36</v>
      </c>
      <c r="H294" t="s">
        <v>26</v>
      </c>
      <c r="I294" t="b">
        <v>1</v>
      </c>
      <c r="J294" t="s">
        <v>788</v>
      </c>
      <c r="L294" t="s">
        <v>28</v>
      </c>
      <c r="S294">
        <v>8323</v>
      </c>
      <c r="T294">
        <v>8322</v>
      </c>
    </row>
    <row r="295" spans="1:21" x14ac:dyDescent="0.25">
      <c r="A295">
        <v>4574</v>
      </c>
      <c r="B295">
        <v>0</v>
      </c>
      <c r="C295" t="b">
        <v>1</v>
      </c>
      <c r="D295" t="s">
        <v>789</v>
      </c>
      <c r="E295" s="1">
        <v>37297</v>
      </c>
      <c r="F295" s="1">
        <v>37297</v>
      </c>
      <c r="G295" t="s">
        <v>39</v>
      </c>
      <c r="H295" t="s">
        <v>26</v>
      </c>
      <c r="I295" t="b">
        <v>1</v>
      </c>
      <c r="J295" t="s">
        <v>790</v>
      </c>
      <c r="L295" t="s">
        <v>28</v>
      </c>
      <c r="S295">
        <v>5111</v>
      </c>
    </row>
    <row r="296" spans="1:21" x14ac:dyDescent="0.25">
      <c r="A296">
        <v>6791</v>
      </c>
      <c r="B296">
        <v>0</v>
      </c>
      <c r="C296" t="b">
        <v>1</v>
      </c>
      <c r="D296" t="s">
        <v>791</v>
      </c>
      <c r="E296" t="s">
        <v>792</v>
      </c>
      <c r="F296" t="s">
        <v>793</v>
      </c>
      <c r="G296" t="s">
        <v>49</v>
      </c>
      <c r="H296" t="s">
        <v>26</v>
      </c>
      <c r="I296" t="b">
        <v>1</v>
      </c>
      <c r="J296" t="s">
        <v>794</v>
      </c>
      <c r="L296" t="s">
        <v>28</v>
      </c>
      <c r="S296">
        <v>6721</v>
      </c>
      <c r="T296">
        <v>6712</v>
      </c>
      <c r="U296">
        <v>6736</v>
      </c>
    </row>
    <row r="297" spans="1:21" x14ac:dyDescent="0.25">
      <c r="A297">
        <v>6249</v>
      </c>
      <c r="B297">
        <v>0</v>
      </c>
      <c r="C297" t="b">
        <v>1</v>
      </c>
      <c r="D297" t="s">
        <v>795</v>
      </c>
      <c r="E297" s="1">
        <v>39634</v>
      </c>
      <c r="F297" s="1">
        <v>39634</v>
      </c>
      <c r="G297" t="s">
        <v>39</v>
      </c>
      <c r="H297" t="s">
        <v>26</v>
      </c>
      <c r="I297" t="b">
        <v>1</v>
      </c>
      <c r="J297" t="s">
        <v>794</v>
      </c>
      <c r="L297" t="s">
        <v>28</v>
      </c>
      <c r="S297">
        <v>5119</v>
      </c>
    </row>
    <row r="298" spans="1:21" x14ac:dyDescent="0.25">
      <c r="A298">
        <v>5274</v>
      </c>
      <c r="B298">
        <v>0</v>
      </c>
      <c r="C298" t="b">
        <v>1</v>
      </c>
      <c r="D298" t="s">
        <v>796</v>
      </c>
      <c r="E298" t="s">
        <v>433</v>
      </c>
      <c r="F298" t="s">
        <v>433</v>
      </c>
      <c r="G298" t="s">
        <v>39</v>
      </c>
      <c r="H298" t="s">
        <v>26</v>
      </c>
      <c r="I298" t="b">
        <v>1</v>
      </c>
      <c r="J298" t="s">
        <v>797</v>
      </c>
      <c r="L298" t="s">
        <v>28</v>
      </c>
      <c r="S298">
        <v>6689</v>
      </c>
    </row>
    <row r="299" spans="1:21" x14ac:dyDescent="0.25">
      <c r="A299">
        <v>6467</v>
      </c>
      <c r="B299">
        <v>0</v>
      </c>
      <c r="C299" t="b">
        <v>1</v>
      </c>
      <c r="D299" t="s">
        <v>798</v>
      </c>
      <c r="E299" t="s">
        <v>799</v>
      </c>
      <c r="F299" t="s">
        <v>799</v>
      </c>
      <c r="G299" t="s">
        <v>39</v>
      </c>
      <c r="H299" t="s">
        <v>26</v>
      </c>
      <c r="I299" t="b">
        <v>1</v>
      </c>
      <c r="J299" t="s">
        <v>800</v>
      </c>
      <c r="L299" t="s">
        <v>28</v>
      </c>
      <c r="S299">
        <v>5111</v>
      </c>
      <c r="T299">
        <v>5119</v>
      </c>
      <c r="U299">
        <v>5131</v>
      </c>
    </row>
    <row r="300" spans="1:21" x14ac:dyDescent="0.25">
      <c r="A300">
        <v>5461</v>
      </c>
      <c r="B300">
        <v>0</v>
      </c>
      <c r="C300" t="b">
        <v>1</v>
      </c>
      <c r="D300" t="s">
        <v>801</v>
      </c>
      <c r="E300" s="1">
        <v>38966</v>
      </c>
      <c r="F300" s="1">
        <v>38966</v>
      </c>
      <c r="G300" t="s">
        <v>39</v>
      </c>
      <c r="H300" t="s">
        <v>26</v>
      </c>
      <c r="I300" t="b">
        <v>1</v>
      </c>
      <c r="J300" t="s">
        <v>802</v>
      </c>
      <c r="L300" t="s">
        <v>28</v>
      </c>
      <c r="S300">
        <v>8496</v>
      </c>
    </row>
    <row r="301" spans="1:21" x14ac:dyDescent="0.25">
      <c r="A301">
        <v>7365</v>
      </c>
      <c r="B301">
        <v>0</v>
      </c>
      <c r="C301" t="b">
        <v>0</v>
      </c>
      <c r="D301" t="s">
        <v>803</v>
      </c>
      <c r="E301" t="s">
        <v>804</v>
      </c>
      <c r="F301" t="s">
        <v>805</v>
      </c>
      <c r="G301" t="s">
        <v>34</v>
      </c>
      <c r="H301" t="s">
        <v>26</v>
      </c>
      <c r="I301" t="b">
        <v>1</v>
      </c>
      <c r="J301" t="s">
        <v>802</v>
      </c>
      <c r="L301" t="s">
        <v>28</v>
      </c>
      <c r="S301">
        <v>9451</v>
      </c>
      <c r="T301">
        <v>8434</v>
      </c>
    </row>
    <row r="302" spans="1:21" x14ac:dyDescent="0.25">
      <c r="A302">
        <v>5338</v>
      </c>
      <c r="B302">
        <v>0</v>
      </c>
      <c r="C302" t="b">
        <v>1</v>
      </c>
      <c r="D302" t="s">
        <v>806</v>
      </c>
      <c r="E302" s="1">
        <v>38838</v>
      </c>
      <c r="F302" s="1">
        <v>38838</v>
      </c>
      <c r="G302" t="s">
        <v>39</v>
      </c>
      <c r="H302" t="s">
        <v>26</v>
      </c>
      <c r="I302" t="b">
        <v>1</v>
      </c>
      <c r="J302" t="s">
        <v>807</v>
      </c>
      <c r="L302" t="s">
        <v>28</v>
      </c>
      <c r="S302">
        <v>8511</v>
      </c>
    </row>
    <row r="303" spans="1:21" x14ac:dyDescent="0.25">
      <c r="A303">
        <v>5052</v>
      </c>
      <c r="B303">
        <v>0</v>
      </c>
      <c r="C303" t="b">
        <v>1</v>
      </c>
      <c r="D303" t="s">
        <v>808</v>
      </c>
      <c r="E303" t="s">
        <v>809</v>
      </c>
      <c r="F303" t="s">
        <v>809</v>
      </c>
      <c r="G303" t="s">
        <v>39</v>
      </c>
      <c r="H303" t="s">
        <v>26</v>
      </c>
      <c r="I303" t="b">
        <v>1</v>
      </c>
      <c r="J303" t="s">
        <v>810</v>
      </c>
      <c r="L303" t="s">
        <v>28</v>
      </c>
      <c r="S303">
        <v>6569</v>
      </c>
    </row>
    <row r="304" spans="1:21" x14ac:dyDescent="0.25">
      <c r="A304">
        <v>5030</v>
      </c>
      <c r="B304">
        <v>0</v>
      </c>
      <c r="C304" t="b">
        <v>1</v>
      </c>
      <c r="D304" t="s">
        <v>811</v>
      </c>
      <c r="E304" t="s">
        <v>812</v>
      </c>
      <c r="F304" t="s">
        <v>812</v>
      </c>
      <c r="G304" t="s">
        <v>39</v>
      </c>
      <c r="H304" t="s">
        <v>26</v>
      </c>
      <c r="I304" t="b">
        <v>1</v>
      </c>
      <c r="J304" t="s">
        <v>813</v>
      </c>
      <c r="L304" t="s">
        <v>28</v>
      </c>
      <c r="S304">
        <v>6685</v>
      </c>
    </row>
    <row r="305" spans="1:21" x14ac:dyDescent="0.25">
      <c r="A305">
        <v>4288</v>
      </c>
      <c r="B305">
        <v>0</v>
      </c>
      <c r="C305" t="b">
        <v>1</v>
      </c>
      <c r="D305" t="s">
        <v>814</v>
      </c>
      <c r="E305" t="s">
        <v>815</v>
      </c>
      <c r="F305" t="s">
        <v>815</v>
      </c>
      <c r="G305" t="s">
        <v>39</v>
      </c>
      <c r="H305" t="s">
        <v>26</v>
      </c>
      <c r="I305" t="b">
        <v>1</v>
      </c>
      <c r="J305" t="s">
        <v>816</v>
      </c>
      <c r="L305" t="s">
        <v>28</v>
      </c>
      <c r="S305">
        <v>8441</v>
      </c>
      <c r="T305">
        <v>8443</v>
      </c>
      <c r="U305">
        <v>8496</v>
      </c>
    </row>
    <row r="306" spans="1:21" x14ac:dyDescent="0.25">
      <c r="A306">
        <v>5375</v>
      </c>
      <c r="B306">
        <v>0</v>
      </c>
      <c r="C306" t="b">
        <v>1</v>
      </c>
      <c r="D306" t="s">
        <v>817</v>
      </c>
      <c r="E306" s="1">
        <v>38900</v>
      </c>
      <c r="F306" s="1">
        <v>38778</v>
      </c>
      <c r="G306" t="s">
        <v>31</v>
      </c>
      <c r="H306" t="s">
        <v>26</v>
      </c>
      <c r="I306" t="b">
        <v>1</v>
      </c>
      <c r="J306" t="s">
        <v>818</v>
      </c>
      <c r="L306" t="s">
        <v>28</v>
      </c>
      <c r="S306">
        <v>8312</v>
      </c>
      <c r="T306">
        <v>6712</v>
      </c>
      <c r="U306">
        <v>8511</v>
      </c>
    </row>
    <row r="307" spans="1:21" x14ac:dyDescent="0.25">
      <c r="A307">
        <v>5228</v>
      </c>
      <c r="B307">
        <v>0</v>
      </c>
      <c r="C307" t="b">
        <v>1</v>
      </c>
      <c r="D307" t="s">
        <v>819</v>
      </c>
      <c r="E307" t="s">
        <v>820</v>
      </c>
      <c r="F307" t="s">
        <v>820</v>
      </c>
      <c r="G307" t="s">
        <v>39</v>
      </c>
      <c r="H307" t="s">
        <v>26</v>
      </c>
      <c r="I307" t="b">
        <v>1</v>
      </c>
      <c r="J307" t="s">
        <v>821</v>
      </c>
      <c r="L307" t="s">
        <v>28</v>
      </c>
      <c r="S307">
        <v>8511</v>
      </c>
    </row>
    <row r="308" spans="1:21" x14ac:dyDescent="0.25">
      <c r="A308">
        <v>5226</v>
      </c>
      <c r="B308">
        <v>0</v>
      </c>
      <c r="C308" t="b">
        <v>1</v>
      </c>
      <c r="D308" t="s">
        <v>822</v>
      </c>
      <c r="E308" t="s">
        <v>823</v>
      </c>
      <c r="F308" t="s">
        <v>823</v>
      </c>
      <c r="G308" t="s">
        <v>39</v>
      </c>
      <c r="H308" t="s">
        <v>26</v>
      </c>
      <c r="I308" t="b">
        <v>1</v>
      </c>
      <c r="J308" t="s">
        <v>821</v>
      </c>
      <c r="L308" t="s">
        <v>28</v>
      </c>
      <c r="S308">
        <v>5111</v>
      </c>
    </row>
    <row r="309" spans="1:21" x14ac:dyDescent="0.25">
      <c r="A309">
        <v>5004</v>
      </c>
      <c r="B309">
        <v>0</v>
      </c>
      <c r="C309" t="b">
        <v>1</v>
      </c>
      <c r="D309" t="s">
        <v>824</v>
      </c>
      <c r="E309" t="s">
        <v>825</v>
      </c>
      <c r="F309" t="s">
        <v>825</v>
      </c>
      <c r="G309" t="s">
        <v>39</v>
      </c>
      <c r="H309" t="s">
        <v>26</v>
      </c>
      <c r="I309" t="b">
        <v>1</v>
      </c>
      <c r="J309" t="s">
        <v>826</v>
      </c>
      <c r="L309" t="s">
        <v>28</v>
      </c>
      <c r="S309">
        <v>6821</v>
      </c>
      <c r="T309">
        <v>6623</v>
      </c>
    </row>
    <row r="310" spans="1:21" x14ac:dyDescent="0.25">
      <c r="A310">
        <v>3217</v>
      </c>
      <c r="B310">
        <v>0</v>
      </c>
      <c r="C310" t="b">
        <v>1</v>
      </c>
      <c r="D310" t="s">
        <v>827</v>
      </c>
      <c r="E310" s="1">
        <v>35342</v>
      </c>
      <c r="F310" t="s">
        <v>828</v>
      </c>
      <c r="G310" t="s">
        <v>49</v>
      </c>
      <c r="H310" t="s">
        <v>26</v>
      </c>
      <c r="I310" t="b">
        <v>1</v>
      </c>
      <c r="J310" t="s">
        <v>829</v>
      </c>
      <c r="L310" t="s">
        <v>28</v>
      </c>
      <c r="S310">
        <v>8612</v>
      </c>
      <c r="T310">
        <v>8135</v>
      </c>
    </row>
    <row r="311" spans="1:21" x14ac:dyDescent="0.25">
      <c r="A311">
        <v>2300</v>
      </c>
      <c r="B311">
        <v>0</v>
      </c>
      <c r="C311" t="b">
        <v>1</v>
      </c>
      <c r="D311" t="s">
        <v>830</v>
      </c>
      <c r="E311" t="s">
        <v>831</v>
      </c>
      <c r="F311" t="s">
        <v>831</v>
      </c>
      <c r="G311" t="s">
        <v>39</v>
      </c>
      <c r="H311" t="s">
        <v>26</v>
      </c>
      <c r="I311" t="b">
        <v>1</v>
      </c>
      <c r="J311" t="s">
        <v>832</v>
      </c>
      <c r="L311" t="s">
        <v>28</v>
      </c>
      <c r="S311">
        <v>6821</v>
      </c>
      <c r="T311">
        <v>6623</v>
      </c>
    </row>
    <row r="312" spans="1:21" x14ac:dyDescent="0.25">
      <c r="A312">
        <v>5284</v>
      </c>
      <c r="B312">
        <v>0</v>
      </c>
      <c r="C312" t="b">
        <v>1</v>
      </c>
      <c r="D312" t="s">
        <v>833</v>
      </c>
      <c r="E312" s="1">
        <v>38421</v>
      </c>
      <c r="F312" s="1">
        <v>38421</v>
      </c>
      <c r="G312" t="s">
        <v>39</v>
      </c>
      <c r="H312" t="s">
        <v>26</v>
      </c>
      <c r="I312" t="b">
        <v>1</v>
      </c>
      <c r="J312" t="s">
        <v>834</v>
      </c>
      <c r="L312" t="s">
        <v>28</v>
      </c>
      <c r="S312">
        <v>8484</v>
      </c>
      <c r="T312">
        <v>9299</v>
      </c>
      <c r="U312">
        <v>8429</v>
      </c>
    </row>
    <row r="313" spans="1:21" x14ac:dyDescent="0.25">
      <c r="A313">
        <v>2799</v>
      </c>
      <c r="B313">
        <v>0</v>
      </c>
      <c r="C313" t="b">
        <v>1</v>
      </c>
      <c r="D313" t="s">
        <v>835</v>
      </c>
      <c r="E313" t="s">
        <v>836</v>
      </c>
      <c r="F313" t="s">
        <v>837</v>
      </c>
      <c r="G313" t="s">
        <v>49</v>
      </c>
      <c r="H313" t="s">
        <v>26</v>
      </c>
      <c r="I313" t="b">
        <v>1</v>
      </c>
      <c r="J313" t="s">
        <v>838</v>
      </c>
      <c r="L313" t="s">
        <v>28</v>
      </c>
      <c r="S313">
        <v>8311</v>
      </c>
    </row>
    <row r="314" spans="1:21" x14ac:dyDescent="0.25">
      <c r="A314">
        <v>3054</v>
      </c>
      <c r="B314">
        <v>0</v>
      </c>
      <c r="C314" t="b">
        <v>1</v>
      </c>
      <c r="D314" t="s">
        <v>839</v>
      </c>
      <c r="E314" s="1">
        <v>35042</v>
      </c>
      <c r="F314" s="1">
        <v>35042</v>
      </c>
      <c r="G314" t="s">
        <v>39</v>
      </c>
      <c r="H314" t="s">
        <v>26</v>
      </c>
      <c r="I314" t="b">
        <v>1</v>
      </c>
      <c r="J314" t="s">
        <v>840</v>
      </c>
      <c r="L314" t="s">
        <v>28</v>
      </c>
      <c r="S314">
        <v>6684</v>
      </c>
    </row>
    <row r="315" spans="1:21" x14ac:dyDescent="0.25">
      <c r="A315">
        <v>4399</v>
      </c>
      <c r="B315">
        <v>0</v>
      </c>
      <c r="C315" t="b">
        <v>1</v>
      </c>
      <c r="D315" t="s">
        <v>841</v>
      </c>
      <c r="E315" s="1">
        <v>37113</v>
      </c>
      <c r="F315" s="1">
        <v>37021</v>
      </c>
      <c r="G315" t="s">
        <v>49</v>
      </c>
      <c r="H315" t="s">
        <v>26</v>
      </c>
      <c r="I315" t="b">
        <v>1</v>
      </c>
      <c r="J315" t="s">
        <v>842</v>
      </c>
      <c r="L315" t="s">
        <v>28</v>
      </c>
      <c r="S315">
        <v>6595</v>
      </c>
      <c r="T315">
        <v>6596</v>
      </c>
      <c r="U315">
        <v>6528</v>
      </c>
    </row>
    <row r="316" spans="1:21" x14ac:dyDescent="0.25">
      <c r="A316">
        <v>4639</v>
      </c>
      <c r="B316">
        <v>0</v>
      </c>
      <c r="C316" t="b">
        <v>1</v>
      </c>
      <c r="D316" t="s">
        <v>843</v>
      </c>
      <c r="E316" s="1">
        <v>37682</v>
      </c>
      <c r="F316" t="s">
        <v>844</v>
      </c>
      <c r="G316" t="s">
        <v>49</v>
      </c>
      <c r="H316" t="s">
        <v>26</v>
      </c>
      <c r="I316" t="b">
        <v>1</v>
      </c>
      <c r="J316" t="s">
        <v>842</v>
      </c>
      <c r="L316" t="s">
        <v>28</v>
      </c>
      <c r="S316">
        <v>8469</v>
      </c>
      <c r="T316">
        <v>8497</v>
      </c>
      <c r="U316">
        <v>6618</v>
      </c>
    </row>
    <row r="317" spans="1:21" x14ac:dyDescent="0.25">
      <c r="A317">
        <v>2671</v>
      </c>
      <c r="B317">
        <v>0</v>
      </c>
      <c r="C317" t="b">
        <v>1</v>
      </c>
      <c r="D317" t="s">
        <v>845</v>
      </c>
      <c r="E317" s="1">
        <v>34549</v>
      </c>
      <c r="F317" s="1">
        <v>34396</v>
      </c>
      <c r="G317" t="s">
        <v>49</v>
      </c>
      <c r="H317" t="s">
        <v>26</v>
      </c>
      <c r="I317" t="b">
        <v>1</v>
      </c>
      <c r="J317" t="s">
        <v>846</v>
      </c>
      <c r="L317" t="s">
        <v>28</v>
      </c>
      <c r="S317">
        <v>8311</v>
      </c>
    </row>
    <row r="318" spans="1:21" x14ac:dyDescent="0.25">
      <c r="A318">
        <v>5295</v>
      </c>
      <c r="B318">
        <v>0</v>
      </c>
      <c r="C318" t="b">
        <v>1</v>
      </c>
      <c r="D318" t="s">
        <v>847</v>
      </c>
      <c r="E318" s="1">
        <v>38635</v>
      </c>
      <c r="F318" s="1">
        <v>38635</v>
      </c>
      <c r="G318" t="s">
        <v>39</v>
      </c>
      <c r="H318" t="s">
        <v>26</v>
      </c>
      <c r="I318" t="b">
        <v>1</v>
      </c>
      <c r="J318" t="s">
        <v>846</v>
      </c>
      <c r="L318" t="s">
        <v>28</v>
      </c>
      <c r="S318">
        <v>5111</v>
      </c>
    </row>
    <row r="319" spans="1:21" x14ac:dyDescent="0.25">
      <c r="A319">
        <v>3926</v>
      </c>
      <c r="B319">
        <v>0</v>
      </c>
      <c r="C319" t="b">
        <v>1</v>
      </c>
      <c r="D319" t="s">
        <v>848</v>
      </c>
      <c r="E319" s="1">
        <v>36318</v>
      </c>
      <c r="F319" s="1">
        <v>36318</v>
      </c>
      <c r="G319" t="s">
        <v>39</v>
      </c>
      <c r="H319" t="s">
        <v>26</v>
      </c>
      <c r="I319" t="b">
        <v>1</v>
      </c>
      <c r="J319" t="s">
        <v>849</v>
      </c>
      <c r="L319" t="s">
        <v>28</v>
      </c>
      <c r="S319">
        <v>6553</v>
      </c>
      <c r="T319">
        <v>6571</v>
      </c>
    </row>
    <row r="320" spans="1:21" x14ac:dyDescent="0.25">
      <c r="A320">
        <v>2418</v>
      </c>
      <c r="B320">
        <v>0</v>
      </c>
      <c r="C320" t="b">
        <v>1</v>
      </c>
      <c r="D320" t="s">
        <v>850</v>
      </c>
      <c r="E320" t="s">
        <v>851</v>
      </c>
      <c r="F320" s="1">
        <v>34306</v>
      </c>
      <c r="G320" t="s">
        <v>49</v>
      </c>
      <c r="H320" t="s">
        <v>26</v>
      </c>
      <c r="I320" t="b">
        <v>1</v>
      </c>
      <c r="J320" t="s">
        <v>852</v>
      </c>
      <c r="L320" t="s">
        <v>28</v>
      </c>
      <c r="S320">
        <v>2719</v>
      </c>
      <c r="T320">
        <v>8445</v>
      </c>
    </row>
    <row r="321" spans="1:21" x14ac:dyDescent="0.25">
      <c r="A321">
        <v>5485</v>
      </c>
      <c r="B321">
        <v>0</v>
      </c>
      <c r="C321" t="b">
        <v>1</v>
      </c>
      <c r="D321" t="s">
        <v>853</v>
      </c>
      <c r="E321" s="1">
        <v>38844</v>
      </c>
      <c r="F321" s="1">
        <v>38844</v>
      </c>
      <c r="G321" t="s">
        <v>39</v>
      </c>
      <c r="H321" t="s">
        <v>26</v>
      </c>
      <c r="I321" t="b">
        <v>1</v>
      </c>
      <c r="J321" t="s">
        <v>854</v>
      </c>
      <c r="L321" t="s">
        <v>28</v>
      </c>
      <c r="S321">
        <v>7613</v>
      </c>
      <c r="T321">
        <v>8519</v>
      </c>
    </row>
    <row r="322" spans="1:21" x14ac:dyDescent="0.25">
      <c r="A322">
        <v>4741</v>
      </c>
      <c r="B322">
        <v>0</v>
      </c>
      <c r="C322" t="b">
        <v>1</v>
      </c>
      <c r="D322" t="s">
        <v>855</v>
      </c>
      <c r="E322" t="s">
        <v>856</v>
      </c>
      <c r="F322" s="1">
        <v>37963</v>
      </c>
      <c r="G322" t="s">
        <v>39</v>
      </c>
      <c r="H322" t="s">
        <v>26</v>
      </c>
      <c r="I322" t="b">
        <v>1</v>
      </c>
      <c r="J322" t="s">
        <v>857</v>
      </c>
      <c r="L322" t="s">
        <v>28</v>
      </c>
      <c r="S322">
        <v>9701</v>
      </c>
      <c r="T322">
        <v>5119</v>
      </c>
    </row>
    <row r="323" spans="1:21" x14ac:dyDescent="0.25">
      <c r="A323">
        <v>4029</v>
      </c>
      <c r="B323">
        <v>0</v>
      </c>
      <c r="C323" t="b">
        <v>1</v>
      </c>
      <c r="D323" t="s">
        <v>858</v>
      </c>
      <c r="E323" s="1">
        <v>36678</v>
      </c>
      <c r="F323" t="s">
        <v>859</v>
      </c>
      <c r="G323" t="s">
        <v>49</v>
      </c>
      <c r="H323" t="s">
        <v>26</v>
      </c>
      <c r="I323" t="b">
        <v>1</v>
      </c>
      <c r="J323" t="s">
        <v>860</v>
      </c>
      <c r="L323" t="s">
        <v>28</v>
      </c>
      <c r="S323">
        <v>8422</v>
      </c>
      <c r="T323">
        <v>7701</v>
      </c>
      <c r="U323">
        <v>9899</v>
      </c>
    </row>
    <row r="324" spans="1:21" x14ac:dyDescent="0.25">
      <c r="A324">
        <v>6781</v>
      </c>
      <c r="B324">
        <v>0</v>
      </c>
      <c r="C324" t="b">
        <v>1</v>
      </c>
      <c r="D324" t="s">
        <v>861</v>
      </c>
      <c r="E324" s="1">
        <v>39912</v>
      </c>
      <c r="F324" s="1">
        <v>39912</v>
      </c>
      <c r="G324" t="s">
        <v>39</v>
      </c>
      <c r="H324" t="s">
        <v>26</v>
      </c>
      <c r="I324" t="b">
        <v>1</v>
      </c>
      <c r="J324" t="s">
        <v>862</v>
      </c>
      <c r="L324" t="s">
        <v>28</v>
      </c>
      <c r="S324">
        <v>8443</v>
      </c>
      <c r="T324">
        <v>5111</v>
      </c>
      <c r="U324">
        <v>6612</v>
      </c>
    </row>
    <row r="325" spans="1:21" x14ac:dyDescent="0.25">
      <c r="A325">
        <v>6309</v>
      </c>
      <c r="B325">
        <v>0</v>
      </c>
      <c r="C325" t="b">
        <v>1</v>
      </c>
      <c r="D325" t="s">
        <v>863</v>
      </c>
      <c r="E325" t="s">
        <v>864</v>
      </c>
      <c r="F325" t="s">
        <v>864</v>
      </c>
      <c r="G325" t="s">
        <v>39</v>
      </c>
      <c r="H325" t="s">
        <v>26</v>
      </c>
      <c r="I325" t="b">
        <v>1</v>
      </c>
      <c r="J325" t="s">
        <v>865</v>
      </c>
      <c r="L325" t="s">
        <v>28</v>
      </c>
      <c r="S325">
        <v>6525</v>
      </c>
      <c r="T325">
        <v>6527</v>
      </c>
      <c r="U325">
        <v>6612</v>
      </c>
    </row>
    <row r="326" spans="1:21" x14ac:dyDescent="0.25">
      <c r="A326">
        <v>1551</v>
      </c>
      <c r="B326">
        <v>0</v>
      </c>
      <c r="C326" t="b">
        <v>1</v>
      </c>
      <c r="D326" t="s">
        <v>866</v>
      </c>
      <c r="E326" s="1">
        <v>32427</v>
      </c>
      <c r="F326" s="1">
        <v>32427</v>
      </c>
      <c r="G326" t="s">
        <v>49</v>
      </c>
      <c r="H326" t="s">
        <v>26</v>
      </c>
      <c r="I326" t="b">
        <v>1</v>
      </c>
      <c r="J326" t="s">
        <v>867</v>
      </c>
      <c r="L326" t="s">
        <v>28</v>
      </c>
      <c r="S326">
        <v>7339</v>
      </c>
      <c r="T326">
        <v>8135</v>
      </c>
      <c r="U326">
        <v>8143</v>
      </c>
    </row>
    <row r="327" spans="1:21" x14ac:dyDescent="0.25">
      <c r="A327">
        <v>1845</v>
      </c>
      <c r="B327">
        <v>0</v>
      </c>
      <c r="C327" t="b">
        <v>1</v>
      </c>
      <c r="D327" t="s">
        <v>868</v>
      </c>
      <c r="E327" s="1">
        <v>33000</v>
      </c>
      <c r="F327" s="1">
        <v>33000</v>
      </c>
      <c r="G327" t="s">
        <v>49</v>
      </c>
      <c r="H327" t="s">
        <v>26</v>
      </c>
      <c r="I327" t="b">
        <v>1</v>
      </c>
      <c r="J327" t="s">
        <v>867</v>
      </c>
      <c r="L327" t="s">
        <v>28</v>
      </c>
      <c r="S327">
        <v>8135</v>
      </c>
      <c r="T327">
        <v>8143</v>
      </c>
      <c r="U327">
        <v>8311</v>
      </c>
    </row>
    <row r="328" spans="1:21" x14ac:dyDescent="0.25">
      <c r="A328">
        <v>4469</v>
      </c>
      <c r="B328">
        <v>0</v>
      </c>
      <c r="C328" t="b">
        <v>1</v>
      </c>
      <c r="D328" t="s">
        <v>869</v>
      </c>
      <c r="E328" t="s">
        <v>870</v>
      </c>
      <c r="F328" t="s">
        <v>870</v>
      </c>
      <c r="G328" t="s">
        <v>39</v>
      </c>
      <c r="H328" t="s">
        <v>26</v>
      </c>
      <c r="I328" t="b">
        <v>1</v>
      </c>
      <c r="J328" t="s">
        <v>871</v>
      </c>
      <c r="L328" t="s">
        <v>28</v>
      </c>
      <c r="S328">
        <v>6522</v>
      </c>
    </row>
    <row r="329" spans="1:21" x14ac:dyDescent="0.25">
      <c r="A329">
        <v>4865</v>
      </c>
      <c r="B329">
        <v>0</v>
      </c>
      <c r="C329" t="b">
        <v>1</v>
      </c>
      <c r="D329" t="s">
        <v>872</v>
      </c>
      <c r="E329" s="1">
        <v>38202</v>
      </c>
      <c r="F329" s="1">
        <v>38202</v>
      </c>
      <c r="G329" t="s">
        <v>39</v>
      </c>
      <c r="H329" t="s">
        <v>26</v>
      </c>
      <c r="I329" t="b">
        <v>1</v>
      </c>
      <c r="J329" t="s">
        <v>873</v>
      </c>
      <c r="L329" t="s">
        <v>28</v>
      </c>
      <c r="S329">
        <v>9829</v>
      </c>
      <c r="T329">
        <v>9895</v>
      </c>
    </row>
    <row r="330" spans="1:21" x14ac:dyDescent="0.25">
      <c r="A330">
        <v>2785</v>
      </c>
      <c r="B330">
        <v>0</v>
      </c>
      <c r="C330" t="b">
        <v>1</v>
      </c>
      <c r="D330" t="s">
        <v>874</v>
      </c>
      <c r="E330" t="s">
        <v>875</v>
      </c>
      <c r="F330" t="s">
        <v>875</v>
      </c>
      <c r="G330" t="s">
        <v>39</v>
      </c>
      <c r="H330" t="s">
        <v>26</v>
      </c>
      <c r="I330" t="b">
        <v>1</v>
      </c>
      <c r="J330" t="s">
        <v>873</v>
      </c>
      <c r="L330" t="s">
        <v>28</v>
      </c>
      <c r="S330">
        <v>6470</v>
      </c>
      <c r="T330">
        <v>6441</v>
      </c>
    </row>
    <row r="331" spans="1:21" x14ac:dyDescent="0.25">
      <c r="A331">
        <v>4819</v>
      </c>
      <c r="B331">
        <v>0</v>
      </c>
      <c r="C331" t="b">
        <v>1</v>
      </c>
      <c r="D331" t="s">
        <v>876</v>
      </c>
      <c r="E331" s="1">
        <v>37967</v>
      </c>
      <c r="F331" s="1">
        <v>37845</v>
      </c>
      <c r="G331" t="s">
        <v>49</v>
      </c>
      <c r="H331" t="s">
        <v>26</v>
      </c>
      <c r="I331" t="b">
        <v>1</v>
      </c>
      <c r="J331" t="s">
        <v>877</v>
      </c>
      <c r="L331" t="s">
        <v>28</v>
      </c>
      <c r="S331">
        <v>9843</v>
      </c>
      <c r="T331">
        <v>6553</v>
      </c>
      <c r="U331">
        <v>6489</v>
      </c>
    </row>
    <row r="332" spans="1:21" x14ac:dyDescent="0.25">
      <c r="A332">
        <v>1067</v>
      </c>
      <c r="B332">
        <v>0</v>
      </c>
      <c r="C332" t="b">
        <v>1</v>
      </c>
      <c r="D332" t="s">
        <v>878</v>
      </c>
      <c r="E332" s="1">
        <v>30742</v>
      </c>
      <c r="F332" t="s">
        <v>879</v>
      </c>
      <c r="G332" t="s">
        <v>49</v>
      </c>
      <c r="H332" t="s">
        <v>26</v>
      </c>
      <c r="I332" t="b">
        <v>1</v>
      </c>
      <c r="J332" t="s">
        <v>880</v>
      </c>
      <c r="L332" t="s">
        <v>28</v>
      </c>
      <c r="S332">
        <v>8146</v>
      </c>
      <c r="T332">
        <v>8612</v>
      </c>
      <c r="U332">
        <v>8212</v>
      </c>
    </row>
    <row r="333" spans="1:21" x14ac:dyDescent="0.25">
      <c r="A333">
        <v>5698</v>
      </c>
      <c r="B333">
        <v>0</v>
      </c>
      <c r="C333" t="b">
        <v>1</v>
      </c>
      <c r="D333" t="s">
        <v>881</v>
      </c>
      <c r="E333" t="s">
        <v>882</v>
      </c>
      <c r="F333" t="s">
        <v>882</v>
      </c>
      <c r="G333" t="s">
        <v>39</v>
      </c>
      <c r="H333" t="s">
        <v>26</v>
      </c>
      <c r="I333" t="b">
        <v>1</v>
      </c>
      <c r="J333" t="s">
        <v>880</v>
      </c>
      <c r="L333" t="s">
        <v>28</v>
      </c>
      <c r="S333">
        <v>9613</v>
      </c>
    </row>
    <row r="334" spans="1:21" x14ac:dyDescent="0.25">
      <c r="A334">
        <v>6671</v>
      </c>
      <c r="B334">
        <v>0</v>
      </c>
      <c r="C334" t="b">
        <v>1</v>
      </c>
      <c r="D334" t="s">
        <v>883</v>
      </c>
      <c r="E334" t="s">
        <v>884</v>
      </c>
      <c r="F334" t="s">
        <v>884</v>
      </c>
      <c r="G334" t="s">
        <v>39</v>
      </c>
      <c r="H334" t="s">
        <v>26</v>
      </c>
      <c r="I334" t="b">
        <v>1</v>
      </c>
      <c r="J334" t="s">
        <v>885</v>
      </c>
      <c r="L334" t="s">
        <v>28</v>
      </c>
      <c r="S334">
        <v>5111</v>
      </c>
      <c r="T334">
        <v>7249</v>
      </c>
      <c r="U334">
        <v>8522</v>
      </c>
    </row>
    <row r="335" spans="1:21" x14ac:dyDescent="0.25">
      <c r="A335">
        <v>5157</v>
      </c>
      <c r="B335">
        <v>0</v>
      </c>
      <c r="C335" t="b">
        <v>1</v>
      </c>
      <c r="D335" t="s">
        <v>886</v>
      </c>
      <c r="E335" t="s">
        <v>636</v>
      </c>
      <c r="F335" t="s">
        <v>636</v>
      </c>
      <c r="G335" t="s">
        <v>39</v>
      </c>
      <c r="H335" t="s">
        <v>26</v>
      </c>
      <c r="I335" t="b">
        <v>1</v>
      </c>
      <c r="J335" t="s">
        <v>887</v>
      </c>
      <c r="L335" t="s">
        <v>28</v>
      </c>
      <c r="S335">
        <v>5111</v>
      </c>
      <c r="T335">
        <v>5119</v>
      </c>
    </row>
    <row r="336" spans="1:21" x14ac:dyDescent="0.25">
      <c r="A336">
        <v>4875</v>
      </c>
      <c r="B336">
        <v>0</v>
      </c>
      <c r="C336" t="b">
        <v>1</v>
      </c>
      <c r="D336" t="s">
        <v>888</v>
      </c>
      <c r="E336" t="s">
        <v>889</v>
      </c>
      <c r="F336" t="s">
        <v>889</v>
      </c>
      <c r="G336" t="s">
        <v>39</v>
      </c>
      <c r="H336" t="s">
        <v>26</v>
      </c>
      <c r="I336" t="b">
        <v>1</v>
      </c>
      <c r="J336" t="s">
        <v>890</v>
      </c>
      <c r="L336" t="s">
        <v>28</v>
      </c>
      <c r="S336">
        <v>9829</v>
      </c>
      <c r="T336">
        <v>5111</v>
      </c>
      <c r="U336">
        <v>5231</v>
      </c>
    </row>
    <row r="337" spans="1:21" x14ac:dyDescent="0.25">
      <c r="A337">
        <v>4437</v>
      </c>
      <c r="B337">
        <v>0</v>
      </c>
      <c r="C337" t="b">
        <v>1</v>
      </c>
      <c r="D337" t="s">
        <v>891</v>
      </c>
      <c r="E337" t="s">
        <v>892</v>
      </c>
      <c r="F337" t="s">
        <v>892</v>
      </c>
      <c r="G337" t="s">
        <v>39</v>
      </c>
      <c r="H337" t="s">
        <v>26</v>
      </c>
      <c r="I337" t="b">
        <v>1</v>
      </c>
      <c r="J337" t="s">
        <v>893</v>
      </c>
      <c r="L337" t="s">
        <v>28</v>
      </c>
      <c r="S337">
        <v>9829</v>
      </c>
    </row>
    <row r="338" spans="1:21" x14ac:dyDescent="0.25">
      <c r="A338">
        <v>6490</v>
      </c>
      <c r="B338">
        <v>0</v>
      </c>
      <c r="C338" t="b">
        <v>1</v>
      </c>
      <c r="D338" t="s">
        <v>894</v>
      </c>
      <c r="E338" t="s">
        <v>895</v>
      </c>
      <c r="F338" s="1">
        <v>39761</v>
      </c>
      <c r="G338" t="s">
        <v>31</v>
      </c>
      <c r="H338" t="s">
        <v>26</v>
      </c>
      <c r="I338" t="b">
        <v>1</v>
      </c>
      <c r="J338" t="s">
        <v>896</v>
      </c>
      <c r="L338" t="s">
        <v>28</v>
      </c>
      <c r="S338">
        <v>6525</v>
      </c>
    </row>
    <row r="339" spans="1:21" x14ac:dyDescent="0.25">
      <c r="A339">
        <v>3580</v>
      </c>
      <c r="B339">
        <v>0</v>
      </c>
      <c r="C339" t="b">
        <v>1</v>
      </c>
      <c r="D339" t="s">
        <v>897</v>
      </c>
      <c r="E339" s="1">
        <v>35798</v>
      </c>
      <c r="F339" t="s">
        <v>898</v>
      </c>
      <c r="G339" t="s">
        <v>39</v>
      </c>
      <c r="H339" t="s">
        <v>26</v>
      </c>
      <c r="I339" t="b">
        <v>1</v>
      </c>
      <c r="J339" t="s">
        <v>899</v>
      </c>
      <c r="L339" t="s">
        <v>28</v>
      </c>
      <c r="S339">
        <v>6528</v>
      </c>
    </row>
    <row r="340" spans="1:21" x14ac:dyDescent="0.25">
      <c r="A340">
        <v>5278</v>
      </c>
      <c r="B340">
        <v>0</v>
      </c>
      <c r="C340" t="b">
        <v>1</v>
      </c>
      <c r="D340" t="s">
        <v>900</v>
      </c>
      <c r="E340" t="s">
        <v>901</v>
      </c>
      <c r="F340" t="s">
        <v>901</v>
      </c>
      <c r="G340" t="s">
        <v>39</v>
      </c>
      <c r="H340" t="s">
        <v>26</v>
      </c>
      <c r="I340" t="b">
        <v>1</v>
      </c>
      <c r="J340" t="s">
        <v>902</v>
      </c>
      <c r="L340" t="s">
        <v>28</v>
      </c>
      <c r="S340">
        <v>2575</v>
      </c>
      <c r="T340">
        <v>2576</v>
      </c>
    </row>
    <row r="341" spans="1:21" x14ac:dyDescent="0.25">
      <c r="A341">
        <v>5664</v>
      </c>
      <c r="B341">
        <v>0</v>
      </c>
      <c r="C341" t="b">
        <v>1</v>
      </c>
      <c r="D341" t="s">
        <v>903</v>
      </c>
      <c r="E341" t="s">
        <v>904</v>
      </c>
      <c r="F341" t="s">
        <v>775</v>
      </c>
      <c r="G341" t="s">
        <v>31</v>
      </c>
      <c r="H341" t="s">
        <v>26</v>
      </c>
      <c r="I341" t="b">
        <v>1</v>
      </c>
      <c r="J341" t="s">
        <v>902</v>
      </c>
      <c r="L341" t="s">
        <v>28</v>
      </c>
      <c r="S341">
        <v>2576</v>
      </c>
    </row>
    <row r="342" spans="1:21" x14ac:dyDescent="0.25">
      <c r="A342">
        <v>2274</v>
      </c>
      <c r="B342">
        <v>0</v>
      </c>
      <c r="C342" t="b">
        <v>1</v>
      </c>
      <c r="D342" t="s">
        <v>905</v>
      </c>
      <c r="E342" s="1">
        <v>33732</v>
      </c>
      <c r="F342" s="1">
        <v>33702</v>
      </c>
      <c r="G342" t="s">
        <v>49</v>
      </c>
      <c r="H342" t="s">
        <v>26</v>
      </c>
      <c r="I342" t="b">
        <v>1</v>
      </c>
      <c r="J342" t="s">
        <v>906</v>
      </c>
      <c r="L342" t="s">
        <v>28</v>
      </c>
      <c r="S342">
        <v>5211</v>
      </c>
      <c r="T342">
        <v>5231</v>
      </c>
    </row>
    <row r="343" spans="1:21" x14ac:dyDescent="0.25">
      <c r="A343">
        <v>5676</v>
      </c>
      <c r="B343">
        <v>0</v>
      </c>
      <c r="C343" t="b">
        <v>1</v>
      </c>
      <c r="D343" t="s">
        <v>907</v>
      </c>
      <c r="E343" s="1">
        <v>39265</v>
      </c>
      <c r="F343" s="1">
        <v>39265</v>
      </c>
      <c r="G343" t="s">
        <v>39</v>
      </c>
      <c r="H343" t="s">
        <v>26</v>
      </c>
      <c r="I343" t="b">
        <v>1</v>
      </c>
      <c r="J343" t="s">
        <v>908</v>
      </c>
      <c r="L343" t="s">
        <v>28</v>
      </c>
      <c r="S343">
        <v>6661</v>
      </c>
    </row>
    <row r="344" spans="1:21" x14ac:dyDescent="0.25">
      <c r="A344">
        <v>5159</v>
      </c>
      <c r="B344">
        <v>0</v>
      </c>
      <c r="C344" t="b">
        <v>1</v>
      </c>
      <c r="D344" t="s">
        <v>909</v>
      </c>
      <c r="E344" t="s">
        <v>636</v>
      </c>
      <c r="F344" t="s">
        <v>636</v>
      </c>
      <c r="G344" t="s">
        <v>39</v>
      </c>
      <c r="H344" t="s">
        <v>26</v>
      </c>
      <c r="I344" t="b">
        <v>1</v>
      </c>
      <c r="J344" t="s">
        <v>910</v>
      </c>
      <c r="L344" t="s">
        <v>28</v>
      </c>
      <c r="S344">
        <v>6910</v>
      </c>
    </row>
    <row r="345" spans="1:21" x14ac:dyDescent="0.25">
      <c r="A345">
        <v>5566</v>
      </c>
      <c r="B345">
        <v>0</v>
      </c>
      <c r="C345" t="b">
        <v>1</v>
      </c>
      <c r="D345" t="s">
        <v>911</v>
      </c>
      <c r="E345" t="s">
        <v>912</v>
      </c>
      <c r="F345" t="s">
        <v>913</v>
      </c>
      <c r="G345" t="s">
        <v>36</v>
      </c>
      <c r="H345" t="s">
        <v>26</v>
      </c>
      <c r="I345" t="b">
        <v>1</v>
      </c>
      <c r="J345" t="s">
        <v>914</v>
      </c>
      <c r="L345" t="s">
        <v>28</v>
      </c>
      <c r="S345">
        <v>8422</v>
      </c>
      <c r="T345">
        <v>8423</v>
      </c>
      <c r="U345">
        <v>8466</v>
      </c>
    </row>
    <row r="346" spans="1:21" x14ac:dyDescent="0.25">
      <c r="A346">
        <v>6795</v>
      </c>
      <c r="B346">
        <v>0</v>
      </c>
      <c r="C346" t="b">
        <v>1</v>
      </c>
      <c r="D346" t="s">
        <v>915</v>
      </c>
      <c r="E346" t="s">
        <v>916</v>
      </c>
      <c r="F346" t="s">
        <v>916</v>
      </c>
      <c r="G346" t="s">
        <v>39</v>
      </c>
      <c r="H346" t="s">
        <v>26</v>
      </c>
      <c r="I346" t="b">
        <v>1</v>
      </c>
      <c r="J346" t="s">
        <v>917</v>
      </c>
      <c r="L346" t="s">
        <v>28</v>
      </c>
      <c r="S346">
        <v>8422</v>
      </c>
      <c r="T346">
        <v>8466</v>
      </c>
    </row>
    <row r="347" spans="1:21" x14ac:dyDescent="0.25">
      <c r="A347">
        <v>5445</v>
      </c>
      <c r="B347">
        <v>0</v>
      </c>
      <c r="C347" t="b">
        <v>1</v>
      </c>
      <c r="D347" t="s">
        <v>918</v>
      </c>
      <c r="E347" t="s">
        <v>919</v>
      </c>
      <c r="F347" t="s">
        <v>919</v>
      </c>
      <c r="G347" t="s">
        <v>39</v>
      </c>
      <c r="H347" t="s">
        <v>26</v>
      </c>
      <c r="I347" t="b">
        <v>1</v>
      </c>
      <c r="J347" t="s">
        <v>920</v>
      </c>
      <c r="L347" t="s">
        <v>28</v>
      </c>
      <c r="S347">
        <v>6713</v>
      </c>
    </row>
    <row r="348" spans="1:21" x14ac:dyDescent="0.25">
      <c r="A348">
        <v>3909</v>
      </c>
      <c r="B348">
        <v>0</v>
      </c>
      <c r="C348" t="b">
        <v>1</v>
      </c>
      <c r="D348" t="s">
        <v>921</v>
      </c>
      <c r="E348" s="1">
        <v>36439</v>
      </c>
      <c r="F348" s="1">
        <v>36166</v>
      </c>
      <c r="G348" t="s">
        <v>39</v>
      </c>
      <c r="H348" t="s">
        <v>26</v>
      </c>
      <c r="I348" t="b">
        <v>1</v>
      </c>
      <c r="J348" t="s">
        <v>922</v>
      </c>
      <c r="L348" t="s">
        <v>28</v>
      </c>
      <c r="S348">
        <v>5131</v>
      </c>
    </row>
    <row r="349" spans="1:21" x14ac:dyDescent="0.25">
      <c r="A349">
        <v>6248</v>
      </c>
      <c r="B349">
        <v>0</v>
      </c>
      <c r="C349" t="b">
        <v>1</v>
      </c>
      <c r="D349" t="s">
        <v>923</v>
      </c>
      <c r="E349" s="1">
        <v>39634</v>
      </c>
      <c r="F349" s="1">
        <v>39634</v>
      </c>
      <c r="G349" t="s">
        <v>39</v>
      </c>
      <c r="H349" t="s">
        <v>26</v>
      </c>
      <c r="I349" t="b">
        <v>1</v>
      </c>
      <c r="J349" t="s">
        <v>924</v>
      </c>
      <c r="L349" t="s">
        <v>28</v>
      </c>
      <c r="S349">
        <v>5119</v>
      </c>
    </row>
    <row r="350" spans="1:21" x14ac:dyDescent="0.25">
      <c r="A350">
        <v>4803</v>
      </c>
      <c r="B350">
        <v>0</v>
      </c>
      <c r="C350" t="b">
        <v>1</v>
      </c>
      <c r="D350" t="s">
        <v>925</v>
      </c>
      <c r="E350" s="1">
        <v>40432</v>
      </c>
      <c r="F350" t="s">
        <v>926</v>
      </c>
      <c r="G350" t="s">
        <v>39</v>
      </c>
      <c r="H350" t="s">
        <v>752</v>
      </c>
      <c r="I350" t="b">
        <v>1</v>
      </c>
      <c r="J350" t="s">
        <v>927</v>
      </c>
      <c r="L350" t="s">
        <v>28</v>
      </c>
      <c r="S350">
        <v>7249</v>
      </c>
    </row>
    <row r="351" spans="1:21" x14ac:dyDescent="0.25">
      <c r="A351">
        <v>5721</v>
      </c>
      <c r="B351">
        <v>0</v>
      </c>
      <c r="C351" t="b">
        <v>1</v>
      </c>
      <c r="D351" t="s">
        <v>928</v>
      </c>
      <c r="E351" t="s">
        <v>929</v>
      </c>
      <c r="F351" t="s">
        <v>929</v>
      </c>
      <c r="G351" t="s">
        <v>39</v>
      </c>
      <c r="H351" t="s">
        <v>26</v>
      </c>
      <c r="I351" t="b">
        <v>1</v>
      </c>
      <c r="J351" t="s">
        <v>930</v>
      </c>
      <c r="L351" t="s">
        <v>28</v>
      </c>
      <c r="S351">
        <v>6529</v>
      </c>
      <c r="T351">
        <v>6522</v>
      </c>
    </row>
    <row r="352" spans="1:21" x14ac:dyDescent="0.25">
      <c r="A352">
        <v>5614</v>
      </c>
      <c r="B352">
        <v>0</v>
      </c>
      <c r="C352" t="b">
        <v>1</v>
      </c>
      <c r="D352" t="s">
        <v>931</v>
      </c>
      <c r="E352" s="1">
        <v>39033</v>
      </c>
      <c r="F352" s="1">
        <v>39033</v>
      </c>
      <c r="G352" t="s">
        <v>39</v>
      </c>
      <c r="H352" t="s">
        <v>26</v>
      </c>
      <c r="I352" t="b">
        <v>1</v>
      </c>
      <c r="J352" t="s">
        <v>930</v>
      </c>
      <c r="L352" t="s">
        <v>28</v>
      </c>
      <c r="S352">
        <v>5111</v>
      </c>
      <c r="T352">
        <v>5231</v>
      </c>
      <c r="U352">
        <v>3449</v>
      </c>
    </row>
    <row r="353" spans="1:21" x14ac:dyDescent="0.25">
      <c r="A353">
        <v>5876</v>
      </c>
      <c r="B353">
        <v>0</v>
      </c>
      <c r="C353" t="b">
        <v>1</v>
      </c>
      <c r="D353" t="s">
        <v>932</v>
      </c>
      <c r="E353" s="1">
        <v>39241</v>
      </c>
      <c r="F353" s="1">
        <v>39393</v>
      </c>
      <c r="G353" t="s">
        <v>39</v>
      </c>
      <c r="H353" t="s">
        <v>26</v>
      </c>
      <c r="I353" t="b">
        <v>1</v>
      </c>
      <c r="J353" t="s">
        <v>930</v>
      </c>
      <c r="L353" t="s">
        <v>28</v>
      </c>
      <c r="S353">
        <v>6821</v>
      </c>
      <c r="T353">
        <v>3449</v>
      </c>
    </row>
    <row r="354" spans="1:21" x14ac:dyDescent="0.25">
      <c r="A354">
        <v>5034</v>
      </c>
      <c r="B354">
        <v>0</v>
      </c>
      <c r="C354" t="b">
        <v>1</v>
      </c>
      <c r="D354" t="s">
        <v>933</v>
      </c>
      <c r="E354" s="1">
        <v>38301</v>
      </c>
      <c r="F354" s="1">
        <v>37996</v>
      </c>
      <c r="G354" t="s">
        <v>31</v>
      </c>
      <c r="H354" t="s">
        <v>26</v>
      </c>
      <c r="I354" t="b">
        <v>1</v>
      </c>
      <c r="J354" t="s">
        <v>934</v>
      </c>
      <c r="L354" t="s">
        <v>28</v>
      </c>
      <c r="S354">
        <v>6623</v>
      </c>
    </row>
    <row r="355" spans="1:21" x14ac:dyDescent="0.25">
      <c r="A355">
        <v>5264</v>
      </c>
      <c r="B355">
        <v>0</v>
      </c>
      <c r="C355" t="b">
        <v>1</v>
      </c>
      <c r="D355" t="s">
        <v>935</v>
      </c>
      <c r="E355" t="s">
        <v>474</v>
      </c>
      <c r="F355" t="s">
        <v>474</v>
      </c>
      <c r="G355" t="s">
        <v>39</v>
      </c>
      <c r="H355" t="s">
        <v>26</v>
      </c>
      <c r="I355" t="b">
        <v>1</v>
      </c>
      <c r="J355" t="s">
        <v>936</v>
      </c>
      <c r="L355" t="s">
        <v>28</v>
      </c>
      <c r="S355">
        <v>9821</v>
      </c>
    </row>
    <row r="356" spans="1:21" x14ac:dyDescent="0.25">
      <c r="A356">
        <v>1368</v>
      </c>
      <c r="B356">
        <v>0</v>
      </c>
      <c r="C356" t="b">
        <v>1</v>
      </c>
      <c r="D356" t="s">
        <v>937</v>
      </c>
      <c r="E356" t="s">
        <v>938</v>
      </c>
      <c r="F356" t="s">
        <v>939</v>
      </c>
      <c r="G356" t="s">
        <v>49</v>
      </c>
      <c r="H356" t="s">
        <v>26</v>
      </c>
      <c r="I356" t="b">
        <v>1</v>
      </c>
      <c r="J356" t="s">
        <v>940</v>
      </c>
      <c r="L356" t="s">
        <v>28</v>
      </c>
      <c r="S356">
        <v>2533</v>
      </c>
      <c r="T356">
        <v>8311</v>
      </c>
      <c r="U356">
        <v>8314</v>
      </c>
    </row>
    <row r="357" spans="1:21" x14ac:dyDescent="0.25">
      <c r="A357">
        <v>5092</v>
      </c>
      <c r="B357">
        <v>0</v>
      </c>
      <c r="C357" t="b">
        <v>1</v>
      </c>
      <c r="D357" t="s">
        <v>941</v>
      </c>
      <c r="E357" s="1">
        <v>38473</v>
      </c>
      <c r="F357" t="s">
        <v>942</v>
      </c>
      <c r="G357" t="s">
        <v>31</v>
      </c>
      <c r="H357" t="s">
        <v>26</v>
      </c>
      <c r="I357" t="b">
        <v>1</v>
      </c>
      <c r="J357" t="s">
        <v>940</v>
      </c>
      <c r="L357" t="s">
        <v>28</v>
      </c>
      <c r="S357">
        <v>8146</v>
      </c>
      <c r="T357">
        <v>8611</v>
      </c>
    </row>
    <row r="358" spans="1:21" x14ac:dyDescent="0.25">
      <c r="A358">
        <v>6558</v>
      </c>
      <c r="B358">
        <v>0</v>
      </c>
      <c r="C358" t="b">
        <v>1</v>
      </c>
      <c r="D358" t="s">
        <v>943</v>
      </c>
      <c r="E358" t="s">
        <v>944</v>
      </c>
      <c r="F358" t="s">
        <v>944</v>
      </c>
      <c r="G358" t="s">
        <v>39</v>
      </c>
      <c r="H358" t="s">
        <v>26</v>
      </c>
      <c r="I358" t="b">
        <v>1</v>
      </c>
      <c r="J358" t="s">
        <v>945</v>
      </c>
      <c r="L358" t="s">
        <v>28</v>
      </c>
      <c r="M358" t="str">
        <f>"7174048"</f>
        <v>7174048</v>
      </c>
      <c r="S358">
        <v>6754</v>
      </c>
      <c r="T358">
        <v>9820</v>
      </c>
    </row>
    <row r="359" spans="1:21" x14ac:dyDescent="0.25">
      <c r="A359">
        <v>4854</v>
      </c>
      <c r="B359">
        <v>0</v>
      </c>
      <c r="C359" t="b">
        <v>1</v>
      </c>
      <c r="D359" t="s">
        <v>946</v>
      </c>
      <c r="E359" t="s">
        <v>947</v>
      </c>
      <c r="F359" t="s">
        <v>947</v>
      </c>
      <c r="G359" t="s">
        <v>39</v>
      </c>
      <c r="H359" t="s">
        <v>26</v>
      </c>
      <c r="I359" t="b">
        <v>1</v>
      </c>
      <c r="J359" t="s">
        <v>948</v>
      </c>
      <c r="L359" t="s">
        <v>28</v>
      </c>
      <c r="S359">
        <v>6553</v>
      </c>
      <c r="T359">
        <v>6555</v>
      </c>
    </row>
    <row r="360" spans="1:21" x14ac:dyDescent="0.25">
      <c r="A360">
        <v>5400</v>
      </c>
      <c r="B360">
        <v>0</v>
      </c>
      <c r="C360" t="b">
        <v>1</v>
      </c>
      <c r="D360" t="s">
        <v>949</v>
      </c>
      <c r="E360" t="s">
        <v>586</v>
      </c>
      <c r="F360" t="s">
        <v>586</v>
      </c>
      <c r="G360" t="s">
        <v>39</v>
      </c>
      <c r="H360" t="s">
        <v>26</v>
      </c>
      <c r="I360" t="b">
        <v>1</v>
      </c>
      <c r="J360" t="s">
        <v>948</v>
      </c>
      <c r="L360" t="s">
        <v>28</v>
      </c>
      <c r="S360">
        <v>6736</v>
      </c>
    </row>
    <row r="361" spans="1:21" x14ac:dyDescent="0.25">
      <c r="A361">
        <v>3810</v>
      </c>
      <c r="B361">
        <v>0</v>
      </c>
      <c r="C361" t="b">
        <v>1</v>
      </c>
      <c r="D361" t="s">
        <v>950</v>
      </c>
      <c r="E361" s="1">
        <v>36111</v>
      </c>
      <c r="F361" s="1">
        <v>35897</v>
      </c>
      <c r="G361" t="s">
        <v>49</v>
      </c>
      <c r="H361" t="s">
        <v>26</v>
      </c>
      <c r="I361" t="b">
        <v>1</v>
      </c>
      <c r="J361" t="s">
        <v>951</v>
      </c>
      <c r="L361" t="s">
        <v>28</v>
      </c>
      <c r="S361">
        <v>9613</v>
      </c>
    </row>
    <row r="362" spans="1:21" x14ac:dyDescent="0.25">
      <c r="A362">
        <v>7297</v>
      </c>
      <c r="B362">
        <v>0</v>
      </c>
      <c r="C362" t="b">
        <v>0</v>
      </c>
      <c r="D362" t="s">
        <v>952</v>
      </c>
      <c r="E362" t="s">
        <v>953</v>
      </c>
      <c r="F362" t="s">
        <v>953</v>
      </c>
      <c r="G362" t="s">
        <v>34</v>
      </c>
      <c r="H362" t="s">
        <v>26</v>
      </c>
      <c r="I362" t="b">
        <v>1</v>
      </c>
      <c r="J362" t="s">
        <v>951</v>
      </c>
      <c r="L362" t="s">
        <v>28</v>
      </c>
      <c r="S362">
        <v>8429</v>
      </c>
    </row>
    <row r="363" spans="1:21" x14ac:dyDescent="0.25">
      <c r="A363">
        <v>5554</v>
      </c>
      <c r="B363">
        <v>0</v>
      </c>
      <c r="C363" t="b">
        <v>1</v>
      </c>
      <c r="D363" t="s">
        <v>954</v>
      </c>
      <c r="E363" t="s">
        <v>955</v>
      </c>
      <c r="F363" t="s">
        <v>955</v>
      </c>
      <c r="G363" t="s">
        <v>39</v>
      </c>
      <c r="H363" t="s">
        <v>26</v>
      </c>
      <c r="I363" t="b">
        <v>1</v>
      </c>
      <c r="J363" t="s">
        <v>956</v>
      </c>
      <c r="L363" t="s">
        <v>28</v>
      </c>
      <c r="S363">
        <v>6712</v>
      </c>
      <c r="T363">
        <v>6716</v>
      </c>
    </row>
    <row r="364" spans="1:21" x14ac:dyDescent="0.25">
      <c r="A364">
        <v>1334</v>
      </c>
      <c r="B364">
        <v>0</v>
      </c>
      <c r="C364" t="b">
        <v>1</v>
      </c>
      <c r="D364" t="s">
        <v>957</v>
      </c>
      <c r="E364" t="s">
        <v>958</v>
      </c>
      <c r="F364" s="1">
        <v>31482</v>
      </c>
      <c r="G364" t="s">
        <v>49</v>
      </c>
      <c r="H364" t="s">
        <v>26</v>
      </c>
      <c r="I364" t="b">
        <v>1</v>
      </c>
      <c r="J364" t="s">
        <v>959</v>
      </c>
      <c r="L364" t="s">
        <v>28</v>
      </c>
      <c r="S364">
        <v>8211</v>
      </c>
    </row>
    <row r="365" spans="1:21" x14ac:dyDescent="0.25">
      <c r="A365">
        <v>2205</v>
      </c>
      <c r="B365">
        <v>0</v>
      </c>
      <c r="C365" t="b">
        <v>1</v>
      </c>
      <c r="D365" t="s">
        <v>960</v>
      </c>
      <c r="E365" t="s">
        <v>961</v>
      </c>
      <c r="F365" t="s">
        <v>962</v>
      </c>
      <c r="G365" t="s">
        <v>49</v>
      </c>
      <c r="H365" t="s">
        <v>26</v>
      </c>
      <c r="I365" t="b">
        <v>1</v>
      </c>
      <c r="J365" t="s">
        <v>959</v>
      </c>
      <c r="L365" t="s">
        <v>28</v>
      </c>
      <c r="S365">
        <v>8442</v>
      </c>
      <c r="T365">
        <v>8441</v>
      </c>
      <c r="U365">
        <v>8311</v>
      </c>
    </row>
    <row r="366" spans="1:21" x14ac:dyDescent="0.25">
      <c r="A366">
        <v>2169</v>
      </c>
      <c r="B366">
        <v>0</v>
      </c>
      <c r="C366" t="b">
        <v>1</v>
      </c>
      <c r="D366" t="s">
        <v>963</v>
      </c>
      <c r="E366" t="s">
        <v>672</v>
      </c>
      <c r="F366" t="s">
        <v>964</v>
      </c>
      <c r="G366" t="s">
        <v>49</v>
      </c>
      <c r="H366" t="s">
        <v>26</v>
      </c>
      <c r="I366" t="b">
        <v>1</v>
      </c>
      <c r="J366" t="s">
        <v>959</v>
      </c>
      <c r="L366" t="s">
        <v>28</v>
      </c>
      <c r="S366">
        <v>6752</v>
      </c>
      <c r="T366">
        <v>8311</v>
      </c>
    </row>
    <row r="367" spans="1:21" x14ac:dyDescent="0.25">
      <c r="A367">
        <v>1909</v>
      </c>
      <c r="B367">
        <v>0</v>
      </c>
      <c r="C367" t="b">
        <v>1</v>
      </c>
      <c r="D367" t="s">
        <v>965</v>
      </c>
      <c r="E367" s="1">
        <v>33065</v>
      </c>
      <c r="F367" s="1">
        <v>33065</v>
      </c>
      <c r="G367" t="s">
        <v>49</v>
      </c>
      <c r="H367" t="s">
        <v>26</v>
      </c>
      <c r="I367" t="b">
        <v>1</v>
      </c>
      <c r="J367" t="s">
        <v>959</v>
      </c>
      <c r="L367" t="s">
        <v>28</v>
      </c>
      <c r="S367">
        <v>8311</v>
      </c>
      <c r="T367">
        <v>8314</v>
      </c>
      <c r="U367">
        <v>8323</v>
      </c>
    </row>
    <row r="368" spans="1:21" x14ac:dyDescent="0.25">
      <c r="A368">
        <v>5011</v>
      </c>
      <c r="B368">
        <v>0</v>
      </c>
      <c r="C368" t="b">
        <v>1</v>
      </c>
      <c r="D368" t="s">
        <v>966</v>
      </c>
      <c r="E368" t="s">
        <v>967</v>
      </c>
      <c r="F368" s="1">
        <v>37842</v>
      </c>
      <c r="G368" t="s">
        <v>49</v>
      </c>
      <c r="H368" t="s">
        <v>26</v>
      </c>
      <c r="I368" t="b">
        <v>1</v>
      </c>
      <c r="J368" t="s">
        <v>959</v>
      </c>
      <c r="L368" t="s">
        <v>28</v>
      </c>
      <c r="S368">
        <v>8221</v>
      </c>
      <c r="T368">
        <v>8222</v>
      </c>
    </row>
    <row r="369" spans="1:21" x14ac:dyDescent="0.25">
      <c r="A369">
        <v>7208</v>
      </c>
      <c r="B369">
        <v>0</v>
      </c>
      <c r="C369" t="b">
        <v>0</v>
      </c>
      <c r="D369" t="s">
        <v>968</v>
      </c>
      <c r="E369" t="s">
        <v>969</v>
      </c>
      <c r="F369" t="s">
        <v>969</v>
      </c>
      <c r="G369" t="s">
        <v>34</v>
      </c>
      <c r="H369" t="s">
        <v>26</v>
      </c>
      <c r="I369" t="b">
        <v>1</v>
      </c>
      <c r="J369" t="s">
        <v>970</v>
      </c>
      <c r="L369" t="s">
        <v>28</v>
      </c>
      <c r="S369">
        <v>9515</v>
      </c>
    </row>
    <row r="370" spans="1:21" x14ac:dyDescent="0.25">
      <c r="A370">
        <v>4570</v>
      </c>
      <c r="B370">
        <v>0</v>
      </c>
      <c r="C370" t="b">
        <v>1</v>
      </c>
      <c r="D370" t="s">
        <v>971</v>
      </c>
      <c r="E370" t="s">
        <v>972</v>
      </c>
      <c r="F370" t="s">
        <v>972</v>
      </c>
      <c r="G370" t="s">
        <v>39</v>
      </c>
      <c r="H370" t="s">
        <v>26</v>
      </c>
      <c r="I370" t="b">
        <v>1</v>
      </c>
      <c r="J370" t="s">
        <v>973</v>
      </c>
      <c r="L370" t="s">
        <v>28</v>
      </c>
      <c r="S370">
        <v>6552</v>
      </c>
      <c r="T370">
        <v>6570</v>
      </c>
    </row>
    <row r="371" spans="1:21" x14ac:dyDescent="0.25">
      <c r="A371">
        <v>5447</v>
      </c>
      <c r="B371">
        <v>0</v>
      </c>
      <c r="C371" t="b">
        <v>1</v>
      </c>
      <c r="D371" t="s">
        <v>974</v>
      </c>
      <c r="E371" t="s">
        <v>975</v>
      </c>
      <c r="F371" t="s">
        <v>976</v>
      </c>
      <c r="G371" t="s">
        <v>31</v>
      </c>
      <c r="H371" t="s">
        <v>26</v>
      </c>
      <c r="I371" t="b">
        <v>1</v>
      </c>
      <c r="J371" t="s">
        <v>977</v>
      </c>
      <c r="L371" t="s">
        <v>28</v>
      </c>
      <c r="S371">
        <v>8511</v>
      </c>
    </row>
    <row r="372" spans="1:21" x14ac:dyDescent="0.25">
      <c r="A372">
        <v>2058</v>
      </c>
      <c r="B372">
        <v>0</v>
      </c>
      <c r="C372" t="b">
        <v>1</v>
      </c>
      <c r="D372" t="s">
        <v>978</v>
      </c>
      <c r="E372" t="s">
        <v>979</v>
      </c>
      <c r="F372" s="1">
        <v>33246</v>
      </c>
      <c r="G372" t="s">
        <v>49</v>
      </c>
      <c r="H372" t="s">
        <v>26</v>
      </c>
      <c r="I372" t="b">
        <v>1</v>
      </c>
      <c r="J372" t="s">
        <v>977</v>
      </c>
      <c r="L372" t="s">
        <v>28</v>
      </c>
      <c r="S372">
        <v>5239</v>
      </c>
    </row>
    <row r="373" spans="1:21" x14ac:dyDescent="0.25">
      <c r="A373">
        <v>4069</v>
      </c>
      <c r="B373">
        <v>0</v>
      </c>
      <c r="C373" t="b">
        <v>1</v>
      </c>
      <c r="D373" t="s">
        <v>980</v>
      </c>
      <c r="E373" t="s">
        <v>981</v>
      </c>
      <c r="F373" s="1">
        <v>34519</v>
      </c>
      <c r="G373" t="s">
        <v>39</v>
      </c>
      <c r="H373" t="s">
        <v>26</v>
      </c>
      <c r="I373" t="b">
        <v>1</v>
      </c>
      <c r="J373" t="s">
        <v>982</v>
      </c>
      <c r="L373" t="s">
        <v>28</v>
      </c>
      <c r="S373">
        <v>6713</v>
      </c>
    </row>
    <row r="374" spans="1:21" x14ac:dyDescent="0.25">
      <c r="A374">
        <v>6652</v>
      </c>
      <c r="B374">
        <v>0</v>
      </c>
      <c r="C374" t="b">
        <v>1</v>
      </c>
      <c r="D374" t="s">
        <v>983</v>
      </c>
      <c r="E374" t="s">
        <v>984</v>
      </c>
      <c r="F374" t="s">
        <v>984</v>
      </c>
      <c r="G374" t="s">
        <v>39</v>
      </c>
      <c r="H374" t="s">
        <v>26</v>
      </c>
      <c r="I374" t="b">
        <v>1</v>
      </c>
      <c r="J374" t="s">
        <v>985</v>
      </c>
      <c r="L374" t="s">
        <v>28</v>
      </c>
      <c r="S374">
        <v>9844</v>
      </c>
      <c r="T374">
        <v>9294</v>
      </c>
      <c r="U374">
        <v>9295</v>
      </c>
    </row>
    <row r="375" spans="1:21" x14ac:dyDescent="0.25">
      <c r="A375">
        <v>6218</v>
      </c>
      <c r="B375">
        <v>0</v>
      </c>
      <c r="C375" t="b">
        <v>1</v>
      </c>
      <c r="D375" t="s">
        <v>986</v>
      </c>
      <c r="E375" s="1">
        <v>39756</v>
      </c>
      <c r="F375" s="1">
        <v>39756</v>
      </c>
      <c r="G375" t="s">
        <v>39</v>
      </c>
      <c r="H375" t="s">
        <v>26</v>
      </c>
      <c r="I375" t="b">
        <v>1</v>
      </c>
      <c r="J375" t="s">
        <v>987</v>
      </c>
      <c r="L375" t="s">
        <v>28</v>
      </c>
      <c r="S375">
        <v>8449</v>
      </c>
    </row>
    <row r="376" spans="1:21" x14ac:dyDescent="0.25">
      <c r="A376">
        <v>4534</v>
      </c>
      <c r="B376">
        <v>0</v>
      </c>
      <c r="C376" t="b">
        <v>1</v>
      </c>
      <c r="D376" t="s">
        <v>988</v>
      </c>
      <c r="E376" t="s">
        <v>989</v>
      </c>
      <c r="F376" t="s">
        <v>989</v>
      </c>
      <c r="G376" t="s">
        <v>39</v>
      </c>
      <c r="H376" t="s">
        <v>26</v>
      </c>
      <c r="I376" t="b">
        <v>1</v>
      </c>
      <c r="J376" t="s">
        <v>990</v>
      </c>
      <c r="L376" t="s">
        <v>28</v>
      </c>
      <c r="S376">
        <v>6589</v>
      </c>
    </row>
    <row r="377" spans="1:21" x14ac:dyDescent="0.25">
      <c r="A377">
        <v>4860</v>
      </c>
      <c r="B377">
        <v>0</v>
      </c>
      <c r="C377" t="b">
        <v>1</v>
      </c>
      <c r="D377" t="s">
        <v>991</v>
      </c>
      <c r="E377" s="1">
        <v>38020</v>
      </c>
      <c r="F377" s="1">
        <v>38020</v>
      </c>
      <c r="G377" t="s">
        <v>39</v>
      </c>
      <c r="H377" t="s">
        <v>26</v>
      </c>
      <c r="I377" t="b">
        <v>1</v>
      </c>
      <c r="J377" t="s">
        <v>992</v>
      </c>
      <c r="L377" t="s">
        <v>28</v>
      </c>
      <c r="S377">
        <v>6712</v>
      </c>
    </row>
    <row r="378" spans="1:21" x14ac:dyDescent="0.25">
      <c r="A378">
        <v>4526</v>
      </c>
      <c r="B378">
        <v>0</v>
      </c>
      <c r="C378" t="b">
        <v>1</v>
      </c>
      <c r="D378" t="s">
        <v>993</v>
      </c>
      <c r="E378" t="s">
        <v>994</v>
      </c>
      <c r="F378" t="s">
        <v>995</v>
      </c>
      <c r="G378" t="s">
        <v>36</v>
      </c>
      <c r="H378" t="s">
        <v>26</v>
      </c>
      <c r="I378" t="b">
        <v>1</v>
      </c>
      <c r="J378" t="s">
        <v>996</v>
      </c>
      <c r="L378" t="s">
        <v>28</v>
      </c>
      <c r="S378">
        <v>9575</v>
      </c>
      <c r="T378">
        <v>9588</v>
      </c>
      <c r="U378">
        <v>6417</v>
      </c>
    </row>
    <row r="379" spans="1:21" x14ac:dyDescent="0.25">
      <c r="A379">
        <v>487</v>
      </c>
      <c r="B379">
        <v>0</v>
      </c>
      <c r="C379" t="b">
        <v>1</v>
      </c>
      <c r="D379" t="s">
        <v>997</v>
      </c>
      <c r="E379" t="s">
        <v>998</v>
      </c>
      <c r="F379" t="s">
        <v>999</v>
      </c>
      <c r="G379" t="s">
        <v>49</v>
      </c>
      <c r="H379" t="s">
        <v>26</v>
      </c>
      <c r="I379" t="b">
        <v>1</v>
      </c>
      <c r="J379" t="s">
        <v>1000</v>
      </c>
      <c r="L379" t="s">
        <v>28</v>
      </c>
      <c r="S379">
        <v>6743</v>
      </c>
      <c r="T379">
        <v>5119</v>
      </c>
      <c r="U379">
        <v>8311</v>
      </c>
    </row>
    <row r="380" spans="1:21" x14ac:dyDescent="0.25">
      <c r="A380">
        <v>5084</v>
      </c>
      <c r="B380">
        <v>0</v>
      </c>
      <c r="C380" t="b">
        <v>1</v>
      </c>
      <c r="D380" t="s">
        <v>1001</v>
      </c>
      <c r="E380" s="1">
        <v>38443</v>
      </c>
      <c r="F380" s="1">
        <v>38443</v>
      </c>
      <c r="G380" t="s">
        <v>39</v>
      </c>
      <c r="H380" t="s">
        <v>26</v>
      </c>
      <c r="I380" t="b">
        <v>1</v>
      </c>
      <c r="J380" t="s">
        <v>1002</v>
      </c>
      <c r="L380" t="s">
        <v>28</v>
      </c>
      <c r="S380">
        <v>6614</v>
      </c>
      <c r="T380">
        <v>6525</v>
      </c>
      <c r="U380">
        <v>6542</v>
      </c>
    </row>
    <row r="381" spans="1:21" x14ac:dyDescent="0.25">
      <c r="A381">
        <v>6744</v>
      </c>
      <c r="B381">
        <v>0</v>
      </c>
      <c r="C381" t="b">
        <v>1</v>
      </c>
      <c r="D381" t="s">
        <v>1003</v>
      </c>
      <c r="E381" s="1">
        <v>39911</v>
      </c>
      <c r="F381" s="1">
        <v>39911</v>
      </c>
      <c r="G381" t="s">
        <v>39</v>
      </c>
      <c r="H381" t="s">
        <v>26</v>
      </c>
      <c r="I381" t="b">
        <v>1</v>
      </c>
      <c r="J381" t="s">
        <v>1002</v>
      </c>
      <c r="L381" t="s">
        <v>28</v>
      </c>
      <c r="S381">
        <v>8474</v>
      </c>
      <c r="T381">
        <v>9556</v>
      </c>
    </row>
    <row r="382" spans="1:21" x14ac:dyDescent="0.25">
      <c r="A382">
        <v>4538</v>
      </c>
      <c r="B382">
        <v>0</v>
      </c>
      <c r="C382" t="b">
        <v>1</v>
      </c>
      <c r="D382" t="s">
        <v>1004</v>
      </c>
      <c r="E382" t="s">
        <v>1005</v>
      </c>
      <c r="F382" t="s">
        <v>1005</v>
      </c>
      <c r="G382" t="s">
        <v>39</v>
      </c>
      <c r="H382" t="s">
        <v>26</v>
      </c>
      <c r="I382" t="b">
        <v>1</v>
      </c>
      <c r="J382" t="s">
        <v>1002</v>
      </c>
      <c r="L382" t="s">
        <v>28</v>
      </c>
      <c r="S382">
        <v>9844</v>
      </c>
      <c r="T382">
        <v>6542</v>
      </c>
    </row>
    <row r="383" spans="1:21" x14ac:dyDescent="0.25">
      <c r="A383">
        <v>4632</v>
      </c>
      <c r="B383">
        <v>0</v>
      </c>
      <c r="C383" t="b">
        <v>1</v>
      </c>
      <c r="D383" t="s">
        <v>1006</v>
      </c>
      <c r="E383" t="s">
        <v>1007</v>
      </c>
      <c r="F383" t="s">
        <v>1007</v>
      </c>
      <c r="G383" t="s">
        <v>39</v>
      </c>
      <c r="H383" t="s">
        <v>26</v>
      </c>
      <c r="I383" t="b">
        <v>1</v>
      </c>
      <c r="J383" t="s">
        <v>1002</v>
      </c>
      <c r="L383" t="s">
        <v>28</v>
      </c>
      <c r="S383">
        <v>6553</v>
      </c>
      <c r="T383">
        <v>6542</v>
      </c>
    </row>
    <row r="384" spans="1:21" x14ac:dyDescent="0.25">
      <c r="A384">
        <v>5589</v>
      </c>
      <c r="B384">
        <v>0</v>
      </c>
      <c r="C384" t="b">
        <v>1</v>
      </c>
      <c r="D384" t="s">
        <v>1008</v>
      </c>
      <c r="E384" t="s">
        <v>1009</v>
      </c>
      <c r="F384" t="s">
        <v>1010</v>
      </c>
      <c r="G384" t="s">
        <v>49</v>
      </c>
      <c r="H384" t="s">
        <v>26</v>
      </c>
      <c r="I384" t="b">
        <v>1</v>
      </c>
      <c r="J384" t="s">
        <v>1011</v>
      </c>
      <c r="L384" t="s">
        <v>28</v>
      </c>
      <c r="S384">
        <v>6684</v>
      </c>
      <c r="T384">
        <v>8499</v>
      </c>
      <c r="U384">
        <v>8431</v>
      </c>
    </row>
    <row r="385" spans="1:21" x14ac:dyDescent="0.25">
      <c r="A385">
        <v>3736</v>
      </c>
      <c r="B385">
        <v>0</v>
      </c>
      <c r="C385" t="b">
        <v>1</v>
      </c>
      <c r="D385" t="s">
        <v>1012</v>
      </c>
      <c r="E385" t="s">
        <v>1013</v>
      </c>
      <c r="F385" t="s">
        <v>1013</v>
      </c>
      <c r="G385" t="s">
        <v>39</v>
      </c>
      <c r="H385" t="s">
        <v>26</v>
      </c>
      <c r="I385" t="b">
        <v>1</v>
      </c>
      <c r="J385" t="s">
        <v>1014</v>
      </c>
      <c r="L385" t="s">
        <v>28</v>
      </c>
      <c r="S385">
        <v>9535</v>
      </c>
    </row>
    <row r="386" spans="1:21" x14ac:dyDescent="0.25">
      <c r="A386">
        <v>1347</v>
      </c>
      <c r="B386">
        <v>0</v>
      </c>
      <c r="C386" t="b">
        <v>1</v>
      </c>
      <c r="D386" t="s">
        <v>1015</v>
      </c>
      <c r="E386" s="1">
        <v>32112</v>
      </c>
      <c r="F386" t="s">
        <v>1016</v>
      </c>
      <c r="G386" t="s">
        <v>49</v>
      </c>
      <c r="H386" t="s">
        <v>26</v>
      </c>
      <c r="I386" t="b">
        <v>1</v>
      </c>
      <c r="J386" t="s">
        <v>1017</v>
      </c>
      <c r="L386" t="s">
        <v>28</v>
      </c>
      <c r="S386">
        <v>6712</v>
      </c>
      <c r="T386">
        <v>6714</v>
      </c>
    </row>
    <row r="387" spans="1:21" x14ac:dyDescent="0.25">
      <c r="A387">
        <v>1666</v>
      </c>
      <c r="B387">
        <v>0</v>
      </c>
      <c r="C387" t="b">
        <v>1</v>
      </c>
      <c r="D387" t="s">
        <v>1018</v>
      </c>
      <c r="E387" t="s">
        <v>1019</v>
      </c>
      <c r="F387" s="1">
        <v>31048</v>
      </c>
      <c r="G387" t="s">
        <v>39</v>
      </c>
      <c r="H387" t="s">
        <v>26</v>
      </c>
      <c r="I387" t="b">
        <v>1</v>
      </c>
      <c r="J387" t="s">
        <v>1020</v>
      </c>
      <c r="L387" t="s">
        <v>28</v>
      </c>
      <c r="S387">
        <v>6553</v>
      </c>
      <c r="T387">
        <v>6554</v>
      </c>
    </row>
    <row r="388" spans="1:21" x14ac:dyDescent="0.25">
      <c r="A388">
        <v>5249</v>
      </c>
      <c r="B388">
        <v>0</v>
      </c>
      <c r="C388" t="b">
        <v>1</v>
      </c>
      <c r="D388" t="s">
        <v>1021</v>
      </c>
      <c r="E388" t="s">
        <v>1022</v>
      </c>
      <c r="F388" t="s">
        <v>1023</v>
      </c>
      <c r="G388" t="s">
        <v>36</v>
      </c>
      <c r="H388" t="s">
        <v>26</v>
      </c>
      <c r="I388" t="b">
        <v>1</v>
      </c>
      <c r="J388" t="s">
        <v>1024</v>
      </c>
      <c r="L388" t="s">
        <v>28</v>
      </c>
      <c r="S388">
        <v>7701</v>
      </c>
      <c r="T388">
        <v>7629</v>
      </c>
      <c r="U388">
        <v>6741</v>
      </c>
    </row>
    <row r="389" spans="1:21" x14ac:dyDescent="0.25">
      <c r="A389">
        <v>371</v>
      </c>
      <c r="B389">
        <v>0</v>
      </c>
      <c r="C389" t="b">
        <v>1</v>
      </c>
      <c r="D389" t="s">
        <v>1025</v>
      </c>
      <c r="E389" t="s">
        <v>1026</v>
      </c>
      <c r="F389" s="1">
        <v>28592</v>
      </c>
      <c r="G389" t="s">
        <v>49</v>
      </c>
      <c r="H389" t="s">
        <v>26</v>
      </c>
      <c r="I389" t="b">
        <v>1</v>
      </c>
      <c r="J389" t="s">
        <v>1027</v>
      </c>
      <c r="L389" t="s">
        <v>28</v>
      </c>
      <c r="S389">
        <v>3241</v>
      </c>
      <c r="T389">
        <v>5111</v>
      </c>
    </row>
    <row r="390" spans="1:21" x14ac:dyDescent="0.25">
      <c r="A390">
        <v>6009</v>
      </c>
      <c r="B390">
        <v>0</v>
      </c>
      <c r="C390" t="b">
        <v>1</v>
      </c>
      <c r="D390" t="s">
        <v>1028</v>
      </c>
      <c r="E390" t="s">
        <v>1029</v>
      </c>
      <c r="F390" s="1">
        <v>39336</v>
      </c>
      <c r="G390" t="s">
        <v>49</v>
      </c>
      <c r="H390" t="s">
        <v>26</v>
      </c>
      <c r="I390" t="b">
        <v>1</v>
      </c>
      <c r="J390" t="s">
        <v>1030</v>
      </c>
      <c r="L390" t="s">
        <v>28</v>
      </c>
      <c r="S390">
        <v>6714</v>
      </c>
      <c r="T390">
        <v>6712</v>
      </c>
      <c r="U390">
        <v>9695</v>
      </c>
    </row>
    <row r="391" spans="1:21" x14ac:dyDescent="0.25">
      <c r="A391">
        <v>39</v>
      </c>
      <c r="B391">
        <v>0</v>
      </c>
      <c r="C391" t="b">
        <v>1</v>
      </c>
      <c r="D391" t="s">
        <v>1031</v>
      </c>
      <c r="E391" t="s">
        <v>1032</v>
      </c>
      <c r="F391" s="1">
        <v>23503</v>
      </c>
      <c r="G391" t="s">
        <v>49</v>
      </c>
      <c r="H391" t="s">
        <v>26</v>
      </c>
      <c r="I391" t="b">
        <v>1</v>
      </c>
      <c r="J391" t="s">
        <v>1033</v>
      </c>
      <c r="L391" t="s">
        <v>28</v>
      </c>
      <c r="S391">
        <v>7249</v>
      </c>
    </row>
    <row r="392" spans="1:21" x14ac:dyDescent="0.25">
      <c r="A392">
        <v>5176</v>
      </c>
      <c r="B392">
        <v>0</v>
      </c>
      <c r="C392" t="b">
        <v>1</v>
      </c>
      <c r="D392" t="s">
        <v>1034</v>
      </c>
      <c r="E392" t="s">
        <v>1035</v>
      </c>
      <c r="F392" t="s">
        <v>1036</v>
      </c>
      <c r="G392" t="s">
        <v>31</v>
      </c>
      <c r="H392" t="s">
        <v>26</v>
      </c>
      <c r="I392" t="b">
        <v>1</v>
      </c>
      <c r="J392" t="s">
        <v>1037</v>
      </c>
      <c r="L392" t="s">
        <v>28</v>
      </c>
      <c r="S392">
        <v>8137</v>
      </c>
      <c r="T392">
        <v>8142</v>
      </c>
    </row>
    <row r="393" spans="1:21" x14ac:dyDescent="0.25">
      <c r="A393">
        <v>5364</v>
      </c>
      <c r="B393">
        <v>0</v>
      </c>
      <c r="C393" t="b">
        <v>1</v>
      </c>
      <c r="D393" t="s">
        <v>1038</v>
      </c>
      <c r="E393" t="s">
        <v>1039</v>
      </c>
      <c r="F393" t="s">
        <v>1040</v>
      </c>
      <c r="G393" t="s">
        <v>49</v>
      </c>
      <c r="H393" t="s">
        <v>26</v>
      </c>
      <c r="I393" t="b">
        <v>1</v>
      </c>
      <c r="J393" t="s">
        <v>1041</v>
      </c>
      <c r="L393" t="s">
        <v>28</v>
      </c>
      <c r="S393">
        <v>8131</v>
      </c>
      <c r="T393">
        <v>8132</v>
      </c>
    </row>
    <row r="394" spans="1:21" x14ac:dyDescent="0.25">
      <c r="A394">
        <v>5648</v>
      </c>
      <c r="B394">
        <v>0</v>
      </c>
      <c r="C394" t="b">
        <v>1</v>
      </c>
      <c r="D394" t="s">
        <v>1042</v>
      </c>
      <c r="E394" t="s">
        <v>1043</v>
      </c>
      <c r="F394" t="s">
        <v>1043</v>
      </c>
      <c r="G394" t="s">
        <v>463</v>
      </c>
      <c r="H394" t="s">
        <v>26</v>
      </c>
      <c r="I394" t="b">
        <v>1</v>
      </c>
      <c r="J394" t="s">
        <v>1044</v>
      </c>
      <c r="L394" t="s">
        <v>28</v>
      </c>
      <c r="S394">
        <v>110</v>
      </c>
    </row>
    <row r="395" spans="1:21" x14ac:dyDescent="0.25">
      <c r="A395">
        <v>1774</v>
      </c>
      <c r="B395">
        <v>0</v>
      </c>
      <c r="C395" t="b">
        <v>1</v>
      </c>
      <c r="D395" t="s">
        <v>1045</v>
      </c>
      <c r="E395" s="1">
        <v>33210</v>
      </c>
      <c r="F395" s="1">
        <v>33210</v>
      </c>
      <c r="G395" t="s">
        <v>49</v>
      </c>
      <c r="H395" t="s">
        <v>26</v>
      </c>
      <c r="I395" t="b">
        <v>1</v>
      </c>
      <c r="J395" t="s">
        <v>1046</v>
      </c>
      <c r="L395" t="s">
        <v>28</v>
      </c>
      <c r="S395">
        <v>8311</v>
      </c>
      <c r="T395">
        <v>8323</v>
      </c>
      <c r="U395">
        <v>8314</v>
      </c>
    </row>
    <row r="396" spans="1:21" x14ac:dyDescent="0.25">
      <c r="A396">
        <v>358</v>
      </c>
      <c r="B396">
        <v>0</v>
      </c>
      <c r="C396" t="b">
        <v>1</v>
      </c>
      <c r="D396" t="s">
        <v>1047</v>
      </c>
      <c r="E396" t="s">
        <v>1048</v>
      </c>
      <c r="F396" s="1">
        <v>29164</v>
      </c>
      <c r="G396" t="s">
        <v>49</v>
      </c>
      <c r="H396" t="s">
        <v>26</v>
      </c>
      <c r="I396" t="b">
        <v>1</v>
      </c>
      <c r="J396" t="s">
        <v>1046</v>
      </c>
      <c r="L396" t="s">
        <v>28</v>
      </c>
      <c r="S396">
        <v>8426</v>
      </c>
    </row>
    <row r="397" spans="1:21" x14ac:dyDescent="0.25">
      <c r="A397">
        <v>4541</v>
      </c>
      <c r="B397">
        <v>0</v>
      </c>
      <c r="C397" t="b">
        <v>1</v>
      </c>
      <c r="D397" t="s">
        <v>1049</v>
      </c>
      <c r="E397" t="s">
        <v>1050</v>
      </c>
      <c r="F397" t="s">
        <v>1051</v>
      </c>
      <c r="G397" t="s">
        <v>49</v>
      </c>
      <c r="H397" t="s">
        <v>26</v>
      </c>
      <c r="I397" t="b">
        <v>1</v>
      </c>
      <c r="J397" t="s">
        <v>1052</v>
      </c>
      <c r="L397" t="s">
        <v>28</v>
      </c>
      <c r="S397">
        <v>8436</v>
      </c>
      <c r="T397">
        <v>7704</v>
      </c>
      <c r="U397">
        <v>9613</v>
      </c>
    </row>
    <row r="398" spans="1:21" x14ac:dyDescent="0.25">
      <c r="A398">
        <v>4540</v>
      </c>
      <c r="B398">
        <v>0</v>
      </c>
      <c r="C398" t="b">
        <v>1</v>
      </c>
      <c r="D398" t="s">
        <v>1053</v>
      </c>
      <c r="E398" t="s">
        <v>1050</v>
      </c>
      <c r="F398" t="s">
        <v>1051</v>
      </c>
      <c r="G398" t="s">
        <v>49</v>
      </c>
      <c r="H398" t="s">
        <v>26</v>
      </c>
      <c r="I398" t="b">
        <v>1</v>
      </c>
      <c r="J398" t="s">
        <v>1054</v>
      </c>
      <c r="L398" t="s">
        <v>28</v>
      </c>
      <c r="S398">
        <v>8436</v>
      </c>
      <c r="T398">
        <v>7703</v>
      </c>
      <c r="U398">
        <v>8135</v>
      </c>
    </row>
    <row r="399" spans="1:21" x14ac:dyDescent="0.25">
      <c r="A399">
        <v>4880</v>
      </c>
      <c r="B399">
        <v>0</v>
      </c>
      <c r="C399" t="b">
        <v>1</v>
      </c>
      <c r="D399" t="s">
        <v>1055</v>
      </c>
      <c r="E399" t="s">
        <v>1056</v>
      </c>
      <c r="F399" s="1">
        <v>38324</v>
      </c>
      <c r="G399" t="s">
        <v>49</v>
      </c>
      <c r="H399" t="s">
        <v>26</v>
      </c>
      <c r="I399" t="b">
        <v>1</v>
      </c>
      <c r="J399" t="s">
        <v>1057</v>
      </c>
      <c r="L399" t="s">
        <v>28</v>
      </c>
      <c r="S399">
        <v>8454</v>
      </c>
      <c r="T399">
        <v>7335</v>
      </c>
      <c r="U399">
        <v>7611</v>
      </c>
    </row>
    <row r="400" spans="1:21" x14ac:dyDescent="0.25">
      <c r="A400">
        <v>5018</v>
      </c>
      <c r="B400">
        <v>0</v>
      </c>
      <c r="C400" t="b">
        <v>1</v>
      </c>
      <c r="D400" t="s">
        <v>1058</v>
      </c>
      <c r="E400" s="1">
        <v>37996</v>
      </c>
      <c r="F400" s="1">
        <v>37996</v>
      </c>
      <c r="G400" t="s">
        <v>39</v>
      </c>
      <c r="H400" t="s">
        <v>26</v>
      </c>
      <c r="I400" t="b">
        <v>1</v>
      </c>
      <c r="J400" t="s">
        <v>1059</v>
      </c>
      <c r="L400" t="s">
        <v>28</v>
      </c>
      <c r="S400">
        <v>6542</v>
      </c>
    </row>
    <row r="401" spans="1:21" x14ac:dyDescent="0.25">
      <c r="A401">
        <v>6557</v>
      </c>
      <c r="B401">
        <v>0</v>
      </c>
      <c r="C401" t="b">
        <v>1</v>
      </c>
      <c r="D401" t="s">
        <v>1060</v>
      </c>
      <c r="E401" t="s">
        <v>1061</v>
      </c>
      <c r="F401" t="s">
        <v>1061</v>
      </c>
      <c r="G401" t="s">
        <v>1062</v>
      </c>
      <c r="H401" t="s">
        <v>26</v>
      </c>
      <c r="I401" t="b">
        <v>1</v>
      </c>
      <c r="J401" t="s">
        <v>1063</v>
      </c>
      <c r="L401" t="s">
        <v>28</v>
      </c>
      <c r="S401">
        <v>8411</v>
      </c>
    </row>
    <row r="402" spans="1:21" x14ac:dyDescent="0.25">
      <c r="A402">
        <v>6836</v>
      </c>
      <c r="B402">
        <v>0</v>
      </c>
      <c r="C402" t="b">
        <v>1</v>
      </c>
      <c r="D402" t="s">
        <v>1064</v>
      </c>
      <c r="E402" s="1">
        <v>40067</v>
      </c>
      <c r="F402" s="1">
        <v>39883</v>
      </c>
      <c r="G402" t="s">
        <v>31</v>
      </c>
      <c r="H402" t="s">
        <v>26</v>
      </c>
      <c r="I402" t="b">
        <v>1</v>
      </c>
      <c r="J402" t="s">
        <v>1063</v>
      </c>
      <c r="L402" t="s">
        <v>28</v>
      </c>
      <c r="S402">
        <v>6441</v>
      </c>
      <c r="T402">
        <v>6713</v>
      </c>
      <c r="U402">
        <v>6721</v>
      </c>
    </row>
    <row r="403" spans="1:21" x14ac:dyDescent="0.25">
      <c r="A403">
        <v>4874</v>
      </c>
      <c r="B403">
        <v>0</v>
      </c>
      <c r="C403" t="b">
        <v>1</v>
      </c>
      <c r="D403" t="s">
        <v>1065</v>
      </c>
      <c r="E403" t="s">
        <v>889</v>
      </c>
      <c r="F403" t="s">
        <v>1066</v>
      </c>
      <c r="G403" t="s">
        <v>49</v>
      </c>
      <c r="H403" t="s">
        <v>26</v>
      </c>
      <c r="I403" t="b">
        <v>1</v>
      </c>
      <c r="J403" t="s">
        <v>1067</v>
      </c>
      <c r="L403" t="s">
        <v>28</v>
      </c>
      <c r="S403">
        <v>8435</v>
      </c>
      <c r="T403">
        <v>7702</v>
      </c>
      <c r="U403">
        <v>7707</v>
      </c>
    </row>
    <row r="404" spans="1:21" x14ac:dyDescent="0.25">
      <c r="A404">
        <v>4868</v>
      </c>
      <c r="B404">
        <v>0</v>
      </c>
      <c r="C404" t="b">
        <v>1</v>
      </c>
      <c r="D404" t="s">
        <v>1068</v>
      </c>
      <c r="E404" s="1">
        <v>38324</v>
      </c>
      <c r="F404" s="1">
        <v>38263</v>
      </c>
      <c r="G404" t="s">
        <v>49</v>
      </c>
      <c r="H404" t="s">
        <v>26</v>
      </c>
      <c r="I404" t="b">
        <v>1</v>
      </c>
      <c r="J404" t="s">
        <v>1069</v>
      </c>
      <c r="L404" t="s">
        <v>28</v>
      </c>
      <c r="S404">
        <v>7612</v>
      </c>
      <c r="T404">
        <v>7611</v>
      </c>
      <c r="U404">
        <v>8454</v>
      </c>
    </row>
    <row r="405" spans="1:21" x14ac:dyDescent="0.25">
      <c r="A405">
        <v>3944</v>
      </c>
      <c r="B405">
        <v>0</v>
      </c>
      <c r="C405" t="b">
        <v>1</v>
      </c>
      <c r="D405" t="s">
        <v>1070</v>
      </c>
      <c r="E405" s="1">
        <v>36199</v>
      </c>
      <c r="F405" t="s">
        <v>1071</v>
      </c>
      <c r="G405" t="s">
        <v>49</v>
      </c>
      <c r="H405" t="s">
        <v>26</v>
      </c>
      <c r="I405" t="b">
        <v>1</v>
      </c>
      <c r="J405" t="s">
        <v>1072</v>
      </c>
      <c r="L405" t="s">
        <v>28</v>
      </c>
      <c r="S405">
        <v>6528</v>
      </c>
      <c r="T405">
        <v>6521</v>
      </c>
      <c r="U405">
        <v>6543</v>
      </c>
    </row>
    <row r="406" spans="1:21" x14ac:dyDescent="0.25">
      <c r="A406">
        <v>4454</v>
      </c>
      <c r="B406">
        <v>0</v>
      </c>
      <c r="C406" t="b">
        <v>1</v>
      </c>
      <c r="D406" t="s">
        <v>1073</v>
      </c>
      <c r="E406" t="s">
        <v>1074</v>
      </c>
      <c r="F406" t="s">
        <v>1075</v>
      </c>
      <c r="G406" t="s">
        <v>49</v>
      </c>
      <c r="H406" t="s">
        <v>26</v>
      </c>
      <c r="I406" t="b">
        <v>1</v>
      </c>
      <c r="J406" t="s">
        <v>1076</v>
      </c>
      <c r="L406" t="s">
        <v>28</v>
      </c>
      <c r="S406">
        <v>6697</v>
      </c>
      <c r="T406">
        <v>6676</v>
      </c>
      <c r="U406">
        <v>6698</v>
      </c>
    </row>
    <row r="407" spans="1:21" x14ac:dyDescent="0.25">
      <c r="A407">
        <v>1234</v>
      </c>
      <c r="B407">
        <v>0</v>
      </c>
      <c r="C407" t="b">
        <v>1</v>
      </c>
      <c r="D407" t="s">
        <v>1077</v>
      </c>
      <c r="E407" t="s">
        <v>1078</v>
      </c>
      <c r="F407" t="s">
        <v>749</v>
      </c>
      <c r="G407" t="s">
        <v>49</v>
      </c>
      <c r="H407" t="s">
        <v>26</v>
      </c>
      <c r="I407" t="b">
        <v>1</v>
      </c>
      <c r="J407" t="s">
        <v>1079</v>
      </c>
      <c r="L407" t="s">
        <v>28</v>
      </c>
      <c r="S407">
        <v>6569</v>
      </c>
      <c r="T407">
        <v>6571</v>
      </c>
      <c r="U407">
        <v>6542</v>
      </c>
    </row>
    <row r="408" spans="1:21" x14ac:dyDescent="0.25">
      <c r="A408">
        <v>5673</v>
      </c>
      <c r="B408">
        <v>0</v>
      </c>
      <c r="C408" t="b">
        <v>1</v>
      </c>
      <c r="D408" t="s">
        <v>1080</v>
      </c>
      <c r="E408" s="1">
        <v>39265</v>
      </c>
      <c r="F408" s="1">
        <v>39084</v>
      </c>
      <c r="G408" t="s">
        <v>31</v>
      </c>
      <c r="H408" t="s">
        <v>26</v>
      </c>
      <c r="I408" t="b">
        <v>1</v>
      </c>
      <c r="J408" t="s">
        <v>1081</v>
      </c>
      <c r="L408" t="s">
        <v>28</v>
      </c>
      <c r="S408">
        <v>8611</v>
      </c>
      <c r="T408">
        <v>8612</v>
      </c>
      <c r="U408">
        <v>8314</v>
      </c>
    </row>
    <row r="409" spans="1:21" x14ac:dyDescent="0.25">
      <c r="A409">
        <v>5529</v>
      </c>
      <c r="B409">
        <v>0</v>
      </c>
      <c r="C409" t="b">
        <v>1</v>
      </c>
      <c r="D409" t="s">
        <v>1082</v>
      </c>
      <c r="E409" t="s">
        <v>1083</v>
      </c>
      <c r="F409" t="s">
        <v>1084</v>
      </c>
      <c r="G409" t="s">
        <v>31</v>
      </c>
      <c r="H409" t="s">
        <v>26</v>
      </c>
      <c r="I409" t="b">
        <v>1</v>
      </c>
      <c r="J409" t="s">
        <v>1081</v>
      </c>
      <c r="L409" t="s">
        <v>28</v>
      </c>
      <c r="S409">
        <v>6712</v>
      </c>
      <c r="T409">
        <v>6716</v>
      </c>
      <c r="U409">
        <v>6736</v>
      </c>
    </row>
    <row r="410" spans="1:21" x14ac:dyDescent="0.25">
      <c r="A410">
        <v>1867</v>
      </c>
      <c r="B410">
        <v>0</v>
      </c>
      <c r="C410" t="b">
        <v>1</v>
      </c>
      <c r="D410" t="s">
        <v>1085</v>
      </c>
      <c r="E410" t="s">
        <v>1086</v>
      </c>
      <c r="F410" t="s">
        <v>1086</v>
      </c>
      <c r="G410" t="s">
        <v>49</v>
      </c>
      <c r="H410" t="s">
        <v>26</v>
      </c>
      <c r="I410" t="b">
        <v>1</v>
      </c>
      <c r="J410" t="s">
        <v>1087</v>
      </c>
      <c r="L410" t="s">
        <v>28</v>
      </c>
      <c r="S410">
        <v>8112</v>
      </c>
    </row>
    <row r="411" spans="1:21" x14ac:dyDescent="0.25">
      <c r="A411">
        <v>4383</v>
      </c>
      <c r="B411">
        <v>0</v>
      </c>
      <c r="C411" t="b">
        <v>1</v>
      </c>
      <c r="D411" t="s">
        <v>1088</v>
      </c>
      <c r="E411" t="s">
        <v>1089</v>
      </c>
      <c r="F411" s="1">
        <v>37234</v>
      </c>
      <c r="G411" t="s">
        <v>49</v>
      </c>
      <c r="H411" t="s">
        <v>26</v>
      </c>
      <c r="I411" t="b">
        <v>1</v>
      </c>
      <c r="J411" t="s">
        <v>1087</v>
      </c>
      <c r="L411" t="s">
        <v>28</v>
      </c>
      <c r="S411">
        <v>6693</v>
      </c>
    </row>
    <row r="412" spans="1:21" x14ac:dyDescent="0.25">
      <c r="A412">
        <v>2861</v>
      </c>
      <c r="B412">
        <v>0</v>
      </c>
      <c r="C412" t="b">
        <v>1</v>
      </c>
      <c r="D412" t="s">
        <v>1090</v>
      </c>
      <c r="E412" s="1">
        <v>34527</v>
      </c>
      <c r="F412" s="1">
        <v>34466</v>
      </c>
      <c r="G412" t="s">
        <v>49</v>
      </c>
      <c r="H412" t="s">
        <v>26</v>
      </c>
      <c r="I412" t="b">
        <v>1</v>
      </c>
      <c r="J412" t="s">
        <v>1091</v>
      </c>
      <c r="L412" t="s">
        <v>28</v>
      </c>
      <c r="S412">
        <v>6641</v>
      </c>
      <c r="T412">
        <v>6274</v>
      </c>
      <c r="U412">
        <v>6642</v>
      </c>
    </row>
    <row r="413" spans="1:21" x14ac:dyDescent="0.25">
      <c r="A413">
        <v>6613</v>
      </c>
      <c r="B413">
        <v>0</v>
      </c>
      <c r="C413" t="b">
        <v>1</v>
      </c>
      <c r="D413" t="s">
        <v>1092</v>
      </c>
      <c r="E413" t="s">
        <v>1093</v>
      </c>
      <c r="F413" t="s">
        <v>1094</v>
      </c>
      <c r="G413" t="s">
        <v>49</v>
      </c>
      <c r="H413" t="s">
        <v>26</v>
      </c>
      <c r="I413" t="b">
        <v>1</v>
      </c>
      <c r="J413" t="s">
        <v>1095</v>
      </c>
      <c r="L413" t="s">
        <v>28</v>
      </c>
      <c r="S413">
        <v>6712</v>
      </c>
      <c r="T413">
        <v>6721</v>
      </c>
      <c r="U413">
        <v>6736</v>
      </c>
    </row>
    <row r="414" spans="1:21" x14ac:dyDescent="0.25">
      <c r="A414">
        <v>6614</v>
      </c>
      <c r="B414">
        <v>0</v>
      </c>
      <c r="C414" t="b">
        <v>1</v>
      </c>
      <c r="D414" t="s">
        <v>1096</v>
      </c>
      <c r="E414" t="s">
        <v>1093</v>
      </c>
      <c r="F414" t="s">
        <v>1094</v>
      </c>
      <c r="G414" t="s">
        <v>49</v>
      </c>
      <c r="H414" t="s">
        <v>26</v>
      </c>
      <c r="I414" t="b">
        <v>1</v>
      </c>
      <c r="J414" t="s">
        <v>1095</v>
      </c>
      <c r="L414" t="s">
        <v>28</v>
      </c>
      <c r="S414">
        <v>4065</v>
      </c>
    </row>
    <row r="415" spans="1:21" x14ac:dyDescent="0.25">
      <c r="A415">
        <v>7270</v>
      </c>
      <c r="B415">
        <v>0</v>
      </c>
      <c r="C415" t="b">
        <v>0</v>
      </c>
      <c r="D415" t="s">
        <v>1097</v>
      </c>
      <c r="E415" t="s">
        <v>1098</v>
      </c>
      <c r="F415" s="1">
        <v>35770</v>
      </c>
      <c r="G415" t="s">
        <v>34</v>
      </c>
      <c r="H415" t="s">
        <v>26</v>
      </c>
      <c r="I415" t="b">
        <v>1</v>
      </c>
      <c r="J415" t="s">
        <v>1095</v>
      </c>
      <c r="L415" t="s">
        <v>28</v>
      </c>
      <c r="S415">
        <v>8429</v>
      </c>
    </row>
    <row r="416" spans="1:21" x14ac:dyDescent="0.25">
      <c r="A416">
        <v>5236</v>
      </c>
      <c r="B416">
        <v>0</v>
      </c>
      <c r="C416" t="b">
        <v>1</v>
      </c>
      <c r="D416" t="s">
        <v>1099</v>
      </c>
      <c r="E416" t="s">
        <v>1100</v>
      </c>
      <c r="F416" t="s">
        <v>452</v>
      </c>
      <c r="G416" t="s">
        <v>31</v>
      </c>
      <c r="H416" t="s">
        <v>26</v>
      </c>
      <c r="I416" t="b">
        <v>1</v>
      </c>
      <c r="J416" t="s">
        <v>1095</v>
      </c>
      <c r="L416" t="s">
        <v>28</v>
      </c>
      <c r="S416">
        <v>9575</v>
      </c>
      <c r="T416">
        <v>6712</v>
      </c>
    </row>
    <row r="417" spans="1:21" x14ac:dyDescent="0.25">
      <c r="A417">
        <v>5121</v>
      </c>
      <c r="B417">
        <v>0</v>
      </c>
      <c r="C417" t="b">
        <v>1</v>
      </c>
      <c r="D417" t="s">
        <v>1101</v>
      </c>
      <c r="E417" t="s">
        <v>1102</v>
      </c>
      <c r="F417" t="s">
        <v>1102</v>
      </c>
      <c r="G417" t="s">
        <v>39</v>
      </c>
      <c r="H417" t="s">
        <v>26</v>
      </c>
      <c r="I417" t="b">
        <v>1</v>
      </c>
      <c r="J417" t="s">
        <v>1095</v>
      </c>
      <c r="L417" t="s">
        <v>28</v>
      </c>
      <c r="S417">
        <v>6712</v>
      </c>
    </row>
    <row r="418" spans="1:21" x14ac:dyDescent="0.25">
      <c r="A418">
        <v>6985</v>
      </c>
      <c r="B418">
        <v>0</v>
      </c>
      <c r="C418" t="b">
        <v>1</v>
      </c>
      <c r="D418" t="s">
        <v>1103</v>
      </c>
      <c r="E418" t="s">
        <v>1104</v>
      </c>
      <c r="F418" t="s">
        <v>1104</v>
      </c>
      <c r="G418" t="s">
        <v>39</v>
      </c>
      <c r="H418" t="s">
        <v>26</v>
      </c>
      <c r="I418" t="b">
        <v>1</v>
      </c>
      <c r="J418" t="s">
        <v>1105</v>
      </c>
      <c r="L418" t="s">
        <v>28</v>
      </c>
      <c r="M418" t="str">
        <f>"7176095"</f>
        <v>7176095</v>
      </c>
      <c r="O418" t="str">
        <f>"7176096"</f>
        <v>7176096</v>
      </c>
      <c r="Q418" t="s">
        <v>1106</v>
      </c>
      <c r="S418">
        <v>7220</v>
      </c>
    </row>
    <row r="419" spans="1:21" x14ac:dyDescent="0.25">
      <c r="A419">
        <v>6384</v>
      </c>
      <c r="B419">
        <v>0</v>
      </c>
      <c r="C419" t="b">
        <v>1</v>
      </c>
      <c r="D419" t="s">
        <v>1107</v>
      </c>
      <c r="E419" t="s">
        <v>1108</v>
      </c>
      <c r="F419" t="s">
        <v>1109</v>
      </c>
      <c r="G419" t="s">
        <v>49</v>
      </c>
      <c r="H419" t="s">
        <v>26</v>
      </c>
      <c r="I419" t="b">
        <v>1</v>
      </c>
      <c r="J419" t="s">
        <v>1105</v>
      </c>
      <c r="L419" t="s">
        <v>28</v>
      </c>
      <c r="S419">
        <v>5111</v>
      </c>
      <c r="T419">
        <v>5119</v>
      </c>
      <c r="U419">
        <v>8529</v>
      </c>
    </row>
    <row r="420" spans="1:21" x14ac:dyDescent="0.25">
      <c r="A420">
        <v>5259</v>
      </c>
      <c r="B420">
        <v>0</v>
      </c>
      <c r="C420" t="b">
        <v>1</v>
      </c>
      <c r="D420" t="s">
        <v>1110</v>
      </c>
      <c r="E420" t="s">
        <v>1111</v>
      </c>
      <c r="F420" t="s">
        <v>1112</v>
      </c>
      <c r="G420" t="s">
        <v>31</v>
      </c>
      <c r="H420" t="s">
        <v>26</v>
      </c>
      <c r="I420" t="b">
        <v>1</v>
      </c>
      <c r="J420" t="s">
        <v>1113</v>
      </c>
      <c r="L420" t="s">
        <v>28</v>
      </c>
      <c r="S420">
        <v>8135</v>
      </c>
      <c r="T420">
        <v>8212</v>
      </c>
    </row>
    <row r="421" spans="1:21" x14ac:dyDescent="0.25">
      <c r="A421">
        <v>3692</v>
      </c>
      <c r="B421">
        <v>0</v>
      </c>
      <c r="C421" t="b">
        <v>1</v>
      </c>
      <c r="D421" t="s">
        <v>1114</v>
      </c>
      <c r="E421" t="s">
        <v>1115</v>
      </c>
      <c r="F421" t="s">
        <v>1115</v>
      </c>
      <c r="G421" t="s">
        <v>49</v>
      </c>
      <c r="H421" t="s">
        <v>26</v>
      </c>
      <c r="I421" t="b">
        <v>1</v>
      </c>
      <c r="J421" t="s">
        <v>1116</v>
      </c>
      <c r="L421" t="s">
        <v>28</v>
      </c>
      <c r="S421">
        <v>9851</v>
      </c>
      <c r="T421">
        <v>6651</v>
      </c>
    </row>
    <row r="422" spans="1:21" x14ac:dyDescent="0.25">
      <c r="A422">
        <v>3738</v>
      </c>
      <c r="B422">
        <v>0</v>
      </c>
      <c r="C422" t="b">
        <v>1</v>
      </c>
      <c r="D422" t="s">
        <v>1117</v>
      </c>
      <c r="E422" t="s">
        <v>1013</v>
      </c>
      <c r="F422" t="s">
        <v>1118</v>
      </c>
      <c r="G422" t="s">
        <v>49</v>
      </c>
      <c r="H422" t="s">
        <v>26</v>
      </c>
      <c r="I422" t="b">
        <v>1</v>
      </c>
      <c r="J422" t="s">
        <v>1119</v>
      </c>
      <c r="L422" t="s">
        <v>28</v>
      </c>
      <c r="S422">
        <v>7704</v>
      </c>
    </row>
    <row r="423" spans="1:21" x14ac:dyDescent="0.25">
      <c r="A423">
        <v>2734</v>
      </c>
      <c r="B423">
        <v>0</v>
      </c>
      <c r="C423" t="b">
        <v>1</v>
      </c>
      <c r="D423" t="s">
        <v>1120</v>
      </c>
      <c r="E423" t="s">
        <v>1121</v>
      </c>
      <c r="F423" t="s">
        <v>1122</v>
      </c>
      <c r="G423" t="s">
        <v>49</v>
      </c>
      <c r="H423" t="s">
        <v>26</v>
      </c>
      <c r="I423" t="b">
        <v>1</v>
      </c>
      <c r="J423" t="s">
        <v>1119</v>
      </c>
      <c r="L423" t="s">
        <v>28</v>
      </c>
      <c r="S423">
        <v>8314</v>
      </c>
      <c r="T423">
        <v>8311</v>
      </c>
    </row>
    <row r="424" spans="1:21" x14ac:dyDescent="0.25">
      <c r="A424">
        <v>5625</v>
      </c>
      <c r="B424">
        <v>0</v>
      </c>
      <c r="C424" t="b">
        <v>1</v>
      </c>
      <c r="D424" t="s">
        <v>1123</v>
      </c>
      <c r="E424" t="s">
        <v>1124</v>
      </c>
      <c r="F424" t="s">
        <v>1125</v>
      </c>
      <c r="G424" t="s">
        <v>49</v>
      </c>
      <c r="H424" t="s">
        <v>26</v>
      </c>
      <c r="I424" t="b">
        <v>1</v>
      </c>
      <c r="J424" t="s">
        <v>1126</v>
      </c>
      <c r="L424" t="s">
        <v>28</v>
      </c>
      <c r="S424">
        <v>6196</v>
      </c>
    </row>
    <row r="425" spans="1:21" x14ac:dyDescent="0.25">
      <c r="A425">
        <v>4583</v>
      </c>
      <c r="B425">
        <v>0</v>
      </c>
      <c r="C425" t="b">
        <v>1</v>
      </c>
      <c r="D425" t="s">
        <v>1127</v>
      </c>
      <c r="E425" t="s">
        <v>1128</v>
      </c>
      <c r="F425" t="s">
        <v>1129</v>
      </c>
      <c r="G425" t="s">
        <v>49</v>
      </c>
      <c r="H425" t="s">
        <v>26</v>
      </c>
      <c r="I425" t="b">
        <v>1</v>
      </c>
      <c r="J425" t="s">
        <v>1130</v>
      </c>
      <c r="L425" t="s">
        <v>28</v>
      </c>
      <c r="S425">
        <v>6714</v>
      </c>
      <c r="T425">
        <v>9299</v>
      </c>
    </row>
    <row r="426" spans="1:21" x14ac:dyDescent="0.25">
      <c r="A426">
        <v>4646</v>
      </c>
      <c r="B426">
        <v>0</v>
      </c>
      <c r="C426" t="b">
        <v>1</v>
      </c>
      <c r="D426" t="s">
        <v>1131</v>
      </c>
      <c r="E426" t="s">
        <v>1132</v>
      </c>
      <c r="F426" s="1">
        <v>37622</v>
      </c>
      <c r="G426" t="s">
        <v>39</v>
      </c>
      <c r="H426" t="s">
        <v>26</v>
      </c>
      <c r="I426" t="b">
        <v>1</v>
      </c>
      <c r="J426" t="s">
        <v>1133</v>
      </c>
      <c r="L426" t="s">
        <v>28</v>
      </c>
      <c r="S426">
        <v>6721</v>
      </c>
    </row>
    <row r="427" spans="1:21" x14ac:dyDescent="0.25">
      <c r="A427">
        <v>5237</v>
      </c>
      <c r="B427">
        <v>0</v>
      </c>
      <c r="C427" t="b">
        <v>1</v>
      </c>
      <c r="D427" t="s">
        <v>1134</v>
      </c>
      <c r="E427" s="1">
        <v>38664</v>
      </c>
      <c r="F427" s="1">
        <v>38664</v>
      </c>
      <c r="G427" t="s">
        <v>39</v>
      </c>
      <c r="H427" t="s">
        <v>26</v>
      </c>
      <c r="I427" t="b">
        <v>1</v>
      </c>
      <c r="J427" t="s">
        <v>1135</v>
      </c>
      <c r="L427" t="s">
        <v>28</v>
      </c>
      <c r="S427">
        <v>8599</v>
      </c>
      <c r="T427">
        <v>6624</v>
      </c>
    </row>
    <row r="428" spans="1:21" x14ac:dyDescent="0.25">
      <c r="A428">
        <v>4678</v>
      </c>
      <c r="B428">
        <v>0</v>
      </c>
      <c r="C428" t="b">
        <v>1</v>
      </c>
      <c r="D428" t="str">
        <f>"2 Surf"</f>
        <v>2 Surf</v>
      </c>
      <c r="E428" s="1">
        <v>37715</v>
      </c>
      <c r="F428" s="1">
        <v>37715</v>
      </c>
      <c r="G428" t="s">
        <v>39</v>
      </c>
      <c r="H428" t="s">
        <v>26</v>
      </c>
      <c r="I428" t="b">
        <v>1</v>
      </c>
      <c r="J428" t="s">
        <v>1136</v>
      </c>
      <c r="L428" t="s">
        <v>28</v>
      </c>
      <c r="S428">
        <v>7704</v>
      </c>
    </row>
    <row r="429" spans="1:21" x14ac:dyDescent="0.25">
      <c r="A429">
        <v>4321</v>
      </c>
      <c r="B429">
        <v>0</v>
      </c>
      <c r="C429" t="b">
        <v>1</v>
      </c>
      <c r="D429" t="s">
        <v>1137</v>
      </c>
      <c r="E429" t="s">
        <v>1138</v>
      </c>
      <c r="F429" t="s">
        <v>1139</v>
      </c>
      <c r="G429" t="s">
        <v>36</v>
      </c>
      <c r="H429" t="s">
        <v>26</v>
      </c>
      <c r="I429" t="b">
        <v>1</v>
      </c>
      <c r="J429" t="s">
        <v>1136</v>
      </c>
      <c r="L429" t="s">
        <v>28</v>
      </c>
      <c r="S429">
        <v>8435</v>
      </c>
    </row>
    <row r="430" spans="1:21" x14ac:dyDescent="0.25">
      <c r="A430">
        <v>5255</v>
      </c>
      <c r="B430">
        <v>0</v>
      </c>
      <c r="C430" t="b">
        <v>1</v>
      </c>
      <c r="D430" t="s">
        <v>1140</v>
      </c>
      <c r="E430" t="s">
        <v>120</v>
      </c>
      <c r="F430" t="s">
        <v>120</v>
      </c>
      <c r="G430" t="s">
        <v>39</v>
      </c>
      <c r="H430" t="s">
        <v>26</v>
      </c>
      <c r="I430" t="b">
        <v>1</v>
      </c>
      <c r="J430" t="s">
        <v>1141</v>
      </c>
      <c r="L430" t="s">
        <v>28</v>
      </c>
      <c r="S430">
        <v>6736</v>
      </c>
      <c r="T430">
        <v>6739</v>
      </c>
    </row>
    <row r="431" spans="1:21" x14ac:dyDescent="0.25">
      <c r="A431">
        <v>4428</v>
      </c>
      <c r="B431">
        <v>0</v>
      </c>
      <c r="C431" t="b">
        <v>1</v>
      </c>
      <c r="D431" t="s">
        <v>1142</v>
      </c>
      <c r="E431" t="s">
        <v>1143</v>
      </c>
      <c r="F431" t="s">
        <v>1144</v>
      </c>
      <c r="G431" t="s">
        <v>39</v>
      </c>
      <c r="H431" t="s">
        <v>26</v>
      </c>
      <c r="I431" t="b">
        <v>1</v>
      </c>
      <c r="J431" t="s">
        <v>1145</v>
      </c>
      <c r="L431" t="s">
        <v>28</v>
      </c>
      <c r="S431">
        <v>6525</v>
      </c>
    </row>
    <row r="432" spans="1:21" x14ac:dyDescent="0.25">
      <c r="A432">
        <v>2320</v>
      </c>
      <c r="B432">
        <v>0</v>
      </c>
      <c r="C432" t="b">
        <v>1</v>
      </c>
      <c r="D432" t="s">
        <v>1146</v>
      </c>
      <c r="E432" s="1">
        <v>33644</v>
      </c>
      <c r="F432" s="1">
        <v>33613</v>
      </c>
      <c r="G432" t="s">
        <v>39</v>
      </c>
      <c r="H432" t="s">
        <v>26</v>
      </c>
      <c r="I432" t="b">
        <v>1</v>
      </c>
      <c r="J432" t="s">
        <v>1145</v>
      </c>
      <c r="L432" t="s">
        <v>28</v>
      </c>
      <c r="S432">
        <v>6754</v>
      </c>
      <c r="T432">
        <v>8511</v>
      </c>
    </row>
    <row r="433" spans="1:21" x14ac:dyDescent="0.25">
      <c r="A433">
        <v>5156</v>
      </c>
      <c r="B433">
        <v>0</v>
      </c>
      <c r="C433" t="b">
        <v>1</v>
      </c>
      <c r="D433" t="s">
        <v>1147</v>
      </c>
      <c r="E433" t="s">
        <v>636</v>
      </c>
      <c r="F433" t="s">
        <v>636</v>
      </c>
      <c r="G433" t="s">
        <v>39</v>
      </c>
      <c r="H433" t="s">
        <v>26</v>
      </c>
      <c r="I433" t="b">
        <v>1</v>
      </c>
      <c r="J433" t="s">
        <v>1148</v>
      </c>
      <c r="L433" t="s">
        <v>28</v>
      </c>
      <c r="S433">
        <v>8499</v>
      </c>
    </row>
    <row r="434" spans="1:21" x14ac:dyDescent="0.25">
      <c r="A434">
        <v>3668</v>
      </c>
      <c r="B434">
        <v>0</v>
      </c>
      <c r="C434" t="b">
        <v>1</v>
      </c>
      <c r="D434" t="s">
        <v>1149</v>
      </c>
      <c r="E434" s="1">
        <v>35981</v>
      </c>
      <c r="F434" s="1">
        <v>35981</v>
      </c>
      <c r="G434" t="s">
        <v>39</v>
      </c>
      <c r="H434" t="s">
        <v>26</v>
      </c>
      <c r="I434" t="b">
        <v>1</v>
      </c>
      <c r="J434" t="s">
        <v>1150</v>
      </c>
      <c r="L434" t="s">
        <v>28</v>
      </c>
      <c r="S434">
        <v>6553</v>
      </c>
      <c r="T434">
        <v>6554</v>
      </c>
      <c r="U434">
        <v>8422</v>
      </c>
    </row>
    <row r="435" spans="1:21" x14ac:dyDescent="0.25">
      <c r="A435">
        <v>4188</v>
      </c>
      <c r="B435">
        <v>0</v>
      </c>
      <c r="C435" t="b">
        <v>1</v>
      </c>
      <c r="D435" t="s">
        <v>1151</v>
      </c>
      <c r="E435" t="s">
        <v>1152</v>
      </c>
      <c r="F435" t="s">
        <v>1152</v>
      </c>
      <c r="G435" t="s">
        <v>49</v>
      </c>
      <c r="H435" t="s">
        <v>26</v>
      </c>
      <c r="I435" t="b">
        <v>1</v>
      </c>
      <c r="J435" t="s">
        <v>1153</v>
      </c>
      <c r="L435" t="s">
        <v>28</v>
      </c>
    </row>
    <row r="436" spans="1:21" x14ac:dyDescent="0.25">
      <c r="A436">
        <v>4324</v>
      </c>
      <c r="B436">
        <v>0</v>
      </c>
      <c r="C436" t="b">
        <v>1</v>
      </c>
      <c r="D436" t="s">
        <v>1154</v>
      </c>
      <c r="E436" t="s">
        <v>1155</v>
      </c>
      <c r="F436" t="s">
        <v>1156</v>
      </c>
      <c r="G436" t="s">
        <v>49</v>
      </c>
      <c r="H436" t="s">
        <v>26</v>
      </c>
      <c r="I436" t="b">
        <v>1</v>
      </c>
      <c r="J436" t="s">
        <v>1153</v>
      </c>
      <c r="L436" t="s">
        <v>28</v>
      </c>
      <c r="S436">
        <v>2824</v>
      </c>
      <c r="T436">
        <v>6633</v>
      </c>
      <c r="U436">
        <v>6272</v>
      </c>
    </row>
    <row r="437" spans="1:21" x14ac:dyDescent="0.25">
      <c r="A437">
        <v>4054</v>
      </c>
      <c r="B437">
        <v>0</v>
      </c>
      <c r="C437" t="b">
        <v>1</v>
      </c>
      <c r="D437" t="s">
        <v>1157</v>
      </c>
      <c r="E437" s="1">
        <v>36527</v>
      </c>
      <c r="F437" t="s">
        <v>1158</v>
      </c>
      <c r="G437" t="s">
        <v>49</v>
      </c>
      <c r="H437" t="s">
        <v>26</v>
      </c>
      <c r="I437" t="b">
        <v>1</v>
      </c>
      <c r="J437" t="s">
        <v>1153</v>
      </c>
      <c r="L437" t="s">
        <v>28</v>
      </c>
      <c r="S437">
        <v>8314</v>
      </c>
      <c r="T437">
        <v>8311</v>
      </c>
    </row>
    <row r="438" spans="1:21" x14ac:dyDescent="0.25">
      <c r="A438">
        <v>3206</v>
      </c>
      <c r="B438">
        <v>0</v>
      </c>
      <c r="C438" t="b">
        <v>1</v>
      </c>
      <c r="D438" t="s">
        <v>1159</v>
      </c>
      <c r="E438" t="s">
        <v>1160</v>
      </c>
      <c r="F438" t="s">
        <v>1160</v>
      </c>
      <c r="G438" t="s">
        <v>39</v>
      </c>
      <c r="H438" t="s">
        <v>26</v>
      </c>
      <c r="I438" t="b">
        <v>1</v>
      </c>
      <c r="J438" t="s">
        <v>1161</v>
      </c>
      <c r="L438" t="s">
        <v>28</v>
      </c>
      <c r="S438">
        <v>8485</v>
      </c>
    </row>
    <row r="439" spans="1:21" x14ac:dyDescent="0.25">
      <c r="A439">
        <v>156</v>
      </c>
      <c r="B439">
        <v>0</v>
      </c>
      <c r="C439" t="b">
        <v>1</v>
      </c>
      <c r="D439" t="s">
        <v>1162</v>
      </c>
      <c r="E439" t="s">
        <v>1163</v>
      </c>
      <c r="F439" s="1">
        <v>27488</v>
      </c>
      <c r="G439" t="s">
        <v>49</v>
      </c>
      <c r="H439" t="s">
        <v>26</v>
      </c>
      <c r="I439" t="b">
        <v>1</v>
      </c>
      <c r="J439" t="s">
        <v>1161</v>
      </c>
      <c r="L439" t="s">
        <v>28</v>
      </c>
    </row>
    <row r="440" spans="1:21" x14ac:dyDescent="0.25">
      <c r="A440">
        <v>3558</v>
      </c>
      <c r="B440">
        <v>0</v>
      </c>
      <c r="C440" t="b">
        <v>1</v>
      </c>
      <c r="D440" t="s">
        <v>1164</v>
      </c>
      <c r="E440" t="s">
        <v>1165</v>
      </c>
      <c r="F440" t="s">
        <v>1166</v>
      </c>
      <c r="G440" t="s">
        <v>49</v>
      </c>
      <c r="H440" t="s">
        <v>26</v>
      </c>
      <c r="I440" t="b">
        <v>1</v>
      </c>
      <c r="J440" t="s">
        <v>1167</v>
      </c>
      <c r="L440" t="s">
        <v>28</v>
      </c>
      <c r="S440">
        <v>8212</v>
      </c>
      <c r="T440">
        <v>8231</v>
      </c>
      <c r="U440">
        <v>8221</v>
      </c>
    </row>
    <row r="441" spans="1:21" x14ac:dyDescent="0.25">
      <c r="A441">
        <v>6640</v>
      </c>
      <c r="B441">
        <v>0</v>
      </c>
      <c r="C441" t="b">
        <v>1</v>
      </c>
      <c r="D441" t="s">
        <v>1168</v>
      </c>
      <c r="E441" t="s">
        <v>1169</v>
      </c>
      <c r="F441" t="s">
        <v>1169</v>
      </c>
      <c r="G441" t="s">
        <v>39</v>
      </c>
      <c r="H441" t="s">
        <v>26</v>
      </c>
      <c r="I441" t="b">
        <v>1</v>
      </c>
      <c r="J441" t="s">
        <v>1170</v>
      </c>
      <c r="L441" t="s">
        <v>28</v>
      </c>
      <c r="S441">
        <v>6689</v>
      </c>
    </row>
    <row r="442" spans="1:21" x14ac:dyDescent="0.25">
      <c r="A442">
        <v>5342</v>
      </c>
      <c r="B442">
        <v>0</v>
      </c>
      <c r="C442" t="b">
        <v>1</v>
      </c>
      <c r="D442" t="s">
        <v>1171</v>
      </c>
      <c r="E442" s="1">
        <v>38961</v>
      </c>
      <c r="F442" s="1">
        <v>38961</v>
      </c>
      <c r="G442" t="s">
        <v>39</v>
      </c>
      <c r="H442" t="s">
        <v>26</v>
      </c>
      <c r="I442" t="b">
        <v>1</v>
      </c>
      <c r="J442" t="s">
        <v>1170</v>
      </c>
      <c r="L442" t="s">
        <v>28</v>
      </c>
      <c r="S442">
        <v>8442</v>
      </c>
      <c r="T442">
        <v>8441</v>
      </c>
    </row>
    <row r="443" spans="1:21" x14ac:dyDescent="0.25">
      <c r="A443">
        <v>5731</v>
      </c>
      <c r="B443">
        <v>0</v>
      </c>
      <c r="C443" t="b">
        <v>1</v>
      </c>
      <c r="D443" t="s">
        <v>1172</v>
      </c>
      <c r="E443" s="1">
        <v>39390</v>
      </c>
      <c r="F443" s="1">
        <v>39206</v>
      </c>
      <c r="G443" t="s">
        <v>31</v>
      </c>
      <c r="H443" t="s">
        <v>26</v>
      </c>
      <c r="I443" t="b">
        <v>1</v>
      </c>
      <c r="J443" t="s">
        <v>1173</v>
      </c>
      <c r="L443" t="s">
        <v>28</v>
      </c>
      <c r="S443">
        <v>6553</v>
      </c>
      <c r="T443">
        <v>6751</v>
      </c>
      <c r="U443">
        <v>6542</v>
      </c>
    </row>
    <row r="444" spans="1:21" x14ac:dyDescent="0.25">
      <c r="A444">
        <v>405</v>
      </c>
      <c r="B444">
        <v>0</v>
      </c>
      <c r="C444" t="b">
        <v>1</v>
      </c>
      <c r="D444" t="s">
        <v>1174</v>
      </c>
      <c r="E444" s="1">
        <v>29038</v>
      </c>
      <c r="F444" s="1">
        <v>29038</v>
      </c>
      <c r="G444" t="s">
        <v>49</v>
      </c>
      <c r="H444" t="s">
        <v>26</v>
      </c>
      <c r="I444" t="b">
        <v>1</v>
      </c>
      <c r="J444" t="s">
        <v>1175</v>
      </c>
      <c r="L444" t="s">
        <v>28</v>
      </c>
      <c r="S444">
        <v>6741</v>
      </c>
    </row>
    <row r="445" spans="1:21" x14ac:dyDescent="0.25">
      <c r="A445">
        <v>5256</v>
      </c>
      <c r="B445">
        <v>0</v>
      </c>
      <c r="C445" t="b">
        <v>1</v>
      </c>
      <c r="D445" t="s">
        <v>1176</v>
      </c>
      <c r="E445" t="s">
        <v>423</v>
      </c>
      <c r="F445" t="s">
        <v>1111</v>
      </c>
      <c r="G445" t="s">
        <v>39</v>
      </c>
      <c r="H445" t="s">
        <v>26</v>
      </c>
      <c r="I445" t="b">
        <v>1</v>
      </c>
      <c r="J445" t="s">
        <v>1175</v>
      </c>
      <c r="L445" t="s">
        <v>28</v>
      </c>
      <c r="S445">
        <v>6617</v>
      </c>
    </row>
    <row r="446" spans="1:21" x14ac:dyDescent="0.25">
      <c r="A446">
        <v>3194</v>
      </c>
      <c r="B446">
        <v>0</v>
      </c>
      <c r="C446" t="b">
        <v>1</v>
      </c>
      <c r="D446" t="s">
        <v>1177</v>
      </c>
      <c r="E446" t="s">
        <v>1178</v>
      </c>
      <c r="F446" t="s">
        <v>1179</v>
      </c>
      <c r="G446" t="s">
        <v>49</v>
      </c>
      <c r="H446" t="s">
        <v>26</v>
      </c>
      <c r="I446" t="b">
        <v>1</v>
      </c>
      <c r="J446" t="s">
        <v>1180</v>
      </c>
      <c r="L446" t="s">
        <v>28</v>
      </c>
      <c r="S446">
        <v>8423</v>
      </c>
      <c r="T446">
        <v>8422</v>
      </c>
      <c r="U446">
        <v>8612</v>
      </c>
    </row>
    <row r="447" spans="1:21" x14ac:dyDescent="0.25">
      <c r="A447">
        <v>3774</v>
      </c>
      <c r="B447">
        <v>0</v>
      </c>
      <c r="C447" t="b">
        <v>1</v>
      </c>
      <c r="D447" t="s">
        <v>1181</v>
      </c>
      <c r="E447" s="1">
        <v>35865</v>
      </c>
      <c r="F447" s="1">
        <v>35837</v>
      </c>
      <c r="G447" t="s">
        <v>49</v>
      </c>
      <c r="H447" t="s">
        <v>26</v>
      </c>
      <c r="I447" t="b">
        <v>1</v>
      </c>
      <c r="J447" t="s">
        <v>1180</v>
      </c>
      <c r="L447" t="s">
        <v>28</v>
      </c>
      <c r="S447">
        <v>8426</v>
      </c>
    </row>
    <row r="448" spans="1:21" x14ac:dyDescent="0.25">
      <c r="A448">
        <v>5097</v>
      </c>
      <c r="B448">
        <v>0</v>
      </c>
      <c r="C448" t="b">
        <v>1</v>
      </c>
      <c r="D448" t="s">
        <v>1182</v>
      </c>
      <c r="E448" t="s">
        <v>1183</v>
      </c>
      <c r="F448" t="s">
        <v>1183</v>
      </c>
      <c r="G448" t="s">
        <v>39</v>
      </c>
      <c r="H448" t="s">
        <v>26</v>
      </c>
      <c r="I448" t="b">
        <v>1</v>
      </c>
      <c r="J448" t="s">
        <v>1184</v>
      </c>
      <c r="L448" t="s">
        <v>28</v>
      </c>
      <c r="S448">
        <v>4021</v>
      </c>
      <c r="U448">
        <v>9701</v>
      </c>
    </row>
    <row r="449" spans="1:21" x14ac:dyDescent="0.25">
      <c r="A449">
        <v>5746</v>
      </c>
      <c r="B449">
        <v>0</v>
      </c>
      <c r="C449" t="b">
        <v>1</v>
      </c>
      <c r="D449" t="s">
        <v>1185</v>
      </c>
      <c r="E449" t="s">
        <v>1186</v>
      </c>
      <c r="F449" t="s">
        <v>1186</v>
      </c>
      <c r="G449" t="s">
        <v>39</v>
      </c>
      <c r="H449" t="s">
        <v>26</v>
      </c>
      <c r="I449" t="b">
        <v>1</v>
      </c>
      <c r="J449" t="s">
        <v>1187</v>
      </c>
      <c r="L449" t="s">
        <v>28</v>
      </c>
      <c r="S449">
        <v>9829</v>
      </c>
    </row>
    <row r="450" spans="1:21" x14ac:dyDescent="0.25">
      <c r="A450">
        <v>5271</v>
      </c>
      <c r="B450">
        <v>0</v>
      </c>
      <c r="C450" t="b">
        <v>1</v>
      </c>
      <c r="D450" t="s">
        <v>1188</v>
      </c>
      <c r="E450" t="s">
        <v>491</v>
      </c>
      <c r="F450" t="s">
        <v>491</v>
      </c>
      <c r="G450" t="s">
        <v>39</v>
      </c>
      <c r="H450" t="s">
        <v>26</v>
      </c>
      <c r="I450" t="b">
        <v>1</v>
      </c>
      <c r="J450" t="s">
        <v>1189</v>
      </c>
      <c r="L450" t="s">
        <v>28</v>
      </c>
      <c r="S450">
        <v>6612</v>
      </c>
      <c r="T450">
        <v>8311</v>
      </c>
      <c r="U450">
        <v>2531</v>
      </c>
    </row>
    <row r="451" spans="1:21" x14ac:dyDescent="0.25">
      <c r="A451">
        <v>5291</v>
      </c>
      <c r="B451">
        <v>0</v>
      </c>
      <c r="C451" t="b">
        <v>1</v>
      </c>
      <c r="D451" t="s">
        <v>1190</v>
      </c>
      <c r="E451" s="1">
        <v>38635</v>
      </c>
      <c r="F451" s="1">
        <v>38482</v>
      </c>
      <c r="G451" t="s">
        <v>31</v>
      </c>
      <c r="H451" t="s">
        <v>26</v>
      </c>
      <c r="I451" t="b">
        <v>1</v>
      </c>
      <c r="J451" t="s">
        <v>1189</v>
      </c>
      <c r="L451" t="s">
        <v>28</v>
      </c>
      <c r="S451">
        <v>8311</v>
      </c>
      <c r="T451">
        <v>8212</v>
      </c>
      <c r="U451">
        <v>2531</v>
      </c>
    </row>
    <row r="452" spans="1:21" x14ac:dyDescent="0.25">
      <c r="A452">
        <v>3897</v>
      </c>
      <c r="B452">
        <v>0</v>
      </c>
      <c r="C452" t="b">
        <v>1</v>
      </c>
      <c r="D452" t="s">
        <v>1191</v>
      </c>
      <c r="E452" t="s">
        <v>1192</v>
      </c>
      <c r="F452" t="s">
        <v>1192</v>
      </c>
      <c r="G452" t="s">
        <v>39</v>
      </c>
      <c r="H452" t="s">
        <v>26</v>
      </c>
      <c r="I452" t="b">
        <v>1</v>
      </c>
      <c r="J452" t="s">
        <v>1193</v>
      </c>
      <c r="L452" t="s">
        <v>28</v>
      </c>
      <c r="S452">
        <v>6737</v>
      </c>
      <c r="T452">
        <v>6736</v>
      </c>
    </row>
    <row r="453" spans="1:21" x14ac:dyDescent="0.25">
      <c r="A453">
        <v>4836</v>
      </c>
      <c r="B453">
        <v>0</v>
      </c>
      <c r="C453" t="b">
        <v>1</v>
      </c>
      <c r="D453" t="s">
        <v>1194</v>
      </c>
      <c r="E453" t="s">
        <v>1195</v>
      </c>
      <c r="F453" t="s">
        <v>1195</v>
      </c>
      <c r="G453" t="s">
        <v>39</v>
      </c>
      <c r="H453" t="s">
        <v>26</v>
      </c>
      <c r="I453" t="b">
        <v>1</v>
      </c>
      <c r="J453" t="s">
        <v>1193</v>
      </c>
      <c r="L453" t="s">
        <v>28</v>
      </c>
      <c r="S453">
        <v>6713</v>
      </c>
    </row>
    <row r="454" spans="1:21" x14ac:dyDescent="0.25">
      <c r="A454">
        <v>5880</v>
      </c>
      <c r="B454">
        <v>0</v>
      </c>
      <c r="C454" t="b">
        <v>1</v>
      </c>
      <c r="D454" t="s">
        <v>1196</v>
      </c>
      <c r="E454" t="s">
        <v>1197</v>
      </c>
      <c r="F454" t="s">
        <v>1197</v>
      </c>
      <c r="G454" t="s">
        <v>39</v>
      </c>
      <c r="H454" t="s">
        <v>26</v>
      </c>
      <c r="I454" t="b">
        <v>1</v>
      </c>
      <c r="J454" t="s">
        <v>1198</v>
      </c>
      <c r="L454" t="s">
        <v>28</v>
      </c>
      <c r="S454">
        <v>5111</v>
      </c>
    </row>
    <row r="455" spans="1:21" x14ac:dyDescent="0.25">
      <c r="A455">
        <v>3906</v>
      </c>
      <c r="B455">
        <v>0</v>
      </c>
      <c r="C455" t="b">
        <v>1</v>
      </c>
      <c r="D455" t="s">
        <v>1199</v>
      </c>
      <c r="E455" s="1">
        <v>36378</v>
      </c>
      <c r="F455" s="1">
        <v>36378</v>
      </c>
      <c r="G455" t="s">
        <v>39</v>
      </c>
      <c r="H455" t="s">
        <v>26</v>
      </c>
      <c r="I455" t="b">
        <v>1</v>
      </c>
      <c r="J455" t="s">
        <v>1200</v>
      </c>
      <c r="L455" t="s">
        <v>28</v>
      </c>
      <c r="S455">
        <v>6553</v>
      </c>
      <c r="T455">
        <v>6571</v>
      </c>
      <c r="U455">
        <v>6653</v>
      </c>
    </row>
    <row r="456" spans="1:21" x14ac:dyDescent="0.25">
      <c r="A456">
        <v>4323</v>
      </c>
      <c r="B456">
        <v>0</v>
      </c>
      <c r="C456" t="b">
        <v>1</v>
      </c>
      <c r="D456" t="s">
        <v>1201</v>
      </c>
      <c r="E456" t="s">
        <v>1202</v>
      </c>
      <c r="F456" t="s">
        <v>1202</v>
      </c>
      <c r="G456" t="s">
        <v>39</v>
      </c>
      <c r="H456" t="s">
        <v>26</v>
      </c>
      <c r="I456" t="b">
        <v>1</v>
      </c>
      <c r="J456" t="s">
        <v>1203</v>
      </c>
      <c r="L456" t="s">
        <v>28</v>
      </c>
      <c r="S456">
        <v>9535</v>
      </c>
      <c r="T456">
        <v>6593</v>
      </c>
    </row>
    <row r="457" spans="1:21" x14ac:dyDescent="0.25">
      <c r="A457">
        <v>7870</v>
      </c>
      <c r="B457">
        <v>0</v>
      </c>
      <c r="C457" t="b">
        <v>1</v>
      </c>
      <c r="D457" t="s">
        <v>1204</v>
      </c>
      <c r="E457" t="s">
        <v>1205</v>
      </c>
      <c r="F457" t="s">
        <v>1205</v>
      </c>
      <c r="G457" t="s">
        <v>39</v>
      </c>
      <c r="H457" t="s">
        <v>26</v>
      </c>
      <c r="I457" t="b">
        <v>1</v>
      </c>
      <c r="J457" t="s">
        <v>1203</v>
      </c>
      <c r="L457" t="s">
        <v>28</v>
      </c>
      <c r="M457" t="str">
        <f>"717-3134 / 7881387"</f>
        <v>717-3134 / 7881387</v>
      </c>
      <c r="Q457" t="s">
        <v>1206</v>
      </c>
      <c r="S457">
        <v>9565</v>
      </c>
      <c r="U457">
        <v>9554</v>
      </c>
    </row>
    <row r="458" spans="1:21" x14ac:dyDescent="0.25">
      <c r="A458">
        <v>6000</v>
      </c>
      <c r="B458">
        <v>0</v>
      </c>
      <c r="C458" t="b">
        <v>1</v>
      </c>
      <c r="D458" t="s">
        <v>1207</v>
      </c>
      <c r="E458" t="s">
        <v>1208</v>
      </c>
      <c r="F458" t="s">
        <v>1209</v>
      </c>
      <c r="G458" t="s">
        <v>31</v>
      </c>
      <c r="H458" t="s">
        <v>26</v>
      </c>
      <c r="I458" t="b">
        <v>1</v>
      </c>
      <c r="J458" t="s">
        <v>1203</v>
      </c>
      <c r="L458" t="s">
        <v>28</v>
      </c>
      <c r="S458">
        <v>9565</v>
      </c>
      <c r="T458">
        <v>9557</v>
      </c>
      <c r="U458">
        <v>9554</v>
      </c>
    </row>
    <row r="459" spans="1:21" x14ac:dyDescent="0.25">
      <c r="A459">
        <v>4214</v>
      </c>
      <c r="B459">
        <v>0</v>
      </c>
      <c r="C459" t="b">
        <v>1</v>
      </c>
      <c r="D459" t="s">
        <v>1210</v>
      </c>
      <c r="E459" s="1">
        <v>36718</v>
      </c>
      <c r="F459" s="1">
        <v>36718</v>
      </c>
      <c r="G459" t="s">
        <v>39</v>
      </c>
      <c r="H459" t="s">
        <v>26</v>
      </c>
      <c r="I459" t="b">
        <v>1</v>
      </c>
      <c r="J459" t="s">
        <v>1211</v>
      </c>
      <c r="L459" t="s">
        <v>28</v>
      </c>
      <c r="S459">
        <v>6721</v>
      </c>
      <c r="T459">
        <v>6712</v>
      </c>
    </row>
    <row r="460" spans="1:21" x14ac:dyDescent="0.25">
      <c r="A460">
        <v>4006</v>
      </c>
      <c r="B460">
        <v>0</v>
      </c>
      <c r="C460" t="b">
        <v>1</v>
      </c>
      <c r="D460" t="s">
        <v>1212</v>
      </c>
      <c r="E460" t="s">
        <v>1213</v>
      </c>
      <c r="F460" t="s">
        <v>1214</v>
      </c>
      <c r="G460" t="s">
        <v>39</v>
      </c>
      <c r="H460" t="s">
        <v>26</v>
      </c>
      <c r="I460" t="b">
        <v>1</v>
      </c>
      <c r="J460" t="s">
        <v>1215</v>
      </c>
      <c r="L460" t="s">
        <v>28</v>
      </c>
      <c r="S460">
        <v>5231</v>
      </c>
      <c r="T460">
        <v>6611</v>
      </c>
    </row>
    <row r="461" spans="1:21" x14ac:dyDescent="0.25">
      <c r="A461">
        <v>5300</v>
      </c>
      <c r="B461">
        <v>0</v>
      </c>
      <c r="C461" t="b">
        <v>1</v>
      </c>
      <c r="D461" t="s">
        <v>1216</v>
      </c>
      <c r="E461" t="s">
        <v>1217</v>
      </c>
      <c r="F461" t="s">
        <v>1217</v>
      </c>
      <c r="G461" t="s">
        <v>39</v>
      </c>
      <c r="H461" t="s">
        <v>26</v>
      </c>
      <c r="I461" t="b">
        <v>1</v>
      </c>
      <c r="J461" t="s">
        <v>1218</v>
      </c>
      <c r="L461" t="s">
        <v>28</v>
      </c>
      <c r="S461">
        <v>6622</v>
      </c>
      <c r="T461">
        <v>6623</v>
      </c>
      <c r="U461">
        <v>8312</v>
      </c>
    </row>
    <row r="462" spans="1:21" x14ac:dyDescent="0.25">
      <c r="A462">
        <v>6790</v>
      </c>
      <c r="B462">
        <v>0</v>
      </c>
      <c r="C462" t="b">
        <v>1</v>
      </c>
      <c r="D462" t="s">
        <v>1219</v>
      </c>
      <c r="E462" s="1">
        <v>40126</v>
      </c>
      <c r="F462" s="1">
        <v>40126</v>
      </c>
      <c r="G462" t="s">
        <v>39</v>
      </c>
      <c r="H462" t="s">
        <v>26</v>
      </c>
      <c r="I462" t="b">
        <v>1</v>
      </c>
      <c r="J462" t="s">
        <v>1220</v>
      </c>
      <c r="L462" t="s">
        <v>28</v>
      </c>
      <c r="S462">
        <v>9471</v>
      </c>
    </row>
    <row r="463" spans="1:21" x14ac:dyDescent="0.25">
      <c r="A463">
        <v>5071</v>
      </c>
      <c r="B463">
        <v>0</v>
      </c>
      <c r="C463" t="b">
        <v>1</v>
      </c>
      <c r="D463" t="s">
        <v>1221</v>
      </c>
      <c r="E463" s="1">
        <v>38150</v>
      </c>
      <c r="F463" s="1">
        <v>38150</v>
      </c>
      <c r="G463" t="s">
        <v>39</v>
      </c>
      <c r="H463" t="s">
        <v>26</v>
      </c>
      <c r="I463" t="b">
        <v>1</v>
      </c>
      <c r="J463" t="s">
        <v>1222</v>
      </c>
      <c r="L463" t="s">
        <v>28</v>
      </c>
      <c r="S463">
        <v>6910</v>
      </c>
      <c r="T463">
        <v>121</v>
      </c>
      <c r="U463">
        <v>122</v>
      </c>
    </row>
    <row r="464" spans="1:21" x14ac:dyDescent="0.25">
      <c r="A464">
        <v>6885</v>
      </c>
      <c r="B464">
        <v>0</v>
      </c>
      <c r="C464" t="b">
        <v>1</v>
      </c>
      <c r="D464" t="s">
        <v>1223</v>
      </c>
      <c r="E464" s="1">
        <v>40360</v>
      </c>
      <c r="F464" s="1">
        <v>40360</v>
      </c>
      <c r="G464" t="s">
        <v>39</v>
      </c>
      <c r="H464" t="s">
        <v>26</v>
      </c>
      <c r="I464" t="b">
        <v>1</v>
      </c>
      <c r="J464" t="s">
        <v>1224</v>
      </c>
      <c r="L464" t="s">
        <v>28</v>
      </c>
      <c r="S464">
        <v>5111</v>
      </c>
      <c r="T464">
        <v>5119</v>
      </c>
    </row>
    <row r="465" spans="1:21" x14ac:dyDescent="0.25">
      <c r="A465">
        <v>5267</v>
      </c>
      <c r="B465">
        <v>0</v>
      </c>
      <c r="C465" t="b">
        <v>1</v>
      </c>
      <c r="D465" t="s">
        <v>1225</v>
      </c>
      <c r="E465" t="s">
        <v>143</v>
      </c>
      <c r="F465" t="s">
        <v>143</v>
      </c>
      <c r="G465" t="s">
        <v>39</v>
      </c>
      <c r="H465" t="s">
        <v>26</v>
      </c>
      <c r="I465" t="b">
        <v>1</v>
      </c>
      <c r="J465" t="s">
        <v>1226</v>
      </c>
      <c r="L465" t="s">
        <v>28</v>
      </c>
      <c r="M465" t="str">
        <f>"7864293"</f>
        <v>7864293</v>
      </c>
      <c r="S465">
        <v>6611</v>
      </c>
      <c r="T465">
        <v>6595</v>
      </c>
      <c r="U465">
        <v>9821</v>
      </c>
    </row>
    <row r="466" spans="1:21" x14ac:dyDescent="0.25">
      <c r="A466">
        <v>5429</v>
      </c>
      <c r="B466">
        <v>0</v>
      </c>
      <c r="C466" t="b">
        <v>1</v>
      </c>
      <c r="D466" t="s">
        <v>1227</v>
      </c>
      <c r="E466" t="s">
        <v>330</v>
      </c>
      <c r="F466" t="s">
        <v>330</v>
      </c>
      <c r="G466" t="s">
        <v>39</v>
      </c>
      <c r="H466" t="s">
        <v>26</v>
      </c>
      <c r="I466" t="b">
        <v>1</v>
      </c>
      <c r="J466" t="s">
        <v>1228</v>
      </c>
      <c r="L466" t="s">
        <v>28</v>
      </c>
      <c r="S466">
        <v>6553</v>
      </c>
    </row>
    <row r="467" spans="1:21" x14ac:dyDescent="0.25">
      <c r="A467">
        <v>4474</v>
      </c>
      <c r="B467">
        <v>0</v>
      </c>
      <c r="C467" t="b">
        <v>1</v>
      </c>
      <c r="D467" t="s">
        <v>1229</v>
      </c>
      <c r="E467" t="s">
        <v>1230</v>
      </c>
      <c r="F467" t="s">
        <v>1230</v>
      </c>
      <c r="G467" t="s">
        <v>39</v>
      </c>
      <c r="H467" t="s">
        <v>26</v>
      </c>
      <c r="I467" t="b">
        <v>1</v>
      </c>
      <c r="J467" t="s">
        <v>1231</v>
      </c>
      <c r="L467" t="s">
        <v>28</v>
      </c>
      <c r="S467">
        <v>6891</v>
      </c>
    </row>
    <row r="468" spans="1:21" x14ac:dyDescent="0.25">
      <c r="A468">
        <v>4735</v>
      </c>
      <c r="B468">
        <v>0</v>
      </c>
      <c r="C468" t="b">
        <v>1</v>
      </c>
      <c r="D468" t="s">
        <v>1232</v>
      </c>
      <c r="E468" s="1">
        <v>37719</v>
      </c>
      <c r="F468" s="1">
        <v>37629</v>
      </c>
      <c r="G468" t="s">
        <v>49</v>
      </c>
      <c r="H468" t="s">
        <v>26</v>
      </c>
      <c r="I468" t="b">
        <v>1</v>
      </c>
      <c r="J468" t="s">
        <v>1231</v>
      </c>
      <c r="L468" t="s">
        <v>28</v>
      </c>
      <c r="S468">
        <v>6601</v>
      </c>
      <c r="T468">
        <v>5211</v>
      </c>
      <c r="U468">
        <v>9821</v>
      </c>
    </row>
    <row r="469" spans="1:21" x14ac:dyDescent="0.25">
      <c r="A469">
        <v>4665</v>
      </c>
      <c r="B469">
        <v>0</v>
      </c>
      <c r="C469" t="b">
        <v>1</v>
      </c>
      <c r="D469" t="s">
        <v>1233</v>
      </c>
      <c r="E469" t="s">
        <v>1234</v>
      </c>
      <c r="F469" t="s">
        <v>1235</v>
      </c>
      <c r="G469" t="s">
        <v>49</v>
      </c>
      <c r="H469" t="s">
        <v>26</v>
      </c>
      <c r="I469" t="b">
        <v>1</v>
      </c>
      <c r="J469" t="s">
        <v>1236</v>
      </c>
      <c r="L469" t="s">
        <v>28</v>
      </c>
      <c r="S469">
        <v>8440</v>
      </c>
      <c r="T469">
        <v>5111</v>
      </c>
      <c r="U469">
        <v>5120</v>
      </c>
    </row>
    <row r="470" spans="1:21" x14ac:dyDescent="0.25">
      <c r="A470">
        <v>5333</v>
      </c>
      <c r="B470">
        <v>0</v>
      </c>
      <c r="C470" t="b">
        <v>1</v>
      </c>
      <c r="D470" t="s">
        <v>1237</v>
      </c>
      <c r="E470" t="s">
        <v>1238</v>
      </c>
      <c r="F470" t="s">
        <v>1239</v>
      </c>
      <c r="G470" t="s">
        <v>31</v>
      </c>
      <c r="H470" t="s">
        <v>26</v>
      </c>
      <c r="I470" t="b">
        <v>1</v>
      </c>
      <c r="J470" t="s">
        <v>1240</v>
      </c>
      <c r="L470" t="s">
        <v>28</v>
      </c>
      <c r="S470">
        <v>8522</v>
      </c>
      <c r="T470">
        <v>6611</v>
      </c>
    </row>
    <row r="471" spans="1:21" x14ac:dyDescent="0.25">
      <c r="A471">
        <v>5321</v>
      </c>
      <c r="B471">
        <v>0</v>
      </c>
      <c r="C471" t="b">
        <v>1</v>
      </c>
      <c r="D471" t="s">
        <v>1241</v>
      </c>
      <c r="E471" t="s">
        <v>423</v>
      </c>
      <c r="F471" t="s">
        <v>423</v>
      </c>
      <c r="G471" t="s">
        <v>39</v>
      </c>
      <c r="H471" t="s">
        <v>26</v>
      </c>
      <c r="I471" t="b">
        <v>1</v>
      </c>
      <c r="J471" t="s">
        <v>1242</v>
      </c>
      <c r="L471" t="s">
        <v>28</v>
      </c>
      <c r="S471">
        <v>6555</v>
      </c>
      <c r="T471">
        <v>6614</v>
      </c>
      <c r="U471">
        <v>6571</v>
      </c>
    </row>
    <row r="472" spans="1:21" x14ac:dyDescent="0.25">
      <c r="A472">
        <v>6035</v>
      </c>
      <c r="B472">
        <v>0</v>
      </c>
      <c r="C472" t="b">
        <v>1</v>
      </c>
      <c r="D472" t="s">
        <v>1243</v>
      </c>
      <c r="E472" s="1">
        <v>39367</v>
      </c>
      <c r="F472" s="1">
        <v>39367</v>
      </c>
      <c r="G472" t="s">
        <v>39</v>
      </c>
      <c r="H472" t="s">
        <v>26</v>
      </c>
      <c r="I472" t="b">
        <v>1</v>
      </c>
      <c r="J472" t="s">
        <v>1244</v>
      </c>
      <c r="L472" t="s">
        <v>28</v>
      </c>
      <c r="S472">
        <v>8422</v>
      </c>
      <c r="T472">
        <v>8466</v>
      </c>
    </row>
    <row r="473" spans="1:21" x14ac:dyDescent="0.25">
      <c r="A473">
        <v>3696</v>
      </c>
      <c r="B473">
        <v>0</v>
      </c>
      <c r="C473" t="b">
        <v>1</v>
      </c>
      <c r="D473" t="s">
        <v>1245</v>
      </c>
      <c r="E473" s="1">
        <v>35983</v>
      </c>
      <c r="F473" s="1">
        <v>35983</v>
      </c>
      <c r="G473" t="s">
        <v>39</v>
      </c>
      <c r="H473" t="s">
        <v>26</v>
      </c>
      <c r="I473" t="b">
        <v>1</v>
      </c>
      <c r="J473" t="s">
        <v>1246</v>
      </c>
      <c r="L473" t="s">
        <v>28</v>
      </c>
      <c r="S473">
        <v>8137</v>
      </c>
      <c r="T473">
        <v>8139</v>
      </c>
      <c r="U473">
        <v>8132</v>
      </c>
    </row>
    <row r="474" spans="1:21" x14ac:dyDescent="0.25">
      <c r="A474">
        <v>5496</v>
      </c>
      <c r="B474">
        <v>0</v>
      </c>
      <c r="C474" t="b">
        <v>1</v>
      </c>
      <c r="D474" t="s">
        <v>1247</v>
      </c>
      <c r="E474" t="s">
        <v>1248</v>
      </c>
      <c r="F474" t="s">
        <v>1249</v>
      </c>
      <c r="G474" t="s">
        <v>39</v>
      </c>
      <c r="H474" t="s">
        <v>26</v>
      </c>
      <c r="I474" t="b">
        <v>1</v>
      </c>
      <c r="J474" t="s">
        <v>1250</v>
      </c>
      <c r="L474" t="s">
        <v>28</v>
      </c>
      <c r="S474">
        <v>6713</v>
      </c>
    </row>
    <row r="475" spans="1:21" x14ac:dyDescent="0.25">
      <c r="A475">
        <v>5582</v>
      </c>
      <c r="B475">
        <v>0</v>
      </c>
      <c r="C475" t="b">
        <v>1</v>
      </c>
      <c r="D475" t="s">
        <v>1251</v>
      </c>
      <c r="E475" t="s">
        <v>504</v>
      </c>
      <c r="F475" s="1">
        <v>38718</v>
      </c>
      <c r="G475" t="s">
        <v>39</v>
      </c>
      <c r="H475" t="s">
        <v>26</v>
      </c>
      <c r="I475" t="b">
        <v>1</v>
      </c>
      <c r="J475" t="s">
        <v>1252</v>
      </c>
      <c r="L475" t="s">
        <v>28</v>
      </c>
      <c r="S475">
        <v>9575</v>
      </c>
      <c r="T475">
        <v>9588</v>
      </c>
      <c r="U475">
        <v>8485</v>
      </c>
    </row>
    <row r="476" spans="1:21" x14ac:dyDescent="0.25">
      <c r="A476">
        <v>5279</v>
      </c>
      <c r="B476">
        <v>0</v>
      </c>
      <c r="C476" t="b">
        <v>1</v>
      </c>
      <c r="D476" t="s">
        <v>1253</v>
      </c>
      <c r="E476" t="s">
        <v>901</v>
      </c>
      <c r="F476" t="s">
        <v>901</v>
      </c>
      <c r="G476" t="s">
        <v>39</v>
      </c>
      <c r="H476" t="s">
        <v>26</v>
      </c>
      <c r="I476" t="b">
        <v>1</v>
      </c>
      <c r="J476" t="s">
        <v>1254</v>
      </c>
      <c r="L476" t="s">
        <v>28</v>
      </c>
      <c r="S476">
        <v>9575</v>
      </c>
      <c r="T476">
        <v>6714</v>
      </c>
    </row>
    <row r="477" spans="1:21" x14ac:dyDescent="0.25">
      <c r="A477">
        <v>3804</v>
      </c>
      <c r="B477">
        <v>0</v>
      </c>
      <c r="C477" t="b">
        <v>1</v>
      </c>
      <c r="D477" t="s">
        <v>1255</v>
      </c>
      <c r="E477" s="1">
        <v>35988</v>
      </c>
      <c r="F477" s="1">
        <v>35988</v>
      </c>
      <c r="G477" t="s">
        <v>39</v>
      </c>
      <c r="H477" t="s">
        <v>26</v>
      </c>
      <c r="I477" t="b">
        <v>1</v>
      </c>
      <c r="J477" t="s">
        <v>1256</v>
      </c>
      <c r="L477" t="s">
        <v>28</v>
      </c>
      <c r="S477">
        <v>5111</v>
      </c>
      <c r="T477">
        <v>5119</v>
      </c>
    </row>
    <row r="478" spans="1:21" x14ac:dyDescent="0.25">
      <c r="A478">
        <v>4589</v>
      </c>
      <c r="B478">
        <v>0</v>
      </c>
      <c r="C478" t="b">
        <v>1</v>
      </c>
      <c r="D478" t="s">
        <v>1257</v>
      </c>
      <c r="E478" s="1">
        <v>37387</v>
      </c>
      <c r="F478" s="1">
        <v>37357</v>
      </c>
      <c r="G478" t="s">
        <v>49</v>
      </c>
      <c r="H478" t="s">
        <v>26</v>
      </c>
      <c r="I478" t="b">
        <v>1</v>
      </c>
      <c r="J478" t="s">
        <v>1258</v>
      </c>
      <c r="L478" t="s">
        <v>28</v>
      </c>
      <c r="S478">
        <v>6143</v>
      </c>
      <c r="T478">
        <v>6292</v>
      </c>
      <c r="U478">
        <v>2949</v>
      </c>
    </row>
    <row r="479" spans="1:21" x14ac:dyDescent="0.25">
      <c r="A479">
        <v>5244</v>
      </c>
      <c r="B479">
        <v>0</v>
      </c>
      <c r="C479" t="b">
        <v>1</v>
      </c>
      <c r="D479" t="s">
        <v>1259</v>
      </c>
      <c r="E479" s="1">
        <v>38633</v>
      </c>
      <c r="F479" s="1">
        <v>38480</v>
      </c>
      <c r="G479" t="s">
        <v>31</v>
      </c>
      <c r="H479" t="s">
        <v>26</v>
      </c>
      <c r="I479" t="b">
        <v>1</v>
      </c>
      <c r="J479" t="s">
        <v>1258</v>
      </c>
      <c r="L479" t="s">
        <v>28</v>
      </c>
      <c r="S479">
        <v>3574</v>
      </c>
      <c r="T479">
        <v>6891</v>
      </c>
    </row>
    <row r="480" spans="1:21" x14ac:dyDescent="0.25">
      <c r="A480">
        <v>3080</v>
      </c>
      <c r="B480">
        <v>0</v>
      </c>
      <c r="C480" t="b">
        <v>1</v>
      </c>
      <c r="D480" t="s">
        <v>1260</v>
      </c>
      <c r="E480" t="s">
        <v>1261</v>
      </c>
      <c r="F480" t="s">
        <v>1262</v>
      </c>
      <c r="G480" t="s">
        <v>49</v>
      </c>
      <c r="H480" t="s">
        <v>26</v>
      </c>
      <c r="I480" t="b">
        <v>1</v>
      </c>
      <c r="J480" t="s">
        <v>1258</v>
      </c>
      <c r="L480" t="s">
        <v>28</v>
      </c>
      <c r="S480">
        <v>6754</v>
      </c>
      <c r="T480">
        <v>6753</v>
      </c>
    </row>
    <row r="481" spans="1:21" x14ac:dyDescent="0.25">
      <c r="A481">
        <v>4700</v>
      </c>
      <c r="B481">
        <v>0</v>
      </c>
      <c r="C481" t="b">
        <v>1</v>
      </c>
      <c r="D481" t="s">
        <v>1263</v>
      </c>
      <c r="E481" t="s">
        <v>1264</v>
      </c>
      <c r="F481" t="s">
        <v>1265</v>
      </c>
      <c r="G481" t="s">
        <v>49</v>
      </c>
      <c r="H481" t="s">
        <v>26</v>
      </c>
      <c r="I481" t="b">
        <v>1</v>
      </c>
      <c r="J481" t="s">
        <v>1266</v>
      </c>
      <c r="L481" t="s">
        <v>28</v>
      </c>
      <c r="S481">
        <v>6693</v>
      </c>
    </row>
    <row r="482" spans="1:21" x14ac:dyDescent="0.25">
      <c r="A482">
        <v>1185</v>
      </c>
      <c r="B482">
        <v>0</v>
      </c>
      <c r="C482" t="b">
        <v>1</v>
      </c>
      <c r="D482" t="s">
        <v>1267</v>
      </c>
      <c r="E482" t="s">
        <v>1268</v>
      </c>
      <c r="F482" t="s">
        <v>1269</v>
      </c>
      <c r="G482" t="s">
        <v>49</v>
      </c>
      <c r="H482" t="s">
        <v>26</v>
      </c>
      <c r="I482" t="b">
        <v>1</v>
      </c>
      <c r="J482" t="s">
        <v>1270</v>
      </c>
      <c r="L482" t="s">
        <v>28</v>
      </c>
      <c r="S482">
        <v>8446</v>
      </c>
      <c r="T482">
        <v>6581</v>
      </c>
    </row>
    <row r="483" spans="1:21" x14ac:dyDescent="0.25">
      <c r="A483">
        <v>4352</v>
      </c>
      <c r="B483">
        <v>0</v>
      </c>
      <c r="C483" t="b">
        <v>1</v>
      </c>
      <c r="D483" t="s">
        <v>1271</v>
      </c>
      <c r="E483" s="1">
        <v>37202</v>
      </c>
      <c r="F483" s="1">
        <v>37049</v>
      </c>
      <c r="G483" t="s">
        <v>49</v>
      </c>
      <c r="H483" t="s">
        <v>26</v>
      </c>
      <c r="I483" t="b">
        <v>1</v>
      </c>
      <c r="J483" t="s">
        <v>1272</v>
      </c>
      <c r="L483" t="s">
        <v>28</v>
      </c>
      <c r="S483">
        <v>6545</v>
      </c>
      <c r="T483">
        <v>6622</v>
      </c>
      <c r="U483">
        <v>6621</v>
      </c>
    </row>
    <row r="484" spans="1:21" x14ac:dyDescent="0.25">
      <c r="A484">
        <v>4451</v>
      </c>
      <c r="B484">
        <v>0</v>
      </c>
      <c r="C484" t="b">
        <v>1</v>
      </c>
      <c r="D484" t="s">
        <v>1273</v>
      </c>
      <c r="E484" s="1">
        <v>37469</v>
      </c>
      <c r="F484" t="s">
        <v>1274</v>
      </c>
      <c r="G484" t="s">
        <v>49</v>
      </c>
      <c r="H484" t="s">
        <v>26</v>
      </c>
      <c r="I484" t="b">
        <v>1</v>
      </c>
      <c r="J484" t="s">
        <v>1272</v>
      </c>
      <c r="L484" t="s">
        <v>28</v>
      </c>
      <c r="S484">
        <v>6177</v>
      </c>
      <c r="T484">
        <v>6187</v>
      </c>
      <c r="U484">
        <v>6633</v>
      </c>
    </row>
    <row r="485" spans="1:21" x14ac:dyDescent="0.25">
      <c r="A485">
        <v>5449</v>
      </c>
      <c r="B485">
        <v>0</v>
      </c>
      <c r="C485" t="b">
        <v>1</v>
      </c>
      <c r="D485" t="s">
        <v>1275</v>
      </c>
      <c r="E485" t="s">
        <v>975</v>
      </c>
      <c r="F485" t="s">
        <v>976</v>
      </c>
      <c r="G485" t="s">
        <v>31</v>
      </c>
      <c r="H485" t="s">
        <v>26</v>
      </c>
      <c r="I485" t="b">
        <v>1</v>
      </c>
      <c r="J485" t="s">
        <v>1276</v>
      </c>
      <c r="L485" t="s">
        <v>28</v>
      </c>
      <c r="S485">
        <v>8314</v>
      </c>
      <c r="T485">
        <v>8311</v>
      </c>
      <c r="U485">
        <v>8315</v>
      </c>
    </row>
    <row r="486" spans="1:21" x14ac:dyDescent="0.25">
      <c r="A486">
        <v>5477</v>
      </c>
      <c r="B486">
        <v>0</v>
      </c>
      <c r="C486" t="b">
        <v>1</v>
      </c>
      <c r="D486" t="s">
        <v>1277</v>
      </c>
      <c r="E486" t="s">
        <v>444</v>
      </c>
      <c r="F486" t="s">
        <v>1278</v>
      </c>
      <c r="G486" t="s">
        <v>31</v>
      </c>
      <c r="H486" t="s">
        <v>26</v>
      </c>
      <c r="I486" t="b">
        <v>1</v>
      </c>
      <c r="J486" t="s">
        <v>1276</v>
      </c>
      <c r="L486" t="s">
        <v>28</v>
      </c>
      <c r="S486">
        <v>7339</v>
      </c>
      <c r="T486">
        <v>7331</v>
      </c>
      <c r="U486">
        <v>7629</v>
      </c>
    </row>
    <row r="487" spans="1:21" x14ac:dyDescent="0.25">
      <c r="A487">
        <v>5438</v>
      </c>
      <c r="B487">
        <v>0</v>
      </c>
      <c r="C487" t="b">
        <v>1</v>
      </c>
      <c r="D487" t="s">
        <v>1279</v>
      </c>
      <c r="E487" s="1">
        <v>38812</v>
      </c>
      <c r="F487" s="1">
        <v>38812</v>
      </c>
      <c r="G487" t="s">
        <v>39</v>
      </c>
      <c r="H487" t="s">
        <v>26</v>
      </c>
      <c r="I487" t="b">
        <v>1</v>
      </c>
      <c r="J487" t="s">
        <v>1276</v>
      </c>
      <c r="L487" t="s">
        <v>28</v>
      </c>
      <c r="S487">
        <v>8314</v>
      </c>
      <c r="T487">
        <v>8321</v>
      </c>
      <c r="U487">
        <v>8325</v>
      </c>
    </row>
    <row r="488" spans="1:21" x14ac:dyDescent="0.25">
      <c r="A488">
        <v>5451</v>
      </c>
      <c r="B488">
        <v>0</v>
      </c>
      <c r="C488" t="b">
        <v>1</v>
      </c>
      <c r="D488" t="s">
        <v>1280</v>
      </c>
      <c r="E488" t="s">
        <v>975</v>
      </c>
      <c r="F488" t="s">
        <v>976</v>
      </c>
      <c r="G488" t="s">
        <v>31</v>
      </c>
      <c r="H488" t="s">
        <v>26</v>
      </c>
      <c r="I488" t="b">
        <v>1</v>
      </c>
      <c r="J488" t="s">
        <v>1276</v>
      </c>
      <c r="L488" t="s">
        <v>28</v>
      </c>
      <c r="S488">
        <v>8314</v>
      </c>
      <c r="T488">
        <v>8311</v>
      </c>
      <c r="U488">
        <v>8315</v>
      </c>
    </row>
    <row r="489" spans="1:21" x14ac:dyDescent="0.25">
      <c r="A489">
        <v>5944</v>
      </c>
      <c r="B489">
        <v>0</v>
      </c>
      <c r="C489" t="b">
        <v>1</v>
      </c>
      <c r="D489" t="s">
        <v>1281</v>
      </c>
      <c r="E489" t="s">
        <v>1282</v>
      </c>
      <c r="F489" t="s">
        <v>1282</v>
      </c>
      <c r="G489" t="s">
        <v>49</v>
      </c>
      <c r="H489" t="s">
        <v>26</v>
      </c>
      <c r="I489" t="b">
        <v>1</v>
      </c>
      <c r="J489" t="s">
        <v>1276</v>
      </c>
      <c r="L489" t="s">
        <v>28</v>
      </c>
      <c r="S489">
        <v>8511</v>
      </c>
    </row>
    <row r="490" spans="1:21" x14ac:dyDescent="0.25">
      <c r="A490">
        <v>5240</v>
      </c>
      <c r="B490">
        <v>0</v>
      </c>
      <c r="C490" t="b">
        <v>1</v>
      </c>
      <c r="D490" t="s">
        <v>1283</v>
      </c>
      <c r="E490" s="1">
        <v>38391</v>
      </c>
      <c r="F490" t="s">
        <v>1100</v>
      </c>
      <c r="G490" t="s">
        <v>31</v>
      </c>
      <c r="H490" t="s">
        <v>26</v>
      </c>
      <c r="I490" t="b">
        <v>1</v>
      </c>
      <c r="J490" t="s">
        <v>1276</v>
      </c>
      <c r="L490" t="s">
        <v>28</v>
      </c>
      <c r="S490">
        <v>6654</v>
      </c>
    </row>
    <row r="491" spans="1:21" x14ac:dyDescent="0.25">
      <c r="A491">
        <v>3933</v>
      </c>
      <c r="B491">
        <v>0</v>
      </c>
      <c r="C491" t="b">
        <v>1</v>
      </c>
      <c r="D491" t="s">
        <v>1284</v>
      </c>
      <c r="E491" t="s">
        <v>1285</v>
      </c>
      <c r="F491" s="1">
        <v>36100</v>
      </c>
      <c r="G491" t="s">
        <v>39</v>
      </c>
      <c r="H491" t="s">
        <v>26</v>
      </c>
      <c r="I491" t="b">
        <v>1</v>
      </c>
      <c r="J491" t="s">
        <v>1286</v>
      </c>
      <c r="L491" t="s">
        <v>28</v>
      </c>
      <c r="S491">
        <v>8512</v>
      </c>
    </row>
    <row r="492" spans="1:21" x14ac:dyDescent="0.25">
      <c r="A492">
        <v>4441</v>
      </c>
      <c r="B492">
        <v>0</v>
      </c>
      <c r="C492" t="b">
        <v>1</v>
      </c>
      <c r="D492" t="s">
        <v>1287</v>
      </c>
      <c r="E492" t="s">
        <v>1288</v>
      </c>
      <c r="F492" t="s">
        <v>1289</v>
      </c>
      <c r="G492" t="s">
        <v>49</v>
      </c>
      <c r="H492" t="s">
        <v>26</v>
      </c>
      <c r="I492" t="b">
        <v>1</v>
      </c>
      <c r="J492" t="s">
        <v>1290</v>
      </c>
      <c r="L492" t="s">
        <v>28</v>
      </c>
      <c r="S492">
        <v>8449</v>
      </c>
      <c r="T492">
        <v>3597</v>
      </c>
      <c r="U492">
        <v>3598</v>
      </c>
    </row>
    <row r="493" spans="1:21" x14ac:dyDescent="0.25">
      <c r="A493">
        <v>5135</v>
      </c>
      <c r="B493">
        <v>0</v>
      </c>
      <c r="C493" t="b">
        <v>1</v>
      </c>
      <c r="D493" t="s">
        <v>1291</v>
      </c>
      <c r="E493" s="1">
        <v>38414</v>
      </c>
      <c r="F493" s="1">
        <v>38414</v>
      </c>
      <c r="G493" t="s">
        <v>39</v>
      </c>
      <c r="H493" t="s">
        <v>26</v>
      </c>
      <c r="I493" t="b">
        <v>1</v>
      </c>
      <c r="J493" t="s">
        <v>1292</v>
      </c>
      <c r="L493" t="s">
        <v>28</v>
      </c>
      <c r="S493">
        <v>6241</v>
      </c>
    </row>
    <row r="494" spans="1:21" x14ac:dyDescent="0.25">
      <c r="A494">
        <v>6236</v>
      </c>
      <c r="B494">
        <v>0</v>
      </c>
      <c r="C494" t="b">
        <v>1</v>
      </c>
      <c r="D494" t="s">
        <v>1293</v>
      </c>
      <c r="E494" t="s">
        <v>1294</v>
      </c>
      <c r="F494" t="s">
        <v>1295</v>
      </c>
      <c r="G494" t="s">
        <v>49</v>
      </c>
      <c r="H494" t="s">
        <v>26</v>
      </c>
      <c r="I494" t="b">
        <v>1</v>
      </c>
      <c r="J494" t="s">
        <v>1292</v>
      </c>
      <c r="L494" t="s">
        <v>28</v>
      </c>
      <c r="S494">
        <v>8314</v>
      </c>
      <c r="T494">
        <v>8312</v>
      </c>
    </row>
    <row r="495" spans="1:21" x14ac:dyDescent="0.25">
      <c r="A495">
        <v>6034</v>
      </c>
      <c r="B495">
        <v>0</v>
      </c>
      <c r="C495" t="b">
        <v>1</v>
      </c>
      <c r="D495" t="s">
        <v>1296</v>
      </c>
      <c r="E495" s="1">
        <v>39275</v>
      </c>
      <c r="F495" s="1">
        <v>39275</v>
      </c>
      <c r="G495" t="s">
        <v>39</v>
      </c>
      <c r="H495" t="s">
        <v>26</v>
      </c>
      <c r="I495" t="b">
        <v>1</v>
      </c>
      <c r="J495" t="s">
        <v>1292</v>
      </c>
      <c r="L495" t="s">
        <v>28</v>
      </c>
      <c r="S495">
        <v>6241</v>
      </c>
    </row>
    <row r="496" spans="1:21" x14ac:dyDescent="0.25">
      <c r="A496">
        <v>5789</v>
      </c>
      <c r="B496">
        <v>0</v>
      </c>
      <c r="C496" t="b">
        <v>1</v>
      </c>
      <c r="D496" t="s">
        <v>1297</v>
      </c>
      <c r="E496" t="s">
        <v>1298</v>
      </c>
      <c r="F496" t="s">
        <v>1299</v>
      </c>
      <c r="G496" t="s">
        <v>31</v>
      </c>
      <c r="H496" t="s">
        <v>26</v>
      </c>
      <c r="I496" t="b">
        <v>1</v>
      </c>
      <c r="J496" t="s">
        <v>1292</v>
      </c>
      <c r="L496" t="s">
        <v>28</v>
      </c>
      <c r="S496">
        <v>8436</v>
      </c>
      <c r="T496">
        <v>8434</v>
      </c>
      <c r="U496">
        <v>6698</v>
      </c>
    </row>
    <row r="497" spans="1:21" x14ac:dyDescent="0.25">
      <c r="A497">
        <v>4785</v>
      </c>
      <c r="B497">
        <v>0</v>
      </c>
      <c r="C497" t="b">
        <v>1</v>
      </c>
      <c r="D497" t="s">
        <v>1300</v>
      </c>
      <c r="E497" t="s">
        <v>1301</v>
      </c>
      <c r="F497" t="s">
        <v>1302</v>
      </c>
      <c r="G497" t="s">
        <v>49</v>
      </c>
      <c r="H497" t="s">
        <v>26</v>
      </c>
      <c r="I497" t="b">
        <v>1</v>
      </c>
      <c r="J497" t="s">
        <v>1303</v>
      </c>
      <c r="L497" t="s">
        <v>28</v>
      </c>
      <c r="S497">
        <v>6525</v>
      </c>
      <c r="T497">
        <v>6528</v>
      </c>
      <c r="U497">
        <v>6543</v>
      </c>
    </row>
    <row r="498" spans="1:21" x14ac:dyDescent="0.25">
      <c r="A498">
        <v>1108</v>
      </c>
      <c r="B498">
        <v>0</v>
      </c>
      <c r="C498" t="b">
        <v>1</v>
      </c>
      <c r="D498" t="s">
        <v>1304</v>
      </c>
      <c r="E498" t="s">
        <v>1305</v>
      </c>
      <c r="F498" t="s">
        <v>1306</v>
      </c>
      <c r="G498" t="s">
        <v>49</v>
      </c>
      <c r="H498" t="s">
        <v>26</v>
      </c>
      <c r="I498" t="b">
        <v>1</v>
      </c>
      <c r="J498" t="s">
        <v>1307</v>
      </c>
      <c r="L498" t="s">
        <v>28</v>
      </c>
      <c r="S498">
        <v>2043</v>
      </c>
    </row>
    <row r="499" spans="1:21" x14ac:dyDescent="0.25">
      <c r="A499">
        <v>4894</v>
      </c>
      <c r="B499">
        <v>0</v>
      </c>
      <c r="C499" t="b">
        <v>1</v>
      </c>
      <c r="D499" t="s">
        <v>1308</v>
      </c>
      <c r="E499" t="s">
        <v>1309</v>
      </c>
      <c r="F499" t="s">
        <v>1309</v>
      </c>
      <c r="G499" t="s">
        <v>39</v>
      </c>
      <c r="H499" t="s">
        <v>26</v>
      </c>
      <c r="I499" t="b">
        <v>1</v>
      </c>
      <c r="J499" t="s">
        <v>1310</v>
      </c>
      <c r="L499" t="s">
        <v>28</v>
      </c>
      <c r="S499">
        <v>3251</v>
      </c>
    </row>
    <row r="500" spans="1:21" x14ac:dyDescent="0.25">
      <c r="A500">
        <v>1457</v>
      </c>
      <c r="B500">
        <v>0</v>
      </c>
      <c r="C500" t="b">
        <v>1</v>
      </c>
      <c r="D500" t="s">
        <v>1311</v>
      </c>
      <c r="E500" t="s">
        <v>1312</v>
      </c>
      <c r="F500" t="s">
        <v>1313</v>
      </c>
      <c r="G500" t="s">
        <v>49</v>
      </c>
      <c r="H500" t="s">
        <v>26</v>
      </c>
      <c r="I500" t="b">
        <v>1</v>
      </c>
      <c r="J500" t="s">
        <v>1314</v>
      </c>
      <c r="L500" t="s">
        <v>28</v>
      </c>
      <c r="S500">
        <v>6245</v>
      </c>
      <c r="T500">
        <v>6525</v>
      </c>
      <c r="U500">
        <v>6246</v>
      </c>
    </row>
    <row r="501" spans="1:21" x14ac:dyDescent="0.25">
      <c r="A501">
        <v>1228</v>
      </c>
      <c r="B501">
        <v>0</v>
      </c>
      <c r="C501" t="b">
        <v>1</v>
      </c>
      <c r="D501" t="s">
        <v>1315</v>
      </c>
      <c r="E501" s="1">
        <v>31362</v>
      </c>
      <c r="F501" s="1">
        <v>31058</v>
      </c>
      <c r="G501" t="s">
        <v>49</v>
      </c>
      <c r="H501" t="s">
        <v>26</v>
      </c>
      <c r="I501" t="b">
        <v>1</v>
      </c>
      <c r="J501" t="s">
        <v>1314</v>
      </c>
      <c r="L501" t="s">
        <v>28</v>
      </c>
      <c r="S501">
        <v>6246</v>
      </c>
      <c r="T501">
        <v>6245</v>
      </c>
      <c r="U501">
        <v>6263</v>
      </c>
    </row>
    <row r="502" spans="1:21" x14ac:dyDescent="0.25">
      <c r="A502">
        <v>6619</v>
      </c>
      <c r="B502">
        <v>0</v>
      </c>
      <c r="C502" t="b">
        <v>1</v>
      </c>
      <c r="D502" t="s">
        <v>1316</v>
      </c>
      <c r="E502" t="s">
        <v>1317</v>
      </c>
      <c r="F502" t="s">
        <v>1094</v>
      </c>
      <c r="G502" t="s">
        <v>31</v>
      </c>
      <c r="H502" t="s">
        <v>26</v>
      </c>
      <c r="I502" t="b">
        <v>1</v>
      </c>
      <c r="J502" t="s">
        <v>1318</v>
      </c>
      <c r="L502" t="s">
        <v>28</v>
      </c>
      <c r="S502">
        <v>8468</v>
      </c>
    </row>
    <row r="503" spans="1:21" x14ac:dyDescent="0.25">
      <c r="A503">
        <v>5736</v>
      </c>
      <c r="B503">
        <v>0</v>
      </c>
      <c r="C503" t="b">
        <v>1</v>
      </c>
      <c r="D503" t="s">
        <v>1319</v>
      </c>
      <c r="E503" s="1">
        <v>39420</v>
      </c>
      <c r="F503" s="1">
        <v>39267</v>
      </c>
      <c r="G503" t="s">
        <v>49</v>
      </c>
      <c r="H503" t="s">
        <v>26</v>
      </c>
      <c r="I503" t="b">
        <v>1</v>
      </c>
      <c r="J503" t="s">
        <v>1320</v>
      </c>
      <c r="L503" t="s">
        <v>28</v>
      </c>
      <c r="S503">
        <v>8314</v>
      </c>
      <c r="T503">
        <v>8322</v>
      </c>
      <c r="U503">
        <v>8311</v>
      </c>
    </row>
    <row r="504" spans="1:21" x14ac:dyDescent="0.25">
      <c r="A504">
        <v>4849</v>
      </c>
      <c r="B504">
        <v>0</v>
      </c>
      <c r="C504" t="b">
        <v>1</v>
      </c>
      <c r="D504" t="s">
        <v>1321</v>
      </c>
      <c r="E504" t="s">
        <v>1322</v>
      </c>
      <c r="F504" t="s">
        <v>1322</v>
      </c>
      <c r="G504" t="s">
        <v>39</v>
      </c>
      <c r="H504" t="s">
        <v>26</v>
      </c>
      <c r="I504" t="b">
        <v>1</v>
      </c>
      <c r="J504" t="s">
        <v>1323</v>
      </c>
      <c r="L504" t="s">
        <v>28</v>
      </c>
      <c r="S504">
        <v>6821</v>
      </c>
    </row>
    <row r="505" spans="1:21" x14ac:dyDescent="0.25">
      <c r="A505">
        <v>3914</v>
      </c>
      <c r="B505">
        <v>0</v>
      </c>
      <c r="C505" t="b">
        <v>1</v>
      </c>
      <c r="D505" t="s">
        <v>1324</v>
      </c>
      <c r="E505" t="s">
        <v>1325</v>
      </c>
      <c r="F505" t="s">
        <v>1325</v>
      </c>
      <c r="G505" t="s">
        <v>39</v>
      </c>
      <c r="H505" t="s">
        <v>26</v>
      </c>
      <c r="I505" t="b">
        <v>1</v>
      </c>
      <c r="J505" t="s">
        <v>1326</v>
      </c>
      <c r="L505" t="s">
        <v>28</v>
      </c>
      <c r="S505">
        <v>8466</v>
      </c>
    </row>
    <row r="506" spans="1:21" x14ac:dyDescent="0.25">
      <c r="A506">
        <v>5791</v>
      </c>
      <c r="B506">
        <v>0</v>
      </c>
      <c r="C506" t="b">
        <v>1</v>
      </c>
      <c r="D506" t="s">
        <v>1327</v>
      </c>
      <c r="E506" t="s">
        <v>1328</v>
      </c>
      <c r="F506" t="s">
        <v>1329</v>
      </c>
      <c r="G506" t="s">
        <v>49</v>
      </c>
      <c r="H506" t="s">
        <v>26</v>
      </c>
      <c r="I506" t="b">
        <v>1</v>
      </c>
      <c r="J506" t="s">
        <v>1323</v>
      </c>
      <c r="L506" t="s">
        <v>28</v>
      </c>
      <c r="S506">
        <v>6619</v>
      </c>
      <c r="T506">
        <v>9062</v>
      </c>
      <c r="U506">
        <v>8497</v>
      </c>
    </row>
    <row r="507" spans="1:21" x14ac:dyDescent="0.25">
      <c r="A507">
        <v>3912</v>
      </c>
      <c r="B507">
        <v>0</v>
      </c>
      <c r="C507" t="b">
        <v>1</v>
      </c>
      <c r="D507" t="s">
        <v>1330</v>
      </c>
      <c r="E507" t="s">
        <v>1331</v>
      </c>
      <c r="F507" t="s">
        <v>1332</v>
      </c>
      <c r="G507" t="s">
        <v>49</v>
      </c>
      <c r="H507" t="s">
        <v>26</v>
      </c>
      <c r="I507" t="b">
        <v>1</v>
      </c>
      <c r="J507" t="s">
        <v>1323</v>
      </c>
      <c r="L507" t="s">
        <v>28</v>
      </c>
      <c r="S507">
        <v>6821</v>
      </c>
      <c r="T507">
        <v>6623</v>
      </c>
      <c r="U507">
        <v>8448</v>
      </c>
    </row>
    <row r="508" spans="1:21" x14ac:dyDescent="0.25">
      <c r="A508">
        <v>6100</v>
      </c>
      <c r="B508">
        <v>0</v>
      </c>
      <c r="C508" t="b">
        <v>1</v>
      </c>
      <c r="D508" t="s">
        <v>1333</v>
      </c>
      <c r="E508" t="s">
        <v>521</v>
      </c>
      <c r="F508" s="1">
        <v>39753</v>
      </c>
      <c r="G508" t="s">
        <v>49</v>
      </c>
      <c r="H508" t="s">
        <v>26</v>
      </c>
      <c r="I508" t="b">
        <v>1</v>
      </c>
      <c r="J508" t="s">
        <v>1326</v>
      </c>
      <c r="L508" t="s">
        <v>28</v>
      </c>
      <c r="S508">
        <v>8411</v>
      </c>
      <c r="T508">
        <v>8416</v>
      </c>
    </row>
    <row r="509" spans="1:21" x14ac:dyDescent="0.25">
      <c r="A509">
        <v>5116</v>
      </c>
      <c r="B509">
        <v>0</v>
      </c>
      <c r="C509" t="b">
        <v>1</v>
      </c>
      <c r="D509" t="s">
        <v>1334</v>
      </c>
      <c r="E509" s="1">
        <v>38356</v>
      </c>
      <c r="F509" s="1">
        <v>38413</v>
      </c>
      <c r="G509" t="s">
        <v>39</v>
      </c>
      <c r="H509" t="s">
        <v>26</v>
      </c>
      <c r="I509" t="b">
        <v>1</v>
      </c>
      <c r="J509" t="s">
        <v>1323</v>
      </c>
      <c r="L509" t="s">
        <v>28</v>
      </c>
      <c r="S509">
        <v>6821</v>
      </c>
    </row>
    <row r="510" spans="1:21" x14ac:dyDescent="0.25">
      <c r="A510">
        <v>5803</v>
      </c>
      <c r="B510">
        <v>0</v>
      </c>
      <c r="C510" t="b">
        <v>1</v>
      </c>
      <c r="D510" t="s">
        <v>1335</v>
      </c>
      <c r="E510" s="1">
        <v>39269</v>
      </c>
      <c r="F510" t="s">
        <v>1336</v>
      </c>
      <c r="G510" t="s">
        <v>49</v>
      </c>
      <c r="H510" t="s">
        <v>26</v>
      </c>
      <c r="I510" t="b">
        <v>1</v>
      </c>
      <c r="J510" t="s">
        <v>1323</v>
      </c>
      <c r="L510" t="s">
        <v>28</v>
      </c>
      <c r="S510">
        <v>8314</v>
      </c>
      <c r="T510">
        <v>8311</v>
      </c>
    </row>
    <row r="511" spans="1:21" x14ac:dyDescent="0.25">
      <c r="A511">
        <v>5126</v>
      </c>
      <c r="B511">
        <v>0</v>
      </c>
      <c r="C511" t="b">
        <v>1</v>
      </c>
      <c r="D511" t="s">
        <v>1337</v>
      </c>
      <c r="E511" t="s">
        <v>580</v>
      </c>
      <c r="F511" t="s">
        <v>358</v>
      </c>
      <c r="G511" t="s">
        <v>31</v>
      </c>
      <c r="H511" t="s">
        <v>26</v>
      </c>
      <c r="I511" t="b">
        <v>1</v>
      </c>
      <c r="J511" t="s">
        <v>1326</v>
      </c>
      <c r="L511" t="s">
        <v>28</v>
      </c>
      <c r="S511">
        <v>6821</v>
      </c>
    </row>
    <row r="512" spans="1:21" x14ac:dyDescent="0.25">
      <c r="A512">
        <v>5080</v>
      </c>
      <c r="B512">
        <v>0</v>
      </c>
      <c r="C512" t="b">
        <v>1</v>
      </c>
      <c r="D512" t="s">
        <v>1338</v>
      </c>
      <c r="E512" t="s">
        <v>1339</v>
      </c>
      <c r="F512" t="s">
        <v>1340</v>
      </c>
      <c r="G512" t="s">
        <v>31</v>
      </c>
      <c r="H512" t="s">
        <v>26</v>
      </c>
      <c r="I512" t="b">
        <v>1</v>
      </c>
      <c r="J512" t="s">
        <v>1341</v>
      </c>
      <c r="L512" t="s">
        <v>28</v>
      </c>
      <c r="S512">
        <v>6169</v>
      </c>
      <c r="T512">
        <v>6612</v>
      </c>
      <c r="U512">
        <v>6617</v>
      </c>
    </row>
    <row r="513" spans="1:21" x14ac:dyDescent="0.25">
      <c r="A513">
        <v>5054</v>
      </c>
      <c r="B513">
        <v>0</v>
      </c>
      <c r="C513" t="b">
        <v>1</v>
      </c>
      <c r="D513" t="s">
        <v>1342</v>
      </c>
      <c r="E513" s="1">
        <v>38088</v>
      </c>
      <c r="F513" s="1">
        <v>38088</v>
      </c>
      <c r="G513" t="s">
        <v>39</v>
      </c>
      <c r="H513" t="s">
        <v>26</v>
      </c>
      <c r="I513" t="b">
        <v>1</v>
      </c>
      <c r="J513" t="s">
        <v>1343</v>
      </c>
      <c r="L513" t="s">
        <v>28</v>
      </c>
      <c r="S513">
        <v>8511</v>
      </c>
    </row>
    <row r="514" spans="1:21" x14ac:dyDescent="0.25">
      <c r="A514">
        <v>4067</v>
      </c>
      <c r="B514">
        <v>0</v>
      </c>
      <c r="C514" t="b">
        <v>1</v>
      </c>
      <c r="D514" t="s">
        <v>1344</v>
      </c>
      <c r="E514" t="s">
        <v>1345</v>
      </c>
      <c r="F514" t="s">
        <v>1346</v>
      </c>
      <c r="G514" t="s">
        <v>31</v>
      </c>
      <c r="H514" t="s">
        <v>26</v>
      </c>
      <c r="I514" t="b">
        <v>1</v>
      </c>
      <c r="J514" t="s">
        <v>1347</v>
      </c>
      <c r="L514" t="s">
        <v>28</v>
      </c>
      <c r="S514">
        <v>8213</v>
      </c>
    </row>
    <row r="515" spans="1:21" x14ac:dyDescent="0.25">
      <c r="A515">
        <v>1964</v>
      </c>
      <c r="B515">
        <v>0</v>
      </c>
      <c r="C515" t="b">
        <v>1</v>
      </c>
      <c r="D515" t="s">
        <v>1348</v>
      </c>
      <c r="E515" t="s">
        <v>1349</v>
      </c>
      <c r="F515" t="s">
        <v>1349</v>
      </c>
      <c r="G515" t="s">
        <v>49</v>
      </c>
      <c r="H515" t="s">
        <v>26</v>
      </c>
      <c r="I515" t="b">
        <v>1</v>
      </c>
      <c r="J515" t="s">
        <v>1350</v>
      </c>
      <c r="L515" t="s">
        <v>28</v>
      </c>
      <c r="S515">
        <v>8311</v>
      </c>
      <c r="T515">
        <v>8314</v>
      </c>
    </row>
    <row r="516" spans="1:21" x14ac:dyDescent="0.25">
      <c r="A516">
        <v>6587</v>
      </c>
      <c r="B516">
        <v>0</v>
      </c>
      <c r="C516" t="b">
        <v>1</v>
      </c>
      <c r="D516" t="s">
        <v>1351</v>
      </c>
      <c r="E516" t="s">
        <v>1352</v>
      </c>
      <c r="F516" t="s">
        <v>1353</v>
      </c>
      <c r="G516" t="s">
        <v>31</v>
      </c>
      <c r="H516" t="s">
        <v>26</v>
      </c>
      <c r="I516" t="b">
        <v>1</v>
      </c>
      <c r="J516" t="s">
        <v>1354</v>
      </c>
      <c r="L516" t="s">
        <v>28</v>
      </c>
      <c r="S516">
        <v>5131</v>
      </c>
      <c r="T516">
        <v>6822</v>
      </c>
      <c r="U516">
        <v>9895</v>
      </c>
    </row>
    <row r="517" spans="1:21" x14ac:dyDescent="0.25">
      <c r="A517">
        <v>3413</v>
      </c>
      <c r="B517">
        <v>0</v>
      </c>
      <c r="C517" t="b">
        <v>1</v>
      </c>
      <c r="D517" t="s">
        <v>1355</v>
      </c>
      <c r="E517" t="s">
        <v>1356</v>
      </c>
      <c r="F517" t="s">
        <v>1356</v>
      </c>
      <c r="G517" t="s">
        <v>49</v>
      </c>
      <c r="H517" t="s">
        <v>26</v>
      </c>
      <c r="I517" t="b">
        <v>1</v>
      </c>
      <c r="J517" t="s">
        <v>1357</v>
      </c>
      <c r="L517" t="s">
        <v>28</v>
      </c>
      <c r="S517">
        <v>2531</v>
      </c>
      <c r="T517">
        <v>6591</v>
      </c>
    </row>
    <row r="518" spans="1:21" x14ac:dyDescent="0.25">
      <c r="A518">
        <v>4779</v>
      </c>
      <c r="B518">
        <v>0</v>
      </c>
      <c r="C518" t="b">
        <v>1</v>
      </c>
      <c r="D518" t="s">
        <v>1358</v>
      </c>
      <c r="E518" t="s">
        <v>1359</v>
      </c>
      <c r="F518" t="s">
        <v>1360</v>
      </c>
      <c r="G518" t="s">
        <v>49</v>
      </c>
      <c r="H518" t="s">
        <v>26</v>
      </c>
      <c r="I518" t="b">
        <v>1</v>
      </c>
      <c r="J518" t="s">
        <v>1361</v>
      </c>
      <c r="L518" t="s">
        <v>28</v>
      </c>
      <c r="M518" t="str">
        <f>"7913913"</f>
        <v>7913913</v>
      </c>
      <c r="S518">
        <v>7614</v>
      </c>
    </row>
    <row r="519" spans="1:21" x14ac:dyDescent="0.25">
      <c r="A519">
        <v>6987</v>
      </c>
      <c r="B519">
        <v>0</v>
      </c>
      <c r="C519" t="b">
        <v>1</v>
      </c>
      <c r="D519" t="s">
        <v>1362</v>
      </c>
      <c r="E519" t="s">
        <v>1363</v>
      </c>
      <c r="F519" t="s">
        <v>1364</v>
      </c>
      <c r="G519" t="s">
        <v>49</v>
      </c>
      <c r="H519" t="s">
        <v>26</v>
      </c>
      <c r="I519" t="b">
        <v>1</v>
      </c>
      <c r="J519" t="s">
        <v>1365</v>
      </c>
      <c r="L519" t="s">
        <v>28</v>
      </c>
      <c r="S519">
        <v>8311</v>
      </c>
      <c r="T519">
        <v>8612</v>
      </c>
    </row>
    <row r="520" spans="1:21" x14ac:dyDescent="0.25">
      <c r="A520">
        <v>5409</v>
      </c>
      <c r="B520">
        <v>0</v>
      </c>
      <c r="C520" t="b">
        <v>1</v>
      </c>
      <c r="D520" t="s">
        <v>1366</v>
      </c>
      <c r="E520" t="s">
        <v>1367</v>
      </c>
      <c r="F520" t="s">
        <v>1367</v>
      </c>
      <c r="G520" t="s">
        <v>39</v>
      </c>
      <c r="H520" t="s">
        <v>26</v>
      </c>
      <c r="I520" t="b">
        <v>1</v>
      </c>
      <c r="J520" t="s">
        <v>1368</v>
      </c>
      <c r="L520" t="s">
        <v>28</v>
      </c>
      <c r="S520">
        <v>7703</v>
      </c>
      <c r="T520">
        <v>7704</v>
      </c>
      <c r="U520">
        <v>6684</v>
      </c>
    </row>
    <row r="521" spans="1:21" x14ac:dyDescent="0.25">
      <c r="A521">
        <v>4224</v>
      </c>
      <c r="B521">
        <v>0</v>
      </c>
      <c r="C521" t="b">
        <v>1</v>
      </c>
      <c r="D521" t="s">
        <v>1369</v>
      </c>
      <c r="E521" s="1">
        <v>37419</v>
      </c>
      <c r="F521" s="1">
        <v>37358</v>
      </c>
      <c r="G521" t="s">
        <v>31</v>
      </c>
      <c r="H521" t="s">
        <v>26</v>
      </c>
      <c r="I521" t="b">
        <v>1</v>
      </c>
      <c r="J521" t="s">
        <v>1365</v>
      </c>
      <c r="L521" t="s">
        <v>28</v>
      </c>
      <c r="S521">
        <v>8611</v>
      </c>
      <c r="T521">
        <v>8146</v>
      </c>
      <c r="U521">
        <v>8612</v>
      </c>
    </row>
    <row r="522" spans="1:21" x14ac:dyDescent="0.25">
      <c r="A522">
        <v>1983</v>
      </c>
      <c r="B522">
        <v>0</v>
      </c>
      <c r="C522" t="b">
        <v>1</v>
      </c>
      <c r="D522" t="s">
        <v>1370</v>
      </c>
      <c r="E522" t="s">
        <v>1371</v>
      </c>
      <c r="F522" s="1">
        <v>33392</v>
      </c>
      <c r="G522" t="s">
        <v>49</v>
      </c>
      <c r="H522" t="s">
        <v>26</v>
      </c>
      <c r="I522" t="b">
        <v>1</v>
      </c>
      <c r="J522" t="s">
        <v>1365</v>
      </c>
      <c r="S522">
        <v>6187</v>
      </c>
      <c r="T522">
        <v>6821</v>
      </c>
    </row>
    <row r="523" spans="1:21" x14ac:dyDescent="0.25">
      <c r="A523">
        <v>3230</v>
      </c>
      <c r="B523">
        <v>0</v>
      </c>
      <c r="C523" t="b">
        <v>1</v>
      </c>
      <c r="D523" t="s">
        <v>1372</v>
      </c>
      <c r="E523" t="s">
        <v>1373</v>
      </c>
      <c r="F523" s="1">
        <v>35342</v>
      </c>
      <c r="G523" t="s">
        <v>49</v>
      </c>
      <c r="H523" t="s">
        <v>26</v>
      </c>
      <c r="I523" t="b">
        <v>1</v>
      </c>
      <c r="J523" t="s">
        <v>1374</v>
      </c>
      <c r="L523" t="s">
        <v>28</v>
      </c>
      <c r="S523">
        <v>8135</v>
      </c>
      <c r="T523">
        <v>8143</v>
      </c>
      <c r="U523">
        <v>8311</v>
      </c>
    </row>
    <row r="524" spans="1:21" x14ac:dyDescent="0.25">
      <c r="A524">
        <v>4284</v>
      </c>
      <c r="B524">
        <v>0</v>
      </c>
      <c r="C524" t="b">
        <v>1</v>
      </c>
      <c r="D524" t="s">
        <v>1375</v>
      </c>
      <c r="E524" s="1">
        <v>37228</v>
      </c>
      <c r="F524" s="1">
        <v>37137</v>
      </c>
      <c r="G524" t="s">
        <v>49</v>
      </c>
      <c r="H524" t="s">
        <v>26</v>
      </c>
      <c r="I524" t="b">
        <v>1</v>
      </c>
      <c r="J524" t="s">
        <v>1376</v>
      </c>
      <c r="L524" t="s">
        <v>28</v>
      </c>
      <c r="S524">
        <v>134</v>
      </c>
      <c r="T524">
        <v>123</v>
      </c>
      <c r="U524">
        <v>124</v>
      </c>
    </row>
    <row r="525" spans="1:21" x14ac:dyDescent="0.25">
      <c r="A525">
        <v>6612</v>
      </c>
      <c r="B525">
        <v>0</v>
      </c>
      <c r="C525" t="b">
        <v>1</v>
      </c>
      <c r="D525" t="s">
        <v>1377</v>
      </c>
      <c r="E525" t="s">
        <v>1093</v>
      </c>
      <c r="F525" t="s">
        <v>1094</v>
      </c>
      <c r="G525" t="s">
        <v>49</v>
      </c>
      <c r="H525" t="s">
        <v>26</v>
      </c>
      <c r="I525" t="b">
        <v>1</v>
      </c>
      <c r="J525" t="s">
        <v>1378</v>
      </c>
      <c r="L525" t="s">
        <v>28</v>
      </c>
      <c r="S525">
        <v>8311</v>
      </c>
    </row>
    <row r="526" spans="1:21" x14ac:dyDescent="0.25">
      <c r="A526">
        <v>2945</v>
      </c>
      <c r="B526">
        <v>0</v>
      </c>
      <c r="C526" t="b">
        <v>1</v>
      </c>
      <c r="D526" t="s">
        <v>1379</v>
      </c>
      <c r="E526" t="s">
        <v>1380</v>
      </c>
      <c r="F526" t="s">
        <v>1381</v>
      </c>
      <c r="G526" t="s">
        <v>49</v>
      </c>
      <c r="H526" t="s">
        <v>26</v>
      </c>
      <c r="I526" t="b">
        <v>1</v>
      </c>
      <c r="J526" t="s">
        <v>1382</v>
      </c>
      <c r="L526" t="s">
        <v>28</v>
      </c>
      <c r="S526">
        <v>8411</v>
      </c>
    </row>
    <row r="527" spans="1:21" x14ac:dyDescent="0.25">
      <c r="A527">
        <v>4523</v>
      </c>
      <c r="B527">
        <v>0</v>
      </c>
      <c r="C527" t="b">
        <v>1</v>
      </c>
      <c r="D527" t="s">
        <v>1383</v>
      </c>
      <c r="E527" t="s">
        <v>1384</v>
      </c>
      <c r="F527" t="s">
        <v>1384</v>
      </c>
      <c r="G527" t="s">
        <v>39</v>
      </c>
      <c r="H527" t="s">
        <v>26</v>
      </c>
      <c r="I527" t="b">
        <v>1</v>
      </c>
      <c r="J527" t="s">
        <v>1385</v>
      </c>
      <c r="L527" t="s">
        <v>28</v>
      </c>
      <c r="S527">
        <v>6589</v>
      </c>
      <c r="T527">
        <v>9836</v>
      </c>
    </row>
    <row r="528" spans="1:21" x14ac:dyDescent="0.25">
      <c r="A528">
        <v>6078</v>
      </c>
      <c r="B528">
        <v>0</v>
      </c>
      <c r="C528" t="b">
        <v>1</v>
      </c>
      <c r="D528" t="s">
        <v>1386</v>
      </c>
      <c r="E528" t="s">
        <v>1387</v>
      </c>
      <c r="F528" t="s">
        <v>1387</v>
      </c>
      <c r="G528" t="s">
        <v>39</v>
      </c>
      <c r="H528" t="s">
        <v>26</v>
      </c>
      <c r="I528" t="b">
        <v>1</v>
      </c>
      <c r="J528" t="s">
        <v>1388</v>
      </c>
      <c r="L528" t="s">
        <v>28</v>
      </c>
      <c r="S528">
        <v>8522</v>
      </c>
      <c r="T528">
        <v>8529</v>
      </c>
      <c r="U528">
        <v>5111</v>
      </c>
    </row>
    <row r="529" spans="1:20" x14ac:dyDescent="0.25">
      <c r="A529">
        <v>4075</v>
      </c>
      <c r="B529">
        <v>0</v>
      </c>
      <c r="C529" t="b">
        <v>1</v>
      </c>
      <c r="D529" t="s">
        <v>1389</v>
      </c>
      <c r="E529" t="s">
        <v>1390</v>
      </c>
      <c r="F529" t="s">
        <v>1390</v>
      </c>
      <c r="G529" t="s">
        <v>39</v>
      </c>
      <c r="H529" t="s">
        <v>26</v>
      </c>
      <c r="I529" t="b">
        <v>1</v>
      </c>
      <c r="J529" t="s">
        <v>1391</v>
      </c>
      <c r="L529" t="s">
        <v>28</v>
      </c>
      <c r="S529">
        <v>7335</v>
      </c>
    </row>
    <row r="530" spans="1:20" x14ac:dyDescent="0.25">
      <c r="A530">
        <v>4901</v>
      </c>
      <c r="B530">
        <v>0</v>
      </c>
      <c r="C530" t="b">
        <v>1</v>
      </c>
      <c r="D530" t="s">
        <v>1392</v>
      </c>
      <c r="E530" t="s">
        <v>23</v>
      </c>
      <c r="F530" s="1">
        <v>38326</v>
      </c>
      <c r="G530" t="s">
        <v>39</v>
      </c>
      <c r="H530" t="s">
        <v>26</v>
      </c>
      <c r="I530" t="b">
        <v>1</v>
      </c>
      <c r="J530" t="s">
        <v>1393</v>
      </c>
      <c r="L530" t="s">
        <v>28</v>
      </c>
      <c r="S530">
        <v>7614</v>
      </c>
      <c r="T530">
        <v>9695</v>
      </c>
    </row>
    <row r="531" spans="1:20" x14ac:dyDescent="0.25">
      <c r="A531">
        <v>2516</v>
      </c>
      <c r="B531">
        <v>0</v>
      </c>
      <c r="C531" t="b">
        <v>1</v>
      </c>
      <c r="D531" t="s">
        <v>1394</v>
      </c>
      <c r="E531" s="1">
        <v>34250</v>
      </c>
      <c r="F531" s="1">
        <v>34250</v>
      </c>
      <c r="G531" t="s">
        <v>49</v>
      </c>
      <c r="H531" t="s">
        <v>26</v>
      </c>
      <c r="I531" t="b">
        <v>1</v>
      </c>
      <c r="J531" t="s">
        <v>1391</v>
      </c>
      <c r="L531" t="s">
        <v>28</v>
      </c>
      <c r="S531">
        <v>6752</v>
      </c>
      <c r="T531">
        <v>6754</v>
      </c>
    </row>
    <row r="532" spans="1:20" x14ac:dyDescent="0.25">
      <c r="A532">
        <v>1862</v>
      </c>
      <c r="B532">
        <v>0</v>
      </c>
      <c r="C532" t="b">
        <v>1</v>
      </c>
      <c r="D532" t="s">
        <v>1395</v>
      </c>
      <c r="E532" s="1">
        <v>32881</v>
      </c>
      <c r="F532" s="1">
        <v>32881</v>
      </c>
      <c r="G532" t="s">
        <v>39</v>
      </c>
      <c r="H532" t="s">
        <v>26</v>
      </c>
      <c r="I532" t="b">
        <v>1</v>
      </c>
      <c r="J532" t="s">
        <v>1396</v>
      </c>
      <c r="L532" t="s">
        <v>28</v>
      </c>
      <c r="S532">
        <v>7614</v>
      </c>
      <c r="T532">
        <v>9701</v>
      </c>
    </row>
    <row r="533" spans="1:20" x14ac:dyDescent="0.25">
      <c r="A533">
        <v>6254</v>
      </c>
      <c r="B533">
        <v>0</v>
      </c>
      <c r="C533" t="b">
        <v>1</v>
      </c>
      <c r="D533" t="s">
        <v>1397</v>
      </c>
      <c r="E533" t="s">
        <v>1398</v>
      </c>
      <c r="F533" s="1">
        <v>39696</v>
      </c>
      <c r="G533" t="s">
        <v>31</v>
      </c>
      <c r="H533" t="s">
        <v>26</v>
      </c>
      <c r="I533" t="b">
        <v>1</v>
      </c>
      <c r="J533" t="s">
        <v>1399</v>
      </c>
      <c r="L533" t="s">
        <v>28</v>
      </c>
      <c r="S533">
        <v>6736</v>
      </c>
    </row>
    <row r="534" spans="1:20" x14ac:dyDescent="0.25">
      <c r="A534">
        <v>7112</v>
      </c>
      <c r="B534">
        <v>0</v>
      </c>
      <c r="C534" t="b">
        <v>1</v>
      </c>
      <c r="D534" t="s">
        <v>1400</v>
      </c>
      <c r="E534" s="1">
        <v>40492</v>
      </c>
      <c r="F534" s="1">
        <v>40369</v>
      </c>
      <c r="G534" t="s">
        <v>49</v>
      </c>
      <c r="H534" t="s">
        <v>26</v>
      </c>
      <c r="I534" t="b">
        <v>1</v>
      </c>
      <c r="J534" t="s">
        <v>1401</v>
      </c>
      <c r="L534" t="s">
        <v>28</v>
      </c>
      <c r="S534">
        <v>2433</v>
      </c>
    </row>
    <row r="535" spans="1:20" x14ac:dyDescent="0.25">
      <c r="A535">
        <v>3292</v>
      </c>
      <c r="B535">
        <v>0</v>
      </c>
      <c r="C535" t="b">
        <v>1</v>
      </c>
      <c r="D535" t="s">
        <v>1402</v>
      </c>
      <c r="E535" t="s">
        <v>1403</v>
      </c>
      <c r="F535" s="1">
        <v>35406</v>
      </c>
      <c r="G535" t="s">
        <v>49</v>
      </c>
      <c r="H535" t="s">
        <v>26</v>
      </c>
      <c r="I535" t="b">
        <v>1</v>
      </c>
      <c r="J535" t="s">
        <v>1404</v>
      </c>
      <c r="L535" t="s">
        <v>28</v>
      </c>
      <c r="S535">
        <v>7335</v>
      </c>
      <c r="T535">
        <v>6712</v>
      </c>
    </row>
    <row r="536" spans="1:20" x14ac:dyDescent="0.25">
      <c r="A536">
        <v>4634</v>
      </c>
      <c r="B536">
        <v>0</v>
      </c>
      <c r="C536" t="b">
        <v>1</v>
      </c>
      <c r="D536" t="s">
        <v>1405</v>
      </c>
      <c r="E536" t="s">
        <v>1406</v>
      </c>
      <c r="F536" t="s">
        <v>1407</v>
      </c>
      <c r="G536" t="s">
        <v>49</v>
      </c>
      <c r="H536" t="s">
        <v>26</v>
      </c>
      <c r="I536" t="b">
        <v>1</v>
      </c>
      <c r="J536" t="s">
        <v>1408</v>
      </c>
      <c r="L536" t="s">
        <v>28</v>
      </c>
      <c r="S536">
        <v>8135</v>
      </c>
    </row>
    <row r="537" spans="1:20" x14ac:dyDescent="0.25">
      <c r="A537">
        <v>4635</v>
      </c>
      <c r="B537">
        <v>0</v>
      </c>
      <c r="C537" t="b">
        <v>1</v>
      </c>
      <c r="D537" t="s">
        <v>1409</v>
      </c>
      <c r="E537" t="s">
        <v>1406</v>
      </c>
      <c r="F537" t="s">
        <v>1407</v>
      </c>
      <c r="G537" t="s">
        <v>49</v>
      </c>
      <c r="H537" t="s">
        <v>26</v>
      </c>
      <c r="I537" t="b">
        <v>1</v>
      </c>
      <c r="J537" t="s">
        <v>1408</v>
      </c>
      <c r="L537" t="s">
        <v>28</v>
      </c>
      <c r="S537">
        <v>6693</v>
      </c>
    </row>
    <row r="538" spans="1:20" x14ac:dyDescent="0.25">
      <c r="A538">
        <v>4633</v>
      </c>
      <c r="B538">
        <v>0</v>
      </c>
      <c r="C538" t="b">
        <v>1</v>
      </c>
      <c r="D538" t="s">
        <v>1410</v>
      </c>
      <c r="E538" t="s">
        <v>1406</v>
      </c>
      <c r="F538" t="s">
        <v>1407</v>
      </c>
      <c r="G538" t="s">
        <v>49</v>
      </c>
      <c r="H538" t="s">
        <v>26</v>
      </c>
      <c r="I538" t="b">
        <v>1</v>
      </c>
      <c r="J538" t="s">
        <v>1408</v>
      </c>
      <c r="L538" t="s">
        <v>28</v>
      </c>
      <c r="S538">
        <v>6693</v>
      </c>
    </row>
    <row r="539" spans="1:20" x14ac:dyDescent="0.25">
      <c r="A539">
        <v>3818</v>
      </c>
      <c r="B539">
        <v>0</v>
      </c>
      <c r="C539" t="b">
        <v>1</v>
      </c>
      <c r="D539" t="s">
        <v>1411</v>
      </c>
      <c r="E539" t="s">
        <v>721</v>
      </c>
      <c r="F539" t="s">
        <v>1412</v>
      </c>
      <c r="G539" t="s">
        <v>49</v>
      </c>
      <c r="H539" t="s">
        <v>26</v>
      </c>
      <c r="I539" t="b">
        <v>1</v>
      </c>
      <c r="J539" t="s">
        <v>1413</v>
      </c>
      <c r="L539" t="s">
        <v>28</v>
      </c>
      <c r="S539">
        <v>7339</v>
      </c>
      <c r="T539">
        <v>7335</v>
      </c>
    </row>
    <row r="540" spans="1:20" x14ac:dyDescent="0.25">
      <c r="A540">
        <v>7374</v>
      </c>
      <c r="B540">
        <v>0</v>
      </c>
      <c r="C540" t="b">
        <v>0</v>
      </c>
      <c r="D540" t="s">
        <v>1414</v>
      </c>
      <c r="E540" t="s">
        <v>1415</v>
      </c>
      <c r="F540" t="s">
        <v>1416</v>
      </c>
      <c r="G540" t="s">
        <v>34</v>
      </c>
      <c r="H540" t="s">
        <v>26</v>
      </c>
      <c r="I540" t="b">
        <v>1</v>
      </c>
      <c r="J540" t="s">
        <v>1413</v>
      </c>
      <c r="L540" t="s">
        <v>28</v>
      </c>
      <c r="S540">
        <v>8128</v>
      </c>
    </row>
    <row r="541" spans="1:20" x14ac:dyDescent="0.25">
      <c r="A541">
        <v>2336</v>
      </c>
      <c r="B541">
        <v>0</v>
      </c>
      <c r="C541" t="b">
        <v>1</v>
      </c>
      <c r="D541" t="s">
        <v>1417</v>
      </c>
      <c r="E541" t="s">
        <v>1418</v>
      </c>
      <c r="F541" t="s">
        <v>1419</v>
      </c>
      <c r="G541" t="s">
        <v>39</v>
      </c>
      <c r="H541" t="s">
        <v>26</v>
      </c>
      <c r="I541" t="b">
        <v>1</v>
      </c>
      <c r="J541" t="s">
        <v>1420</v>
      </c>
      <c r="L541" t="s">
        <v>28</v>
      </c>
      <c r="S541">
        <v>6721</v>
      </c>
      <c r="T541">
        <v>6716</v>
      </c>
    </row>
    <row r="542" spans="1:20" x14ac:dyDescent="0.25">
      <c r="A542">
        <v>5213</v>
      </c>
      <c r="B542">
        <v>0</v>
      </c>
      <c r="C542" t="b">
        <v>1</v>
      </c>
      <c r="D542" t="s">
        <v>1421</v>
      </c>
      <c r="E542" t="s">
        <v>1422</v>
      </c>
      <c r="F542" t="s">
        <v>1422</v>
      </c>
      <c r="G542" t="s">
        <v>39</v>
      </c>
      <c r="H542" t="s">
        <v>26</v>
      </c>
      <c r="I542" t="b">
        <v>1</v>
      </c>
      <c r="J542" t="s">
        <v>1423</v>
      </c>
      <c r="L542" t="s">
        <v>28</v>
      </c>
      <c r="S542">
        <v>9895</v>
      </c>
    </row>
    <row r="543" spans="1:20" x14ac:dyDescent="0.25">
      <c r="A543">
        <v>5247</v>
      </c>
      <c r="B543">
        <v>0</v>
      </c>
      <c r="C543" t="b">
        <v>1</v>
      </c>
      <c r="D543" t="s">
        <v>1424</v>
      </c>
      <c r="E543" s="1">
        <v>38633</v>
      </c>
      <c r="F543" s="1">
        <v>38633</v>
      </c>
      <c r="G543" t="s">
        <v>39</v>
      </c>
      <c r="H543" t="s">
        <v>26</v>
      </c>
      <c r="I543" t="b">
        <v>1</v>
      </c>
      <c r="J543" t="s">
        <v>1425</v>
      </c>
      <c r="L543" t="s">
        <v>28</v>
      </c>
      <c r="S543">
        <v>8422</v>
      </c>
    </row>
    <row r="544" spans="1:20" x14ac:dyDescent="0.25">
      <c r="A544">
        <v>4038</v>
      </c>
      <c r="B544">
        <v>0</v>
      </c>
      <c r="C544" t="b">
        <v>1</v>
      </c>
      <c r="D544" t="s">
        <v>1426</v>
      </c>
      <c r="E544" t="s">
        <v>1427</v>
      </c>
      <c r="F544" s="1">
        <v>36586</v>
      </c>
      <c r="G544" t="s">
        <v>39</v>
      </c>
      <c r="H544" t="s">
        <v>26</v>
      </c>
      <c r="I544" t="b">
        <v>1</v>
      </c>
      <c r="J544" t="s">
        <v>1428</v>
      </c>
      <c r="L544" t="s">
        <v>28</v>
      </c>
      <c r="S544">
        <v>6752</v>
      </c>
      <c r="T544">
        <v>6754</v>
      </c>
    </row>
    <row r="545" spans="1:21" x14ac:dyDescent="0.25">
      <c r="A545">
        <v>5163</v>
      </c>
      <c r="B545">
        <v>0</v>
      </c>
      <c r="C545" t="b">
        <v>1</v>
      </c>
      <c r="D545" t="s">
        <v>1429</v>
      </c>
      <c r="E545" t="s">
        <v>1430</v>
      </c>
      <c r="F545" t="s">
        <v>1431</v>
      </c>
      <c r="G545" t="s">
        <v>31</v>
      </c>
      <c r="H545" t="s">
        <v>26</v>
      </c>
      <c r="I545" t="b">
        <v>1</v>
      </c>
      <c r="J545" t="s">
        <v>1432</v>
      </c>
      <c r="L545" t="s">
        <v>28</v>
      </c>
      <c r="S545">
        <v>8311</v>
      </c>
    </row>
    <row r="546" spans="1:21" x14ac:dyDescent="0.25">
      <c r="A546">
        <v>1433</v>
      </c>
      <c r="B546">
        <v>0</v>
      </c>
      <c r="C546" t="b">
        <v>1</v>
      </c>
      <c r="D546" t="s">
        <v>1433</v>
      </c>
      <c r="E546" t="s">
        <v>1434</v>
      </c>
      <c r="F546" s="1">
        <v>31782</v>
      </c>
      <c r="G546" t="s">
        <v>39</v>
      </c>
      <c r="H546" t="s">
        <v>26</v>
      </c>
      <c r="I546" t="b">
        <v>1</v>
      </c>
      <c r="J546" t="s">
        <v>1435</v>
      </c>
      <c r="L546" t="s">
        <v>28</v>
      </c>
      <c r="S546">
        <v>6569</v>
      </c>
      <c r="T546">
        <v>6528</v>
      </c>
      <c r="U546">
        <v>6617</v>
      </c>
    </row>
    <row r="547" spans="1:21" x14ac:dyDescent="0.25">
      <c r="A547">
        <v>5527</v>
      </c>
      <c r="B547">
        <v>0</v>
      </c>
      <c r="C547" t="b">
        <v>1</v>
      </c>
      <c r="D547" t="s">
        <v>1436</v>
      </c>
      <c r="E547" t="s">
        <v>1437</v>
      </c>
      <c r="F547" s="1">
        <v>29598</v>
      </c>
      <c r="G547" t="s">
        <v>36</v>
      </c>
      <c r="H547" t="s">
        <v>26</v>
      </c>
      <c r="I547" t="b">
        <v>1</v>
      </c>
      <c r="J547" t="s">
        <v>1438</v>
      </c>
      <c r="L547" t="s">
        <v>28</v>
      </c>
      <c r="S547">
        <v>8221</v>
      </c>
    </row>
    <row r="548" spans="1:21" x14ac:dyDescent="0.25">
      <c r="A548">
        <v>5717</v>
      </c>
      <c r="B548">
        <v>0</v>
      </c>
      <c r="C548" t="b">
        <v>1</v>
      </c>
      <c r="D548" t="s">
        <v>1439</v>
      </c>
      <c r="E548" t="s">
        <v>1440</v>
      </c>
      <c r="F548" t="s">
        <v>1440</v>
      </c>
      <c r="G548" t="s">
        <v>36</v>
      </c>
      <c r="H548" t="s">
        <v>26</v>
      </c>
      <c r="I548" t="b">
        <v>1</v>
      </c>
      <c r="J548" t="s">
        <v>1438</v>
      </c>
      <c r="L548" t="s">
        <v>28</v>
      </c>
      <c r="S548">
        <v>8231</v>
      </c>
      <c r="T548">
        <v>8233</v>
      </c>
    </row>
    <row r="549" spans="1:21" x14ac:dyDescent="0.25">
      <c r="A549">
        <v>7108</v>
      </c>
      <c r="B549">
        <v>0</v>
      </c>
      <c r="C549" t="b">
        <v>1</v>
      </c>
      <c r="D549" t="s">
        <v>1441</v>
      </c>
      <c r="E549" s="1">
        <v>40400</v>
      </c>
      <c r="F549" s="1">
        <v>40339</v>
      </c>
      <c r="G549" t="s">
        <v>31</v>
      </c>
      <c r="H549" t="s">
        <v>26</v>
      </c>
      <c r="I549" t="b">
        <v>1</v>
      </c>
      <c r="J549" t="s">
        <v>1442</v>
      </c>
      <c r="L549" t="s">
        <v>28</v>
      </c>
      <c r="S549">
        <v>6289</v>
      </c>
      <c r="T549">
        <v>6241</v>
      </c>
      <c r="U549">
        <v>6542</v>
      </c>
    </row>
    <row r="550" spans="1:21" x14ac:dyDescent="0.25">
      <c r="A550">
        <v>5455</v>
      </c>
      <c r="B550">
        <v>0</v>
      </c>
      <c r="C550" t="b">
        <v>1</v>
      </c>
      <c r="D550" t="s">
        <v>1443</v>
      </c>
      <c r="E550" s="1">
        <v>38723</v>
      </c>
      <c r="F550" s="1">
        <v>38723</v>
      </c>
      <c r="G550" t="s">
        <v>39</v>
      </c>
      <c r="H550" t="s">
        <v>26</v>
      </c>
      <c r="I550" t="b">
        <v>1</v>
      </c>
      <c r="J550" t="s">
        <v>1444</v>
      </c>
      <c r="L550" t="s">
        <v>28</v>
      </c>
      <c r="S550">
        <v>3592</v>
      </c>
    </row>
    <row r="551" spans="1:21" x14ac:dyDescent="0.25">
      <c r="A551">
        <v>6734</v>
      </c>
      <c r="B551">
        <v>0</v>
      </c>
      <c r="C551" t="b">
        <v>1</v>
      </c>
      <c r="D551" t="s">
        <v>1445</v>
      </c>
      <c r="E551" t="s">
        <v>1446</v>
      </c>
      <c r="F551" t="s">
        <v>1446</v>
      </c>
      <c r="G551" t="s">
        <v>39</v>
      </c>
      <c r="H551" t="s">
        <v>26</v>
      </c>
      <c r="I551" t="b">
        <v>1</v>
      </c>
      <c r="J551" t="s">
        <v>1447</v>
      </c>
      <c r="L551" t="s">
        <v>28</v>
      </c>
      <c r="S551">
        <v>5119</v>
      </c>
      <c r="T551">
        <v>9829</v>
      </c>
    </row>
    <row r="552" spans="1:21" x14ac:dyDescent="0.25">
      <c r="A552">
        <v>4581</v>
      </c>
      <c r="B552">
        <v>0</v>
      </c>
      <c r="C552" t="b">
        <v>1</v>
      </c>
      <c r="D552" t="s">
        <v>1448</v>
      </c>
      <c r="E552" t="s">
        <v>1449</v>
      </c>
      <c r="F552" t="s">
        <v>1449</v>
      </c>
      <c r="G552" t="s">
        <v>39</v>
      </c>
      <c r="H552" t="s">
        <v>26</v>
      </c>
      <c r="I552" t="b">
        <v>1</v>
      </c>
      <c r="J552" t="s">
        <v>1450</v>
      </c>
      <c r="L552" t="s">
        <v>28</v>
      </c>
      <c r="S552">
        <v>6713</v>
      </c>
    </row>
    <row r="553" spans="1:21" x14ac:dyDescent="0.25">
      <c r="A553">
        <v>3598</v>
      </c>
      <c r="B553">
        <v>0</v>
      </c>
      <c r="C553" t="b">
        <v>1</v>
      </c>
      <c r="D553" t="s">
        <v>1451</v>
      </c>
      <c r="E553" t="s">
        <v>1452</v>
      </c>
      <c r="F553" t="s">
        <v>1452</v>
      </c>
      <c r="G553" t="s">
        <v>141</v>
      </c>
      <c r="H553" t="s">
        <v>26</v>
      </c>
      <c r="I553" t="b">
        <v>1</v>
      </c>
      <c r="J553" t="s">
        <v>1453</v>
      </c>
      <c r="L553" t="s">
        <v>28</v>
      </c>
      <c r="S553">
        <v>8496</v>
      </c>
    </row>
    <row r="554" spans="1:21" x14ac:dyDescent="0.25">
      <c r="A554">
        <v>4533</v>
      </c>
      <c r="B554">
        <v>0</v>
      </c>
      <c r="C554" t="b">
        <v>1</v>
      </c>
      <c r="D554" t="s">
        <v>1454</v>
      </c>
      <c r="E554" s="1">
        <v>37597</v>
      </c>
      <c r="F554" s="1">
        <v>37597</v>
      </c>
      <c r="G554" t="s">
        <v>39</v>
      </c>
      <c r="H554" t="s">
        <v>26</v>
      </c>
      <c r="I554" t="b">
        <v>1</v>
      </c>
      <c r="J554" t="s">
        <v>1455</v>
      </c>
      <c r="L554" t="s">
        <v>28</v>
      </c>
      <c r="S554">
        <v>6589</v>
      </c>
    </row>
    <row r="555" spans="1:21" x14ac:dyDescent="0.25">
      <c r="A555">
        <v>4431</v>
      </c>
      <c r="B555">
        <v>0</v>
      </c>
      <c r="C555" t="b">
        <v>1</v>
      </c>
      <c r="D555" t="s">
        <v>1456</v>
      </c>
      <c r="E555" t="s">
        <v>1457</v>
      </c>
      <c r="F555" t="s">
        <v>1457</v>
      </c>
      <c r="G555" t="s">
        <v>39</v>
      </c>
      <c r="H555" t="s">
        <v>26</v>
      </c>
      <c r="I555" t="b">
        <v>1</v>
      </c>
      <c r="J555" t="s">
        <v>1458</v>
      </c>
      <c r="L555" t="s">
        <v>28</v>
      </c>
      <c r="S555">
        <v>9535</v>
      </c>
      <c r="T555">
        <v>6593</v>
      </c>
      <c r="U555">
        <v>6524</v>
      </c>
    </row>
    <row r="556" spans="1:21" x14ac:dyDescent="0.25">
      <c r="A556">
        <v>1446</v>
      </c>
      <c r="B556">
        <v>0</v>
      </c>
      <c r="C556" t="b">
        <v>1</v>
      </c>
      <c r="D556" t="s">
        <v>1459</v>
      </c>
      <c r="E556" t="s">
        <v>1460</v>
      </c>
      <c r="F556" s="1">
        <v>32093</v>
      </c>
      <c r="G556" t="s">
        <v>49</v>
      </c>
      <c r="H556" t="s">
        <v>26</v>
      </c>
      <c r="I556" t="b">
        <v>1</v>
      </c>
      <c r="J556" t="s">
        <v>1461</v>
      </c>
      <c r="L556" t="s">
        <v>28</v>
      </c>
      <c r="S556">
        <v>5111</v>
      </c>
      <c r="T556">
        <v>6612</v>
      </c>
      <c r="U556">
        <v>5117</v>
      </c>
    </row>
    <row r="557" spans="1:21" x14ac:dyDescent="0.25">
      <c r="A557">
        <v>5069</v>
      </c>
      <c r="B557">
        <v>0</v>
      </c>
      <c r="C557" t="b">
        <v>1</v>
      </c>
      <c r="D557" t="s">
        <v>1462</v>
      </c>
      <c r="E557" s="1">
        <v>37998</v>
      </c>
      <c r="F557" t="s">
        <v>1463</v>
      </c>
      <c r="G557" t="s">
        <v>31</v>
      </c>
      <c r="H557" t="s">
        <v>26</v>
      </c>
      <c r="I557" t="b">
        <v>1</v>
      </c>
      <c r="J557" t="s">
        <v>1464</v>
      </c>
      <c r="L557" t="s">
        <v>28</v>
      </c>
      <c r="S557">
        <v>9299</v>
      </c>
      <c r="T557">
        <v>8481</v>
      </c>
      <c r="U557">
        <v>8311</v>
      </c>
    </row>
    <row r="558" spans="1:21" x14ac:dyDescent="0.25">
      <c r="A558">
        <v>7001</v>
      </c>
      <c r="B558">
        <v>0</v>
      </c>
      <c r="C558" t="b">
        <v>1</v>
      </c>
      <c r="D558" t="s">
        <v>1465</v>
      </c>
      <c r="E558" s="1">
        <v>40427</v>
      </c>
      <c r="F558" s="1">
        <v>40243</v>
      </c>
      <c r="G558" t="s">
        <v>31</v>
      </c>
      <c r="H558" t="s">
        <v>26</v>
      </c>
      <c r="I558" t="b">
        <v>1</v>
      </c>
      <c r="J558" t="s">
        <v>1466</v>
      </c>
      <c r="L558" t="s">
        <v>28</v>
      </c>
      <c r="S558">
        <v>5131</v>
      </c>
      <c r="T558">
        <v>5199</v>
      </c>
    </row>
    <row r="559" spans="1:21" x14ac:dyDescent="0.25">
      <c r="A559">
        <v>7249</v>
      </c>
      <c r="B559">
        <v>0</v>
      </c>
      <c r="C559" t="b">
        <v>0</v>
      </c>
      <c r="D559" t="s">
        <v>1467</v>
      </c>
      <c r="E559" s="1">
        <v>35104</v>
      </c>
      <c r="F559" t="s">
        <v>1468</v>
      </c>
      <c r="G559" t="s">
        <v>34</v>
      </c>
      <c r="H559" t="s">
        <v>26</v>
      </c>
      <c r="I559" t="b">
        <v>1</v>
      </c>
      <c r="J559" t="s">
        <v>1469</v>
      </c>
      <c r="L559" t="s">
        <v>28</v>
      </c>
      <c r="S559">
        <v>9534</v>
      </c>
    </row>
    <row r="560" spans="1:21" x14ac:dyDescent="0.25">
      <c r="A560">
        <v>5083</v>
      </c>
      <c r="B560">
        <v>0</v>
      </c>
      <c r="C560" t="b">
        <v>1</v>
      </c>
      <c r="D560" t="s">
        <v>1470</v>
      </c>
      <c r="E560" s="1">
        <v>38443</v>
      </c>
      <c r="F560" s="1">
        <v>38443</v>
      </c>
      <c r="G560" t="s">
        <v>39</v>
      </c>
      <c r="H560" t="s">
        <v>26</v>
      </c>
      <c r="I560" t="b">
        <v>1</v>
      </c>
      <c r="J560" t="s">
        <v>1471</v>
      </c>
      <c r="L560" t="s">
        <v>28</v>
      </c>
      <c r="S560">
        <v>6528</v>
      </c>
    </row>
    <row r="561" spans="1:21" x14ac:dyDescent="0.25">
      <c r="A561">
        <v>6555</v>
      </c>
      <c r="B561">
        <v>0</v>
      </c>
      <c r="C561" t="b">
        <v>1</v>
      </c>
      <c r="D561" t="s">
        <v>1472</v>
      </c>
      <c r="E561" t="s">
        <v>1473</v>
      </c>
      <c r="F561" t="s">
        <v>1473</v>
      </c>
      <c r="G561" t="s">
        <v>39</v>
      </c>
      <c r="H561" t="s">
        <v>26</v>
      </c>
      <c r="I561" t="b">
        <v>1</v>
      </c>
      <c r="J561" t="s">
        <v>1474</v>
      </c>
      <c r="L561" t="s">
        <v>28</v>
      </c>
      <c r="S561">
        <v>6569</v>
      </c>
      <c r="T561">
        <v>9845</v>
      </c>
      <c r="U561">
        <v>6542</v>
      </c>
    </row>
    <row r="562" spans="1:21" x14ac:dyDescent="0.25">
      <c r="A562">
        <v>7221</v>
      </c>
      <c r="B562">
        <v>0</v>
      </c>
      <c r="C562" t="b">
        <v>0</v>
      </c>
      <c r="D562" t="s">
        <v>1475</v>
      </c>
      <c r="E562" t="s">
        <v>1476</v>
      </c>
      <c r="F562" t="s">
        <v>1476</v>
      </c>
      <c r="G562" t="s">
        <v>34</v>
      </c>
      <c r="H562" t="s">
        <v>26</v>
      </c>
      <c r="I562" t="b">
        <v>1</v>
      </c>
      <c r="J562" t="s">
        <v>1477</v>
      </c>
      <c r="L562" t="s">
        <v>28</v>
      </c>
      <c r="S562">
        <v>9462</v>
      </c>
    </row>
    <row r="563" spans="1:21" x14ac:dyDescent="0.25">
      <c r="A563">
        <v>1955</v>
      </c>
      <c r="B563">
        <v>0</v>
      </c>
      <c r="C563" t="b">
        <v>1</v>
      </c>
      <c r="D563" t="s">
        <v>1478</v>
      </c>
      <c r="E563" t="s">
        <v>1479</v>
      </c>
      <c r="F563" t="s">
        <v>1479</v>
      </c>
      <c r="G563" t="s">
        <v>39</v>
      </c>
      <c r="H563" t="s">
        <v>26</v>
      </c>
      <c r="I563" t="b">
        <v>1</v>
      </c>
      <c r="J563" t="s">
        <v>1480</v>
      </c>
      <c r="L563" t="s">
        <v>28</v>
      </c>
      <c r="S563">
        <v>8451</v>
      </c>
      <c r="T563">
        <v>8453</v>
      </c>
      <c r="U563">
        <v>6532</v>
      </c>
    </row>
    <row r="564" spans="1:21" x14ac:dyDescent="0.25">
      <c r="A564">
        <v>2370</v>
      </c>
      <c r="B564">
        <v>0</v>
      </c>
      <c r="C564" t="b">
        <v>1</v>
      </c>
      <c r="D564" t="s">
        <v>1481</v>
      </c>
      <c r="E564" s="1">
        <v>34091</v>
      </c>
      <c r="F564" s="1">
        <v>34091</v>
      </c>
      <c r="G564" t="s">
        <v>39</v>
      </c>
      <c r="H564" t="s">
        <v>26</v>
      </c>
      <c r="I564" t="b">
        <v>1</v>
      </c>
      <c r="J564" t="s">
        <v>1482</v>
      </c>
      <c r="L564" t="s">
        <v>28</v>
      </c>
      <c r="S564">
        <v>6614</v>
      </c>
      <c r="T564">
        <v>6552</v>
      </c>
      <c r="U564">
        <v>6551</v>
      </c>
    </row>
    <row r="565" spans="1:21" x14ac:dyDescent="0.25">
      <c r="A565">
        <v>2429</v>
      </c>
      <c r="B565">
        <v>0</v>
      </c>
      <c r="C565" t="b">
        <v>1</v>
      </c>
      <c r="D565" t="s">
        <v>1483</v>
      </c>
      <c r="E565" s="1">
        <v>34093</v>
      </c>
      <c r="F565" s="1">
        <v>33973</v>
      </c>
      <c r="G565" t="s">
        <v>49</v>
      </c>
      <c r="H565" t="s">
        <v>26</v>
      </c>
      <c r="I565" t="b">
        <v>1</v>
      </c>
      <c r="J565" t="s">
        <v>1484</v>
      </c>
      <c r="L565" t="s">
        <v>28</v>
      </c>
      <c r="S565">
        <v>5231</v>
      </c>
      <c r="T565">
        <v>6891</v>
      </c>
    </row>
    <row r="566" spans="1:21" x14ac:dyDescent="0.25">
      <c r="A566">
        <v>6857</v>
      </c>
      <c r="B566">
        <v>0</v>
      </c>
      <c r="C566" t="b">
        <v>1</v>
      </c>
      <c r="D566" t="s">
        <v>1485</v>
      </c>
      <c r="E566" s="1">
        <v>40006</v>
      </c>
      <c r="F566" t="s">
        <v>1486</v>
      </c>
      <c r="G566" t="s">
        <v>31</v>
      </c>
      <c r="H566" t="s">
        <v>26</v>
      </c>
      <c r="I566" t="b">
        <v>1</v>
      </c>
      <c r="J566" t="s">
        <v>1487</v>
      </c>
      <c r="L566" t="s">
        <v>28</v>
      </c>
      <c r="S566">
        <v>5221</v>
      </c>
      <c r="T566">
        <v>5239</v>
      </c>
      <c r="U566">
        <v>5211</v>
      </c>
    </row>
    <row r="567" spans="1:21" x14ac:dyDescent="0.25">
      <c r="A567">
        <v>5289</v>
      </c>
      <c r="B567">
        <v>0</v>
      </c>
      <c r="C567" t="b">
        <v>1</v>
      </c>
      <c r="D567" t="s">
        <v>1488</v>
      </c>
      <c r="E567" s="1">
        <v>38513</v>
      </c>
      <c r="F567" s="1">
        <v>38513</v>
      </c>
      <c r="G567" t="s">
        <v>39</v>
      </c>
      <c r="H567" t="s">
        <v>26</v>
      </c>
      <c r="I567" t="b">
        <v>1</v>
      </c>
      <c r="J567" t="s">
        <v>1489</v>
      </c>
      <c r="L567" t="s">
        <v>28</v>
      </c>
      <c r="S567">
        <v>9829</v>
      </c>
    </row>
    <row r="568" spans="1:21" x14ac:dyDescent="0.25">
      <c r="A568">
        <v>7105</v>
      </c>
      <c r="B568">
        <v>0</v>
      </c>
      <c r="C568" t="b">
        <v>1</v>
      </c>
      <c r="D568" t="s">
        <v>1490</v>
      </c>
      <c r="E568" s="1">
        <v>40400</v>
      </c>
      <c r="F568" s="1">
        <v>40400</v>
      </c>
      <c r="G568" t="s">
        <v>39</v>
      </c>
      <c r="H568" t="s">
        <v>26</v>
      </c>
      <c r="I568" t="b">
        <v>1</v>
      </c>
      <c r="J568" t="s">
        <v>1491</v>
      </c>
      <c r="L568" t="s">
        <v>28</v>
      </c>
      <c r="M568" t="str">
        <f>"7952264"</f>
        <v>7952264</v>
      </c>
      <c r="S568">
        <v>5131</v>
      </c>
      <c r="T568">
        <v>5199</v>
      </c>
    </row>
    <row r="569" spans="1:21" x14ac:dyDescent="0.25">
      <c r="A569">
        <v>5411</v>
      </c>
      <c r="B569">
        <v>0</v>
      </c>
      <c r="C569" t="b">
        <v>1</v>
      </c>
      <c r="D569" t="s">
        <v>1492</v>
      </c>
      <c r="E569" t="s">
        <v>53</v>
      </c>
      <c r="F569" t="s">
        <v>1493</v>
      </c>
      <c r="G569" t="s">
        <v>31</v>
      </c>
      <c r="H569" t="s">
        <v>26</v>
      </c>
      <c r="I569" t="b">
        <v>1</v>
      </c>
      <c r="J569" t="s">
        <v>1494</v>
      </c>
      <c r="L569" t="s">
        <v>28</v>
      </c>
      <c r="S569">
        <v>6737</v>
      </c>
    </row>
    <row r="570" spans="1:21" x14ac:dyDescent="0.25">
      <c r="A570">
        <v>4363</v>
      </c>
      <c r="B570">
        <v>0</v>
      </c>
      <c r="C570" t="b">
        <v>1</v>
      </c>
      <c r="D570" t="s">
        <v>1495</v>
      </c>
      <c r="E570" s="1">
        <v>37080</v>
      </c>
      <c r="F570" s="1">
        <v>37080</v>
      </c>
      <c r="G570" t="s">
        <v>39</v>
      </c>
      <c r="H570" t="s">
        <v>26</v>
      </c>
      <c r="I570" t="b">
        <v>1</v>
      </c>
      <c r="J570" t="s">
        <v>1496</v>
      </c>
      <c r="L570" t="s">
        <v>28</v>
      </c>
      <c r="S570">
        <v>8522</v>
      </c>
      <c r="T570">
        <v>8529</v>
      </c>
      <c r="U570">
        <v>5111</v>
      </c>
    </row>
    <row r="571" spans="1:21" x14ac:dyDescent="0.25">
      <c r="A571">
        <v>5635</v>
      </c>
      <c r="B571">
        <v>0</v>
      </c>
      <c r="C571" t="b">
        <v>1</v>
      </c>
      <c r="D571" t="s">
        <v>1497</v>
      </c>
      <c r="E571" s="1">
        <v>39326</v>
      </c>
      <c r="F571" s="1">
        <v>39326</v>
      </c>
      <c r="G571" t="s">
        <v>39</v>
      </c>
      <c r="H571" t="s">
        <v>26</v>
      </c>
      <c r="I571" t="b">
        <v>1</v>
      </c>
      <c r="J571" t="s">
        <v>1498</v>
      </c>
      <c r="L571" t="s">
        <v>28</v>
      </c>
      <c r="S571">
        <v>8511</v>
      </c>
      <c r="T571">
        <v>8518</v>
      </c>
      <c r="U571">
        <v>8519</v>
      </c>
    </row>
    <row r="572" spans="1:21" x14ac:dyDescent="0.25">
      <c r="A572">
        <v>3994</v>
      </c>
      <c r="B572">
        <v>0</v>
      </c>
      <c r="C572" t="b">
        <v>1</v>
      </c>
      <c r="D572" t="s">
        <v>1499</v>
      </c>
      <c r="E572" s="1">
        <v>36171</v>
      </c>
      <c r="F572" s="1">
        <v>36474</v>
      </c>
      <c r="G572" t="s">
        <v>39</v>
      </c>
      <c r="H572" t="s">
        <v>26</v>
      </c>
      <c r="I572" t="b">
        <v>1</v>
      </c>
      <c r="J572" t="s">
        <v>1500</v>
      </c>
      <c r="L572" t="s">
        <v>28</v>
      </c>
      <c r="S572">
        <v>9843</v>
      </c>
      <c r="T572">
        <v>9844</v>
      </c>
      <c r="U572">
        <v>6553</v>
      </c>
    </row>
    <row r="573" spans="1:21" x14ac:dyDescent="0.25">
      <c r="A573">
        <v>5383</v>
      </c>
      <c r="B573">
        <v>0</v>
      </c>
      <c r="C573" t="b">
        <v>1</v>
      </c>
      <c r="D573" t="s">
        <v>1501</v>
      </c>
      <c r="E573" t="s">
        <v>1502</v>
      </c>
      <c r="F573" t="s">
        <v>1502</v>
      </c>
      <c r="G573" t="s">
        <v>39</v>
      </c>
      <c r="H573" t="s">
        <v>26</v>
      </c>
      <c r="I573" t="b">
        <v>1</v>
      </c>
      <c r="J573" t="s">
        <v>1503</v>
      </c>
      <c r="L573" t="s">
        <v>28</v>
      </c>
      <c r="S573">
        <v>5111</v>
      </c>
    </row>
    <row r="574" spans="1:21" x14ac:dyDescent="0.25">
      <c r="A574">
        <v>6358</v>
      </c>
      <c r="B574">
        <v>0</v>
      </c>
      <c r="C574" t="b">
        <v>1</v>
      </c>
      <c r="D574" t="s">
        <v>1504</v>
      </c>
      <c r="E574" s="1">
        <v>39760</v>
      </c>
      <c r="F574" s="1">
        <v>39637</v>
      </c>
      <c r="G574" t="s">
        <v>49</v>
      </c>
      <c r="H574" t="s">
        <v>26</v>
      </c>
      <c r="I574" t="b">
        <v>1</v>
      </c>
      <c r="J574" t="s">
        <v>1505</v>
      </c>
      <c r="L574" t="s">
        <v>28</v>
      </c>
      <c r="M574" t="str">
        <f>"717-3669/788-8786"</f>
        <v>717-3669/788-8786</v>
      </c>
      <c r="S574">
        <v>8312</v>
      </c>
      <c r="T574">
        <v>5117</v>
      </c>
      <c r="U574">
        <v>8529</v>
      </c>
    </row>
    <row r="575" spans="1:21" x14ac:dyDescent="0.25">
      <c r="A575">
        <v>6482</v>
      </c>
      <c r="B575">
        <v>0</v>
      </c>
      <c r="C575" t="b">
        <v>1</v>
      </c>
      <c r="D575" t="s">
        <v>1506</v>
      </c>
      <c r="E575" t="s">
        <v>1507</v>
      </c>
      <c r="F575" s="1">
        <v>39640</v>
      </c>
      <c r="G575" t="s">
        <v>49</v>
      </c>
      <c r="H575" t="s">
        <v>26</v>
      </c>
      <c r="I575" t="b">
        <v>1</v>
      </c>
      <c r="J575" t="s">
        <v>1508</v>
      </c>
      <c r="L575" t="s">
        <v>28</v>
      </c>
      <c r="M575" t="str">
        <f>"7860960"</f>
        <v>7860960</v>
      </c>
      <c r="S575">
        <v>5193</v>
      </c>
      <c r="T575">
        <v>9829</v>
      </c>
      <c r="U575">
        <v>5111</v>
      </c>
    </row>
    <row r="576" spans="1:21" x14ac:dyDescent="0.25">
      <c r="A576">
        <v>5334</v>
      </c>
      <c r="B576">
        <v>0</v>
      </c>
      <c r="C576" t="b">
        <v>1</v>
      </c>
      <c r="D576" t="s">
        <v>1509</v>
      </c>
      <c r="E576" t="s">
        <v>1510</v>
      </c>
      <c r="F576" t="s">
        <v>1511</v>
      </c>
      <c r="G576" t="s">
        <v>39</v>
      </c>
      <c r="H576" t="s">
        <v>26</v>
      </c>
      <c r="I576" t="b">
        <v>1</v>
      </c>
      <c r="J576" t="s">
        <v>1512</v>
      </c>
      <c r="L576" t="s">
        <v>28</v>
      </c>
      <c r="S576">
        <v>9831</v>
      </c>
    </row>
    <row r="577" spans="1:21" x14ac:dyDescent="0.25">
      <c r="A577">
        <v>4990</v>
      </c>
      <c r="B577">
        <v>0</v>
      </c>
      <c r="C577" t="b">
        <v>1</v>
      </c>
      <c r="D577" t="s">
        <v>1513</v>
      </c>
      <c r="E577" t="s">
        <v>1514</v>
      </c>
      <c r="F577" t="s">
        <v>1514</v>
      </c>
      <c r="G577" t="s">
        <v>39</v>
      </c>
      <c r="H577" t="s">
        <v>26</v>
      </c>
      <c r="I577" t="b">
        <v>1</v>
      </c>
      <c r="J577" t="s">
        <v>1515</v>
      </c>
      <c r="L577" t="s">
        <v>28</v>
      </c>
      <c r="S577">
        <v>6528</v>
      </c>
    </row>
    <row r="578" spans="1:21" x14ac:dyDescent="0.25">
      <c r="A578">
        <v>1512</v>
      </c>
      <c r="B578">
        <v>0</v>
      </c>
      <c r="C578" t="b">
        <v>1</v>
      </c>
      <c r="D578" t="s">
        <v>1516</v>
      </c>
      <c r="E578" t="s">
        <v>1517</v>
      </c>
      <c r="F578" s="1">
        <v>32485</v>
      </c>
      <c r="G578" t="s">
        <v>49</v>
      </c>
      <c r="H578" t="s">
        <v>26</v>
      </c>
      <c r="I578" t="b">
        <v>1</v>
      </c>
      <c r="J578" t="s">
        <v>1518</v>
      </c>
      <c r="L578" t="s">
        <v>28</v>
      </c>
      <c r="M578" t="str">
        <f>"717-5067"</f>
        <v>717-5067</v>
      </c>
      <c r="S578">
        <v>6860</v>
      </c>
      <c r="U578">
        <v>6862</v>
      </c>
    </row>
    <row r="579" spans="1:21" x14ac:dyDescent="0.25">
      <c r="A579">
        <v>4602</v>
      </c>
      <c r="B579">
        <v>0</v>
      </c>
      <c r="C579" t="b">
        <v>1</v>
      </c>
      <c r="D579" t="s">
        <v>1519</v>
      </c>
      <c r="E579" s="1">
        <v>37419</v>
      </c>
      <c r="F579" s="1">
        <v>37419</v>
      </c>
      <c r="G579" t="s">
        <v>39</v>
      </c>
      <c r="H579" t="s">
        <v>26</v>
      </c>
      <c r="I579" t="b">
        <v>1</v>
      </c>
      <c r="J579" t="s">
        <v>1520</v>
      </c>
      <c r="L579" t="s">
        <v>28</v>
      </c>
      <c r="S579">
        <v>6736</v>
      </c>
    </row>
    <row r="580" spans="1:21" x14ac:dyDescent="0.25">
      <c r="A580">
        <v>2066</v>
      </c>
      <c r="B580">
        <v>0</v>
      </c>
      <c r="C580" t="b">
        <v>1</v>
      </c>
      <c r="D580" t="s">
        <v>1521</v>
      </c>
      <c r="E580" t="s">
        <v>1522</v>
      </c>
      <c r="F580" t="s">
        <v>1523</v>
      </c>
      <c r="G580" t="s">
        <v>49</v>
      </c>
      <c r="H580" t="s">
        <v>26</v>
      </c>
      <c r="I580" t="b">
        <v>1</v>
      </c>
      <c r="J580" t="s">
        <v>1524</v>
      </c>
      <c r="L580" t="s">
        <v>28</v>
      </c>
      <c r="S580">
        <v>8444</v>
      </c>
      <c r="T580">
        <v>8443</v>
      </c>
      <c r="U580">
        <v>8325</v>
      </c>
    </row>
    <row r="581" spans="1:21" x14ac:dyDescent="0.25">
      <c r="A581">
        <v>2667</v>
      </c>
      <c r="B581">
        <v>0</v>
      </c>
      <c r="C581" t="b">
        <v>1</v>
      </c>
      <c r="D581" t="s">
        <v>1525</v>
      </c>
      <c r="E581" s="1">
        <v>34339</v>
      </c>
      <c r="F581" s="1">
        <v>34339</v>
      </c>
      <c r="G581" t="s">
        <v>49</v>
      </c>
      <c r="H581" t="s">
        <v>26</v>
      </c>
      <c r="I581" t="b">
        <v>1</v>
      </c>
      <c r="J581" t="s">
        <v>1526</v>
      </c>
      <c r="L581" t="s">
        <v>28</v>
      </c>
      <c r="S581">
        <v>8434</v>
      </c>
      <c r="T581">
        <v>8436</v>
      </c>
    </row>
    <row r="582" spans="1:21" x14ac:dyDescent="0.25">
      <c r="A582">
        <v>4945</v>
      </c>
      <c r="B582">
        <v>0</v>
      </c>
      <c r="C582" t="b">
        <v>1</v>
      </c>
      <c r="D582" t="s">
        <v>1527</v>
      </c>
      <c r="E582" t="s">
        <v>1528</v>
      </c>
      <c r="F582" s="1">
        <v>38297</v>
      </c>
      <c r="G582" t="s">
        <v>49</v>
      </c>
      <c r="H582" t="s">
        <v>26</v>
      </c>
      <c r="I582" t="b">
        <v>1</v>
      </c>
      <c r="J582" t="s">
        <v>1529</v>
      </c>
      <c r="L582" t="s">
        <v>28</v>
      </c>
      <c r="S582">
        <v>5194</v>
      </c>
      <c r="T582">
        <v>6611</v>
      </c>
      <c r="U582">
        <v>3442</v>
      </c>
    </row>
    <row r="583" spans="1:21" x14ac:dyDescent="0.25">
      <c r="A583">
        <v>3088</v>
      </c>
      <c r="B583">
        <v>0</v>
      </c>
      <c r="C583" t="b">
        <v>1</v>
      </c>
      <c r="D583" t="s">
        <v>1530</v>
      </c>
      <c r="E583" s="1">
        <v>34710</v>
      </c>
      <c r="F583" t="s">
        <v>1531</v>
      </c>
      <c r="G583" t="s">
        <v>49</v>
      </c>
      <c r="H583" t="s">
        <v>26</v>
      </c>
      <c r="I583" t="b">
        <v>1</v>
      </c>
      <c r="J583" t="s">
        <v>1532</v>
      </c>
      <c r="L583" t="s">
        <v>28</v>
      </c>
      <c r="S583">
        <v>3442</v>
      </c>
    </row>
    <row r="584" spans="1:21" x14ac:dyDescent="0.25">
      <c r="A584">
        <v>1306</v>
      </c>
      <c r="B584">
        <v>0</v>
      </c>
      <c r="C584" t="b">
        <v>1</v>
      </c>
      <c r="D584" t="s">
        <v>1533</v>
      </c>
      <c r="E584" t="s">
        <v>1534</v>
      </c>
      <c r="F584" t="s">
        <v>1535</v>
      </c>
      <c r="G584" t="s">
        <v>49</v>
      </c>
      <c r="H584" t="s">
        <v>26</v>
      </c>
      <c r="I584" t="b">
        <v>1</v>
      </c>
      <c r="J584" t="s">
        <v>1536</v>
      </c>
      <c r="L584" t="s">
        <v>28</v>
      </c>
      <c r="S584">
        <v>8311</v>
      </c>
      <c r="T584">
        <v>8314</v>
      </c>
    </row>
    <row r="585" spans="1:21" x14ac:dyDescent="0.25">
      <c r="A585">
        <v>1877</v>
      </c>
      <c r="B585">
        <v>0</v>
      </c>
      <c r="C585" t="b">
        <v>1</v>
      </c>
      <c r="D585" t="s">
        <v>1537</v>
      </c>
      <c r="E585" t="s">
        <v>1538</v>
      </c>
      <c r="F585" t="s">
        <v>1538</v>
      </c>
      <c r="G585" t="s">
        <v>49</v>
      </c>
      <c r="H585" t="s">
        <v>26</v>
      </c>
      <c r="I585" t="b">
        <v>1</v>
      </c>
      <c r="J585" t="s">
        <v>1539</v>
      </c>
      <c r="L585" t="s">
        <v>28</v>
      </c>
      <c r="S585">
        <v>8522</v>
      </c>
      <c r="T585">
        <v>8529</v>
      </c>
      <c r="U585">
        <v>5111</v>
      </c>
    </row>
    <row r="586" spans="1:21" x14ac:dyDescent="0.25">
      <c r="A586">
        <v>1875</v>
      </c>
      <c r="B586">
        <v>0</v>
      </c>
      <c r="C586" t="b">
        <v>1</v>
      </c>
      <c r="D586" t="s">
        <v>1540</v>
      </c>
      <c r="E586" t="s">
        <v>1541</v>
      </c>
      <c r="F586" t="s">
        <v>182</v>
      </c>
      <c r="G586" t="s">
        <v>49</v>
      </c>
      <c r="H586" t="s">
        <v>26</v>
      </c>
      <c r="I586" t="b">
        <v>1</v>
      </c>
      <c r="J586" t="s">
        <v>1539</v>
      </c>
      <c r="L586" t="s">
        <v>28</v>
      </c>
      <c r="S586">
        <v>8522</v>
      </c>
      <c r="T586">
        <v>8529</v>
      </c>
      <c r="U586">
        <v>5111</v>
      </c>
    </row>
    <row r="587" spans="1:21" x14ac:dyDescent="0.25">
      <c r="A587">
        <v>4165</v>
      </c>
      <c r="B587">
        <v>0</v>
      </c>
      <c r="C587" t="b">
        <v>1</v>
      </c>
      <c r="D587" t="s">
        <v>1542</v>
      </c>
      <c r="E587" t="s">
        <v>219</v>
      </c>
      <c r="F587" t="s">
        <v>219</v>
      </c>
      <c r="G587" t="s">
        <v>463</v>
      </c>
      <c r="H587" t="s">
        <v>26</v>
      </c>
      <c r="I587" t="b">
        <v>1</v>
      </c>
      <c r="J587" t="s">
        <v>1539</v>
      </c>
      <c r="L587" t="s">
        <v>28</v>
      </c>
      <c r="S587">
        <v>5111</v>
      </c>
    </row>
    <row r="588" spans="1:21" x14ac:dyDescent="0.25">
      <c r="A588">
        <v>4008</v>
      </c>
      <c r="B588">
        <v>0</v>
      </c>
      <c r="C588" t="b">
        <v>1</v>
      </c>
      <c r="D588" t="s">
        <v>1543</v>
      </c>
      <c r="E588" t="s">
        <v>1544</v>
      </c>
      <c r="F588" t="s">
        <v>1545</v>
      </c>
      <c r="G588" t="s">
        <v>49</v>
      </c>
      <c r="H588" t="s">
        <v>26</v>
      </c>
      <c r="I588" t="b">
        <v>1</v>
      </c>
      <c r="J588" t="s">
        <v>1546</v>
      </c>
      <c r="L588" t="s">
        <v>28</v>
      </c>
      <c r="S588">
        <v>5231</v>
      </c>
      <c r="T588">
        <v>3592</v>
      </c>
      <c r="U588">
        <v>6611</v>
      </c>
    </row>
    <row r="589" spans="1:21" x14ac:dyDescent="0.25">
      <c r="A589">
        <v>987</v>
      </c>
      <c r="B589">
        <v>0</v>
      </c>
      <c r="C589" t="b">
        <v>1</v>
      </c>
      <c r="D589" t="s">
        <v>1547</v>
      </c>
      <c r="E589" t="s">
        <v>1548</v>
      </c>
      <c r="F589" t="s">
        <v>1548</v>
      </c>
      <c r="G589" t="s">
        <v>1062</v>
      </c>
      <c r="H589" t="s">
        <v>26</v>
      </c>
      <c r="I589" t="b">
        <v>1</v>
      </c>
      <c r="J589" t="s">
        <v>1549</v>
      </c>
      <c r="L589" t="s">
        <v>28</v>
      </c>
      <c r="S589">
        <v>8423</v>
      </c>
      <c r="T589">
        <v>8422</v>
      </c>
      <c r="U589">
        <v>8612</v>
      </c>
    </row>
    <row r="590" spans="1:21" x14ac:dyDescent="0.25">
      <c r="A590">
        <v>6315</v>
      </c>
      <c r="B590">
        <v>0</v>
      </c>
      <c r="C590" t="b">
        <v>1</v>
      </c>
      <c r="D590" t="s">
        <v>1550</v>
      </c>
      <c r="E590" t="s">
        <v>1551</v>
      </c>
      <c r="F590" t="s">
        <v>1551</v>
      </c>
      <c r="G590" t="s">
        <v>39</v>
      </c>
      <c r="H590" t="s">
        <v>26</v>
      </c>
      <c r="I590" t="b">
        <v>1</v>
      </c>
      <c r="J590" t="s">
        <v>1549</v>
      </c>
      <c r="L590" t="s">
        <v>28</v>
      </c>
      <c r="S590">
        <v>2718</v>
      </c>
    </row>
    <row r="591" spans="1:21" x14ac:dyDescent="0.25">
      <c r="A591">
        <v>4952</v>
      </c>
      <c r="B591">
        <v>0</v>
      </c>
      <c r="C591" t="b">
        <v>1</v>
      </c>
      <c r="D591" t="s">
        <v>1552</v>
      </c>
      <c r="E591" t="s">
        <v>1553</v>
      </c>
      <c r="F591" t="s">
        <v>1553</v>
      </c>
      <c r="G591" t="s">
        <v>39</v>
      </c>
      <c r="H591" t="s">
        <v>26</v>
      </c>
      <c r="I591" t="b">
        <v>1</v>
      </c>
      <c r="J591" t="s">
        <v>1554</v>
      </c>
      <c r="L591" t="s">
        <v>28</v>
      </c>
      <c r="S591">
        <v>8321</v>
      </c>
    </row>
    <row r="592" spans="1:21" x14ac:dyDescent="0.25">
      <c r="A592">
        <v>2854</v>
      </c>
      <c r="B592">
        <v>0</v>
      </c>
      <c r="C592" t="b">
        <v>1</v>
      </c>
      <c r="D592" t="s">
        <v>1555</v>
      </c>
      <c r="E592" t="s">
        <v>1556</v>
      </c>
      <c r="F592" t="s">
        <v>1556</v>
      </c>
      <c r="G592" t="s">
        <v>39</v>
      </c>
      <c r="H592" t="s">
        <v>26</v>
      </c>
      <c r="I592" t="b">
        <v>1</v>
      </c>
      <c r="J592" t="s">
        <v>1557</v>
      </c>
      <c r="L592" t="s">
        <v>28</v>
      </c>
      <c r="S592">
        <v>6617</v>
      </c>
      <c r="T592">
        <v>6595</v>
      </c>
      <c r="U592">
        <v>6554</v>
      </c>
    </row>
    <row r="593" spans="1:21" x14ac:dyDescent="0.25">
      <c r="A593">
        <v>7421</v>
      </c>
      <c r="B593">
        <v>0</v>
      </c>
      <c r="C593" t="b">
        <v>0</v>
      </c>
      <c r="D593" t="s">
        <v>1558</v>
      </c>
      <c r="E593" t="s">
        <v>105</v>
      </c>
      <c r="F593" t="s">
        <v>1559</v>
      </c>
      <c r="G593" t="s">
        <v>34</v>
      </c>
      <c r="H593" t="s">
        <v>26</v>
      </c>
      <c r="I593" t="b">
        <v>1</v>
      </c>
      <c r="J593" t="s">
        <v>1560</v>
      </c>
      <c r="L593" t="s">
        <v>28</v>
      </c>
      <c r="S593">
        <v>9442</v>
      </c>
    </row>
    <row r="594" spans="1:21" x14ac:dyDescent="0.25">
      <c r="A594">
        <v>3703</v>
      </c>
      <c r="B594">
        <v>0</v>
      </c>
      <c r="C594" t="b">
        <v>1</v>
      </c>
      <c r="D594" t="s">
        <v>1561</v>
      </c>
      <c r="E594" t="s">
        <v>1562</v>
      </c>
      <c r="F594" t="s">
        <v>1562</v>
      </c>
      <c r="G594" t="s">
        <v>39</v>
      </c>
      <c r="H594" t="s">
        <v>26</v>
      </c>
      <c r="I594" t="b">
        <v>1</v>
      </c>
      <c r="J594" t="s">
        <v>1563</v>
      </c>
      <c r="L594" t="s">
        <v>28</v>
      </c>
      <c r="S594">
        <v>6713</v>
      </c>
    </row>
    <row r="595" spans="1:21" x14ac:dyDescent="0.25">
      <c r="A595">
        <v>2682</v>
      </c>
      <c r="B595">
        <v>0</v>
      </c>
      <c r="C595" t="b">
        <v>1</v>
      </c>
      <c r="D595" t="s">
        <v>1564</v>
      </c>
      <c r="E595" t="s">
        <v>686</v>
      </c>
      <c r="F595" t="s">
        <v>686</v>
      </c>
      <c r="G595" t="s">
        <v>39</v>
      </c>
      <c r="H595" t="s">
        <v>26</v>
      </c>
      <c r="I595" t="b">
        <v>1</v>
      </c>
      <c r="J595" t="s">
        <v>1565</v>
      </c>
      <c r="L595" t="s">
        <v>28</v>
      </c>
      <c r="S595">
        <v>6713</v>
      </c>
    </row>
    <row r="596" spans="1:21" x14ac:dyDescent="0.25">
      <c r="A596">
        <v>7226</v>
      </c>
      <c r="B596">
        <v>0</v>
      </c>
      <c r="C596" t="b">
        <v>0</v>
      </c>
      <c r="D596" t="s">
        <v>1566</v>
      </c>
      <c r="E596" t="s">
        <v>1567</v>
      </c>
      <c r="F596" t="s">
        <v>1568</v>
      </c>
      <c r="G596" t="s">
        <v>34</v>
      </c>
      <c r="H596" t="s">
        <v>26</v>
      </c>
      <c r="I596" t="b">
        <v>1</v>
      </c>
      <c r="J596" t="s">
        <v>1569</v>
      </c>
      <c r="L596" t="s">
        <v>28</v>
      </c>
    </row>
    <row r="597" spans="1:21" x14ac:dyDescent="0.25">
      <c r="A597">
        <v>3433</v>
      </c>
      <c r="B597">
        <v>0</v>
      </c>
      <c r="C597" t="b">
        <v>1</v>
      </c>
      <c r="D597" t="s">
        <v>1570</v>
      </c>
      <c r="E597" t="s">
        <v>1571</v>
      </c>
      <c r="F597" t="s">
        <v>1571</v>
      </c>
      <c r="G597" t="s">
        <v>39</v>
      </c>
      <c r="H597" t="s">
        <v>26</v>
      </c>
      <c r="I597" t="b">
        <v>1</v>
      </c>
      <c r="J597" t="s">
        <v>1569</v>
      </c>
      <c r="L597" t="s">
        <v>28</v>
      </c>
      <c r="S597">
        <v>6713</v>
      </c>
    </row>
    <row r="598" spans="1:21" x14ac:dyDescent="0.25">
      <c r="A598">
        <v>2959</v>
      </c>
      <c r="B598">
        <v>0</v>
      </c>
      <c r="C598" t="b">
        <v>1</v>
      </c>
      <c r="D598" t="s">
        <v>1572</v>
      </c>
      <c r="E598" s="1">
        <v>34701</v>
      </c>
      <c r="F598" s="1">
        <v>34701</v>
      </c>
      <c r="G598" t="s">
        <v>39</v>
      </c>
      <c r="H598" t="s">
        <v>26</v>
      </c>
      <c r="I598" t="b">
        <v>1</v>
      </c>
      <c r="J598" t="s">
        <v>1573</v>
      </c>
      <c r="L598" t="s">
        <v>28</v>
      </c>
    </row>
    <row r="599" spans="1:21" x14ac:dyDescent="0.25">
      <c r="A599">
        <v>6805</v>
      </c>
      <c r="B599">
        <v>0</v>
      </c>
      <c r="C599" t="b">
        <v>1</v>
      </c>
      <c r="D599" t="s">
        <v>1574</v>
      </c>
      <c r="E599" s="1">
        <v>40004</v>
      </c>
      <c r="F599" s="1">
        <v>40004</v>
      </c>
      <c r="G599" t="s">
        <v>39</v>
      </c>
      <c r="H599" t="s">
        <v>26</v>
      </c>
      <c r="I599" t="b">
        <v>1</v>
      </c>
      <c r="J599" t="s">
        <v>1575</v>
      </c>
      <c r="L599" t="s">
        <v>28</v>
      </c>
      <c r="S599">
        <v>6528</v>
      </c>
      <c r="T599">
        <v>6522</v>
      </c>
      <c r="U599">
        <v>6523</v>
      </c>
    </row>
    <row r="600" spans="1:21" x14ac:dyDescent="0.25">
      <c r="A600">
        <v>6282</v>
      </c>
      <c r="B600">
        <v>0</v>
      </c>
      <c r="C600" t="b">
        <v>1</v>
      </c>
      <c r="D600" t="s">
        <v>1576</v>
      </c>
      <c r="E600" s="1">
        <v>39484</v>
      </c>
      <c r="F600" s="1">
        <v>39484</v>
      </c>
      <c r="G600" t="s">
        <v>39</v>
      </c>
      <c r="H600" t="s">
        <v>26</v>
      </c>
      <c r="I600" t="b">
        <v>1</v>
      </c>
      <c r="J600" t="s">
        <v>1577</v>
      </c>
      <c r="L600" t="s">
        <v>28</v>
      </c>
      <c r="S600">
        <v>6527</v>
      </c>
      <c r="T600">
        <v>6569</v>
      </c>
    </row>
    <row r="601" spans="1:21" x14ac:dyDescent="0.25">
      <c r="A601">
        <v>5484</v>
      </c>
      <c r="B601">
        <v>0</v>
      </c>
      <c r="C601" t="b">
        <v>1</v>
      </c>
      <c r="D601" t="s">
        <v>1578</v>
      </c>
      <c r="E601" s="1">
        <v>38844</v>
      </c>
      <c r="F601" s="1">
        <v>38844</v>
      </c>
      <c r="G601" t="s">
        <v>39</v>
      </c>
      <c r="H601" t="s">
        <v>26</v>
      </c>
      <c r="I601" t="b">
        <v>1</v>
      </c>
      <c r="J601" t="s">
        <v>1579</v>
      </c>
      <c r="L601" t="s">
        <v>28</v>
      </c>
      <c r="S601">
        <v>5111</v>
      </c>
    </row>
    <row r="602" spans="1:21" x14ac:dyDescent="0.25">
      <c r="A602">
        <v>6439</v>
      </c>
      <c r="B602">
        <v>0</v>
      </c>
      <c r="C602" t="b">
        <v>1</v>
      </c>
      <c r="D602" t="s">
        <v>1580</v>
      </c>
      <c r="E602" s="1">
        <v>39517</v>
      </c>
      <c r="F602" s="1">
        <v>39517</v>
      </c>
      <c r="G602" t="s">
        <v>39</v>
      </c>
      <c r="H602" t="s">
        <v>26</v>
      </c>
      <c r="I602" t="b">
        <v>1</v>
      </c>
      <c r="J602" t="s">
        <v>1581</v>
      </c>
      <c r="L602" t="s">
        <v>28</v>
      </c>
      <c r="S602">
        <v>5111</v>
      </c>
      <c r="T602">
        <v>5119</v>
      </c>
      <c r="U602">
        <v>5199</v>
      </c>
    </row>
    <row r="603" spans="1:21" x14ac:dyDescent="0.25">
      <c r="A603">
        <v>5147</v>
      </c>
      <c r="B603">
        <v>0</v>
      </c>
      <c r="C603" t="b">
        <v>1</v>
      </c>
      <c r="D603" t="s">
        <v>1582</v>
      </c>
      <c r="E603" t="s">
        <v>1583</v>
      </c>
      <c r="F603" t="s">
        <v>1583</v>
      </c>
      <c r="G603" t="s">
        <v>39</v>
      </c>
      <c r="H603" t="s">
        <v>26</v>
      </c>
      <c r="I603" t="b">
        <v>1</v>
      </c>
      <c r="J603" t="s">
        <v>1584</v>
      </c>
      <c r="L603" t="s">
        <v>28</v>
      </c>
      <c r="S603">
        <v>6622</v>
      </c>
      <c r="T603">
        <v>6623</v>
      </c>
    </row>
    <row r="604" spans="1:21" x14ac:dyDescent="0.25">
      <c r="A604">
        <v>2877</v>
      </c>
      <c r="B604">
        <v>0</v>
      </c>
      <c r="C604" t="b">
        <v>1</v>
      </c>
      <c r="D604" t="s">
        <v>1585</v>
      </c>
      <c r="E604" s="1">
        <v>34731</v>
      </c>
      <c r="F604" s="1">
        <v>34731</v>
      </c>
      <c r="G604" t="s">
        <v>36</v>
      </c>
      <c r="H604" t="s">
        <v>26</v>
      </c>
      <c r="I604" t="b">
        <v>1</v>
      </c>
      <c r="J604" t="s">
        <v>1586</v>
      </c>
      <c r="L604" t="s">
        <v>28</v>
      </c>
      <c r="S604">
        <v>8135</v>
      </c>
      <c r="T604">
        <v>8143</v>
      </c>
      <c r="U604">
        <v>8311</v>
      </c>
    </row>
    <row r="605" spans="1:21" x14ac:dyDescent="0.25">
      <c r="A605">
        <v>3278</v>
      </c>
      <c r="B605">
        <v>0</v>
      </c>
      <c r="C605" t="b">
        <v>1</v>
      </c>
      <c r="D605" t="s">
        <v>1587</v>
      </c>
      <c r="E605" s="1">
        <v>35071</v>
      </c>
      <c r="F605" t="s">
        <v>1588</v>
      </c>
      <c r="G605" t="s">
        <v>49</v>
      </c>
      <c r="H605" t="s">
        <v>26</v>
      </c>
      <c r="I605" t="b">
        <v>1</v>
      </c>
      <c r="J605" t="s">
        <v>1586</v>
      </c>
      <c r="L605" t="s">
        <v>28</v>
      </c>
      <c r="S605">
        <v>8426</v>
      </c>
      <c r="T605">
        <v>8612</v>
      </c>
      <c r="U605">
        <v>8412</v>
      </c>
    </row>
    <row r="606" spans="1:21" x14ac:dyDescent="0.25">
      <c r="A606">
        <v>7252</v>
      </c>
      <c r="B606">
        <v>0</v>
      </c>
      <c r="C606" t="b">
        <v>0</v>
      </c>
      <c r="D606" t="s">
        <v>1589</v>
      </c>
      <c r="E606" t="s">
        <v>1590</v>
      </c>
      <c r="F606" t="s">
        <v>1591</v>
      </c>
      <c r="G606" t="s">
        <v>34</v>
      </c>
      <c r="H606" t="s">
        <v>26</v>
      </c>
      <c r="I606" t="b">
        <v>1</v>
      </c>
      <c r="J606" t="s">
        <v>1586</v>
      </c>
      <c r="L606" t="s">
        <v>28</v>
      </c>
      <c r="S606">
        <v>9101</v>
      </c>
      <c r="T606">
        <v>9551</v>
      </c>
      <c r="U606">
        <v>9102</v>
      </c>
    </row>
    <row r="607" spans="1:21" x14ac:dyDescent="0.25">
      <c r="A607">
        <v>3662</v>
      </c>
      <c r="B607">
        <v>0</v>
      </c>
      <c r="C607" t="b">
        <v>1</v>
      </c>
      <c r="D607" t="s">
        <v>1592</v>
      </c>
      <c r="E607" t="s">
        <v>735</v>
      </c>
      <c r="F607" s="1">
        <v>35796</v>
      </c>
      <c r="G607" t="s">
        <v>39</v>
      </c>
      <c r="H607" t="s">
        <v>26</v>
      </c>
      <c r="I607" t="b">
        <v>1</v>
      </c>
      <c r="J607" t="s">
        <v>1593</v>
      </c>
      <c r="L607" t="s">
        <v>28</v>
      </c>
      <c r="S607">
        <v>8455</v>
      </c>
      <c r="T607">
        <v>8445</v>
      </c>
    </row>
    <row r="608" spans="1:21" x14ac:dyDescent="0.25">
      <c r="A608">
        <v>4770</v>
      </c>
      <c r="B608">
        <v>0</v>
      </c>
      <c r="C608" t="b">
        <v>1</v>
      </c>
      <c r="D608" t="s">
        <v>1594</v>
      </c>
      <c r="E608" t="s">
        <v>1595</v>
      </c>
      <c r="F608" t="s">
        <v>188</v>
      </c>
      <c r="G608" t="s">
        <v>49</v>
      </c>
      <c r="H608" t="s">
        <v>26</v>
      </c>
      <c r="I608" t="b">
        <v>1</v>
      </c>
      <c r="J608" t="s">
        <v>1596</v>
      </c>
      <c r="L608" t="s">
        <v>28</v>
      </c>
      <c r="S608">
        <v>6752</v>
      </c>
      <c r="T608">
        <v>8311</v>
      </c>
    </row>
    <row r="609" spans="1:21" x14ac:dyDescent="0.25">
      <c r="A609">
        <v>4364</v>
      </c>
      <c r="B609">
        <v>0</v>
      </c>
      <c r="C609" t="b">
        <v>1</v>
      </c>
      <c r="D609" t="s">
        <v>1597</v>
      </c>
      <c r="E609" s="1">
        <v>37172</v>
      </c>
      <c r="F609" s="1">
        <v>37172</v>
      </c>
      <c r="G609" t="s">
        <v>39</v>
      </c>
      <c r="H609" t="s">
        <v>26</v>
      </c>
      <c r="I609" t="b">
        <v>1</v>
      </c>
      <c r="J609" t="s">
        <v>1598</v>
      </c>
      <c r="L609" t="s">
        <v>28</v>
      </c>
      <c r="S609">
        <v>3442</v>
      </c>
      <c r="T609">
        <v>3495</v>
      </c>
    </row>
    <row r="610" spans="1:21" x14ac:dyDescent="0.25">
      <c r="A610">
        <v>4085</v>
      </c>
      <c r="B610">
        <v>0</v>
      </c>
      <c r="C610" t="b">
        <v>1</v>
      </c>
      <c r="D610" t="s">
        <v>1599</v>
      </c>
      <c r="E610" t="s">
        <v>1600</v>
      </c>
      <c r="F610" t="s">
        <v>1601</v>
      </c>
      <c r="G610" t="s">
        <v>49</v>
      </c>
      <c r="H610" t="s">
        <v>26</v>
      </c>
      <c r="I610" t="b">
        <v>1</v>
      </c>
      <c r="J610" t="s">
        <v>1602</v>
      </c>
      <c r="L610" t="s">
        <v>28</v>
      </c>
      <c r="S610">
        <v>2722</v>
      </c>
      <c r="T610">
        <v>9851</v>
      </c>
    </row>
    <row r="611" spans="1:21" x14ac:dyDescent="0.25">
      <c r="A611">
        <v>5392</v>
      </c>
      <c r="B611">
        <v>0</v>
      </c>
      <c r="C611" t="b">
        <v>1</v>
      </c>
      <c r="D611" t="s">
        <v>1603</v>
      </c>
      <c r="E611" s="1">
        <v>38720</v>
      </c>
      <c r="F611" t="s">
        <v>1604</v>
      </c>
      <c r="G611" t="s">
        <v>31</v>
      </c>
      <c r="H611" t="s">
        <v>26</v>
      </c>
      <c r="I611" t="b">
        <v>1</v>
      </c>
      <c r="J611" t="s">
        <v>1605</v>
      </c>
      <c r="L611" t="s">
        <v>28</v>
      </c>
      <c r="S611">
        <v>8525</v>
      </c>
      <c r="T611">
        <v>3587</v>
      </c>
      <c r="U611">
        <v>8436</v>
      </c>
    </row>
    <row r="612" spans="1:21" x14ac:dyDescent="0.25">
      <c r="A612">
        <v>5186</v>
      </c>
      <c r="B612">
        <v>0</v>
      </c>
      <c r="C612" t="b">
        <v>1</v>
      </c>
      <c r="D612" t="s">
        <v>1606</v>
      </c>
      <c r="E612" t="s">
        <v>1607</v>
      </c>
      <c r="F612" s="1">
        <v>38447</v>
      </c>
      <c r="G612" t="s">
        <v>39</v>
      </c>
      <c r="H612" t="s">
        <v>26</v>
      </c>
      <c r="I612" t="b">
        <v>1</v>
      </c>
      <c r="J612" t="s">
        <v>1608</v>
      </c>
      <c r="L612" t="s">
        <v>28</v>
      </c>
      <c r="S612">
        <v>6247</v>
      </c>
      <c r="T612">
        <v>6196</v>
      </c>
    </row>
    <row r="613" spans="1:21" x14ac:dyDescent="0.25">
      <c r="A613">
        <v>7059</v>
      </c>
      <c r="B613">
        <v>0</v>
      </c>
      <c r="C613" t="b">
        <v>1</v>
      </c>
      <c r="D613" t="s">
        <v>1609</v>
      </c>
      <c r="E613" t="s">
        <v>1610</v>
      </c>
      <c r="F613" t="s">
        <v>381</v>
      </c>
      <c r="G613" t="s">
        <v>31</v>
      </c>
      <c r="H613" t="s">
        <v>26</v>
      </c>
      <c r="I613" t="b">
        <v>1</v>
      </c>
      <c r="J613" t="s">
        <v>1611</v>
      </c>
      <c r="L613" t="s">
        <v>28</v>
      </c>
      <c r="S613">
        <v>9689</v>
      </c>
      <c r="T613">
        <v>9701</v>
      </c>
      <c r="U613">
        <v>9698</v>
      </c>
    </row>
    <row r="614" spans="1:21" x14ac:dyDescent="0.25">
      <c r="A614">
        <v>6815</v>
      </c>
      <c r="B614">
        <v>0</v>
      </c>
      <c r="C614" t="b">
        <v>1</v>
      </c>
      <c r="D614" t="s">
        <v>1609</v>
      </c>
      <c r="E614" t="s">
        <v>1612</v>
      </c>
      <c r="F614" t="s">
        <v>1612</v>
      </c>
      <c r="G614" t="s">
        <v>39</v>
      </c>
      <c r="H614" t="s">
        <v>26</v>
      </c>
      <c r="I614" t="b">
        <v>1</v>
      </c>
      <c r="J614" t="s">
        <v>1613</v>
      </c>
      <c r="L614" t="s">
        <v>28</v>
      </c>
      <c r="S614">
        <v>9899</v>
      </c>
      <c r="T614">
        <v>6527</v>
      </c>
      <c r="U614">
        <v>6544</v>
      </c>
    </row>
    <row r="615" spans="1:21" x14ac:dyDescent="0.25">
      <c r="A615">
        <v>5281</v>
      </c>
      <c r="B615">
        <v>0</v>
      </c>
      <c r="C615" t="b">
        <v>1</v>
      </c>
      <c r="D615" t="s">
        <v>1614</v>
      </c>
      <c r="E615" t="s">
        <v>901</v>
      </c>
      <c r="F615" t="s">
        <v>1615</v>
      </c>
      <c r="G615" t="s">
        <v>31</v>
      </c>
      <c r="H615" t="s">
        <v>26</v>
      </c>
      <c r="I615" t="b">
        <v>1</v>
      </c>
      <c r="J615" t="s">
        <v>1616</v>
      </c>
      <c r="L615" t="s">
        <v>28</v>
      </c>
      <c r="S615">
        <v>9666</v>
      </c>
      <c r="T615">
        <v>9667</v>
      </c>
      <c r="U615">
        <v>6566</v>
      </c>
    </row>
    <row r="616" spans="1:21" x14ac:dyDescent="0.25">
      <c r="A616">
        <v>4516</v>
      </c>
      <c r="B616">
        <v>0</v>
      </c>
      <c r="C616" t="b">
        <v>1</v>
      </c>
      <c r="D616" t="s">
        <v>1617</v>
      </c>
      <c r="E616" s="1">
        <v>37321</v>
      </c>
      <c r="F616" t="s">
        <v>1618</v>
      </c>
      <c r="G616" t="s">
        <v>49</v>
      </c>
      <c r="H616" t="s">
        <v>26</v>
      </c>
      <c r="I616" t="b">
        <v>1</v>
      </c>
      <c r="J616" t="s">
        <v>1619</v>
      </c>
      <c r="L616" t="s">
        <v>28</v>
      </c>
      <c r="S616">
        <v>6689</v>
      </c>
      <c r="T616">
        <v>8311</v>
      </c>
    </row>
    <row r="617" spans="1:21" x14ac:dyDescent="0.25">
      <c r="A617">
        <v>2361</v>
      </c>
      <c r="B617">
        <v>0</v>
      </c>
      <c r="C617" t="b">
        <v>1</v>
      </c>
      <c r="D617" t="s">
        <v>1620</v>
      </c>
      <c r="E617" s="1">
        <v>33920</v>
      </c>
      <c r="F617" s="1">
        <v>33920</v>
      </c>
      <c r="G617" t="s">
        <v>39</v>
      </c>
      <c r="H617" t="s">
        <v>26</v>
      </c>
      <c r="I617" t="b">
        <v>1</v>
      </c>
      <c r="J617" t="s">
        <v>1621</v>
      </c>
      <c r="L617" t="s">
        <v>28</v>
      </c>
      <c r="S617">
        <v>8481</v>
      </c>
    </row>
    <row r="618" spans="1:21" x14ac:dyDescent="0.25">
      <c r="A618">
        <v>2691</v>
      </c>
      <c r="B618">
        <v>0</v>
      </c>
      <c r="C618" t="b">
        <v>1</v>
      </c>
      <c r="D618" t="s">
        <v>1622</v>
      </c>
      <c r="E618" s="1">
        <v>34519</v>
      </c>
      <c r="F618" t="s">
        <v>1623</v>
      </c>
      <c r="G618" t="s">
        <v>49</v>
      </c>
      <c r="H618" t="s">
        <v>26</v>
      </c>
      <c r="I618" t="b">
        <v>1</v>
      </c>
      <c r="J618" t="s">
        <v>1624</v>
      </c>
      <c r="L618" t="s">
        <v>28</v>
      </c>
      <c r="S618">
        <v>6713</v>
      </c>
      <c r="T618">
        <v>6529</v>
      </c>
    </row>
    <row r="619" spans="1:21" x14ac:dyDescent="0.25">
      <c r="A619">
        <v>761</v>
      </c>
      <c r="B619">
        <v>0</v>
      </c>
      <c r="C619" t="b">
        <v>1</v>
      </c>
      <c r="D619" t="s">
        <v>1625</v>
      </c>
      <c r="E619" s="1">
        <v>29865</v>
      </c>
      <c r="F619" s="1">
        <v>29865</v>
      </c>
      <c r="G619" t="s">
        <v>49</v>
      </c>
      <c r="H619" t="s">
        <v>26</v>
      </c>
      <c r="I619" t="b">
        <v>1</v>
      </c>
      <c r="J619" t="s">
        <v>1626</v>
      </c>
      <c r="L619" t="s">
        <v>28</v>
      </c>
      <c r="S619">
        <v>6712</v>
      </c>
    </row>
    <row r="620" spans="1:21" x14ac:dyDescent="0.25">
      <c r="A620">
        <v>4125</v>
      </c>
      <c r="B620">
        <v>0</v>
      </c>
      <c r="C620" t="b">
        <v>1</v>
      </c>
      <c r="D620" t="s">
        <v>1627</v>
      </c>
      <c r="E620" t="s">
        <v>1628</v>
      </c>
      <c r="F620" t="s">
        <v>1628</v>
      </c>
      <c r="G620" t="s">
        <v>39</v>
      </c>
      <c r="H620" t="s">
        <v>26</v>
      </c>
      <c r="I620" t="b">
        <v>1</v>
      </c>
      <c r="J620" t="s">
        <v>1629</v>
      </c>
      <c r="L620" t="s">
        <v>28</v>
      </c>
      <c r="S620">
        <v>6654</v>
      </c>
      <c r="T620">
        <v>6851</v>
      </c>
    </row>
    <row r="621" spans="1:21" x14ac:dyDescent="0.25">
      <c r="A621">
        <v>4724</v>
      </c>
      <c r="B621">
        <v>0</v>
      </c>
      <c r="C621" t="b">
        <v>1</v>
      </c>
      <c r="D621" t="s">
        <v>1630</v>
      </c>
      <c r="E621" s="1">
        <v>37840</v>
      </c>
      <c r="F621" t="s">
        <v>1631</v>
      </c>
      <c r="G621" t="s">
        <v>49</v>
      </c>
      <c r="H621" t="s">
        <v>26</v>
      </c>
      <c r="I621" t="b">
        <v>1</v>
      </c>
      <c r="J621" t="s">
        <v>1632</v>
      </c>
      <c r="L621" t="s">
        <v>28</v>
      </c>
      <c r="S621">
        <v>8435</v>
      </c>
      <c r="T621">
        <v>8434</v>
      </c>
    </row>
    <row r="622" spans="1:21" x14ac:dyDescent="0.25">
      <c r="A622">
        <v>5070</v>
      </c>
      <c r="B622">
        <v>0</v>
      </c>
      <c r="C622" t="b">
        <v>1</v>
      </c>
      <c r="D622" t="s">
        <v>1633</v>
      </c>
      <c r="E622" s="1">
        <v>37998</v>
      </c>
      <c r="F622" t="s">
        <v>1634</v>
      </c>
      <c r="G622" t="s">
        <v>31</v>
      </c>
      <c r="H622" t="s">
        <v>26</v>
      </c>
      <c r="I622" t="b">
        <v>1</v>
      </c>
      <c r="J622" t="s">
        <v>1635</v>
      </c>
      <c r="L622" t="s">
        <v>28</v>
      </c>
      <c r="S622">
        <v>7629</v>
      </c>
    </row>
    <row r="623" spans="1:21" x14ac:dyDescent="0.25">
      <c r="A623">
        <v>4669</v>
      </c>
      <c r="B623">
        <v>0</v>
      </c>
      <c r="C623" t="b">
        <v>1</v>
      </c>
      <c r="D623" t="s">
        <v>1636</v>
      </c>
      <c r="E623" t="s">
        <v>1637</v>
      </c>
      <c r="F623" t="s">
        <v>1638</v>
      </c>
      <c r="G623" t="s">
        <v>49</v>
      </c>
      <c r="H623" t="s">
        <v>26</v>
      </c>
      <c r="I623" t="b">
        <v>1</v>
      </c>
      <c r="J623" t="s">
        <v>1635</v>
      </c>
      <c r="L623" t="s">
        <v>28</v>
      </c>
      <c r="S623">
        <v>6713</v>
      </c>
      <c r="T623">
        <v>6721</v>
      </c>
    </row>
    <row r="624" spans="1:21" x14ac:dyDescent="0.25">
      <c r="A624">
        <v>5402</v>
      </c>
      <c r="B624">
        <v>0</v>
      </c>
      <c r="C624" t="b">
        <v>1</v>
      </c>
      <c r="D624" t="s">
        <v>1639</v>
      </c>
      <c r="E624" t="s">
        <v>1640</v>
      </c>
      <c r="F624" s="1">
        <v>38750</v>
      </c>
      <c r="G624" t="s">
        <v>31</v>
      </c>
      <c r="H624" t="s">
        <v>26</v>
      </c>
      <c r="I624" t="b">
        <v>1</v>
      </c>
      <c r="J624" t="s">
        <v>1641</v>
      </c>
      <c r="L624" t="s">
        <v>28</v>
      </c>
      <c r="S624">
        <v>6693</v>
      </c>
      <c r="T624">
        <v>6554</v>
      </c>
    </row>
    <row r="625" spans="1:21" x14ac:dyDescent="0.25">
      <c r="A625">
        <v>5369</v>
      </c>
      <c r="B625">
        <v>0</v>
      </c>
      <c r="C625" t="b">
        <v>1</v>
      </c>
      <c r="D625" t="s">
        <v>1642</v>
      </c>
      <c r="E625" t="s">
        <v>577</v>
      </c>
      <c r="F625" t="s">
        <v>577</v>
      </c>
      <c r="G625" t="s">
        <v>39</v>
      </c>
      <c r="H625" t="s">
        <v>26</v>
      </c>
      <c r="I625" t="b">
        <v>1</v>
      </c>
      <c r="J625" t="s">
        <v>1643</v>
      </c>
      <c r="L625" t="s">
        <v>28</v>
      </c>
      <c r="S625">
        <v>6713</v>
      </c>
    </row>
    <row r="626" spans="1:21" x14ac:dyDescent="0.25">
      <c r="A626">
        <v>2360</v>
      </c>
      <c r="B626">
        <v>0</v>
      </c>
      <c r="C626" t="b">
        <v>1</v>
      </c>
      <c r="D626" t="s">
        <v>1644</v>
      </c>
      <c r="E626" s="1">
        <v>33889</v>
      </c>
      <c r="F626" s="1">
        <v>33797</v>
      </c>
      <c r="G626" t="s">
        <v>49</v>
      </c>
      <c r="H626" t="s">
        <v>26</v>
      </c>
      <c r="I626" t="b">
        <v>1</v>
      </c>
      <c r="J626" t="s">
        <v>1645</v>
      </c>
      <c r="L626" t="s">
        <v>28</v>
      </c>
      <c r="S626">
        <v>8311</v>
      </c>
      <c r="T626">
        <v>8314</v>
      </c>
    </row>
    <row r="627" spans="1:21" x14ac:dyDescent="0.25">
      <c r="A627">
        <v>2695</v>
      </c>
      <c r="B627">
        <v>0</v>
      </c>
      <c r="C627" t="b">
        <v>1</v>
      </c>
      <c r="D627" t="s">
        <v>1646</v>
      </c>
      <c r="E627" s="1">
        <v>34672</v>
      </c>
      <c r="F627" s="1">
        <v>34672</v>
      </c>
      <c r="G627" t="s">
        <v>39</v>
      </c>
      <c r="H627" t="s">
        <v>26</v>
      </c>
      <c r="I627" t="b">
        <v>1</v>
      </c>
      <c r="J627" t="s">
        <v>1647</v>
      </c>
      <c r="L627" t="s">
        <v>28</v>
      </c>
      <c r="S627">
        <v>6553</v>
      </c>
      <c r="T627">
        <v>6554</v>
      </c>
      <c r="U627">
        <v>9843</v>
      </c>
    </row>
    <row r="628" spans="1:21" x14ac:dyDescent="0.25">
      <c r="A628">
        <v>4486</v>
      </c>
      <c r="B628">
        <v>0</v>
      </c>
      <c r="C628" t="b">
        <v>1</v>
      </c>
      <c r="D628" t="s">
        <v>1648</v>
      </c>
      <c r="E628" s="1">
        <v>37503</v>
      </c>
      <c r="F628" s="1">
        <v>37503</v>
      </c>
      <c r="G628" t="s">
        <v>39</v>
      </c>
      <c r="H628" t="s">
        <v>26</v>
      </c>
      <c r="I628" t="b">
        <v>1</v>
      </c>
      <c r="J628" t="s">
        <v>1649</v>
      </c>
      <c r="L628" t="s">
        <v>28</v>
      </c>
      <c r="S628">
        <v>6712</v>
      </c>
    </row>
    <row r="629" spans="1:21" x14ac:dyDescent="0.25">
      <c r="A629">
        <v>5177</v>
      </c>
      <c r="B629">
        <v>0</v>
      </c>
      <c r="C629" t="b">
        <v>1</v>
      </c>
      <c r="D629" t="s">
        <v>1650</v>
      </c>
      <c r="E629" s="1">
        <v>38416</v>
      </c>
      <c r="F629" t="s">
        <v>1651</v>
      </c>
      <c r="G629" t="s">
        <v>31</v>
      </c>
      <c r="H629" t="s">
        <v>26</v>
      </c>
      <c r="I629" t="b">
        <v>1</v>
      </c>
      <c r="J629" t="s">
        <v>1652</v>
      </c>
      <c r="L629" t="s">
        <v>28</v>
      </c>
      <c r="S629">
        <v>6910</v>
      </c>
    </row>
    <row r="630" spans="1:21" x14ac:dyDescent="0.25">
      <c r="A630">
        <v>5103</v>
      </c>
      <c r="B630">
        <v>0</v>
      </c>
      <c r="C630" t="b">
        <v>1</v>
      </c>
      <c r="D630" t="s">
        <v>1653</v>
      </c>
      <c r="E630" s="1">
        <v>38355</v>
      </c>
      <c r="F630" s="1">
        <v>38355</v>
      </c>
      <c r="G630" t="s">
        <v>39</v>
      </c>
      <c r="H630" t="s">
        <v>26</v>
      </c>
      <c r="I630" t="b">
        <v>1</v>
      </c>
      <c r="J630" t="s">
        <v>1654</v>
      </c>
      <c r="L630" t="s">
        <v>28</v>
      </c>
      <c r="S630">
        <v>6554</v>
      </c>
    </row>
    <row r="631" spans="1:21" x14ac:dyDescent="0.25">
      <c r="A631">
        <v>1686</v>
      </c>
      <c r="B631">
        <v>0</v>
      </c>
      <c r="C631" t="b">
        <v>1</v>
      </c>
      <c r="D631" t="s">
        <v>1655</v>
      </c>
      <c r="E631" s="1">
        <v>32851</v>
      </c>
      <c r="F631" s="1">
        <v>32851</v>
      </c>
      <c r="G631" t="s">
        <v>49</v>
      </c>
      <c r="H631" t="s">
        <v>26</v>
      </c>
      <c r="I631" t="b">
        <v>1</v>
      </c>
      <c r="J631" t="s">
        <v>1656</v>
      </c>
      <c r="L631" t="s">
        <v>28</v>
      </c>
      <c r="S631">
        <v>8511</v>
      </c>
      <c r="T631">
        <v>8522</v>
      </c>
      <c r="U631">
        <v>8529</v>
      </c>
    </row>
    <row r="632" spans="1:21" x14ac:dyDescent="0.25">
      <c r="A632">
        <v>469</v>
      </c>
      <c r="B632">
        <v>0</v>
      </c>
      <c r="C632" t="b">
        <v>1</v>
      </c>
      <c r="D632" t="s">
        <v>1657</v>
      </c>
      <c r="E632" s="1">
        <v>29103</v>
      </c>
      <c r="F632" s="1">
        <v>29103</v>
      </c>
      <c r="G632" t="s">
        <v>49</v>
      </c>
      <c r="H632" t="s">
        <v>26</v>
      </c>
      <c r="I632" t="b">
        <v>1</v>
      </c>
      <c r="J632" t="s">
        <v>1658</v>
      </c>
      <c r="L632" t="s">
        <v>28</v>
      </c>
      <c r="S632">
        <v>8135</v>
      </c>
      <c r="T632">
        <v>8137</v>
      </c>
      <c r="U632">
        <v>8311</v>
      </c>
    </row>
    <row r="633" spans="1:21" x14ac:dyDescent="0.25">
      <c r="A633">
        <v>4893</v>
      </c>
      <c r="B633">
        <v>0</v>
      </c>
      <c r="C633" t="b">
        <v>1</v>
      </c>
      <c r="D633" t="s">
        <v>1659</v>
      </c>
      <c r="E633" t="s">
        <v>1660</v>
      </c>
      <c r="F633" t="s">
        <v>1660</v>
      </c>
      <c r="G633" t="s">
        <v>39</v>
      </c>
      <c r="H633" t="s">
        <v>26</v>
      </c>
      <c r="I633" t="b">
        <v>1</v>
      </c>
      <c r="J633" t="s">
        <v>1661</v>
      </c>
      <c r="L633" t="s">
        <v>28</v>
      </c>
      <c r="S633">
        <v>6739</v>
      </c>
    </row>
    <row r="634" spans="1:21" x14ac:dyDescent="0.25">
      <c r="A634">
        <v>1864</v>
      </c>
      <c r="B634">
        <v>0</v>
      </c>
      <c r="C634" t="b">
        <v>1</v>
      </c>
      <c r="D634" t="s">
        <v>1662</v>
      </c>
      <c r="E634" s="1">
        <v>33124</v>
      </c>
      <c r="F634" s="1">
        <v>33062</v>
      </c>
      <c r="G634" t="s">
        <v>49</v>
      </c>
      <c r="H634" t="s">
        <v>26</v>
      </c>
      <c r="I634" t="b">
        <v>1</v>
      </c>
      <c r="J634" t="s">
        <v>1663</v>
      </c>
      <c r="L634" t="s">
        <v>28</v>
      </c>
    </row>
    <row r="635" spans="1:21" x14ac:dyDescent="0.25">
      <c r="A635">
        <v>3939</v>
      </c>
      <c r="B635">
        <v>0</v>
      </c>
      <c r="C635" t="b">
        <v>1</v>
      </c>
      <c r="D635" t="s">
        <v>1664</v>
      </c>
      <c r="E635" t="s">
        <v>296</v>
      </c>
      <c r="F635" s="1">
        <v>34557</v>
      </c>
      <c r="G635" t="s">
        <v>49</v>
      </c>
      <c r="H635" t="s">
        <v>26</v>
      </c>
      <c r="I635" t="b">
        <v>1</v>
      </c>
      <c r="J635" t="s">
        <v>1665</v>
      </c>
      <c r="L635" t="s">
        <v>28</v>
      </c>
      <c r="S635">
        <v>4022</v>
      </c>
      <c r="T635">
        <v>8448</v>
      </c>
      <c r="U635">
        <v>8612</v>
      </c>
    </row>
    <row r="636" spans="1:21" x14ac:dyDescent="0.25">
      <c r="A636">
        <v>327</v>
      </c>
      <c r="B636">
        <v>0</v>
      </c>
      <c r="C636" t="b">
        <v>1</v>
      </c>
      <c r="D636" t="s">
        <v>1666</v>
      </c>
      <c r="E636" t="s">
        <v>1667</v>
      </c>
      <c r="F636" s="1">
        <v>24664</v>
      </c>
      <c r="G636" t="s">
        <v>49</v>
      </c>
      <c r="H636" t="s">
        <v>26</v>
      </c>
      <c r="I636" t="b">
        <v>1</v>
      </c>
      <c r="J636" t="s">
        <v>1668</v>
      </c>
      <c r="L636" t="s">
        <v>28</v>
      </c>
      <c r="S636">
        <v>8311</v>
      </c>
    </row>
    <row r="637" spans="1:21" x14ac:dyDescent="0.25">
      <c r="A637">
        <v>3766</v>
      </c>
      <c r="B637">
        <v>0</v>
      </c>
      <c r="C637" t="b">
        <v>1</v>
      </c>
      <c r="D637" t="s">
        <v>1669</v>
      </c>
      <c r="E637" t="s">
        <v>1670</v>
      </c>
      <c r="F637" t="s">
        <v>1671</v>
      </c>
      <c r="G637" t="s">
        <v>49</v>
      </c>
      <c r="H637" t="s">
        <v>26</v>
      </c>
      <c r="I637" t="b">
        <v>1</v>
      </c>
      <c r="J637" t="s">
        <v>1668</v>
      </c>
      <c r="L637" t="s">
        <v>28</v>
      </c>
      <c r="S637">
        <v>8135</v>
      </c>
      <c r="T637">
        <v>8143</v>
      </c>
      <c r="U637">
        <v>8311</v>
      </c>
    </row>
    <row r="638" spans="1:21" x14ac:dyDescent="0.25">
      <c r="A638">
        <v>6657</v>
      </c>
      <c r="B638">
        <v>0</v>
      </c>
      <c r="C638" t="b">
        <v>1</v>
      </c>
      <c r="D638" t="s">
        <v>1672</v>
      </c>
      <c r="E638" s="1">
        <v>40030</v>
      </c>
      <c r="F638" s="1">
        <v>39999</v>
      </c>
      <c r="G638" t="s">
        <v>49</v>
      </c>
      <c r="H638" t="s">
        <v>26</v>
      </c>
      <c r="I638" t="b">
        <v>1</v>
      </c>
      <c r="J638" t="s">
        <v>1673</v>
      </c>
      <c r="L638" t="s">
        <v>28</v>
      </c>
      <c r="S638">
        <v>9299</v>
      </c>
      <c r="T638">
        <v>8617</v>
      </c>
    </row>
    <row r="639" spans="1:21" x14ac:dyDescent="0.25">
      <c r="A639">
        <v>5109</v>
      </c>
      <c r="B639">
        <v>0</v>
      </c>
      <c r="C639" t="b">
        <v>1</v>
      </c>
      <c r="D639" t="s">
        <v>1674</v>
      </c>
      <c r="E639" t="s">
        <v>1675</v>
      </c>
      <c r="F639" t="s">
        <v>1675</v>
      </c>
      <c r="G639" t="s">
        <v>39</v>
      </c>
      <c r="H639" t="s">
        <v>26</v>
      </c>
      <c r="I639" t="b">
        <v>1</v>
      </c>
      <c r="J639" t="s">
        <v>1676</v>
      </c>
      <c r="L639" t="s">
        <v>28</v>
      </c>
      <c r="S639">
        <v>6527</v>
      </c>
    </row>
    <row r="640" spans="1:21" x14ac:dyDescent="0.25">
      <c r="A640">
        <v>4628</v>
      </c>
      <c r="B640">
        <v>0</v>
      </c>
      <c r="C640" t="b">
        <v>1</v>
      </c>
      <c r="D640" t="s">
        <v>1677</v>
      </c>
      <c r="E640" t="s">
        <v>1678</v>
      </c>
      <c r="F640" s="1">
        <v>37257</v>
      </c>
      <c r="G640" t="s">
        <v>39</v>
      </c>
      <c r="H640" t="s">
        <v>26</v>
      </c>
      <c r="I640" t="b">
        <v>1</v>
      </c>
      <c r="J640" t="s">
        <v>1679</v>
      </c>
      <c r="L640" t="s">
        <v>28</v>
      </c>
      <c r="S640">
        <v>9613</v>
      </c>
    </row>
    <row r="641" spans="1:21" x14ac:dyDescent="0.25">
      <c r="A641">
        <v>4684</v>
      </c>
      <c r="B641">
        <v>0</v>
      </c>
      <c r="C641" t="b">
        <v>1</v>
      </c>
      <c r="D641" t="s">
        <v>1680</v>
      </c>
      <c r="E641" t="s">
        <v>1681</v>
      </c>
      <c r="F641" s="1">
        <v>37625</v>
      </c>
      <c r="G641" t="s">
        <v>39</v>
      </c>
      <c r="H641" t="s">
        <v>26</v>
      </c>
      <c r="I641" t="b">
        <v>1</v>
      </c>
      <c r="J641" t="s">
        <v>1679</v>
      </c>
      <c r="L641" t="s">
        <v>28</v>
      </c>
      <c r="S641">
        <v>6713</v>
      </c>
    </row>
    <row r="642" spans="1:21" x14ac:dyDescent="0.25">
      <c r="A642">
        <v>5378</v>
      </c>
      <c r="B642">
        <v>0</v>
      </c>
      <c r="C642" t="b">
        <v>1</v>
      </c>
      <c r="D642" t="s">
        <v>1682</v>
      </c>
      <c r="E642" s="1">
        <v>38931</v>
      </c>
      <c r="F642" s="1">
        <v>38931</v>
      </c>
      <c r="G642" t="s">
        <v>39</v>
      </c>
      <c r="H642" t="s">
        <v>26</v>
      </c>
      <c r="I642" t="b">
        <v>1</v>
      </c>
      <c r="J642" t="s">
        <v>1679</v>
      </c>
      <c r="L642" t="s">
        <v>28</v>
      </c>
      <c r="S642">
        <v>6712</v>
      </c>
    </row>
    <row r="643" spans="1:21" x14ac:dyDescent="0.25">
      <c r="A643">
        <v>5331</v>
      </c>
      <c r="B643">
        <v>0</v>
      </c>
      <c r="C643" t="b">
        <v>1</v>
      </c>
      <c r="D643" t="s">
        <v>1683</v>
      </c>
      <c r="E643" s="1">
        <v>38698</v>
      </c>
      <c r="F643" s="1">
        <v>38607</v>
      </c>
      <c r="G643" t="s">
        <v>31</v>
      </c>
      <c r="H643" t="s">
        <v>26</v>
      </c>
      <c r="I643" t="b">
        <v>1</v>
      </c>
      <c r="J643" t="s">
        <v>1684</v>
      </c>
      <c r="L643" t="s">
        <v>28</v>
      </c>
      <c r="M643" t="str">
        <f>"7174492/7014992"</f>
        <v>7174492/7014992</v>
      </c>
      <c r="O643" t="str">
        <f>"7174972"</f>
        <v>7174972</v>
      </c>
      <c r="Q643" t="s">
        <v>1685</v>
      </c>
      <c r="S643">
        <v>8314</v>
      </c>
      <c r="T643">
        <v>8442</v>
      </c>
      <c r="U643">
        <v>8443</v>
      </c>
    </row>
    <row r="644" spans="1:21" x14ac:dyDescent="0.25">
      <c r="A644">
        <v>5212</v>
      </c>
      <c r="B644">
        <v>0</v>
      </c>
      <c r="C644" t="b">
        <v>1</v>
      </c>
      <c r="D644" t="s">
        <v>1686</v>
      </c>
      <c r="E644" t="s">
        <v>1687</v>
      </c>
      <c r="F644" t="s">
        <v>1687</v>
      </c>
      <c r="G644" t="s">
        <v>39</v>
      </c>
      <c r="H644" t="s">
        <v>26</v>
      </c>
      <c r="I644" t="b">
        <v>1</v>
      </c>
      <c r="J644" t="s">
        <v>1684</v>
      </c>
      <c r="L644" t="s">
        <v>28</v>
      </c>
      <c r="S644">
        <v>6712</v>
      </c>
      <c r="T644">
        <v>6713</v>
      </c>
    </row>
    <row r="645" spans="1:21" x14ac:dyDescent="0.25">
      <c r="A645">
        <v>5345</v>
      </c>
      <c r="B645">
        <v>0</v>
      </c>
      <c r="C645" t="b">
        <v>1</v>
      </c>
      <c r="D645" t="s">
        <v>1688</v>
      </c>
      <c r="E645" s="1">
        <v>38991</v>
      </c>
      <c r="F645" s="1">
        <v>38991</v>
      </c>
      <c r="G645" t="s">
        <v>39</v>
      </c>
      <c r="H645" t="s">
        <v>26</v>
      </c>
      <c r="I645" t="b">
        <v>1</v>
      </c>
      <c r="J645" t="s">
        <v>1689</v>
      </c>
      <c r="L645" t="s">
        <v>28</v>
      </c>
      <c r="S645">
        <v>6713</v>
      </c>
    </row>
    <row r="646" spans="1:21" x14ac:dyDescent="0.25">
      <c r="A646">
        <v>4215</v>
      </c>
      <c r="B646">
        <v>0</v>
      </c>
      <c r="C646" t="b">
        <v>1</v>
      </c>
      <c r="D646" t="s">
        <v>1690</v>
      </c>
      <c r="E646" t="s">
        <v>1691</v>
      </c>
      <c r="F646" t="s">
        <v>1692</v>
      </c>
      <c r="G646" t="s">
        <v>49</v>
      </c>
      <c r="H646" t="s">
        <v>26</v>
      </c>
      <c r="I646" t="b">
        <v>1</v>
      </c>
      <c r="J646" t="s">
        <v>1693</v>
      </c>
      <c r="L646" t="s">
        <v>28</v>
      </c>
      <c r="S646">
        <v>7222</v>
      </c>
      <c r="T646">
        <v>6821</v>
      </c>
    </row>
    <row r="647" spans="1:21" x14ac:dyDescent="0.25">
      <c r="A647">
        <v>5182</v>
      </c>
      <c r="B647">
        <v>0</v>
      </c>
      <c r="C647" t="b">
        <v>1</v>
      </c>
      <c r="D647" t="s">
        <v>1694</v>
      </c>
      <c r="E647" s="1">
        <v>38691</v>
      </c>
      <c r="F647" s="1">
        <v>38691</v>
      </c>
      <c r="G647" t="s">
        <v>39</v>
      </c>
      <c r="H647" t="s">
        <v>26</v>
      </c>
      <c r="I647" t="b">
        <v>1</v>
      </c>
      <c r="J647" t="s">
        <v>1695</v>
      </c>
      <c r="L647" t="s">
        <v>28</v>
      </c>
      <c r="S647">
        <v>5117</v>
      </c>
    </row>
    <row r="648" spans="1:21" x14ac:dyDescent="0.25">
      <c r="A648">
        <v>2615</v>
      </c>
      <c r="B648">
        <v>0</v>
      </c>
      <c r="C648" t="b">
        <v>1</v>
      </c>
      <c r="D648" t="s">
        <v>1696</v>
      </c>
      <c r="E648" s="1">
        <v>33980</v>
      </c>
      <c r="F648" s="1">
        <v>33980</v>
      </c>
      <c r="G648" t="s">
        <v>39</v>
      </c>
      <c r="H648" t="s">
        <v>26</v>
      </c>
      <c r="I648" t="b">
        <v>1</v>
      </c>
      <c r="J648" t="s">
        <v>1697</v>
      </c>
      <c r="L648" t="s">
        <v>28</v>
      </c>
      <c r="S648">
        <v>6489</v>
      </c>
      <c r="T648">
        <v>6689</v>
      </c>
    </row>
    <row r="649" spans="1:21" x14ac:dyDescent="0.25">
      <c r="A649">
        <v>6886</v>
      </c>
      <c r="B649">
        <v>0</v>
      </c>
      <c r="C649" t="b">
        <v>1</v>
      </c>
      <c r="D649" t="s">
        <v>1698</v>
      </c>
      <c r="E649" s="1">
        <v>40513</v>
      </c>
      <c r="F649" s="1">
        <v>40513</v>
      </c>
      <c r="G649" t="s">
        <v>39</v>
      </c>
      <c r="H649" t="s">
        <v>26</v>
      </c>
      <c r="I649" t="b">
        <v>1</v>
      </c>
      <c r="J649" t="s">
        <v>1699</v>
      </c>
      <c r="L649" t="s">
        <v>28</v>
      </c>
      <c r="S649">
        <v>6554</v>
      </c>
      <c r="T649">
        <v>6552</v>
      </c>
      <c r="U649">
        <v>6614</v>
      </c>
    </row>
    <row r="650" spans="1:21" x14ac:dyDescent="0.25">
      <c r="A650">
        <v>7275</v>
      </c>
      <c r="B650">
        <v>0</v>
      </c>
      <c r="C650" t="b">
        <v>0</v>
      </c>
      <c r="D650" t="s">
        <v>1700</v>
      </c>
      <c r="E650" s="1">
        <v>35712</v>
      </c>
      <c r="F650" s="1">
        <v>29137</v>
      </c>
      <c r="G650" t="s">
        <v>34</v>
      </c>
      <c r="H650" t="s">
        <v>26</v>
      </c>
      <c r="I650" t="b">
        <v>1</v>
      </c>
      <c r="J650" t="s">
        <v>1701</v>
      </c>
      <c r="L650" t="s">
        <v>28</v>
      </c>
      <c r="S650">
        <v>9212</v>
      </c>
    </row>
    <row r="651" spans="1:21" x14ac:dyDescent="0.25">
      <c r="A651">
        <v>4187</v>
      </c>
      <c r="B651">
        <v>0</v>
      </c>
      <c r="C651" t="b">
        <v>1</v>
      </c>
      <c r="D651" t="s">
        <v>1702</v>
      </c>
      <c r="E651" t="s">
        <v>1152</v>
      </c>
      <c r="F651" t="s">
        <v>1152</v>
      </c>
      <c r="G651" t="s">
        <v>49</v>
      </c>
      <c r="H651" t="s">
        <v>26</v>
      </c>
      <c r="I651" t="b">
        <v>1</v>
      </c>
      <c r="J651" t="s">
        <v>1703</v>
      </c>
      <c r="S651">
        <v>3440</v>
      </c>
      <c r="T651">
        <v>3495</v>
      </c>
      <c r="U651">
        <v>9829</v>
      </c>
    </row>
    <row r="652" spans="1:21" x14ac:dyDescent="0.25">
      <c r="A652">
        <v>6894</v>
      </c>
      <c r="B652">
        <v>0</v>
      </c>
      <c r="C652" t="b">
        <v>1</v>
      </c>
      <c r="D652" t="s">
        <v>1704</v>
      </c>
      <c r="E652" t="s">
        <v>1705</v>
      </c>
      <c r="F652" t="s">
        <v>1705</v>
      </c>
      <c r="G652" t="s">
        <v>39</v>
      </c>
      <c r="H652" t="s">
        <v>26</v>
      </c>
      <c r="I652" t="b">
        <v>1</v>
      </c>
      <c r="J652" t="s">
        <v>1706</v>
      </c>
      <c r="L652" t="s">
        <v>28</v>
      </c>
      <c r="S652">
        <v>6528</v>
      </c>
    </row>
    <row r="653" spans="1:21" x14ac:dyDescent="0.25">
      <c r="A653">
        <v>7344</v>
      </c>
      <c r="B653">
        <v>0</v>
      </c>
      <c r="C653" t="b">
        <v>0</v>
      </c>
      <c r="D653" t="s">
        <v>1707</v>
      </c>
      <c r="E653" s="1">
        <v>36684</v>
      </c>
      <c r="F653" t="s">
        <v>1708</v>
      </c>
      <c r="G653" t="s">
        <v>34</v>
      </c>
      <c r="H653" t="s">
        <v>26</v>
      </c>
      <c r="I653" t="b">
        <v>1</v>
      </c>
      <c r="J653" t="s">
        <v>1709</v>
      </c>
      <c r="L653" t="s">
        <v>28</v>
      </c>
      <c r="S653">
        <v>9756</v>
      </c>
      <c r="T653">
        <v>9759</v>
      </c>
    </row>
    <row r="654" spans="1:21" x14ac:dyDescent="0.25">
      <c r="A654">
        <v>5769</v>
      </c>
      <c r="B654">
        <v>0</v>
      </c>
      <c r="C654" t="b">
        <v>1</v>
      </c>
      <c r="D654" t="s">
        <v>1710</v>
      </c>
      <c r="E654" t="s">
        <v>1711</v>
      </c>
      <c r="F654" t="s">
        <v>1711</v>
      </c>
      <c r="G654" t="s">
        <v>39</v>
      </c>
      <c r="H654" t="s">
        <v>26</v>
      </c>
      <c r="I654" t="b">
        <v>1</v>
      </c>
      <c r="J654" t="s">
        <v>1712</v>
      </c>
      <c r="L654" t="s">
        <v>28</v>
      </c>
      <c r="S654">
        <v>5131</v>
      </c>
      <c r="T654">
        <v>9895</v>
      </c>
    </row>
    <row r="655" spans="1:21" x14ac:dyDescent="0.25">
      <c r="A655">
        <v>5122</v>
      </c>
      <c r="B655">
        <v>0</v>
      </c>
      <c r="C655" t="b">
        <v>1</v>
      </c>
      <c r="D655" t="s">
        <v>1713</v>
      </c>
      <c r="E655" s="1">
        <v>38355</v>
      </c>
      <c r="F655" s="1">
        <v>38355</v>
      </c>
      <c r="G655" t="s">
        <v>39</v>
      </c>
      <c r="H655" t="s">
        <v>26</v>
      </c>
      <c r="I655" t="b">
        <v>1</v>
      </c>
      <c r="J655" t="s">
        <v>1712</v>
      </c>
      <c r="L655" t="s">
        <v>28</v>
      </c>
      <c r="S655">
        <v>8496</v>
      </c>
    </row>
    <row r="656" spans="1:21" x14ac:dyDescent="0.25">
      <c r="A656">
        <v>4980</v>
      </c>
      <c r="B656">
        <v>0</v>
      </c>
      <c r="C656" t="b">
        <v>1</v>
      </c>
      <c r="D656" t="s">
        <v>1714</v>
      </c>
      <c r="E656" s="1">
        <v>38025</v>
      </c>
      <c r="F656" s="1">
        <v>38025</v>
      </c>
      <c r="G656" t="s">
        <v>39</v>
      </c>
      <c r="H656" t="s">
        <v>26</v>
      </c>
      <c r="I656" t="b">
        <v>1</v>
      </c>
      <c r="J656" t="s">
        <v>1715</v>
      </c>
      <c r="L656" t="s">
        <v>28</v>
      </c>
      <c r="S656">
        <v>8442</v>
      </c>
    </row>
    <row r="657" spans="1:21" x14ac:dyDescent="0.25">
      <c r="A657">
        <v>2297</v>
      </c>
      <c r="B657">
        <v>0</v>
      </c>
      <c r="C657" t="b">
        <v>1</v>
      </c>
      <c r="D657" t="s">
        <v>1716</v>
      </c>
      <c r="E657" s="1">
        <v>33856</v>
      </c>
      <c r="F657" s="1">
        <v>25579</v>
      </c>
      <c r="G657" t="s">
        <v>1717</v>
      </c>
      <c r="H657" t="s">
        <v>26</v>
      </c>
      <c r="I657" t="b">
        <v>1</v>
      </c>
      <c r="J657" t="s">
        <v>1718</v>
      </c>
      <c r="L657" t="s">
        <v>28</v>
      </c>
      <c r="S657">
        <v>9626</v>
      </c>
    </row>
    <row r="658" spans="1:21" x14ac:dyDescent="0.25">
      <c r="A658">
        <v>7330</v>
      </c>
      <c r="B658">
        <v>0</v>
      </c>
      <c r="C658" t="b">
        <v>0</v>
      </c>
      <c r="D658" t="s">
        <v>1719</v>
      </c>
      <c r="E658" t="s">
        <v>1720</v>
      </c>
      <c r="F658" t="s">
        <v>1720</v>
      </c>
      <c r="G658" t="s">
        <v>34</v>
      </c>
      <c r="H658" t="s">
        <v>26</v>
      </c>
      <c r="I658" t="b">
        <v>1</v>
      </c>
      <c r="J658" t="s">
        <v>1721</v>
      </c>
      <c r="L658" t="s">
        <v>28</v>
      </c>
      <c r="S658">
        <v>8323</v>
      </c>
    </row>
    <row r="659" spans="1:21" x14ac:dyDescent="0.25">
      <c r="A659">
        <v>4491</v>
      </c>
      <c r="B659">
        <v>0</v>
      </c>
      <c r="C659" t="b">
        <v>1</v>
      </c>
      <c r="D659" t="s">
        <v>1722</v>
      </c>
      <c r="E659" s="1">
        <v>37564</v>
      </c>
      <c r="F659" s="1">
        <v>37533</v>
      </c>
      <c r="G659" t="s">
        <v>49</v>
      </c>
      <c r="H659" t="s">
        <v>26</v>
      </c>
      <c r="I659" t="b">
        <v>1</v>
      </c>
      <c r="J659" t="s">
        <v>1723</v>
      </c>
      <c r="L659" t="s">
        <v>28</v>
      </c>
      <c r="M659" t="str">
        <f>"785-6470"</f>
        <v>785-6470</v>
      </c>
      <c r="S659">
        <v>6663</v>
      </c>
      <c r="T659">
        <v>6177</v>
      </c>
      <c r="U659">
        <v>116</v>
      </c>
    </row>
    <row r="660" spans="1:21" x14ac:dyDescent="0.25">
      <c r="A660">
        <v>3989</v>
      </c>
      <c r="B660">
        <v>0</v>
      </c>
      <c r="C660" t="b">
        <v>1</v>
      </c>
      <c r="D660" t="s">
        <v>1724</v>
      </c>
      <c r="E660" t="s">
        <v>1725</v>
      </c>
      <c r="F660" t="s">
        <v>1725</v>
      </c>
      <c r="G660" t="s">
        <v>39</v>
      </c>
      <c r="H660" t="s">
        <v>26</v>
      </c>
      <c r="I660" t="b">
        <v>1</v>
      </c>
      <c r="J660" t="s">
        <v>1726</v>
      </c>
      <c r="L660" t="s">
        <v>28</v>
      </c>
      <c r="S660">
        <v>6528</v>
      </c>
      <c r="T660">
        <v>6525</v>
      </c>
      <c r="U660">
        <v>6521</v>
      </c>
    </row>
    <row r="661" spans="1:21" x14ac:dyDescent="0.25">
      <c r="A661">
        <v>6677</v>
      </c>
      <c r="B661">
        <v>0</v>
      </c>
      <c r="C661" t="b">
        <v>1</v>
      </c>
      <c r="D661" t="s">
        <v>1727</v>
      </c>
      <c r="E661" s="1">
        <v>39878</v>
      </c>
      <c r="F661" s="1">
        <v>39878</v>
      </c>
      <c r="G661" t="s">
        <v>39</v>
      </c>
      <c r="H661" t="s">
        <v>26</v>
      </c>
      <c r="I661" t="b">
        <v>1</v>
      </c>
      <c r="J661" t="s">
        <v>1728</v>
      </c>
      <c r="L661" t="s">
        <v>28</v>
      </c>
      <c r="S661">
        <v>3744</v>
      </c>
    </row>
    <row r="662" spans="1:21" x14ac:dyDescent="0.25">
      <c r="A662">
        <v>5964</v>
      </c>
      <c r="B662">
        <v>0</v>
      </c>
      <c r="C662" t="b">
        <v>1</v>
      </c>
      <c r="D662" t="s">
        <v>1729</v>
      </c>
      <c r="E662" t="s">
        <v>1730</v>
      </c>
      <c r="F662" t="s">
        <v>1730</v>
      </c>
      <c r="G662" t="s">
        <v>39</v>
      </c>
      <c r="H662" t="s">
        <v>26</v>
      </c>
      <c r="I662" t="b">
        <v>1</v>
      </c>
      <c r="J662" t="s">
        <v>1731</v>
      </c>
      <c r="L662" t="s">
        <v>28</v>
      </c>
      <c r="S662">
        <v>7222</v>
      </c>
      <c r="T662">
        <v>7613</v>
      </c>
    </row>
    <row r="663" spans="1:21" x14ac:dyDescent="0.25">
      <c r="A663">
        <v>5068</v>
      </c>
      <c r="B663">
        <v>0</v>
      </c>
      <c r="C663" t="b">
        <v>1</v>
      </c>
      <c r="D663" t="s">
        <v>1732</v>
      </c>
      <c r="E663" t="s">
        <v>1463</v>
      </c>
      <c r="F663" t="s">
        <v>1463</v>
      </c>
      <c r="G663" t="s">
        <v>39</v>
      </c>
      <c r="H663" t="s">
        <v>26</v>
      </c>
      <c r="I663" t="b">
        <v>1</v>
      </c>
      <c r="J663" t="s">
        <v>1733</v>
      </c>
      <c r="L663" t="s">
        <v>28</v>
      </c>
      <c r="S663">
        <v>6569</v>
      </c>
      <c r="T663">
        <v>6571</v>
      </c>
    </row>
    <row r="664" spans="1:21" x14ac:dyDescent="0.25">
      <c r="A664">
        <v>5472</v>
      </c>
      <c r="B664">
        <v>0</v>
      </c>
      <c r="C664" t="b">
        <v>1</v>
      </c>
      <c r="D664" t="s">
        <v>1734</v>
      </c>
      <c r="E664" t="s">
        <v>1735</v>
      </c>
      <c r="F664" t="s">
        <v>1735</v>
      </c>
      <c r="G664" t="s">
        <v>39</v>
      </c>
      <c r="H664" t="s">
        <v>26</v>
      </c>
      <c r="I664" t="b">
        <v>1</v>
      </c>
      <c r="J664" t="s">
        <v>1736</v>
      </c>
      <c r="L664" t="s">
        <v>28</v>
      </c>
      <c r="S664">
        <v>8473</v>
      </c>
    </row>
    <row r="665" spans="1:21" x14ac:dyDescent="0.25">
      <c r="A665">
        <v>7356</v>
      </c>
      <c r="B665">
        <v>0</v>
      </c>
      <c r="C665" t="b">
        <v>0</v>
      </c>
      <c r="D665" t="s">
        <v>1737</v>
      </c>
      <c r="E665" t="s">
        <v>1738</v>
      </c>
      <c r="F665" t="s">
        <v>1739</v>
      </c>
      <c r="G665" t="s">
        <v>34</v>
      </c>
      <c r="H665" t="s">
        <v>26</v>
      </c>
      <c r="I665" t="b">
        <v>1</v>
      </c>
      <c r="J665" t="s">
        <v>1740</v>
      </c>
      <c r="L665" t="s">
        <v>28</v>
      </c>
      <c r="S665">
        <v>9101</v>
      </c>
    </row>
    <row r="666" spans="1:21" x14ac:dyDescent="0.25">
      <c r="A666">
        <v>5600</v>
      </c>
      <c r="B666">
        <v>0</v>
      </c>
      <c r="C666" t="b">
        <v>1</v>
      </c>
      <c r="D666" t="s">
        <v>1741</v>
      </c>
      <c r="E666" s="1">
        <v>38729</v>
      </c>
      <c r="F666" s="1">
        <v>38729</v>
      </c>
      <c r="G666" t="s">
        <v>39</v>
      </c>
      <c r="H666" t="s">
        <v>26</v>
      </c>
      <c r="I666" t="b">
        <v>1</v>
      </c>
      <c r="J666" t="s">
        <v>1742</v>
      </c>
      <c r="L666" t="s">
        <v>28</v>
      </c>
      <c r="S666">
        <v>6851</v>
      </c>
      <c r="T666">
        <v>6653</v>
      </c>
    </row>
    <row r="667" spans="1:21" x14ac:dyDescent="0.25">
      <c r="A667">
        <v>4851</v>
      </c>
      <c r="B667">
        <v>0</v>
      </c>
      <c r="C667" t="b">
        <v>1</v>
      </c>
      <c r="D667" t="s">
        <v>1743</v>
      </c>
      <c r="E667" t="s">
        <v>1322</v>
      </c>
      <c r="F667" t="s">
        <v>1322</v>
      </c>
      <c r="G667" t="s">
        <v>39</v>
      </c>
      <c r="H667" t="s">
        <v>26</v>
      </c>
      <c r="I667" t="b">
        <v>1</v>
      </c>
      <c r="J667" t="s">
        <v>1744</v>
      </c>
      <c r="L667" t="s">
        <v>28</v>
      </c>
      <c r="S667">
        <v>5111</v>
      </c>
      <c r="T667">
        <v>5126</v>
      </c>
      <c r="U667">
        <v>8522</v>
      </c>
    </row>
    <row r="668" spans="1:21" x14ac:dyDescent="0.25">
      <c r="A668">
        <v>4850</v>
      </c>
      <c r="B668">
        <v>0</v>
      </c>
      <c r="C668" t="b">
        <v>1</v>
      </c>
      <c r="D668" t="s">
        <v>1745</v>
      </c>
      <c r="E668" t="s">
        <v>1322</v>
      </c>
      <c r="F668" t="s">
        <v>1322</v>
      </c>
      <c r="G668" t="s">
        <v>39</v>
      </c>
      <c r="H668" t="s">
        <v>26</v>
      </c>
      <c r="I668" t="b">
        <v>1</v>
      </c>
      <c r="J668" t="s">
        <v>1744</v>
      </c>
      <c r="L668" t="s">
        <v>28</v>
      </c>
      <c r="S668">
        <v>6622</v>
      </c>
      <c r="T668">
        <v>6821</v>
      </c>
      <c r="U668">
        <v>6623</v>
      </c>
    </row>
    <row r="669" spans="1:21" x14ac:dyDescent="0.25">
      <c r="A669">
        <v>4949</v>
      </c>
      <c r="B669">
        <v>0</v>
      </c>
      <c r="C669" t="b">
        <v>1</v>
      </c>
      <c r="D669" t="s">
        <v>1746</v>
      </c>
      <c r="E669" s="1">
        <v>38114</v>
      </c>
      <c r="F669" s="1">
        <v>38114</v>
      </c>
      <c r="G669" t="s">
        <v>39</v>
      </c>
      <c r="H669" t="s">
        <v>26</v>
      </c>
      <c r="I669" t="b">
        <v>1</v>
      </c>
      <c r="J669" t="s">
        <v>1747</v>
      </c>
      <c r="L669" t="s">
        <v>28</v>
      </c>
      <c r="S669">
        <v>7231</v>
      </c>
      <c r="T669">
        <v>7629</v>
      </c>
    </row>
    <row r="670" spans="1:21" x14ac:dyDescent="0.25">
      <c r="A670">
        <v>2850</v>
      </c>
      <c r="B670">
        <v>0</v>
      </c>
      <c r="C670" t="b">
        <v>1</v>
      </c>
      <c r="D670" t="s">
        <v>1748</v>
      </c>
      <c r="E670" t="s">
        <v>1749</v>
      </c>
      <c r="F670" t="s">
        <v>1750</v>
      </c>
      <c r="G670" t="s">
        <v>49</v>
      </c>
      <c r="H670" t="s">
        <v>26</v>
      </c>
      <c r="I670" t="b">
        <v>1</v>
      </c>
      <c r="J670" t="s">
        <v>1751</v>
      </c>
      <c r="L670" t="s">
        <v>28</v>
      </c>
      <c r="S670">
        <v>6612</v>
      </c>
      <c r="T670">
        <v>6238</v>
      </c>
      <c r="U670">
        <v>6233</v>
      </c>
    </row>
    <row r="671" spans="1:21" x14ac:dyDescent="0.25">
      <c r="A671">
        <v>5114</v>
      </c>
      <c r="B671">
        <v>0</v>
      </c>
      <c r="C671" t="b">
        <v>1</v>
      </c>
      <c r="D671" t="s">
        <v>1752</v>
      </c>
      <c r="E671" s="1">
        <v>38354</v>
      </c>
      <c r="F671" s="1">
        <v>38354</v>
      </c>
      <c r="G671" t="s">
        <v>39</v>
      </c>
      <c r="H671" t="s">
        <v>26</v>
      </c>
      <c r="I671" t="b">
        <v>1</v>
      </c>
      <c r="J671" t="s">
        <v>1753</v>
      </c>
      <c r="L671" t="s">
        <v>28</v>
      </c>
      <c r="S671">
        <v>8615</v>
      </c>
    </row>
    <row r="672" spans="1:21" x14ac:dyDescent="0.25">
      <c r="A672">
        <v>7175</v>
      </c>
      <c r="B672">
        <v>0</v>
      </c>
      <c r="C672" t="b">
        <v>0</v>
      </c>
      <c r="D672" t="s">
        <v>1754</v>
      </c>
      <c r="E672" t="s">
        <v>1755</v>
      </c>
      <c r="F672" t="s">
        <v>1755</v>
      </c>
      <c r="G672" t="s">
        <v>34</v>
      </c>
      <c r="H672" t="s">
        <v>26</v>
      </c>
      <c r="I672" t="b">
        <v>1</v>
      </c>
      <c r="J672" t="s">
        <v>1756</v>
      </c>
      <c r="L672" t="s">
        <v>28</v>
      </c>
      <c r="S672">
        <v>9101</v>
      </c>
      <c r="T672">
        <v>8311</v>
      </c>
    </row>
    <row r="673" spans="1:21" x14ac:dyDescent="0.25">
      <c r="A673">
        <v>5113</v>
      </c>
      <c r="B673">
        <v>0</v>
      </c>
      <c r="C673" t="b">
        <v>1</v>
      </c>
      <c r="D673" t="s">
        <v>1757</v>
      </c>
      <c r="E673" t="s">
        <v>556</v>
      </c>
      <c r="F673" t="s">
        <v>556</v>
      </c>
      <c r="G673" t="s">
        <v>39</v>
      </c>
      <c r="H673" t="s">
        <v>26</v>
      </c>
      <c r="I673" t="b">
        <v>1</v>
      </c>
      <c r="J673" t="s">
        <v>1758</v>
      </c>
      <c r="L673" t="s">
        <v>28</v>
      </c>
      <c r="S673">
        <v>9565</v>
      </c>
    </row>
    <row r="674" spans="1:21" x14ac:dyDescent="0.25">
      <c r="A674">
        <v>6618</v>
      </c>
      <c r="B674">
        <v>0</v>
      </c>
      <c r="C674" t="b">
        <v>1</v>
      </c>
      <c r="D674" t="s">
        <v>1759</v>
      </c>
      <c r="E674" t="s">
        <v>1760</v>
      </c>
      <c r="F674" s="1">
        <v>39874</v>
      </c>
      <c r="G674" t="s">
        <v>31</v>
      </c>
      <c r="H674" t="s">
        <v>26</v>
      </c>
      <c r="I674" t="b">
        <v>1</v>
      </c>
      <c r="J674" t="s">
        <v>1761</v>
      </c>
      <c r="L674" t="s">
        <v>28</v>
      </c>
      <c r="S674">
        <v>9386</v>
      </c>
      <c r="T674">
        <v>6261</v>
      </c>
    </row>
    <row r="675" spans="1:21" x14ac:dyDescent="0.25">
      <c r="A675">
        <v>3437</v>
      </c>
      <c r="B675">
        <v>0</v>
      </c>
      <c r="C675" t="b">
        <v>1</v>
      </c>
      <c r="D675" t="s">
        <v>1762</v>
      </c>
      <c r="E675" s="1">
        <v>35524</v>
      </c>
      <c r="F675" s="1">
        <v>35434</v>
      </c>
      <c r="G675" t="s">
        <v>39</v>
      </c>
      <c r="H675" t="s">
        <v>26</v>
      </c>
      <c r="I675" t="b">
        <v>1</v>
      </c>
      <c r="J675" t="s">
        <v>1763</v>
      </c>
      <c r="L675" t="s">
        <v>28</v>
      </c>
      <c r="S675">
        <v>6569</v>
      </c>
      <c r="T675">
        <v>6571</v>
      </c>
      <c r="U675">
        <v>6542</v>
      </c>
    </row>
    <row r="676" spans="1:21" x14ac:dyDescent="0.25">
      <c r="A676">
        <v>4962</v>
      </c>
      <c r="B676">
        <v>0</v>
      </c>
      <c r="C676" t="b">
        <v>1</v>
      </c>
      <c r="D676" t="s">
        <v>1764</v>
      </c>
      <c r="E676" t="s">
        <v>1765</v>
      </c>
      <c r="F676" t="s">
        <v>1765</v>
      </c>
      <c r="G676" t="s">
        <v>39</v>
      </c>
      <c r="H676" t="s">
        <v>26</v>
      </c>
      <c r="I676" t="b">
        <v>1</v>
      </c>
      <c r="J676" t="s">
        <v>1766</v>
      </c>
      <c r="L676" t="s">
        <v>28</v>
      </c>
      <c r="S676">
        <v>6528</v>
      </c>
    </row>
    <row r="677" spans="1:21" x14ac:dyDescent="0.25">
      <c r="A677">
        <v>1502</v>
      </c>
      <c r="B677">
        <v>0</v>
      </c>
      <c r="C677" t="b">
        <v>1</v>
      </c>
      <c r="D677" t="s">
        <v>1767</v>
      </c>
      <c r="E677" t="s">
        <v>1768</v>
      </c>
      <c r="F677" t="s">
        <v>1769</v>
      </c>
      <c r="G677" t="s">
        <v>49</v>
      </c>
      <c r="H677" t="s">
        <v>26</v>
      </c>
      <c r="I677" t="b">
        <v>1</v>
      </c>
      <c r="J677" t="s">
        <v>1770</v>
      </c>
      <c r="L677" t="s">
        <v>28</v>
      </c>
      <c r="S677">
        <v>6522</v>
      </c>
    </row>
    <row r="678" spans="1:21" x14ac:dyDescent="0.25">
      <c r="A678">
        <v>5389</v>
      </c>
      <c r="B678">
        <v>0</v>
      </c>
      <c r="C678" t="b">
        <v>1</v>
      </c>
      <c r="D678" t="s">
        <v>1771</v>
      </c>
      <c r="E678" t="s">
        <v>1604</v>
      </c>
      <c r="F678" t="s">
        <v>1772</v>
      </c>
      <c r="G678" t="s">
        <v>31</v>
      </c>
      <c r="H678" t="s">
        <v>26</v>
      </c>
      <c r="I678" t="b">
        <v>1</v>
      </c>
      <c r="J678" t="s">
        <v>1773</v>
      </c>
      <c r="L678" t="s">
        <v>28</v>
      </c>
      <c r="S678">
        <v>7703</v>
      </c>
      <c r="T678">
        <v>7708</v>
      </c>
      <c r="U678">
        <v>7704</v>
      </c>
    </row>
    <row r="679" spans="1:21" x14ac:dyDescent="0.25">
      <c r="A679">
        <v>6674</v>
      </c>
      <c r="B679">
        <v>0</v>
      </c>
      <c r="C679" t="b">
        <v>1</v>
      </c>
      <c r="D679" t="s">
        <v>1774</v>
      </c>
      <c r="E679" t="s">
        <v>1775</v>
      </c>
      <c r="F679" t="s">
        <v>1775</v>
      </c>
      <c r="G679" t="s">
        <v>39</v>
      </c>
      <c r="H679" t="s">
        <v>26</v>
      </c>
      <c r="I679" t="b">
        <v>1</v>
      </c>
      <c r="J679" t="s">
        <v>1776</v>
      </c>
      <c r="L679" t="s">
        <v>28</v>
      </c>
      <c r="S679">
        <v>5239</v>
      </c>
      <c r="T679">
        <v>8445</v>
      </c>
      <c r="U679">
        <v>8496</v>
      </c>
    </row>
    <row r="680" spans="1:21" x14ac:dyDescent="0.25">
      <c r="A680">
        <v>2665</v>
      </c>
      <c r="B680">
        <v>0</v>
      </c>
      <c r="C680" t="b">
        <v>1</v>
      </c>
      <c r="D680" t="s">
        <v>1777</v>
      </c>
      <c r="E680" t="s">
        <v>1778</v>
      </c>
      <c r="F680" t="s">
        <v>1778</v>
      </c>
      <c r="G680" t="s">
        <v>141</v>
      </c>
      <c r="H680" t="s">
        <v>26</v>
      </c>
      <c r="I680" t="b">
        <v>1</v>
      </c>
      <c r="J680" t="s">
        <v>1779</v>
      </c>
      <c r="L680" t="s">
        <v>28</v>
      </c>
      <c r="S680">
        <v>2161</v>
      </c>
    </row>
    <row r="681" spans="1:21" x14ac:dyDescent="0.25">
      <c r="A681">
        <v>1918</v>
      </c>
      <c r="B681">
        <v>0</v>
      </c>
      <c r="C681" t="b">
        <v>1</v>
      </c>
      <c r="D681" t="s">
        <v>1780</v>
      </c>
      <c r="E681" t="s">
        <v>1781</v>
      </c>
      <c r="F681" t="s">
        <v>1781</v>
      </c>
      <c r="G681" t="s">
        <v>39</v>
      </c>
      <c r="H681" t="s">
        <v>26</v>
      </c>
      <c r="I681" t="b">
        <v>1</v>
      </c>
      <c r="J681" t="s">
        <v>1782</v>
      </c>
      <c r="L681" t="s">
        <v>28</v>
      </c>
      <c r="S681">
        <v>8466</v>
      </c>
    </row>
    <row r="682" spans="1:21" x14ac:dyDescent="0.25">
      <c r="A682">
        <v>5623</v>
      </c>
      <c r="B682">
        <v>0</v>
      </c>
      <c r="C682" t="b">
        <v>1</v>
      </c>
      <c r="D682" t="s">
        <v>1783</v>
      </c>
      <c r="E682" t="s">
        <v>1125</v>
      </c>
      <c r="F682" t="s">
        <v>1125</v>
      </c>
      <c r="G682" t="s">
        <v>39</v>
      </c>
      <c r="H682" t="s">
        <v>26</v>
      </c>
      <c r="I682" t="b">
        <v>1</v>
      </c>
      <c r="J682" t="s">
        <v>1784</v>
      </c>
      <c r="L682" t="s">
        <v>28</v>
      </c>
      <c r="S682">
        <v>5111</v>
      </c>
    </row>
    <row r="683" spans="1:21" x14ac:dyDescent="0.25">
      <c r="A683">
        <v>3827</v>
      </c>
      <c r="B683">
        <v>0</v>
      </c>
      <c r="C683" t="b">
        <v>1</v>
      </c>
      <c r="D683" t="s">
        <v>1785</v>
      </c>
      <c r="E683" s="1">
        <v>36495</v>
      </c>
      <c r="F683" s="1">
        <v>36495</v>
      </c>
      <c r="G683" t="s">
        <v>39</v>
      </c>
      <c r="H683" t="s">
        <v>26</v>
      </c>
      <c r="I683" t="b">
        <v>1</v>
      </c>
      <c r="J683" t="s">
        <v>1786</v>
      </c>
      <c r="L683" t="s">
        <v>28</v>
      </c>
      <c r="S683">
        <v>6542</v>
      </c>
    </row>
    <row r="684" spans="1:21" x14ac:dyDescent="0.25">
      <c r="A684">
        <v>5616</v>
      </c>
      <c r="B684">
        <v>0</v>
      </c>
      <c r="C684" t="b">
        <v>1</v>
      </c>
      <c r="D684" t="s">
        <v>1787</v>
      </c>
      <c r="E684" t="s">
        <v>1788</v>
      </c>
      <c r="F684" s="1">
        <v>39033</v>
      </c>
      <c r="G684" t="s">
        <v>31</v>
      </c>
      <c r="H684" t="s">
        <v>26</v>
      </c>
      <c r="I684" t="b">
        <v>1</v>
      </c>
      <c r="J684" t="s">
        <v>1789</v>
      </c>
      <c r="L684" t="s">
        <v>28</v>
      </c>
      <c r="S684">
        <v>5119</v>
      </c>
      <c r="T684">
        <v>9829</v>
      </c>
      <c r="U684">
        <v>5131</v>
      </c>
    </row>
    <row r="685" spans="1:21" x14ac:dyDescent="0.25">
      <c r="A685">
        <v>4276</v>
      </c>
      <c r="B685">
        <v>0</v>
      </c>
      <c r="C685" t="b">
        <v>1</v>
      </c>
      <c r="D685" t="s">
        <v>1790</v>
      </c>
      <c r="E685" s="1">
        <v>36894</v>
      </c>
      <c r="F685" t="s">
        <v>1791</v>
      </c>
      <c r="G685" t="s">
        <v>49</v>
      </c>
      <c r="H685" t="s">
        <v>26</v>
      </c>
      <c r="I685" t="b">
        <v>1</v>
      </c>
      <c r="J685" t="s">
        <v>1792</v>
      </c>
      <c r="L685" t="s">
        <v>28</v>
      </c>
      <c r="S685">
        <v>6441</v>
      </c>
      <c r="T685">
        <v>6528</v>
      </c>
      <c r="U685">
        <v>6617</v>
      </c>
    </row>
    <row r="686" spans="1:21" x14ac:dyDescent="0.25">
      <c r="A686">
        <v>4721</v>
      </c>
      <c r="B686">
        <v>0</v>
      </c>
      <c r="C686" t="b">
        <v>1</v>
      </c>
      <c r="D686" t="s">
        <v>1793</v>
      </c>
      <c r="E686" s="1">
        <v>37628</v>
      </c>
      <c r="F686" s="1">
        <v>37628</v>
      </c>
      <c r="G686" t="s">
        <v>39</v>
      </c>
      <c r="H686" t="s">
        <v>26</v>
      </c>
      <c r="I686" t="b">
        <v>1</v>
      </c>
      <c r="J686" t="s">
        <v>1794</v>
      </c>
      <c r="L686" t="s">
        <v>28</v>
      </c>
      <c r="S686">
        <v>9823</v>
      </c>
    </row>
    <row r="687" spans="1:21" x14ac:dyDescent="0.25">
      <c r="A687">
        <v>5009</v>
      </c>
      <c r="B687">
        <v>0</v>
      </c>
      <c r="C687" t="b">
        <v>1</v>
      </c>
      <c r="D687" t="s">
        <v>1795</v>
      </c>
      <c r="E687" s="1">
        <v>37995</v>
      </c>
      <c r="F687" s="1">
        <v>37995</v>
      </c>
      <c r="G687" t="s">
        <v>39</v>
      </c>
      <c r="H687" t="s">
        <v>26</v>
      </c>
      <c r="I687" t="b">
        <v>1</v>
      </c>
      <c r="J687" t="s">
        <v>1796</v>
      </c>
      <c r="L687" t="s">
        <v>28</v>
      </c>
      <c r="S687">
        <v>6569</v>
      </c>
      <c r="T687">
        <v>6571</v>
      </c>
      <c r="U687">
        <v>6614</v>
      </c>
    </row>
    <row r="688" spans="1:21" x14ac:dyDescent="0.25">
      <c r="A688">
        <v>5991</v>
      </c>
      <c r="B688">
        <v>0</v>
      </c>
      <c r="C688" t="b">
        <v>1</v>
      </c>
      <c r="D688" t="s">
        <v>1797</v>
      </c>
      <c r="E688" s="1">
        <v>39305</v>
      </c>
      <c r="F688" s="1">
        <v>39124</v>
      </c>
      <c r="G688" t="s">
        <v>31</v>
      </c>
      <c r="H688" t="s">
        <v>26</v>
      </c>
      <c r="I688" t="b">
        <v>1</v>
      </c>
      <c r="J688" t="s">
        <v>1798</v>
      </c>
      <c r="L688" t="s">
        <v>28</v>
      </c>
      <c r="S688">
        <v>5111</v>
      </c>
      <c r="T688">
        <v>8446</v>
      </c>
      <c r="U688">
        <v>2577</v>
      </c>
    </row>
    <row r="689" spans="1:21" x14ac:dyDescent="0.25">
      <c r="A689">
        <v>2216</v>
      </c>
      <c r="B689">
        <v>0</v>
      </c>
      <c r="C689" t="b">
        <v>1</v>
      </c>
      <c r="D689" t="s">
        <v>1799</v>
      </c>
      <c r="E689" t="s">
        <v>1800</v>
      </c>
      <c r="F689" t="s">
        <v>1800</v>
      </c>
      <c r="G689" t="s">
        <v>39</v>
      </c>
      <c r="H689" t="s">
        <v>26</v>
      </c>
      <c r="I689" t="b">
        <v>1</v>
      </c>
      <c r="J689" t="s">
        <v>1801</v>
      </c>
      <c r="L689" t="s">
        <v>28</v>
      </c>
      <c r="S689">
        <v>9844</v>
      </c>
      <c r="T689">
        <v>6542</v>
      </c>
    </row>
    <row r="690" spans="1:21" x14ac:dyDescent="0.25">
      <c r="A690">
        <v>2459</v>
      </c>
      <c r="B690">
        <v>0</v>
      </c>
      <c r="C690" t="b">
        <v>1</v>
      </c>
      <c r="D690" t="s">
        <v>1802</v>
      </c>
      <c r="E690" t="s">
        <v>1803</v>
      </c>
      <c r="F690" t="s">
        <v>1804</v>
      </c>
      <c r="G690" t="s">
        <v>49</v>
      </c>
      <c r="H690" t="s">
        <v>26</v>
      </c>
      <c r="I690" t="b">
        <v>1</v>
      </c>
      <c r="J690" t="s">
        <v>1805</v>
      </c>
      <c r="L690" t="s">
        <v>28</v>
      </c>
      <c r="S690">
        <v>3253</v>
      </c>
    </row>
    <row r="691" spans="1:21" x14ac:dyDescent="0.25">
      <c r="A691">
        <v>4549</v>
      </c>
      <c r="B691">
        <v>0</v>
      </c>
      <c r="C691" t="b">
        <v>1</v>
      </c>
      <c r="D691" t="s">
        <v>1806</v>
      </c>
      <c r="E691" s="1">
        <v>37264</v>
      </c>
      <c r="F691" t="s">
        <v>1807</v>
      </c>
      <c r="G691" t="s">
        <v>49</v>
      </c>
      <c r="H691" t="s">
        <v>26</v>
      </c>
      <c r="I691" t="b">
        <v>1</v>
      </c>
      <c r="J691" t="s">
        <v>1808</v>
      </c>
      <c r="L691" t="s">
        <v>28</v>
      </c>
      <c r="S691">
        <v>8311</v>
      </c>
      <c r="T691">
        <v>8612</v>
      </c>
      <c r="U691">
        <v>8135</v>
      </c>
    </row>
    <row r="692" spans="1:21" x14ac:dyDescent="0.25">
      <c r="A692">
        <v>5354</v>
      </c>
      <c r="B692">
        <v>0</v>
      </c>
      <c r="C692" t="b">
        <v>1</v>
      </c>
      <c r="D692" t="s">
        <v>1809</v>
      </c>
      <c r="E692" t="s">
        <v>1810</v>
      </c>
      <c r="F692" t="s">
        <v>1810</v>
      </c>
      <c r="G692" t="s">
        <v>39</v>
      </c>
      <c r="H692" t="s">
        <v>26</v>
      </c>
      <c r="I692" t="b">
        <v>1</v>
      </c>
      <c r="J692" t="s">
        <v>1811</v>
      </c>
      <c r="L692" t="s">
        <v>28</v>
      </c>
      <c r="S692">
        <v>8511</v>
      </c>
    </row>
    <row r="693" spans="1:21" x14ac:dyDescent="0.25">
      <c r="A693">
        <v>2381</v>
      </c>
      <c r="B693">
        <v>0</v>
      </c>
      <c r="C693" t="b">
        <v>1</v>
      </c>
      <c r="D693" t="s">
        <v>1812</v>
      </c>
      <c r="E693" t="s">
        <v>1813</v>
      </c>
      <c r="F693" s="1">
        <v>33702</v>
      </c>
      <c r="G693" t="s">
        <v>39</v>
      </c>
      <c r="H693" t="s">
        <v>26</v>
      </c>
      <c r="I693" t="b">
        <v>1</v>
      </c>
      <c r="J693" t="s">
        <v>1814</v>
      </c>
      <c r="L693" t="s">
        <v>28</v>
      </c>
      <c r="S693">
        <v>9829</v>
      </c>
    </row>
    <row r="694" spans="1:21" x14ac:dyDescent="0.25">
      <c r="A694">
        <v>5570</v>
      </c>
      <c r="B694">
        <v>0</v>
      </c>
      <c r="C694" t="b">
        <v>1</v>
      </c>
      <c r="D694" t="s">
        <v>1815</v>
      </c>
      <c r="E694" t="s">
        <v>1816</v>
      </c>
      <c r="F694" t="s">
        <v>1816</v>
      </c>
      <c r="G694" t="s">
        <v>39</v>
      </c>
      <c r="H694" t="s">
        <v>26</v>
      </c>
      <c r="I694" t="b">
        <v>1</v>
      </c>
      <c r="J694" t="s">
        <v>1817</v>
      </c>
      <c r="L694" t="s">
        <v>28</v>
      </c>
      <c r="S694">
        <v>6821</v>
      </c>
      <c r="T694">
        <v>6622</v>
      </c>
      <c r="U694">
        <v>6623</v>
      </c>
    </row>
    <row r="695" spans="1:21" x14ac:dyDescent="0.25">
      <c r="A695">
        <v>4300</v>
      </c>
      <c r="B695">
        <v>0</v>
      </c>
      <c r="C695" t="b">
        <v>1</v>
      </c>
      <c r="D695" t="s">
        <v>1818</v>
      </c>
      <c r="E695" s="1">
        <v>37138</v>
      </c>
      <c r="F695" s="1">
        <v>37015</v>
      </c>
      <c r="G695" t="s">
        <v>39</v>
      </c>
      <c r="H695" t="s">
        <v>26</v>
      </c>
      <c r="I695" t="b">
        <v>1</v>
      </c>
      <c r="J695" t="s">
        <v>1819</v>
      </c>
      <c r="L695" t="s">
        <v>28</v>
      </c>
      <c r="S695">
        <v>6528</v>
      </c>
      <c r="T695">
        <v>6595</v>
      </c>
      <c r="U695">
        <v>6617</v>
      </c>
    </row>
    <row r="696" spans="1:21" x14ac:dyDescent="0.25">
      <c r="A696">
        <v>5340</v>
      </c>
      <c r="B696">
        <v>0</v>
      </c>
      <c r="C696" t="b">
        <v>1</v>
      </c>
      <c r="D696" t="s">
        <v>1820</v>
      </c>
      <c r="E696" s="1">
        <v>38869</v>
      </c>
      <c r="F696" s="1">
        <v>38869</v>
      </c>
      <c r="G696" t="s">
        <v>39</v>
      </c>
      <c r="H696" t="s">
        <v>26</v>
      </c>
      <c r="I696" t="b">
        <v>1</v>
      </c>
      <c r="J696" t="s">
        <v>1821</v>
      </c>
      <c r="L696" t="s">
        <v>28</v>
      </c>
      <c r="S696">
        <v>9814</v>
      </c>
      <c r="T696">
        <v>9829</v>
      </c>
    </row>
    <row r="697" spans="1:21" x14ac:dyDescent="0.25">
      <c r="A697">
        <v>4793</v>
      </c>
      <c r="B697">
        <v>0</v>
      </c>
      <c r="C697" t="b">
        <v>1</v>
      </c>
      <c r="D697" t="s">
        <v>1822</v>
      </c>
      <c r="E697" s="1">
        <v>37813</v>
      </c>
      <c r="F697" s="1">
        <v>37813</v>
      </c>
      <c r="G697" t="s">
        <v>39</v>
      </c>
      <c r="H697" t="s">
        <v>26</v>
      </c>
      <c r="I697" t="b">
        <v>1</v>
      </c>
      <c r="J697" t="s">
        <v>1823</v>
      </c>
      <c r="L697" t="s">
        <v>28</v>
      </c>
      <c r="S697">
        <v>6689</v>
      </c>
      <c r="T697">
        <v>6489</v>
      </c>
    </row>
    <row r="698" spans="1:21" x14ac:dyDescent="0.25">
      <c r="A698">
        <v>2704</v>
      </c>
      <c r="B698">
        <v>0</v>
      </c>
      <c r="C698" t="b">
        <v>1</v>
      </c>
      <c r="D698" t="s">
        <v>1824</v>
      </c>
      <c r="E698" t="s">
        <v>1825</v>
      </c>
      <c r="F698" t="s">
        <v>1825</v>
      </c>
      <c r="G698" t="s">
        <v>39</v>
      </c>
      <c r="H698" t="s">
        <v>26</v>
      </c>
      <c r="I698" t="b">
        <v>1</v>
      </c>
      <c r="J698" t="s">
        <v>1826</v>
      </c>
      <c r="L698" t="s">
        <v>28</v>
      </c>
      <c r="S698">
        <v>6713</v>
      </c>
    </row>
    <row r="699" spans="1:21" x14ac:dyDescent="0.25">
      <c r="A699">
        <v>5355</v>
      </c>
      <c r="B699">
        <v>0</v>
      </c>
      <c r="C699" t="b">
        <v>1</v>
      </c>
      <c r="D699" t="s">
        <v>1827</v>
      </c>
      <c r="E699" t="s">
        <v>117</v>
      </c>
      <c r="F699" t="s">
        <v>117</v>
      </c>
      <c r="G699" t="s">
        <v>39</v>
      </c>
      <c r="H699" t="s">
        <v>26</v>
      </c>
      <c r="I699" t="b">
        <v>1</v>
      </c>
      <c r="J699" t="s">
        <v>1828</v>
      </c>
      <c r="L699" t="s">
        <v>28</v>
      </c>
      <c r="S699">
        <v>9811</v>
      </c>
    </row>
    <row r="700" spans="1:21" x14ac:dyDescent="0.25">
      <c r="A700">
        <v>5330</v>
      </c>
      <c r="B700">
        <v>0</v>
      </c>
      <c r="C700" t="b">
        <v>1</v>
      </c>
      <c r="D700" t="s">
        <v>1829</v>
      </c>
      <c r="E700" s="1">
        <v>38576</v>
      </c>
      <c r="F700" s="1">
        <v>38576</v>
      </c>
      <c r="G700" t="s">
        <v>39</v>
      </c>
      <c r="H700" t="s">
        <v>26</v>
      </c>
      <c r="I700" t="b">
        <v>1</v>
      </c>
      <c r="J700" t="s">
        <v>1830</v>
      </c>
      <c r="L700" t="s">
        <v>28</v>
      </c>
      <c r="S700">
        <v>3449</v>
      </c>
      <c r="T700">
        <v>9829</v>
      </c>
      <c r="U700">
        <v>5119</v>
      </c>
    </row>
    <row r="701" spans="1:21" x14ac:dyDescent="0.25">
      <c r="A701">
        <v>3922</v>
      </c>
      <c r="B701">
        <v>0</v>
      </c>
      <c r="C701" t="b">
        <v>1</v>
      </c>
      <c r="D701" t="s">
        <v>1831</v>
      </c>
      <c r="E701" t="s">
        <v>1832</v>
      </c>
      <c r="F701" s="1">
        <v>36286</v>
      </c>
      <c r="G701" t="s">
        <v>39</v>
      </c>
      <c r="H701" t="s">
        <v>26</v>
      </c>
      <c r="I701" t="b">
        <v>1</v>
      </c>
      <c r="J701" t="s">
        <v>1833</v>
      </c>
      <c r="L701" t="s">
        <v>28</v>
      </c>
      <c r="S701">
        <v>8314</v>
      </c>
      <c r="T701">
        <v>8422</v>
      </c>
    </row>
    <row r="702" spans="1:21" x14ac:dyDescent="0.25">
      <c r="A702">
        <v>6534</v>
      </c>
      <c r="B702">
        <v>0</v>
      </c>
      <c r="C702" t="b">
        <v>1</v>
      </c>
      <c r="D702" t="s">
        <v>1834</v>
      </c>
      <c r="E702" s="1">
        <v>39995</v>
      </c>
      <c r="F702" t="s">
        <v>1835</v>
      </c>
      <c r="G702" t="s">
        <v>31</v>
      </c>
      <c r="H702" t="s">
        <v>26</v>
      </c>
      <c r="I702" t="b">
        <v>1</v>
      </c>
      <c r="J702" t="s">
        <v>1836</v>
      </c>
      <c r="L702" t="s">
        <v>28</v>
      </c>
      <c r="S702">
        <v>8417</v>
      </c>
      <c r="T702">
        <v>8311</v>
      </c>
    </row>
    <row r="703" spans="1:21" x14ac:dyDescent="0.25">
      <c r="A703">
        <v>6205</v>
      </c>
      <c r="B703">
        <v>0</v>
      </c>
      <c r="C703" t="b">
        <v>1</v>
      </c>
      <c r="D703" t="s">
        <v>1837</v>
      </c>
      <c r="E703" s="1">
        <v>39542</v>
      </c>
      <c r="F703" s="1">
        <v>39542</v>
      </c>
      <c r="G703" t="s">
        <v>39</v>
      </c>
      <c r="H703" t="s">
        <v>26</v>
      </c>
      <c r="I703" t="b">
        <v>1</v>
      </c>
      <c r="J703" t="s">
        <v>1838</v>
      </c>
      <c r="L703" t="s">
        <v>28</v>
      </c>
      <c r="S703">
        <v>6682</v>
      </c>
    </row>
    <row r="704" spans="1:21" x14ac:dyDescent="0.25">
      <c r="A704">
        <v>6669</v>
      </c>
      <c r="B704">
        <v>0</v>
      </c>
      <c r="C704" t="b">
        <v>1</v>
      </c>
      <c r="D704" t="s">
        <v>1839</v>
      </c>
      <c r="E704" t="s">
        <v>1840</v>
      </c>
      <c r="F704" t="s">
        <v>1841</v>
      </c>
      <c r="G704" t="s">
        <v>49</v>
      </c>
      <c r="H704" t="s">
        <v>26</v>
      </c>
      <c r="I704" t="b">
        <v>1</v>
      </c>
      <c r="J704" t="s">
        <v>1842</v>
      </c>
      <c r="L704" t="s">
        <v>28</v>
      </c>
      <c r="S704">
        <v>6736</v>
      </c>
      <c r="T704">
        <v>6721</v>
      </c>
      <c r="U704">
        <v>6714</v>
      </c>
    </row>
    <row r="705" spans="1:21" x14ac:dyDescent="0.25">
      <c r="A705">
        <v>6348</v>
      </c>
      <c r="B705">
        <v>0</v>
      </c>
      <c r="C705" t="b">
        <v>1</v>
      </c>
      <c r="D705" t="s">
        <v>1843</v>
      </c>
      <c r="E705" s="1">
        <v>39546</v>
      </c>
      <c r="F705" s="1">
        <v>39546</v>
      </c>
      <c r="G705" t="s">
        <v>36</v>
      </c>
      <c r="H705" t="s">
        <v>26</v>
      </c>
      <c r="I705" t="b">
        <v>1</v>
      </c>
      <c r="J705" t="s">
        <v>1842</v>
      </c>
      <c r="L705" t="s">
        <v>28</v>
      </c>
      <c r="S705">
        <v>2718</v>
      </c>
    </row>
    <row r="706" spans="1:21" x14ac:dyDescent="0.25">
      <c r="A706">
        <v>4882</v>
      </c>
      <c r="B706">
        <v>0</v>
      </c>
      <c r="C706" t="b">
        <v>1</v>
      </c>
      <c r="D706" t="s">
        <v>1844</v>
      </c>
      <c r="E706" s="1">
        <v>37990</v>
      </c>
      <c r="F706" s="1">
        <v>37990</v>
      </c>
      <c r="G706" t="s">
        <v>49</v>
      </c>
      <c r="H706" t="s">
        <v>26</v>
      </c>
      <c r="I706" t="b">
        <v>1</v>
      </c>
      <c r="J706" t="s">
        <v>1842</v>
      </c>
      <c r="L706" t="s">
        <v>28</v>
      </c>
      <c r="S706">
        <v>6599</v>
      </c>
      <c r="T706">
        <v>6541</v>
      </c>
      <c r="U706">
        <v>6543</v>
      </c>
    </row>
    <row r="707" spans="1:21" x14ac:dyDescent="0.25">
      <c r="A707">
        <v>4480</v>
      </c>
      <c r="B707">
        <v>0</v>
      </c>
      <c r="C707" t="b">
        <v>1</v>
      </c>
      <c r="D707" t="s">
        <v>1845</v>
      </c>
      <c r="E707" s="1">
        <v>37291</v>
      </c>
      <c r="F707" t="s">
        <v>1846</v>
      </c>
      <c r="G707" t="s">
        <v>39</v>
      </c>
      <c r="H707" t="s">
        <v>26</v>
      </c>
      <c r="I707" t="b">
        <v>1</v>
      </c>
      <c r="J707" t="s">
        <v>1842</v>
      </c>
      <c r="L707" t="s">
        <v>28</v>
      </c>
      <c r="S707">
        <v>6713</v>
      </c>
    </row>
    <row r="708" spans="1:21" x14ac:dyDescent="0.25">
      <c r="A708">
        <v>5076</v>
      </c>
      <c r="B708">
        <v>0</v>
      </c>
      <c r="C708" t="b">
        <v>1</v>
      </c>
      <c r="D708" t="s">
        <v>1847</v>
      </c>
      <c r="E708" t="s">
        <v>1848</v>
      </c>
      <c r="F708" t="s">
        <v>1848</v>
      </c>
      <c r="G708" t="s">
        <v>39</v>
      </c>
      <c r="H708" t="s">
        <v>26</v>
      </c>
      <c r="I708" t="b">
        <v>1</v>
      </c>
      <c r="J708" t="s">
        <v>1842</v>
      </c>
      <c r="L708" t="s">
        <v>28</v>
      </c>
      <c r="S708">
        <v>6713</v>
      </c>
    </row>
    <row r="709" spans="1:21" x14ac:dyDescent="0.25">
      <c r="A709">
        <v>4279</v>
      </c>
      <c r="B709">
        <v>0</v>
      </c>
      <c r="C709" t="b">
        <v>1</v>
      </c>
      <c r="D709" t="s">
        <v>1849</v>
      </c>
      <c r="E709" s="1">
        <v>36894</v>
      </c>
      <c r="F709" t="s">
        <v>1850</v>
      </c>
      <c r="G709" t="s">
        <v>49</v>
      </c>
      <c r="H709" t="s">
        <v>26</v>
      </c>
      <c r="I709" t="b">
        <v>1</v>
      </c>
      <c r="J709" t="s">
        <v>1851</v>
      </c>
      <c r="L709" t="s">
        <v>28</v>
      </c>
      <c r="S709">
        <v>8422</v>
      </c>
      <c r="T709">
        <v>8612</v>
      </c>
      <c r="U709">
        <v>7629</v>
      </c>
    </row>
    <row r="710" spans="1:21" x14ac:dyDescent="0.25">
      <c r="A710">
        <v>2794</v>
      </c>
      <c r="B710">
        <v>0</v>
      </c>
      <c r="C710" t="b">
        <v>1</v>
      </c>
      <c r="D710" t="s">
        <v>1852</v>
      </c>
      <c r="E710" t="s">
        <v>1853</v>
      </c>
      <c r="F710" t="s">
        <v>1854</v>
      </c>
      <c r="G710" t="s">
        <v>49</v>
      </c>
      <c r="H710" t="s">
        <v>26</v>
      </c>
      <c r="I710" t="b">
        <v>1</v>
      </c>
      <c r="J710" t="s">
        <v>1855</v>
      </c>
      <c r="L710" t="s">
        <v>28</v>
      </c>
      <c r="S710">
        <v>9299</v>
      </c>
    </row>
    <row r="711" spans="1:21" x14ac:dyDescent="0.25">
      <c r="A711">
        <v>5989</v>
      </c>
      <c r="B711">
        <v>0</v>
      </c>
      <c r="C711" t="b">
        <v>1</v>
      </c>
      <c r="D711" t="s">
        <v>1856</v>
      </c>
      <c r="E711" s="1">
        <v>39305</v>
      </c>
      <c r="F711" s="1">
        <v>39305</v>
      </c>
      <c r="G711" t="s">
        <v>39</v>
      </c>
      <c r="H711" t="s">
        <v>26</v>
      </c>
      <c r="I711" t="b">
        <v>1</v>
      </c>
      <c r="J711" t="s">
        <v>1857</v>
      </c>
      <c r="L711" t="s">
        <v>28</v>
      </c>
      <c r="S711">
        <v>6736</v>
      </c>
    </row>
    <row r="712" spans="1:21" x14ac:dyDescent="0.25">
      <c r="A712">
        <v>5489</v>
      </c>
      <c r="B712">
        <v>0</v>
      </c>
      <c r="C712" t="b">
        <v>1</v>
      </c>
      <c r="D712" t="s">
        <v>1858</v>
      </c>
      <c r="E712" t="s">
        <v>566</v>
      </c>
      <c r="F712" t="s">
        <v>566</v>
      </c>
      <c r="G712" t="s">
        <v>39</v>
      </c>
      <c r="H712" t="s">
        <v>26</v>
      </c>
      <c r="I712" t="b">
        <v>1</v>
      </c>
      <c r="J712" t="s">
        <v>1859</v>
      </c>
      <c r="L712" t="s">
        <v>28</v>
      </c>
      <c r="S712">
        <v>6737</v>
      </c>
    </row>
    <row r="713" spans="1:21" x14ac:dyDescent="0.25">
      <c r="A713">
        <v>4458</v>
      </c>
      <c r="B713">
        <v>0</v>
      </c>
      <c r="C713" t="b">
        <v>1</v>
      </c>
      <c r="D713" t="s">
        <v>1860</v>
      </c>
      <c r="E713" s="1">
        <v>37348</v>
      </c>
      <c r="F713" s="1">
        <v>37348</v>
      </c>
      <c r="G713" t="s">
        <v>39</v>
      </c>
      <c r="H713" t="s">
        <v>26</v>
      </c>
      <c r="I713" t="b">
        <v>1</v>
      </c>
      <c r="J713" t="s">
        <v>1861</v>
      </c>
      <c r="L713" t="s">
        <v>28</v>
      </c>
      <c r="S713">
        <v>9678</v>
      </c>
      <c r="T713">
        <v>9701</v>
      </c>
      <c r="U713">
        <v>7611</v>
      </c>
    </row>
    <row r="714" spans="1:21" x14ac:dyDescent="0.25">
      <c r="A714">
        <v>5286</v>
      </c>
      <c r="B714">
        <v>0</v>
      </c>
      <c r="C714" t="b">
        <v>1</v>
      </c>
      <c r="D714" t="s">
        <v>1862</v>
      </c>
      <c r="E714" s="1">
        <v>38452</v>
      </c>
      <c r="F714" t="s">
        <v>901</v>
      </c>
      <c r="G714" t="s">
        <v>31</v>
      </c>
      <c r="H714" t="s">
        <v>26</v>
      </c>
      <c r="I714" t="b">
        <v>1</v>
      </c>
      <c r="J714" t="s">
        <v>1863</v>
      </c>
      <c r="L714" t="s">
        <v>28</v>
      </c>
      <c r="S714">
        <v>8499</v>
      </c>
    </row>
    <row r="715" spans="1:21" x14ac:dyDescent="0.25">
      <c r="A715">
        <v>4605</v>
      </c>
      <c r="B715">
        <v>0</v>
      </c>
      <c r="C715" t="b">
        <v>1</v>
      </c>
      <c r="D715" t="s">
        <v>1864</v>
      </c>
      <c r="E715" s="1">
        <v>37572</v>
      </c>
      <c r="F715" s="1">
        <v>37572</v>
      </c>
      <c r="G715" t="s">
        <v>39</v>
      </c>
      <c r="H715" t="s">
        <v>26</v>
      </c>
      <c r="I715" t="b">
        <v>1</v>
      </c>
      <c r="J715" t="s">
        <v>1865</v>
      </c>
    </row>
    <row r="716" spans="1:21" x14ac:dyDescent="0.25">
      <c r="A716">
        <v>6372</v>
      </c>
      <c r="B716">
        <v>0</v>
      </c>
      <c r="C716" t="b">
        <v>1</v>
      </c>
      <c r="D716" t="s">
        <v>1866</v>
      </c>
      <c r="E716" t="s">
        <v>1867</v>
      </c>
      <c r="F716" t="s">
        <v>1868</v>
      </c>
      <c r="G716" t="s">
        <v>31</v>
      </c>
      <c r="H716" t="s">
        <v>26</v>
      </c>
      <c r="I716" t="b">
        <v>1</v>
      </c>
      <c r="J716" t="s">
        <v>1869</v>
      </c>
      <c r="L716" t="s">
        <v>28</v>
      </c>
      <c r="S716">
        <v>8436</v>
      </c>
      <c r="T716">
        <v>8435</v>
      </c>
      <c r="U716">
        <v>8434</v>
      </c>
    </row>
    <row r="717" spans="1:21" x14ac:dyDescent="0.25">
      <c r="A717">
        <v>4095</v>
      </c>
      <c r="B717">
        <v>0</v>
      </c>
      <c r="C717" t="b">
        <v>1</v>
      </c>
      <c r="D717" t="s">
        <v>1870</v>
      </c>
      <c r="E717" s="1">
        <v>36803</v>
      </c>
      <c r="F717" s="1">
        <v>36711</v>
      </c>
      <c r="G717" t="s">
        <v>49</v>
      </c>
      <c r="H717" t="s">
        <v>26</v>
      </c>
      <c r="I717" t="b">
        <v>1</v>
      </c>
      <c r="J717" t="s">
        <v>1871</v>
      </c>
      <c r="L717" t="s">
        <v>28</v>
      </c>
      <c r="S717">
        <v>9845</v>
      </c>
      <c r="T717">
        <v>9844</v>
      </c>
    </row>
    <row r="718" spans="1:21" x14ac:dyDescent="0.25">
      <c r="A718">
        <v>4693</v>
      </c>
      <c r="B718">
        <v>0</v>
      </c>
      <c r="C718" t="b">
        <v>1</v>
      </c>
      <c r="D718" t="s">
        <v>1872</v>
      </c>
      <c r="E718" t="s">
        <v>1873</v>
      </c>
      <c r="F718" t="s">
        <v>1873</v>
      </c>
      <c r="G718" t="s">
        <v>39</v>
      </c>
      <c r="H718" t="s">
        <v>26</v>
      </c>
      <c r="I718" t="b">
        <v>1</v>
      </c>
      <c r="J718" t="s">
        <v>1874</v>
      </c>
      <c r="L718" t="s">
        <v>28</v>
      </c>
      <c r="S718">
        <v>8422</v>
      </c>
      <c r="T718">
        <v>8466</v>
      </c>
    </row>
    <row r="719" spans="1:21" x14ac:dyDescent="0.25">
      <c r="A719">
        <v>5206</v>
      </c>
      <c r="B719">
        <v>0</v>
      </c>
      <c r="C719" t="b">
        <v>1</v>
      </c>
      <c r="D719" t="s">
        <v>1875</v>
      </c>
      <c r="E719" t="s">
        <v>1876</v>
      </c>
      <c r="F719" t="s">
        <v>1876</v>
      </c>
      <c r="G719" t="s">
        <v>39</v>
      </c>
      <c r="H719" t="s">
        <v>26</v>
      </c>
      <c r="I719" t="b">
        <v>1</v>
      </c>
      <c r="J719" t="s">
        <v>1877</v>
      </c>
      <c r="L719" t="s">
        <v>28</v>
      </c>
      <c r="S719">
        <v>6654</v>
      </c>
    </row>
    <row r="720" spans="1:21" x14ac:dyDescent="0.25">
      <c r="A720">
        <v>5056</v>
      </c>
      <c r="B720">
        <v>0</v>
      </c>
      <c r="C720" t="b">
        <v>1</v>
      </c>
      <c r="D720" t="s">
        <v>1878</v>
      </c>
      <c r="E720" s="1">
        <v>38088</v>
      </c>
      <c r="F720" s="1">
        <v>38088</v>
      </c>
      <c r="G720" t="s">
        <v>39</v>
      </c>
      <c r="H720" t="s">
        <v>26</v>
      </c>
      <c r="I720" t="b">
        <v>1</v>
      </c>
      <c r="J720" t="s">
        <v>1879</v>
      </c>
      <c r="L720" t="s">
        <v>28</v>
      </c>
      <c r="S720">
        <v>6689</v>
      </c>
    </row>
    <row r="721" spans="1:21" x14ac:dyDescent="0.25">
      <c r="A721">
        <v>6880</v>
      </c>
      <c r="B721">
        <v>0</v>
      </c>
      <c r="C721" t="b">
        <v>1</v>
      </c>
      <c r="D721" t="s">
        <v>1880</v>
      </c>
      <c r="E721" s="1">
        <v>40299</v>
      </c>
      <c r="F721" s="1">
        <v>40299</v>
      </c>
      <c r="G721" t="s">
        <v>39</v>
      </c>
      <c r="H721" t="s">
        <v>26</v>
      </c>
      <c r="I721" t="b">
        <v>1</v>
      </c>
      <c r="J721" t="s">
        <v>1881</v>
      </c>
      <c r="L721" t="s">
        <v>28</v>
      </c>
      <c r="S721">
        <v>6689</v>
      </c>
    </row>
    <row r="722" spans="1:21" x14ac:dyDescent="0.25">
      <c r="A722">
        <v>4833</v>
      </c>
      <c r="B722">
        <v>0</v>
      </c>
      <c r="C722" t="b">
        <v>1</v>
      </c>
      <c r="D722" t="s">
        <v>1882</v>
      </c>
      <c r="E722" t="s">
        <v>1883</v>
      </c>
      <c r="F722" t="s">
        <v>1883</v>
      </c>
      <c r="G722" t="s">
        <v>39</v>
      </c>
      <c r="H722" t="s">
        <v>26</v>
      </c>
      <c r="I722" t="b">
        <v>1</v>
      </c>
      <c r="J722" t="s">
        <v>1884</v>
      </c>
      <c r="L722" t="s">
        <v>28</v>
      </c>
      <c r="S722">
        <v>7701</v>
      </c>
    </row>
    <row r="723" spans="1:21" x14ac:dyDescent="0.25">
      <c r="A723">
        <v>4922</v>
      </c>
      <c r="B723">
        <v>0</v>
      </c>
      <c r="C723" t="b">
        <v>1</v>
      </c>
      <c r="D723" t="s">
        <v>1885</v>
      </c>
      <c r="E723" s="1">
        <v>38174</v>
      </c>
      <c r="F723" s="1">
        <v>38174</v>
      </c>
      <c r="G723" t="s">
        <v>39</v>
      </c>
      <c r="H723" t="s">
        <v>26</v>
      </c>
      <c r="I723" t="b">
        <v>1</v>
      </c>
      <c r="J723" t="s">
        <v>1884</v>
      </c>
      <c r="L723" t="s">
        <v>28</v>
      </c>
      <c r="S723">
        <v>6512</v>
      </c>
      <c r="T723">
        <v>6521</v>
      </c>
      <c r="U723">
        <v>6514</v>
      </c>
    </row>
    <row r="724" spans="1:21" x14ac:dyDescent="0.25">
      <c r="A724">
        <v>2450</v>
      </c>
      <c r="B724">
        <v>0</v>
      </c>
      <c r="C724" t="b">
        <v>1</v>
      </c>
      <c r="D724" t="s">
        <v>1886</v>
      </c>
      <c r="E724" s="1">
        <v>34125</v>
      </c>
      <c r="F724" s="1">
        <v>34033</v>
      </c>
      <c r="G724" t="s">
        <v>49</v>
      </c>
      <c r="H724" t="s">
        <v>26</v>
      </c>
      <c r="I724" t="b">
        <v>1</v>
      </c>
      <c r="J724" t="s">
        <v>1887</v>
      </c>
      <c r="L724" t="s">
        <v>28</v>
      </c>
      <c r="S724">
        <v>8135</v>
      </c>
      <c r="T724">
        <v>8141</v>
      </c>
      <c r="U724">
        <v>8143</v>
      </c>
    </row>
    <row r="725" spans="1:21" x14ac:dyDescent="0.25">
      <c r="A725">
        <v>5204</v>
      </c>
      <c r="B725">
        <v>0</v>
      </c>
      <c r="C725" t="b">
        <v>1</v>
      </c>
      <c r="D725" t="s">
        <v>1888</v>
      </c>
      <c r="E725" t="s">
        <v>1889</v>
      </c>
      <c r="F725" t="s">
        <v>1889</v>
      </c>
      <c r="G725" t="s">
        <v>39</v>
      </c>
      <c r="H725" t="s">
        <v>26</v>
      </c>
      <c r="I725" t="b">
        <v>1</v>
      </c>
      <c r="J725" t="s">
        <v>1890</v>
      </c>
      <c r="L725" t="s">
        <v>28</v>
      </c>
      <c r="S725">
        <v>5117</v>
      </c>
      <c r="T725">
        <v>5131</v>
      </c>
      <c r="U725">
        <v>5199</v>
      </c>
    </row>
    <row r="726" spans="1:21" x14ac:dyDescent="0.25">
      <c r="A726">
        <v>5202</v>
      </c>
      <c r="B726">
        <v>0</v>
      </c>
      <c r="C726" t="b">
        <v>1</v>
      </c>
      <c r="D726" t="s">
        <v>1891</v>
      </c>
      <c r="E726" t="s">
        <v>1892</v>
      </c>
      <c r="F726" t="s">
        <v>1892</v>
      </c>
      <c r="G726" t="s">
        <v>39</v>
      </c>
      <c r="H726" t="s">
        <v>26</v>
      </c>
      <c r="I726" t="b">
        <v>1</v>
      </c>
      <c r="J726" t="s">
        <v>1893</v>
      </c>
      <c r="L726" t="s">
        <v>28</v>
      </c>
      <c r="S726">
        <v>6625</v>
      </c>
      <c r="T726">
        <v>6832</v>
      </c>
      <c r="U726">
        <v>6831</v>
      </c>
    </row>
    <row r="727" spans="1:21" x14ac:dyDescent="0.25">
      <c r="A727">
        <v>3168</v>
      </c>
      <c r="B727">
        <v>0</v>
      </c>
      <c r="C727" t="b">
        <v>1</v>
      </c>
      <c r="D727" t="s">
        <v>1894</v>
      </c>
      <c r="E727" t="s">
        <v>1895</v>
      </c>
      <c r="F727" t="s">
        <v>1895</v>
      </c>
      <c r="G727" t="s">
        <v>39</v>
      </c>
      <c r="H727" t="s">
        <v>26</v>
      </c>
      <c r="I727" t="b">
        <v>1</v>
      </c>
      <c r="J727" t="s">
        <v>1896</v>
      </c>
      <c r="L727" t="s">
        <v>28</v>
      </c>
      <c r="S727">
        <v>6619</v>
      </c>
      <c r="T727">
        <v>6686</v>
      </c>
      <c r="U727">
        <v>5240</v>
      </c>
    </row>
    <row r="728" spans="1:21" x14ac:dyDescent="0.25">
      <c r="A728">
        <v>1901</v>
      </c>
      <c r="B728">
        <v>0</v>
      </c>
      <c r="C728" t="b">
        <v>1</v>
      </c>
      <c r="D728" t="s">
        <v>1897</v>
      </c>
      <c r="E728" s="1">
        <v>33126</v>
      </c>
      <c r="F728" s="1">
        <v>33126</v>
      </c>
      <c r="G728" t="s">
        <v>49</v>
      </c>
      <c r="H728" t="s">
        <v>26</v>
      </c>
      <c r="I728" t="b">
        <v>1</v>
      </c>
      <c r="J728" t="s">
        <v>1898</v>
      </c>
      <c r="L728" t="s">
        <v>28</v>
      </c>
      <c r="S728">
        <v>6262</v>
      </c>
    </row>
    <row r="729" spans="1:21" x14ac:dyDescent="0.25">
      <c r="A729">
        <v>5222</v>
      </c>
      <c r="B729">
        <v>0</v>
      </c>
      <c r="C729" t="b">
        <v>1</v>
      </c>
      <c r="D729" t="s">
        <v>1899</v>
      </c>
      <c r="E729" t="s">
        <v>1900</v>
      </c>
      <c r="F729" t="s">
        <v>1900</v>
      </c>
      <c r="G729" t="s">
        <v>39</v>
      </c>
      <c r="H729" t="s">
        <v>26</v>
      </c>
      <c r="I729" t="b">
        <v>1</v>
      </c>
      <c r="J729" t="s">
        <v>1898</v>
      </c>
      <c r="L729" t="s">
        <v>28</v>
      </c>
      <c r="S729">
        <v>6612</v>
      </c>
      <c r="T729">
        <v>5131</v>
      </c>
      <c r="U729">
        <v>8311</v>
      </c>
    </row>
    <row r="730" spans="1:21" x14ac:dyDescent="0.25">
      <c r="A730">
        <v>5285</v>
      </c>
      <c r="B730">
        <v>0</v>
      </c>
      <c r="C730" t="b">
        <v>1</v>
      </c>
      <c r="D730" t="s">
        <v>1901</v>
      </c>
      <c r="E730" t="s">
        <v>901</v>
      </c>
      <c r="F730" t="s">
        <v>901</v>
      </c>
      <c r="G730" t="s">
        <v>39</v>
      </c>
      <c r="H730" t="s">
        <v>26</v>
      </c>
      <c r="I730" t="b">
        <v>1</v>
      </c>
      <c r="J730" t="s">
        <v>1898</v>
      </c>
      <c r="L730" t="s">
        <v>28</v>
      </c>
      <c r="S730">
        <v>6739</v>
      </c>
      <c r="T730">
        <v>6528</v>
      </c>
    </row>
    <row r="731" spans="1:21" x14ac:dyDescent="0.25">
      <c r="A731">
        <v>4844</v>
      </c>
      <c r="B731">
        <v>0</v>
      </c>
      <c r="C731" t="b">
        <v>1</v>
      </c>
      <c r="D731" t="s">
        <v>1902</v>
      </c>
      <c r="E731" s="1">
        <v>38293</v>
      </c>
      <c r="F731" s="1">
        <v>38109</v>
      </c>
      <c r="G731" t="s">
        <v>49</v>
      </c>
      <c r="H731" t="s">
        <v>26</v>
      </c>
      <c r="I731" t="b">
        <v>1</v>
      </c>
      <c r="J731" t="s">
        <v>1898</v>
      </c>
      <c r="L731" t="s">
        <v>28</v>
      </c>
    </row>
    <row r="732" spans="1:21" x14ac:dyDescent="0.25">
      <c r="A732">
        <v>4967</v>
      </c>
      <c r="B732">
        <v>0</v>
      </c>
      <c r="C732" t="b">
        <v>1</v>
      </c>
      <c r="D732" t="s">
        <v>1903</v>
      </c>
      <c r="E732" t="s">
        <v>1904</v>
      </c>
      <c r="F732" t="s">
        <v>1905</v>
      </c>
      <c r="G732" t="s">
        <v>31</v>
      </c>
      <c r="H732" t="s">
        <v>26</v>
      </c>
      <c r="I732" t="b">
        <v>1</v>
      </c>
      <c r="J732" t="s">
        <v>1906</v>
      </c>
      <c r="L732" t="s">
        <v>28</v>
      </c>
      <c r="S732">
        <v>8314</v>
      </c>
      <c r="T732">
        <v>8315</v>
      </c>
    </row>
    <row r="733" spans="1:21" x14ac:dyDescent="0.25">
      <c r="A733">
        <v>6934</v>
      </c>
      <c r="B733">
        <v>0</v>
      </c>
      <c r="C733" t="b">
        <v>1</v>
      </c>
      <c r="D733" t="s">
        <v>1907</v>
      </c>
      <c r="E733" t="s">
        <v>1908</v>
      </c>
      <c r="F733" s="1">
        <v>40485</v>
      </c>
      <c r="G733" t="s">
        <v>49</v>
      </c>
      <c r="H733" t="s">
        <v>26</v>
      </c>
      <c r="I733" t="b">
        <v>1</v>
      </c>
      <c r="J733" t="s">
        <v>1909</v>
      </c>
      <c r="L733" t="s">
        <v>28</v>
      </c>
      <c r="S733">
        <v>5111</v>
      </c>
      <c r="T733">
        <v>5119</v>
      </c>
    </row>
    <row r="734" spans="1:21" x14ac:dyDescent="0.25">
      <c r="A734">
        <v>5372</v>
      </c>
      <c r="B734">
        <v>0</v>
      </c>
      <c r="C734" t="b">
        <v>1</v>
      </c>
      <c r="D734" t="s">
        <v>1910</v>
      </c>
      <c r="E734" s="1">
        <v>38870</v>
      </c>
      <c r="F734" s="1">
        <v>38870</v>
      </c>
      <c r="G734" t="s">
        <v>39</v>
      </c>
      <c r="H734" t="s">
        <v>26</v>
      </c>
      <c r="I734" t="b">
        <v>1</v>
      </c>
      <c r="J734" t="s">
        <v>1911</v>
      </c>
      <c r="L734" t="s">
        <v>28</v>
      </c>
      <c r="S734">
        <v>6614</v>
      </c>
      <c r="T734">
        <v>6525</v>
      </c>
    </row>
    <row r="735" spans="1:21" x14ac:dyDescent="0.25">
      <c r="A735">
        <v>5196</v>
      </c>
      <c r="B735">
        <v>0</v>
      </c>
      <c r="C735" t="b">
        <v>1</v>
      </c>
      <c r="D735" t="s">
        <v>1912</v>
      </c>
      <c r="E735" s="1">
        <v>38417</v>
      </c>
      <c r="F735" s="1">
        <v>38417</v>
      </c>
      <c r="G735" t="s">
        <v>39</v>
      </c>
      <c r="H735" t="s">
        <v>26</v>
      </c>
      <c r="I735" t="b">
        <v>1</v>
      </c>
      <c r="J735" t="s">
        <v>1913</v>
      </c>
      <c r="L735" t="s">
        <v>28</v>
      </c>
      <c r="S735">
        <v>6712</v>
      </c>
    </row>
    <row r="736" spans="1:21" x14ac:dyDescent="0.25">
      <c r="A736">
        <v>3885</v>
      </c>
      <c r="B736">
        <v>0</v>
      </c>
      <c r="C736" t="b">
        <v>1</v>
      </c>
      <c r="D736" t="s">
        <v>1914</v>
      </c>
      <c r="E736" t="s">
        <v>1915</v>
      </c>
      <c r="F736" s="1">
        <v>36346</v>
      </c>
      <c r="G736" t="s">
        <v>49</v>
      </c>
      <c r="H736" t="s">
        <v>26</v>
      </c>
      <c r="I736" t="b">
        <v>1</v>
      </c>
      <c r="J736" t="s">
        <v>1916</v>
      </c>
      <c r="L736" t="s">
        <v>28</v>
      </c>
      <c r="S736">
        <v>6692</v>
      </c>
      <c r="T736">
        <v>6553</v>
      </c>
      <c r="U736">
        <v>6542</v>
      </c>
    </row>
    <row r="737" spans="1:21" x14ac:dyDescent="0.25">
      <c r="A737">
        <v>4908</v>
      </c>
      <c r="B737">
        <v>0</v>
      </c>
      <c r="C737" t="b">
        <v>1</v>
      </c>
      <c r="D737" t="s">
        <v>1917</v>
      </c>
      <c r="E737" t="s">
        <v>1918</v>
      </c>
      <c r="F737" s="1">
        <v>38326</v>
      </c>
      <c r="G737" t="s">
        <v>49</v>
      </c>
      <c r="H737" t="s">
        <v>26</v>
      </c>
      <c r="I737" t="b">
        <v>1</v>
      </c>
      <c r="J737" t="s">
        <v>1919</v>
      </c>
      <c r="L737" t="s">
        <v>28</v>
      </c>
      <c r="S737">
        <v>6595</v>
      </c>
      <c r="T737">
        <v>6596</v>
      </c>
      <c r="U737">
        <v>6617</v>
      </c>
    </row>
    <row r="738" spans="1:21" x14ac:dyDescent="0.25">
      <c r="A738">
        <v>5371</v>
      </c>
      <c r="B738">
        <v>0</v>
      </c>
      <c r="C738" t="b">
        <v>1</v>
      </c>
      <c r="D738" t="s">
        <v>1920</v>
      </c>
      <c r="E738" s="1">
        <v>38720</v>
      </c>
      <c r="F738" s="1">
        <v>38720</v>
      </c>
      <c r="G738" t="s">
        <v>39</v>
      </c>
      <c r="H738" t="s">
        <v>26</v>
      </c>
      <c r="I738" t="b">
        <v>1</v>
      </c>
      <c r="J738" t="s">
        <v>1919</v>
      </c>
      <c r="L738" t="s">
        <v>28</v>
      </c>
      <c r="S738">
        <v>6528</v>
      </c>
    </row>
    <row r="739" spans="1:21" x14ac:dyDescent="0.25">
      <c r="A739">
        <v>4771</v>
      </c>
      <c r="B739">
        <v>0</v>
      </c>
      <c r="C739" t="b">
        <v>1</v>
      </c>
      <c r="D739" t="s">
        <v>1921</v>
      </c>
      <c r="E739" t="s">
        <v>1922</v>
      </c>
      <c r="F739" s="1">
        <v>37169</v>
      </c>
      <c r="G739" t="s">
        <v>36</v>
      </c>
      <c r="H739" t="s">
        <v>26</v>
      </c>
      <c r="I739" t="b">
        <v>1</v>
      </c>
      <c r="J739" t="s">
        <v>1923</v>
      </c>
      <c r="L739" t="s">
        <v>28</v>
      </c>
      <c r="S739">
        <v>8223</v>
      </c>
    </row>
    <row r="740" spans="1:21" x14ac:dyDescent="0.25">
      <c r="A740">
        <v>1837</v>
      </c>
      <c r="B740">
        <v>0</v>
      </c>
      <c r="C740" t="b">
        <v>1</v>
      </c>
      <c r="D740" t="s">
        <v>1924</v>
      </c>
      <c r="E740" t="s">
        <v>1925</v>
      </c>
      <c r="F740" t="s">
        <v>1925</v>
      </c>
      <c r="G740" t="s">
        <v>31</v>
      </c>
      <c r="H740" t="s">
        <v>26</v>
      </c>
      <c r="I740" t="b">
        <v>1</v>
      </c>
      <c r="J740" t="s">
        <v>1926</v>
      </c>
      <c r="L740" t="s">
        <v>28</v>
      </c>
      <c r="S740">
        <v>5111</v>
      </c>
    </row>
    <row r="741" spans="1:21" x14ac:dyDescent="0.25">
      <c r="A741">
        <v>5142</v>
      </c>
      <c r="B741">
        <v>0</v>
      </c>
      <c r="C741" t="b">
        <v>1</v>
      </c>
      <c r="D741" t="s">
        <v>1927</v>
      </c>
      <c r="E741" s="1">
        <v>38628</v>
      </c>
      <c r="F741" s="1">
        <v>38628</v>
      </c>
      <c r="G741" t="s">
        <v>39</v>
      </c>
      <c r="H741" t="s">
        <v>26</v>
      </c>
      <c r="I741" t="b">
        <v>1</v>
      </c>
      <c r="J741" t="s">
        <v>1928</v>
      </c>
      <c r="L741" t="s">
        <v>28</v>
      </c>
      <c r="S741">
        <v>6689</v>
      </c>
    </row>
    <row r="742" spans="1:21" x14ac:dyDescent="0.25">
      <c r="A742">
        <v>1768</v>
      </c>
      <c r="B742">
        <v>0</v>
      </c>
      <c r="C742" t="b">
        <v>1</v>
      </c>
      <c r="D742" t="s">
        <v>1929</v>
      </c>
      <c r="E742" t="s">
        <v>1930</v>
      </c>
      <c r="F742" t="s">
        <v>1931</v>
      </c>
      <c r="G742" t="s">
        <v>49</v>
      </c>
      <c r="H742" t="s">
        <v>26</v>
      </c>
      <c r="I742" t="b">
        <v>1</v>
      </c>
      <c r="J742" t="s">
        <v>1932</v>
      </c>
      <c r="L742" t="s">
        <v>28</v>
      </c>
      <c r="S742">
        <v>6721</v>
      </c>
    </row>
    <row r="743" spans="1:21" x14ac:dyDescent="0.25">
      <c r="A743">
        <v>5197</v>
      </c>
      <c r="B743">
        <v>0</v>
      </c>
      <c r="C743" t="b">
        <v>1</v>
      </c>
      <c r="D743" t="s">
        <v>1933</v>
      </c>
      <c r="E743" s="1">
        <v>38509</v>
      </c>
      <c r="F743" s="1">
        <v>38509</v>
      </c>
      <c r="G743" t="s">
        <v>39</v>
      </c>
      <c r="H743" t="s">
        <v>26</v>
      </c>
      <c r="I743" t="b">
        <v>1</v>
      </c>
      <c r="J743" t="s">
        <v>1934</v>
      </c>
      <c r="L743" t="s">
        <v>28</v>
      </c>
      <c r="S743">
        <v>6754</v>
      </c>
    </row>
    <row r="744" spans="1:21" x14ac:dyDescent="0.25">
      <c r="A744">
        <v>5140</v>
      </c>
      <c r="B744">
        <v>0</v>
      </c>
      <c r="C744" t="b">
        <v>1</v>
      </c>
      <c r="D744" t="s">
        <v>1935</v>
      </c>
      <c r="E744" s="1">
        <v>38567</v>
      </c>
      <c r="F744" s="1">
        <v>38567</v>
      </c>
      <c r="G744" t="s">
        <v>39</v>
      </c>
      <c r="H744" t="s">
        <v>26</v>
      </c>
      <c r="I744" t="b">
        <v>1</v>
      </c>
      <c r="J744" t="s">
        <v>1936</v>
      </c>
      <c r="L744" t="s">
        <v>28</v>
      </c>
      <c r="S744">
        <v>6528</v>
      </c>
    </row>
    <row r="745" spans="1:21" x14ac:dyDescent="0.25">
      <c r="A745">
        <v>5252</v>
      </c>
      <c r="B745">
        <v>0</v>
      </c>
      <c r="C745" t="b">
        <v>1</v>
      </c>
      <c r="D745" t="s">
        <v>1935</v>
      </c>
      <c r="E745" t="s">
        <v>1937</v>
      </c>
      <c r="F745" t="s">
        <v>1937</v>
      </c>
      <c r="G745" t="s">
        <v>39</v>
      </c>
      <c r="H745" t="s">
        <v>26</v>
      </c>
      <c r="I745" t="b">
        <v>1</v>
      </c>
      <c r="J745" t="s">
        <v>1936</v>
      </c>
      <c r="L745" t="s">
        <v>28</v>
      </c>
      <c r="S745">
        <v>6528</v>
      </c>
    </row>
    <row r="746" spans="1:21" x14ac:dyDescent="0.25">
      <c r="A746">
        <v>7307</v>
      </c>
      <c r="B746">
        <v>0</v>
      </c>
      <c r="C746" t="b">
        <v>0</v>
      </c>
      <c r="D746" t="s">
        <v>1938</v>
      </c>
      <c r="E746" t="s">
        <v>1939</v>
      </c>
      <c r="F746" t="s">
        <v>1939</v>
      </c>
      <c r="G746" t="s">
        <v>34</v>
      </c>
      <c r="H746" t="s">
        <v>26</v>
      </c>
      <c r="I746" t="b">
        <v>1</v>
      </c>
      <c r="J746" t="s">
        <v>1940</v>
      </c>
      <c r="L746" t="s">
        <v>28</v>
      </c>
      <c r="S746">
        <v>9456</v>
      </c>
      <c r="T746">
        <v>9549</v>
      </c>
    </row>
    <row r="747" spans="1:21" x14ac:dyDescent="0.25">
      <c r="A747">
        <v>7172</v>
      </c>
      <c r="B747">
        <v>0</v>
      </c>
      <c r="C747" t="b">
        <v>0</v>
      </c>
      <c r="D747" t="s">
        <v>1941</v>
      </c>
      <c r="E747" t="s">
        <v>1942</v>
      </c>
      <c r="F747" t="s">
        <v>1942</v>
      </c>
      <c r="G747" t="s">
        <v>34</v>
      </c>
      <c r="H747" t="s">
        <v>26</v>
      </c>
      <c r="I747" t="b">
        <v>1</v>
      </c>
      <c r="J747" t="s">
        <v>1940</v>
      </c>
      <c r="L747" t="s">
        <v>28</v>
      </c>
      <c r="S747">
        <v>9549</v>
      </c>
    </row>
    <row r="748" spans="1:21" x14ac:dyDescent="0.25">
      <c r="A748">
        <v>7170</v>
      </c>
      <c r="B748">
        <v>0</v>
      </c>
      <c r="C748" t="b">
        <v>0</v>
      </c>
      <c r="D748" t="s">
        <v>1943</v>
      </c>
      <c r="E748" t="s">
        <v>1942</v>
      </c>
      <c r="F748" t="s">
        <v>1942</v>
      </c>
      <c r="G748" t="s">
        <v>34</v>
      </c>
      <c r="H748" t="s">
        <v>26</v>
      </c>
      <c r="I748" t="b">
        <v>1</v>
      </c>
      <c r="J748" t="s">
        <v>1940</v>
      </c>
      <c r="L748" t="s">
        <v>28</v>
      </c>
      <c r="S748">
        <v>9456</v>
      </c>
    </row>
    <row r="749" spans="1:21" x14ac:dyDescent="0.25">
      <c r="A749">
        <v>7168</v>
      </c>
      <c r="B749">
        <v>0</v>
      </c>
      <c r="C749" t="b">
        <v>0</v>
      </c>
      <c r="D749" t="s">
        <v>1944</v>
      </c>
      <c r="E749" t="s">
        <v>1942</v>
      </c>
      <c r="F749" t="s">
        <v>1942</v>
      </c>
      <c r="G749" t="s">
        <v>34</v>
      </c>
      <c r="H749" t="s">
        <v>26</v>
      </c>
      <c r="I749" t="b">
        <v>1</v>
      </c>
      <c r="J749" t="s">
        <v>1940</v>
      </c>
      <c r="L749" t="s">
        <v>28</v>
      </c>
      <c r="S749">
        <v>9456</v>
      </c>
    </row>
    <row r="750" spans="1:21" x14ac:dyDescent="0.25">
      <c r="A750">
        <v>7169</v>
      </c>
      <c r="B750">
        <v>0</v>
      </c>
      <c r="C750" t="b">
        <v>0</v>
      </c>
      <c r="D750" t="s">
        <v>1945</v>
      </c>
      <c r="E750" t="s">
        <v>1942</v>
      </c>
      <c r="F750" t="s">
        <v>1942</v>
      </c>
      <c r="G750" t="s">
        <v>34</v>
      </c>
      <c r="H750" t="s">
        <v>26</v>
      </c>
      <c r="I750" t="b">
        <v>1</v>
      </c>
      <c r="J750" t="s">
        <v>1940</v>
      </c>
      <c r="L750" t="s">
        <v>28</v>
      </c>
      <c r="S750">
        <v>9549</v>
      </c>
    </row>
    <row r="751" spans="1:21" x14ac:dyDescent="0.25">
      <c r="A751">
        <v>5020</v>
      </c>
      <c r="B751">
        <v>0</v>
      </c>
      <c r="C751" t="b">
        <v>1</v>
      </c>
      <c r="D751" t="s">
        <v>1946</v>
      </c>
      <c r="E751" t="s">
        <v>1947</v>
      </c>
      <c r="F751" t="s">
        <v>1947</v>
      </c>
      <c r="G751" t="s">
        <v>39</v>
      </c>
      <c r="H751" t="s">
        <v>26</v>
      </c>
      <c r="I751" t="b">
        <v>1</v>
      </c>
      <c r="J751" t="s">
        <v>1948</v>
      </c>
      <c r="L751" t="s">
        <v>28</v>
      </c>
      <c r="S751">
        <v>7611</v>
      </c>
      <c r="T751">
        <v>7629</v>
      </c>
    </row>
    <row r="752" spans="1:21" x14ac:dyDescent="0.25">
      <c r="A752">
        <v>3915</v>
      </c>
      <c r="B752">
        <v>0</v>
      </c>
      <c r="C752" t="b">
        <v>1</v>
      </c>
      <c r="D752" t="s">
        <v>1949</v>
      </c>
      <c r="E752" t="s">
        <v>1950</v>
      </c>
      <c r="F752" t="s">
        <v>1951</v>
      </c>
      <c r="G752" t="s">
        <v>39</v>
      </c>
      <c r="H752" t="s">
        <v>26</v>
      </c>
      <c r="I752" t="b">
        <v>1</v>
      </c>
      <c r="J752" t="s">
        <v>1952</v>
      </c>
      <c r="L752" t="s">
        <v>28</v>
      </c>
      <c r="S752">
        <v>8499</v>
      </c>
    </row>
    <row r="753" spans="1:21" x14ac:dyDescent="0.25">
      <c r="A753">
        <v>6650</v>
      </c>
      <c r="B753">
        <v>0</v>
      </c>
      <c r="C753" t="b">
        <v>1</v>
      </c>
      <c r="D753" t="s">
        <v>1953</v>
      </c>
      <c r="E753" t="s">
        <v>984</v>
      </c>
      <c r="F753" t="s">
        <v>984</v>
      </c>
      <c r="G753" t="s">
        <v>39</v>
      </c>
      <c r="H753" t="s">
        <v>26</v>
      </c>
      <c r="I753" t="b">
        <v>1</v>
      </c>
      <c r="J753" t="s">
        <v>1954</v>
      </c>
      <c r="L753" t="s">
        <v>28</v>
      </c>
      <c r="S753">
        <v>5111</v>
      </c>
      <c r="T753">
        <v>5141</v>
      </c>
    </row>
    <row r="754" spans="1:21" x14ac:dyDescent="0.25">
      <c r="A754">
        <v>6686</v>
      </c>
      <c r="B754">
        <v>0</v>
      </c>
      <c r="C754" t="b">
        <v>1</v>
      </c>
      <c r="D754" t="s">
        <v>1955</v>
      </c>
      <c r="E754" s="1">
        <v>40123</v>
      </c>
      <c r="F754" t="s">
        <v>1956</v>
      </c>
      <c r="G754" t="s">
        <v>49</v>
      </c>
      <c r="H754" t="s">
        <v>26</v>
      </c>
      <c r="I754" t="b">
        <v>1</v>
      </c>
      <c r="J754" t="s">
        <v>1957</v>
      </c>
      <c r="L754" t="s">
        <v>28</v>
      </c>
      <c r="S754">
        <v>8212</v>
      </c>
      <c r="T754">
        <v>8612</v>
      </c>
      <c r="U754">
        <v>8135</v>
      </c>
    </row>
    <row r="755" spans="1:21" x14ac:dyDescent="0.25">
      <c r="A755">
        <v>2971</v>
      </c>
      <c r="B755">
        <v>0</v>
      </c>
      <c r="C755" t="b">
        <v>1</v>
      </c>
      <c r="D755" t="s">
        <v>1958</v>
      </c>
      <c r="E755" s="1">
        <v>34735</v>
      </c>
      <c r="F755" s="1">
        <v>34735</v>
      </c>
      <c r="G755" t="s">
        <v>36</v>
      </c>
      <c r="H755" t="s">
        <v>26</v>
      </c>
      <c r="I755" t="b">
        <v>1</v>
      </c>
      <c r="J755" t="s">
        <v>1957</v>
      </c>
      <c r="L755" t="s">
        <v>28</v>
      </c>
      <c r="S755">
        <v>8311</v>
      </c>
      <c r="T755">
        <v>8611</v>
      </c>
    </row>
    <row r="756" spans="1:21" x14ac:dyDescent="0.25">
      <c r="A756">
        <v>6128</v>
      </c>
      <c r="B756">
        <v>0</v>
      </c>
      <c r="C756" t="b">
        <v>1</v>
      </c>
      <c r="D756" t="s">
        <v>1959</v>
      </c>
      <c r="E756" s="1">
        <v>39754</v>
      </c>
      <c r="F756" t="s">
        <v>1960</v>
      </c>
      <c r="G756" t="s">
        <v>36</v>
      </c>
      <c r="H756" t="s">
        <v>26</v>
      </c>
      <c r="I756" t="b">
        <v>1</v>
      </c>
      <c r="J756" t="s">
        <v>1957</v>
      </c>
      <c r="L756" t="s">
        <v>28</v>
      </c>
      <c r="S756">
        <v>8231</v>
      </c>
      <c r="T756">
        <v>8422</v>
      </c>
    </row>
    <row r="757" spans="1:21" x14ac:dyDescent="0.25">
      <c r="A757">
        <v>6777</v>
      </c>
      <c r="B757">
        <v>0</v>
      </c>
      <c r="C757" t="b">
        <v>1</v>
      </c>
      <c r="D757" t="s">
        <v>1961</v>
      </c>
      <c r="E757" s="1">
        <v>39822</v>
      </c>
      <c r="F757" s="1">
        <v>39822</v>
      </c>
      <c r="G757" t="s">
        <v>39</v>
      </c>
      <c r="H757" t="s">
        <v>26</v>
      </c>
      <c r="I757" t="b">
        <v>1</v>
      </c>
      <c r="J757" t="s">
        <v>1962</v>
      </c>
      <c r="L757" t="s">
        <v>28</v>
      </c>
      <c r="S757">
        <v>5111</v>
      </c>
      <c r="T757">
        <v>5131</v>
      </c>
      <c r="U757">
        <v>5129</v>
      </c>
    </row>
    <row r="758" spans="1:21" x14ac:dyDescent="0.25">
      <c r="A758">
        <v>4390</v>
      </c>
      <c r="B758">
        <v>0</v>
      </c>
      <c r="C758" t="b">
        <v>1</v>
      </c>
      <c r="D758" t="s">
        <v>1963</v>
      </c>
      <c r="E758" t="s">
        <v>702</v>
      </c>
      <c r="F758" t="s">
        <v>1964</v>
      </c>
      <c r="G758" t="s">
        <v>49</v>
      </c>
      <c r="H758" t="s">
        <v>26</v>
      </c>
      <c r="I758" t="b">
        <v>1</v>
      </c>
      <c r="J758" t="s">
        <v>1965</v>
      </c>
      <c r="L758" t="s">
        <v>28</v>
      </c>
      <c r="S758">
        <v>3442</v>
      </c>
      <c r="T758">
        <v>5211</v>
      </c>
      <c r="U758">
        <v>6891</v>
      </c>
    </row>
    <row r="759" spans="1:21" x14ac:dyDescent="0.25">
      <c r="A759">
        <v>835</v>
      </c>
      <c r="B759">
        <v>0</v>
      </c>
      <c r="C759" t="b">
        <v>1</v>
      </c>
      <c r="D759" t="s">
        <v>1966</v>
      </c>
      <c r="E759" s="1">
        <v>30167</v>
      </c>
      <c r="F759" s="1">
        <v>29955</v>
      </c>
      <c r="G759" t="s">
        <v>49</v>
      </c>
      <c r="H759" t="s">
        <v>26</v>
      </c>
      <c r="I759" t="b">
        <v>1</v>
      </c>
      <c r="J759" t="s">
        <v>1967</v>
      </c>
      <c r="L759" t="s">
        <v>28</v>
      </c>
      <c r="S759">
        <v>6712</v>
      </c>
      <c r="T759">
        <v>6741</v>
      </c>
      <c r="U759">
        <v>6754</v>
      </c>
    </row>
    <row r="760" spans="1:21" x14ac:dyDescent="0.25">
      <c r="A760">
        <v>4066</v>
      </c>
      <c r="B760">
        <v>0</v>
      </c>
      <c r="C760" t="b">
        <v>1</v>
      </c>
      <c r="D760" t="s">
        <v>1968</v>
      </c>
      <c r="E760" t="s">
        <v>1345</v>
      </c>
      <c r="F760" s="1">
        <v>36832</v>
      </c>
      <c r="G760" t="s">
        <v>49</v>
      </c>
      <c r="H760" t="s">
        <v>26</v>
      </c>
      <c r="I760" t="b">
        <v>1</v>
      </c>
      <c r="J760" t="s">
        <v>1969</v>
      </c>
      <c r="L760" t="s">
        <v>28</v>
      </c>
      <c r="S760">
        <v>9613</v>
      </c>
    </row>
    <row r="761" spans="1:21" x14ac:dyDescent="0.25">
      <c r="A761">
        <v>7325</v>
      </c>
      <c r="B761">
        <v>0</v>
      </c>
      <c r="C761" t="b">
        <v>0</v>
      </c>
      <c r="D761" t="s">
        <v>1970</v>
      </c>
      <c r="E761" s="1">
        <v>36442</v>
      </c>
      <c r="F761" s="1">
        <v>36442</v>
      </c>
      <c r="G761" t="s">
        <v>34</v>
      </c>
      <c r="H761" t="s">
        <v>26</v>
      </c>
      <c r="I761" t="b">
        <v>1</v>
      </c>
      <c r="J761" t="s">
        <v>1969</v>
      </c>
      <c r="L761" t="s">
        <v>28</v>
      </c>
      <c r="S761">
        <v>8429</v>
      </c>
      <c r="T761">
        <v>8611</v>
      </c>
    </row>
    <row r="762" spans="1:21" x14ac:dyDescent="0.25">
      <c r="A762">
        <v>6585</v>
      </c>
      <c r="B762">
        <v>0</v>
      </c>
      <c r="C762" t="b">
        <v>1</v>
      </c>
      <c r="D762" t="s">
        <v>1971</v>
      </c>
      <c r="E762" t="s">
        <v>1972</v>
      </c>
      <c r="F762" t="s">
        <v>1972</v>
      </c>
      <c r="G762" t="s">
        <v>39</v>
      </c>
      <c r="H762" t="s">
        <v>26</v>
      </c>
      <c r="I762" t="b">
        <v>1</v>
      </c>
      <c r="J762" t="s">
        <v>1973</v>
      </c>
      <c r="L762" t="s">
        <v>28</v>
      </c>
      <c r="S762">
        <v>5111</v>
      </c>
      <c r="T762">
        <v>8443</v>
      </c>
      <c r="U762">
        <v>8522</v>
      </c>
    </row>
    <row r="763" spans="1:21" x14ac:dyDescent="0.25">
      <c r="A763">
        <v>4376</v>
      </c>
      <c r="B763">
        <v>0</v>
      </c>
      <c r="C763" t="b">
        <v>1</v>
      </c>
      <c r="D763" t="s">
        <v>1974</v>
      </c>
      <c r="E763" t="s">
        <v>1415</v>
      </c>
      <c r="F763" t="s">
        <v>1416</v>
      </c>
      <c r="G763" t="s">
        <v>31</v>
      </c>
      <c r="H763" t="s">
        <v>26</v>
      </c>
      <c r="I763" t="b">
        <v>1</v>
      </c>
      <c r="J763" t="s">
        <v>1973</v>
      </c>
      <c r="L763" t="s">
        <v>28</v>
      </c>
      <c r="S763">
        <v>8125</v>
      </c>
    </row>
    <row r="764" spans="1:21" x14ac:dyDescent="0.25">
      <c r="A764">
        <v>3534</v>
      </c>
      <c r="B764">
        <v>0</v>
      </c>
      <c r="C764" t="b">
        <v>1</v>
      </c>
      <c r="D764" t="s">
        <v>1975</v>
      </c>
      <c r="E764" t="s">
        <v>1976</v>
      </c>
      <c r="F764" t="s">
        <v>1976</v>
      </c>
      <c r="G764" t="s">
        <v>39</v>
      </c>
      <c r="H764" t="s">
        <v>26</v>
      </c>
      <c r="I764" t="b">
        <v>1</v>
      </c>
      <c r="J764" t="s">
        <v>1977</v>
      </c>
      <c r="L764" t="s">
        <v>28</v>
      </c>
      <c r="S764">
        <v>8461</v>
      </c>
    </row>
    <row r="765" spans="1:21" x14ac:dyDescent="0.25">
      <c r="A765">
        <v>4011</v>
      </c>
      <c r="B765">
        <v>0</v>
      </c>
      <c r="C765" t="b">
        <v>1</v>
      </c>
      <c r="D765" t="s">
        <v>1978</v>
      </c>
      <c r="E765" s="1">
        <v>36231</v>
      </c>
      <c r="F765" t="s">
        <v>1979</v>
      </c>
      <c r="G765" t="s">
        <v>49</v>
      </c>
      <c r="H765" t="s">
        <v>26</v>
      </c>
      <c r="I765" t="b">
        <v>1</v>
      </c>
      <c r="J765" t="s">
        <v>1977</v>
      </c>
      <c r="L765" t="s">
        <v>28</v>
      </c>
      <c r="S765">
        <v>8231</v>
      </c>
    </row>
    <row r="766" spans="1:21" x14ac:dyDescent="0.25">
      <c r="A766">
        <v>4895</v>
      </c>
      <c r="B766">
        <v>0</v>
      </c>
      <c r="C766" t="b">
        <v>1</v>
      </c>
      <c r="D766" t="s">
        <v>1980</v>
      </c>
      <c r="E766" s="1">
        <v>38082</v>
      </c>
      <c r="F766" s="1">
        <v>38082</v>
      </c>
      <c r="G766" t="s">
        <v>39</v>
      </c>
      <c r="H766" t="s">
        <v>26</v>
      </c>
      <c r="I766" t="b">
        <v>1</v>
      </c>
      <c r="J766" t="s">
        <v>1981</v>
      </c>
      <c r="L766" t="s">
        <v>28</v>
      </c>
      <c r="S766">
        <v>8466</v>
      </c>
      <c r="T766">
        <v>8612</v>
      </c>
    </row>
    <row r="767" spans="1:21" x14ac:dyDescent="0.25">
      <c r="A767">
        <v>6607</v>
      </c>
      <c r="B767">
        <v>0</v>
      </c>
      <c r="C767" t="b">
        <v>1</v>
      </c>
      <c r="D767" t="s">
        <v>1982</v>
      </c>
      <c r="E767" t="s">
        <v>1983</v>
      </c>
      <c r="F767" t="s">
        <v>1983</v>
      </c>
      <c r="G767" t="s">
        <v>39</v>
      </c>
      <c r="H767" t="s">
        <v>26</v>
      </c>
      <c r="I767" t="b">
        <v>1</v>
      </c>
      <c r="J767" t="s">
        <v>1984</v>
      </c>
      <c r="L767" t="s">
        <v>28</v>
      </c>
      <c r="M767" t="str">
        <f>"09 5640764"</f>
        <v>09 5640764</v>
      </c>
      <c r="S767">
        <v>5111</v>
      </c>
    </row>
    <row r="768" spans="1:21" x14ac:dyDescent="0.25">
      <c r="A768">
        <v>6203</v>
      </c>
      <c r="B768">
        <v>0</v>
      </c>
      <c r="C768" t="b">
        <v>1</v>
      </c>
      <c r="D768" t="s">
        <v>1985</v>
      </c>
      <c r="E768" s="1">
        <v>39511</v>
      </c>
      <c r="F768" s="1">
        <v>39511</v>
      </c>
      <c r="G768" t="s">
        <v>39</v>
      </c>
      <c r="H768" t="s">
        <v>26</v>
      </c>
      <c r="I768" t="b">
        <v>1</v>
      </c>
      <c r="J768" t="s">
        <v>1986</v>
      </c>
      <c r="L768" t="s">
        <v>28</v>
      </c>
      <c r="S768">
        <v>7704</v>
      </c>
    </row>
    <row r="769" spans="1:21" x14ac:dyDescent="0.25">
      <c r="A769">
        <v>4240</v>
      </c>
      <c r="B769">
        <v>0</v>
      </c>
      <c r="C769" t="b">
        <v>1</v>
      </c>
      <c r="D769" t="s">
        <v>1987</v>
      </c>
      <c r="E769" s="1">
        <v>37135</v>
      </c>
      <c r="F769" s="1">
        <v>37104</v>
      </c>
      <c r="G769" t="s">
        <v>39</v>
      </c>
      <c r="H769" t="s">
        <v>26</v>
      </c>
      <c r="I769" t="b">
        <v>1</v>
      </c>
      <c r="J769" t="s">
        <v>1988</v>
      </c>
      <c r="L769" t="s">
        <v>28</v>
      </c>
      <c r="S769">
        <v>6713</v>
      </c>
      <c r="T769">
        <v>6712</v>
      </c>
    </row>
    <row r="770" spans="1:21" x14ac:dyDescent="0.25">
      <c r="A770">
        <v>2382</v>
      </c>
      <c r="B770">
        <v>0</v>
      </c>
      <c r="C770" t="b">
        <v>1</v>
      </c>
      <c r="D770" t="s">
        <v>1989</v>
      </c>
      <c r="E770" s="1">
        <v>40088</v>
      </c>
      <c r="F770" t="s">
        <v>1813</v>
      </c>
      <c r="G770" t="s">
        <v>39</v>
      </c>
      <c r="H770" t="s">
        <v>752</v>
      </c>
      <c r="I770" t="b">
        <v>1</v>
      </c>
      <c r="J770" t="s">
        <v>1990</v>
      </c>
      <c r="L770" t="s">
        <v>28</v>
      </c>
      <c r="S770">
        <v>8422</v>
      </c>
    </row>
    <row r="771" spans="1:21" x14ac:dyDescent="0.25">
      <c r="A771">
        <v>7303</v>
      </c>
      <c r="B771">
        <v>0</v>
      </c>
      <c r="C771" t="b">
        <v>0</v>
      </c>
      <c r="D771" t="s">
        <v>1991</v>
      </c>
      <c r="E771" t="s">
        <v>1992</v>
      </c>
      <c r="F771" s="1">
        <v>36047</v>
      </c>
      <c r="G771" t="s">
        <v>34</v>
      </c>
      <c r="H771" t="s">
        <v>26</v>
      </c>
      <c r="I771" t="b">
        <v>1</v>
      </c>
      <c r="J771" t="s">
        <v>1993</v>
      </c>
      <c r="L771" t="s">
        <v>28</v>
      </c>
    </row>
    <row r="772" spans="1:21" x14ac:dyDescent="0.25">
      <c r="A772">
        <v>6622</v>
      </c>
      <c r="B772">
        <v>0</v>
      </c>
      <c r="C772" t="b">
        <v>1</v>
      </c>
      <c r="D772" t="s">
        <v>1994</v>
      </c>
      <c r="E772" s="1">
        <v>39876</v>
      </c>
      <c r="F772" s="1">
        <v>39876</v>
      </c>
      <c r="G772" t="s">
        <v>39</v>
      </c>
      <c r="H772" t="s">
        <v>26</v>
      </c>
      <c r="I772" t="b">
        <v>1</v>
      </c>
      <c r="J772" t="s">
        <v>1995</v>
      </c>
      <c r="L772" t="s">
        <v>28</v>
      </c>
      <c r="S772">
        <v>7249</v>
      </c>
      <c r="T772">
        <v>8522</v>
      </c>
      <c r="U772">
        <v>8529</v>
      </c>
    </row>
    <row r="773" spans="1:21" x14ac:dyDescent="0.25">
      <c r="A773">
        <v>7348</v>
      </c>
      <c r="B773">
        <v>0</v>
      </c>
      <c r="C773" t="b">
        <v>0</v>
      </c>
      <c r="D773" t="s">
        <v>1996</v>
      </c>
      <c r="E773" t="s">
        <v>1692</v>
      </c>
      <c r="F773" t="s">
        <v>1997</v>
      </c>
      <c r="G773" t="s">
        <v>34</v>
      </c>
      <c r="H773" t="s">
        <v>26</v>
      </c>
      <c r="I773" t="b">
        <v>1</v>
      </c>
      <c r="J773" t="s">
        <v>1998</v>
      </c>
      <c r="L773" t="s">
        <v>28</v>
      </c>
      <c r="S773">
        <v>9565</v>
      </c>
    </row>
    <row r="774" spans="1:21" x14ac:dyDescent="0.25">
      <c r="A774">
        <v>5452</v>
      </c>
      <c r="B774">
        <v>0</v>
      </c>
      <c r="C774" t="b">
        <v>1</v>
      </c>
      <c r="D774" t="s">
        <v>1999</v>
      </c>
      <c r="E774" t="s">
        <v>2000</v>
      </c>
      <c r="F774" t="s">
        <v>2000</v>
      </c>
      <c r="G774" t="s">
        <v>39</v>
      </c>
      <c r="H774" t="s">
        <v>26</v>
      </c>
      <c r="I774" t="b">
        <v>1</v>
      </c>
      <c r="J774" t="s">
        <v>2001</v>
      </c>
      <c r="L774" t="s">
        <v>28</v>
      </c>
      <c r="S774">
        <v>6462</v>
      </c>
    </row>
    <row r="775" spans="1:21" x14ac:dyDescent="0.25">
      <c r="A775">
        <v>3801</v>
      </c>
      <c r="B775">
        <v>0</v>
      </c>
      <c r="C775" t="b">
        <v>1</v>
      </c>
      <c r="D775" t="s">
        <v>2002</v>
      </c>
      <c r="E775" s="1">
        <v>35897</v>
      </c>
      <c r="F775" s="1">
        <v>35796</v>
      </c>
      <c r="G775" t="s">
        <v>39</v>
      </c>
      <c r="H775" t="s">
        <v>26</v>
      </c>
      <c r="I775" t="b">
        <v>1</v>
      </c>
      <c r="J775" t="s">
        <v>2003</v>
      </c>
      <c r="L775" t="s">
        <v>28</v>
      </c>
      <c r="S775">
        <v>6528</v>
      </c>
    </row>
    <row r="776" spans="1:21" x14ac:dyDescent="0.25">
      <c r="A776">
        <v>4148</v>
      </c>
      <c r="B776">
        <v>0</v>
      </c>
      <c r="C776" t="b">
        <v>1</v>
      </c>
      <c r="D776" t="s">
        <v>2004</v>
      </c>
      <c r="E776" s="1">
        <v>36653</v>
      </c>
      <c r="F776" s="1">
        <v>36653</v>
      </c>
      <c r="G776" t="s">
        <v>36</v>
      </c>
      <c r="H776" t="s">
        <v>26</v>
      </c>
      <c r="I776" t="b">
        <v>1</v>
      </c>
      <c r="J776" t="s">
        <v>2005</v>
      </c>
      <c r="L776" t="s">
        <v>28</v>
      </c>
      <c r="S776">
        <v>8496</v>
      </c>
      <c r="T776">
        <v>9062</v>
      </c>
      <c r="U776">
        <v>6618</v>
      </c>
    </row>
    <row r="777" spans="1:21" x14ac:dyDescent="0.25">
      <c r="A777">
        <v>5617</v>
      </c>
      <c r="B777">
        <v>0</v>
      </c>
      <c r="C777" t="b">
        <v>1</v>
      </c>
      <c r="D777" t="s">
        <v>2006</v>
      </c>
      <c r="E777" t="s">
        <v>1788</v>
      </c>
      <c r="F777" t="s">
        <v>1788</v>
      </c>
      <c r="G777" t="s">
        <v>36</v>
      </c>
      <c r="H777" t="s">
        <v>26</v>
      </c>
      <c r="I777" t="b">
        <v>1</v>
      </c>
      <c r="J777" t="s">
        <v>2007</v>
      </c>
      <c r="L777" t="s">
        <v>28</v>
      </c>
      <c r="S777">
        <v>6262</v>
      </c>
    </row>
    <row r="778" spans="1:21" x14ac:dyDescent="0.25">
      <c r="A778">
        <v>5133</v>
      </c>
      <c r="B778">
        <v>0</v>
      </c>
      <c r="C778" t="b">
        <v>1</v>
      </c>
      <c r="D778" t="s">
        <v>2008</v>
      </c>
      <c r="E778" s="1">
        <v>38355</v>
      </c>
      <c r="F778" s="1">
        <v>38355</v>
      </c>
      <c r="G778" t="s">
        <v>39</v>
      </c>
      <c r="H778" t="s">
        <v>26</v>
      </c>
      <c r="I778" t="b">
        <v>1</v>
      </c>
      <c r="J778" t="s">
        <v>2009</v>
      </c>
      <c r="L778" t="s">
        <v>28</v>
      </c>
      <c r="S778">
        <v>5194</v>
      </c>
    </row>
    <row r="779" spans="1:21" x14ac:dyDescent="0.25">
      <c r="A779">
        <v>4899</v>
      </c>
      <c r="B779">
        <v>0</v>
      </c>
      <c r="C779" t="b">
        <v>1</v>
      </c>
      <c r="D779" t="s">
        <v>2010</v>
      </c>
      <c r="E779" s="1">
        <v>38265</v>
      </c>
      <c r="F779" s="1">
        <v>38265</v>
      </c>
      <c r="G779" t="s">
        <v>39</v>
      </c>
      <c r="H779" t="s">
        <v>26</v>
      </c>
      <c r="I779" t="b">
        <v>1</v>
      </c>
      <c r="J779" t="s">
        <v>2009</v>
      </c>
      <c r="L779" t="s">
        <v>28</v>
      </c>
      <c r="S779">
        <v>6833</v>
      </c>
      <c r="T779">
        <v>6821</v>
      </c>
      <c r="U779">
        <v>6623</v>
      </c>
    </row>
    <row r="780" spans="1:21" x14ac:dyDescent="0.25">
      <c r="A780">
        <v>6362</v>
      </c>
      <c r="B780">
        <v>0</v>
      </c>
      <c r="C780" t="b">
        <v>1</v>
      </c>
      <c r="D780" t="s">
        <v>2011</v>
      </c>
      <c r="E780" t="s">
        <v>2012</v>
      </c>
      <c r="F780" t="s">
        <v>2012</v>
      </c>
      <c r="G780" t="s">
        <v>39</v>
      </c>
      <c r="H780" t="s">
        <v>26</v>
      </c>
      <c r="I780" t="b">
        <v>1</v>
      </c>
      <c r="J780" t="s">
        <v>2013</v>
      </c>
      <c r="L780" t="s">
        <v>28</v>
      </c>
      <c r="M780" t="str">
        <f>"7002646"</f>
        <v>7002646</v>
      </c>
      <c r="Q780" t="s">
        <v>2014</v>
      </c>
      <c r="S780">
        <v>9843</v>
      </c>
    </row>
    <row r="781" spans="1:21" x14ac:dyDescent="0.25">
      <c r="A781">
        <v>4609</v>
      </c>
      <c r="B781">
        <v>0</v>
      </c>
      <c r="C781" t="b">
        <v>1</v>
      </c>
      <c r="D781" t="s">
        <v>2015</v>
      </c>
      <c r="E781" s="1">
        <v>37268</v>
      </c>
      <c r="F781" s="1">
        <v>37268</v>
      </c>
      <c r="G781" t="s">
        <v>39</v>
      </c>
      <c r="H781" t="s">
        <v>26</v>
      </c>
      <c r="I781" t="b">
        <v>1</v>
      </c>
      <c r="J781" t="s">
        <v>2016</v>
      </c>
      <c r="L781" t="s">
        <v>28</v>
      </c>
      <c r="S781">
        <v>9843</v>
      </c>
      <c r="T781">
        <v>9844</v>
      </c>
      <c r="U781">
        <v>6542</v>
      </c>
    </row>
    <row r="782" spans="1:21" x14ac:dyDescent="0.25">
      <c r="A782">
        <v>4418</v>
      </c>
      <c r="B782">
        <v>0</v>
      </c>
      <c r="C782" t="b">
        <v>1</v>
      </c>
      <c r="D782" t="s">
        <v>2017</v>
      </c>
      <c r="E782" t="s">
        <v>2018</v>
      </c>
      <c r="F782" t="s">
        <v>2019</v>
      </c>
      <c r="G782" t="s">
        <v>36</v>
      </c>
      <c r="H782" t="s">
        <v>26</v>
      </c>
      <c r="I782" t="b">
        <v>1</v>
      </c>
      <c r="J782" t="s">
        <v>2020</v>
      </c>
      <c r="L782" t="s">
        <v>28</v>
      </c>
      <c r="S782">
        <v>8311</v>
      </c>
      <c r="T782">
        <v>5111</v>
      </c>
      <c r="U782">
        <v>5199</v>
      </c>
    </row>
    <row r="783" spans="1:21" x14ac:dyDescent="0.25">
      <c r="A783">
        <v>6778</v>
      </c>
      <c r="B783">
        <v>0</v>
      </c>
      <c r="C783" t="b">
        <v>1</v>
      </c>
      <c r="D783" t="s">
        <v>2021</v>
      </c>
      <c r="E783" s="1">
        <v>39853</v>
      </c>
      <c r="F783" s="1">
        <v>39853</v>
      </c>
      <c r="G783" t="s">
        <v>39</v>
      </c>
      <c r="H783" t="s">
        <v>26</v>
      </c>
      <c r="I783" t="b">
        <v>1</v>
      </c>
      <c r="J783" t="s">
        <v>2022</v>
      </c>
      <c r="L783" t="s">
        <v>28</v>
      </c>
      <c r="S783">
        <v>7231</v>
      </c>
    </row>
    <row r="784" spans="1:21" x14ac:dyDescent="0.25">
      <c r="A784">
        <v>5099</v>
      </c>
      <c r="B784">
        <v>0</v>
      </c>
      <c r="C784" t="b">
        <v>1</v>
      </c>
      <c r="D784" t="s">
        <v>2023</v>
      </c>
      <c r="E784" t="s">
        <v>2024</v>
      </c>
      <c r="F784" t="s">
        <v>2024</v>
      </c>
      <c r="G784" t="s">
        <v>39</v>
      </c>
      <c r="H784" t="s">
        <v>26</v>
      </c>
      <c r="I784" t="b">
        <v>1</v>
      </c>
      <c r="J784" t="s">
        <v>2025</v>
      </c>
      <c r="L784" t="s">
        <v>28</v>
      </c>
      <c r="S784">
        <v>3495</v>
      </c>
      <c r="T784">
        <v>5111</v>
      </c>
    </row>
    <row r="785" spans="1:21" x14ac:dyDescent="0.25">
      <c r="A785">
        <v>5486</v>
      </c>
      <c r="B785">
        <v>0</v>
      </c>
      <c r="C785" t="b">
        <v>1</v>
      </c>
      <c r="D785" t="s">
        <v>2026</v>
      </c>
      <c r="E785" s="1">
        <v>38875</v>
      </c>
      <c r="F785" s="1">
        <v>38875</v>
      </c>
      <c r="G785" t="s">
        <v>39</v>
      </c>
      <c r="H785" t="s">
        <v>26</v>
      </c>
      <c r="I785" t="b">
        <v>1</v>
      </c>
      <c r="J785" t="s">
        <v>2027</v>
      </c>
      <c r="L785" t="s">
        <v>28</v>
      </c>
      <c r="S785">
        <v>9823</v>
      </c>
    </row>
    <row r="786" spans="1:21" x14ac:dyDescent="0.25">
      <c r="A786">
        <v>5251</v>
      </c>
      <c r="B786">
        <v>0</v>
      </c>
      <c r="C786" t="b">
        <v>1</v>
      </c>
      <c r="D786" t="s">
        <v>2028</v>
      </c>
      <c r="E786" t="s">
        <v>1022</v>
      </c>
      <c r="F786" t="s">
        <v>1022</v>
      </c>
      <c r="G786" t="s">
        <v>39</v>
      </c>
      <c r="H786" t="s">
        <v>26</v>
      </c>
      <c r="I786" t="b">
        <v>1</v>
      </c>
      <c r="J786" t="s">
        <v>2029</v>
      </c>
      <c r="L786" t="s">
        <v>28</v>
      </c>
      <c r="S786">
        <v>9823</v>
      </c>
    </row>
    <row r="787" spans="1:21" x14ac:dyDescent="0.25">
      <c r="A787">
        <v>4522</v>
      </c>
      <c r="B787">
        <v>0</v>
      </c>
      <c r="C787" t="b">
        <v>1</v>
      </c>
      <c r="D787" t="s">
        <v>2030</v>
      </c>
      <c r="E787" t="s">
        <v>1384</v>
      </c>
      <c r="F787" t="s">
        <v>1384</v>
      </c>
      <c r="G787" t="s">
        <v>39</v>
      </c>
      <c r="H787" t="s">
        <v>26</v>
      </c>
      <c r="I787" t="b">
        <v>1</v>
      </c>
      <c r="J787" t="s">
        <v>2031</v>
      </c>
      <c r="L787" t="s">
        <v>28</v>
      </c>
      <c r="S787">
        <v>6713</v>
      </c>
    </row>
    <row r="788" spans="1:21" x14ac:dyDescent="0.25">
      <c r="A788">
        <v>6884</v>
      </c>
      <c r="B788">
        <v>0</v>
      </c>
      <c r="C788" t="b">
        <v>1</v>
      </c>
      <c r="D788" t="s">
        <v>2032</v>
      </c>
      <c r="E788" s="1">
        <v>40330</v>
      </c>
      <c r="F788" s="1">
        <v>40330</v>
      </c>
      <c r="G788" t="s">
        <v>39</v>
      </c>
      <c r="H788" t="s">
        <v>26</v>
      </c>
      <c r="I788" t="b">
        <v>1</v>
      </c>
      <c r="J788" t="s">
        <v>2033</v>
      </c>
      <c r="L788" t="s">
        <v>28</v>
      </c>
      <c r="S788">
        <v>7611</v>
      </c>
      <c r="T788">
        <v>7613</v>
      </c>
      <c r="U788">
        <v>6614</v>
      </c>
    </row>
    <row r="789" spans="1:21" x14ac:dyDescent="0.25">
      <c r="A789">
        <v>5003</v>
      </c>
      <c r="B789">
        <v>0</v>
      </c>
      <c r="C789" t="b">
        <v>1</v>
      </c>
      <c r="D789" t="s">
        <v>2034</v>
      </c>
      <c r="E789" t="s">
        <v>825</v>
      </c>
      <c r="F789" t="s">
        <v>2035</v>
      </c>
      <c r="G789" t="s">
        <v>39</v>
      </c>
      <c r="H789" t="s">
        <v>26</v>
      </c>
      <c r="I789" t="b">
        <v>1</v>
      </c>
      <c r="J789" t="s">
        <v>2036</v>
      </c>
      <c r="L789" t="s">
        <v>28</v>
      </c>
      <c r="S789">
        <v>9535</v>
      </c>
      <c r="T789">
        <v>9581</v>
      </c>
      <c r="U789">
        <v>6582</v>
      </c>
    </row>
    <row r="790" spans="1:21" x14ac:dyDescent="0.25">
      <c r="A790">
        <v>6834</v>
      </c>
      <c r="B790">
        <v>0</v>
      </c>
      <c r="C790" t="b">
        <v>1</v>
      </c>
      <c r="D790" t="s">
        <v>2037</v>
      </c>
      <c r="E790" s="1">
        <v>40067</v>
      </c>
      <c r="F790" s="1">
        <v>40067</v>
      </c>
      <c r="G790" t="s">
        <v>39</v>
      </c>
      <c r="H790" t="s">
        <v>26</v>
      </c>
      <c r="I790" t="b">
        <v>1</v>
      </c>
      <c r="J790" t="s">
        <v>2038</v>
      </c>
      <c r="L790" t="s">
        <v>28</v>
      </c>
      <c r="S790">
        <v>9845</v>
      </c>
      <c r="T790">
        <v>9617</v>
      </c>
    </row>
    <row r="791" spans="1:21" x14ac:dyDescent="0.25">
      <c r="A791">
        <v>5567</v>
      </c>
      <c r="B791">
        <v>0</v>
      </c>
      <c r="C791" t="b">
        <v>1</v>
      </c>
      <c r="D791" t="s">
        <v>2039</v>
      </c>
      <c r="E791" t="s">
        <v>2040</v>
      </c>
      <c r="F791" t="s">
        <v>2041</v>
      </c>
      <c r="G791" t="s">
        <v>36</v>
      </c>
      <c r="H791" t="s">
        <v>26</v>
      </c>
      <c r="I791" t="b">
        <v>1</v>
      </c>
      <c r="J791" t="s">
        <v>2042</v>
      </c>
      <c r="L791" t="s">
        <v>28</v>
      </c>
      <c r="S791">
        <v>5111</v>
      </c>
      <c r="T791">
        <v>5121</v>
      </c>
      <c r="U791">
        <v>8469</v>
      </c>
    </row>
    <row r="792" spans="1:21" x14ac:dyDescent="0.25">
      <c r="A792">
        <v>6040</v>
      </c>
      <c r="B792">
        <v>0</v>
      </c>
      <c r="C792" t="b">
        <v>1</v>
      </c>
      <c r="D792" t="s">
        <v>2043</v>
      </c>
      <c r="E792" s="1">
        <v>39428</v>
      </c>
      <c r="F792" s="1">
        <v>39245</v>
      </c>
      <c r="G792" t="s">
        <v>49</v>
      </c>
      <c r="H792" t="s">
        <v>26</v>
      </c>
      <c r="I792" t="b">
        <v>1</v>
      </c>
      <c r="J792" t="s">
        <v>2042</v>
      </c>
      <c r="L792" t="s">
        <v>28</v>
      </c>
      <c r="S792">
        <v>7239</v>
      </c>
      <c r="T792">
        <v>8592</v>
      </c>
      <c r="U792">
        <v>8612</v>
      </c>
    </row>
    <row r="793" spans="1:21" x14ac:dyDescent="0.25">
      <c r="A793">
        <v>2136</v>
      </c>
      <c r="B793">
        <v>0</v>
      </c>
      <c r="C793" t="b">
        <v>1</v>
      </c>
      <c r="D793" t="s">
        <v>2044</v>
      </c>
      <c r="E793" s="1">
        <v>33370</v>
      </c>
      <c r="F793" s="1">
        <v>33340</v>
      </c>
      <c r="G793" t="s">
        <v>49</v>
      </c>
      <c r="H793" t="s">
        <v>26</v>
      </c>
      <c r="I793" t="b">
        <v>1</v>
      </c>
      <c r="J793" t="s">
        <v>2042</v>
      </c>
      <c r="L793" t="s">
        <v>28</v>
      </c>
      <c r="S793">
        <v>8443</v>
      </c>
      <c r="T793">
        <v>8441</v>
      </c>
      <c r="U793">
        <v>8442</v>
      </c>
    </row>
    <row r="794" spans="1:21" x14ac:dyDescent="0.25">
      <c r="A794">
        <v>7078</v>
      </c>
      <c r="B794">
        <v>0</v>
      </c>
      <c r="C794" t="b">
        <v>1</v>
      </c>
      <c r="D794" t="s">
        <v>2045</v>
      </c>
      <c r="E794" t="s">
        <v>2046</v>
      </c>
      <c r="F794" t="s">
        <v>2047</v>
      </c>
      <c r="G794" t="s">
        <v>31</v>
      </c>
      <c r="H794" t="s">
        <v>26</v>
      </c>
      <c r="I794" t="b">
        <v>1</v>
      </c>
      <c r="J794" t="s">
        <v>2048</v>
      </c>
      <c r="L794" t="s">
        <v>28</v>
      </c>
      <c r="S794">
        <v>6829</v>
      </c>
    </row>
    <row r="795" spans="1:21" x14ac:dyDescent="0.25">
      <c r="A795">
        <v>5055</v>
      </c>
      <c r="B795">
        <v>0</v>
      </c>
      <c r="C795" t="b">
        <v>1</v>
      </c>
      <c r="D795" t="s">
        <v>2049</v>
      </c>
      <c r="E795" s="1">
        <v>38088</v>
      </c>
      <c r="F795" s="1">
        <v>38088</v>
      </c>
      <c r="G795" t="s">
        <v>39</v>
      </c>
      <c r="H795" t="s">
        <v>26</v>
      </c>
      <c r="I795" t="b">
        <v>1</v>
      </c>
      <c r="J795" t="s">
        <v>2050</v>
      </c>
      <c r="L795" t="s">
        <v>28</v>
      </c>
      <c r="S795">
        <v>6687</v>
      </c>
      <c r="T795">
        <v>6697</v>
      </c>
      <c r="U795">
        <v>6863</v>
      </c>
    </row>
    <row r="796" spans="1:21" x14ac:dyDescent="0.25">
      <c r="A796">
        <v>5414</v>
      </c>
      <c r="B796">
        <v>0</v>
      </c>
      <c r="C796" t="b">
        <v>1</v>
      </c>
      <c r="D796" t="s">
        <v>2051</v>
      </c>
      <c r="E796" s="1">
        <v>38811</v>
      </c>
      <c r="F796" s="1">
        <v>38811</v>
      </c>
      <c r="G796" t="s">
        <v>39</v>
      </c>
      <c r="H796" t="s">
        <v>26</v>
      </c>
      <c r="I796" t="b">
        <v>1</v>
      </c>
      <c r="J796" t="s">
        <v>2052</v>
      </c>
      <c r="L796" t="s">
        <v>28</v>
      </c>
      <c r="S796">
        <v>8511</v>
      </c>
      <c r="T796">
        <v>6833</v>
      </c>
    </row>
    <row r="797" spans="1:21" x14ac:dyDescent="0.25">
      <c r="A797">
        <v>6443</v>
      </c>
      <c r="B797">
        <v>0</v>
      </c>
      <c r="C797" t="b">
        <v>1</v>
      </c>
      <c r="D797" t="s">
        <v>2053</v>
      </c>
      <c r="E797" s="1">
        <v>39670</v>
      </c>
      <c r="F797" t="s">
        <v>2054</v>
      </c>
      <c r="G797" t="s">
        <v>39</v>
      </c>
      <c r="H797" t="s">
        <v>26</v>
      </c>
      <c r="I797" t="b">
        <v>1</v>
      </c>
      <c r="J797" t="s">
        <v>2055</v>
      </c>
      <c r="L797" t="s">
        <v>28</v>
      </c>
      <c r="S797">
        <v>2139</v>
      </c>
    </row>
    <row r="798" spans="1:21" x14ac:dyDescent="0.25">
      <c r="A798">
        <v>3367</v>
      </c>
      <c r="B798">
        <v>0</v>
      </c>
      <c r="C798" t="b">
        <v>1</v>
      </c>
      <c r="D798" t="s">
        <v>2056</v>
      </c>
      <c r="E798" t="s">
        <v>2057</v>
      </c>
      <c r="F798" t="s">
        <v>2057</v>
      </c>
      <c r="G798" t="s">
        <v>39</v>
      </c>
      <c r="H798" t="s">
        <v>26</v>
      </c>
      <c r="I798" t="b">
        <v>1</v>
      </c>
      <c r="J798" t="s">
        <v>2058</v>
      </c>
      <c r="S798">
        <v>3700</v>
      </c>
    </row>
    <row r="799" spans="1:21" x14ac:dyDescent="0.25">
      <c r="A799">
        <v>5448</v>
      </c>
      <c r="B799">
        <v>0</v>
      </c>
      <c r="C799" t="b">
        <v>1</v>
      </c>
      <c r="D799" t="s">
        <v>2059</v>
      </c>
      <c r="E799" t="s">
        <v>975</v>
      </c>
      <c r="F799" t="s">
        <v>976</v>
      </c>
      <c r="G799" t="s">
        <v>49</v>
      </c>
      <c r="H799" t="s">
        <v>26</v>
      </c>
      <c r="I799" t="b">
        <v>1</v>
      </c>
      <c r="J799" t="s">
        <v>2060</v>
      </c>
      <c r="L799" t="s">
        <v>28</v>
      </c>
      <c r="S799">
        <v>8311</v>
      </c>
      <c r="T799">
        <v>8316</v>
      </c>
      <c r="U799">
        <v>8314</v>
      </c>
    </row>
    <row r="800" spans="1:21" x14ac:dyDescent="0.25">
      <c r="A800">
        <v>4987</v>
      </c>
      <c r="B800">
        <v>0</v>
      </c>
      <c r="C800" t="b">
        <v>1</v>
      </c>
      <c r="D800" t="s">
        <v>2061</v>
      </c>
      <c r="E800" s="1">
        <v>38268</v>
      </c>
      <c r="F800" s="1">
        <v>38268</v>
      </c>
      <c r="G800" t="s">
        <v>39</v>
      </c>
      <c r="H800" t="s">
        <v>26</v>
      </c>
      <c r="I800" t="b">
        <v>1</v>
      </c>
      <c r="J800" t="s">
        <v>2062</v>
      </c>
      <c r="L800" t="s">
        <v>28</v>
      </c>
      <c r="S800">
        <v>3495</v>
      </c>
      <c r="T800">
        <v>6829</v>
      </c>
    </row>
    <row r="801" spans="1:21" x14ac:dyDescent="0.25">
      <c r="A801">
        <v>5499</v>
      </c>
      <c r="B801">
        <v>0</v>
      </c>
      <c r="C801" t="b">
        <v>1</v>
      </c>
      <c r="D801" t="s">
        <v>2063</v>
      </c>
      <c r="E801" s="1">
        <v>38756</v>
      </c>
      <c r="F801" s="1">
        <v>38756</v>
      </c>
      <c r="G801" t="s">
        <v>39</v>
      </c>
      <c r="H801" t="s">
        <v>26</v>
      </c>
      <c r="I801" t="b">
        <v>1</v>
      </c>
      <c r="J801" t="s">
        <v>2064</v>
      </c>
      <c r="L801" t="s">
        <v>28</v>
      </c>
      <c r="S801">
        <v>5119</v>
      </c>
    </row>
    <row r="802" spans="1:21" x14ac:dyDescent="0.25">
      <c r="A802">
        <v>5362</v>
      </c>
      <c r="B802">
        <v>0</v>
      </c>
      <c r="C802" t="b">
        <v>1</v>
      </c>
      <c r="D802" t="s">
        <v>2065</v>
      </c>
      <c r="E802" t="s">
        <v>426</v>
      </c>
      <c r="F802" s="1">
        <v>38961</v>
      </c>
      <c r="G802" t="s">
        <v>49</v>
      </c>
      <c r="H802" t="s">
        <v>26</v>
      </c>
      <c r="I802" t="b">
        <v>1</v>
      </c>
      <c r="J802" t="s">
        <v>2066</v>
      </c>
      <c r="L802" t="s">
        <v>28</v>
      </c>
      <c r="S802">
        <v>5113</v>
      </c>
      <c r="T802">
        <v>8443</v>
      </c>
    </row>
    <row r="803" spans="1:21" x14ac:dyDescent="0.25">
      <c r="A803">
        <v>5173</v>
      </c>
      <c r="B803">
        <v>0</v>
      </c>
      <c r="C803" t="b">
        <v>1</v>
      </c>
      <c r="D803" t="s">
        <v>2067</v>
      </c>
      <c r="E803" t="s">
        <v>2068</v>
      </c>
      <c r="F803" t="s">
        <v>2069</v>
      </c>
      <c r="G803" t="s">
        <v>39</v>
      </c>
      <c r="H803" t="s">
        <v>26</v>
      </c>
      <c r="I803" t="b">
        <v>1</v>
      </c>
      <c r="J803" t="s">
        <v>2070</v>
      </c>
      <c r="L803" t="s">
        <v>28</v>
      </c>
      <c r="S803">
        <v>8440</v>
      </c>
    </row>
    <row r="804" spans="1:21" x14ac:dyDescent="0.25">
      <c r="A804">
        <v>4024</v>
      </c>
      <c r="B804">
        <v>0</v>
      </c>
      <c r="C804" t="b">
        <v>1</v>
      </c>
      <c r="D804" t="s">
        <v>2071</v>
      </c>
      <c r="E804" t="s">
        <v>1939</v>
      </c>
      <c r="F804" t="s">
        <v>1939</v>
      </c>
      <c r="G804" t="s">
        <v>39</v>
      </c>
      <c r="H804" t="s">
        <v>26</v>
      </c>
      <c r="I804" t="b">
        <v>1</v>
      </c>
      <c r="J804" t="s">
        <v>2072</v>
      </c>
      <c r="L804" t="s">
        <v>28</v>
      </c>
      <c r="S804">
        <v>8496</v>
      </c>
      <c r="T804">
        <v>6618</v>
      </c>
      <c r="U804">
        <v>9062</v>
      </c>
    </row>
    <row r="805" spans="1:21" x14ac:dyDescent="0.25">
      <c r="A805">
        <v>7417</v>
      </c>
      <c r="B805">
        <v>0</v>
      </c>
      <c r="C805" t="b">
        <v>0</v>
      </c>
      <c r="D805" t="s">
        <v>2073</v>
      </c>
      <c r="E805" s="1">
        <v>38293</v>
      </c>
      <c r="F805" s="1">
        <v>38109</v>
      </c>
      <c r="G805" t="s">
        <v>34</v>
      </c>
      <c r="H805" t="s">
        <v>26</v>
      </c>
      <c r="I805" t="b">
        <v>1</v>
      </c>
      <c r="J805" t="s">
        <v>2074</v>
      </c>
      <c r="L805" t="s">
        <v>28</v>
      </c>
      <c r="S805">
        <v>8213</v>
      </c>
    </row>
    <row r="806" spans="1:21" x14ac:dyDescent="0.25">
      <c r="A806">
        <v>2736</v>
      </c>
      <c r="B806">
        <v>0</v>
      </c>
      <c r="C806" t="b">
        <v>1</v>
      </c>
      <c r="D806" t="s">
        <v>2075</v>
      </c>
      <c r="E806" t="s">
        <v>2076</v>
      </c>
      <c r="F806" t="s">
        <v>2076</v>
      </c>
      <c r="G806" t="s">
        <v>39</v>
      </c>
      <c r="H806" t="s">
        <v>26</v>
      </c>
      <c r="I806" t="b">
        <v>1</v>
      </c>
      <c r="J806" t="s">
        <v>2077</v>
      </c>
      <c r="L806" t="s">
        <v>28</v>
      </c>
      <c r="S806">
        <v>9829</v>
      </c>
    </row>
    <row r="807" spans="1:21" x14ac:dyDescent="0.25">
      <c r="A807">
        <v>4314</v>
      </c>
      <c r="B807">
        <v>0</v>
      </c>
      <c r="C807" t="b">
        <v>1</v>
      </c>
      <c r="D807" t="s">
        <v>2078</v>
      </c>
      <c r="E807" s="1">
        <v>37139</v>
      </c>
      <c r="F807" s="1">
        <v>37139</v>
      </c>
      <c r="G807" t="s">
        <v>39</v>
      </c>
      <c r="H807" t="s">
        <v>26</v>
      </c>
      <c r="I807" t="b">
        <v>1</v>
      </c>
      <c r="J807" t="s">
        <v>2079</v>
      </c>
      <c r="L807" t="s">
        <v>28</v>
      </c>
      <c r="S807">
        <v>8511</v>
      </c>
    </row>
    <row r="808" spans="1:21" x14ac:dyDescent="0.25">
      <c r="A808">
        <v>958</v>
      </c>
      <c r="B808">
        <v>0</v>
      </c>
      <c r="C808" t="b">
        <v>1</v>
      </c>
      <c r="D808" t="s">
        <v>2080</v>
      </c>
      <c r="E808" s="1">
        <v>30377</v>
      </c>
      <c r="F808" s="1">
        <v>30377</v>
      </c>
      <c r="G808" t="s">
        <v>49</v>
      </c>
      <c r="H808" t="s">
        <v>26</v>
      </c>
      <c r="I808" t="b">
        <v>1</v>
      </c>
      <c r="J808" t="s">
        <v>2081</v>
      </c>
      <c r="L808" t="s">
        <v>28</v>
      </c>
      <c r="S808">
        <v>8311</v>
      </c>
    </row>
    <row r="809" spans="1:21" x14ac:dyDescent="0.25">
      <c r="A809">
        <v>4445</v>
      </c>
      <c r="B809">
        <v>0</v>
      </c>
      <c r="C809" t="b">
        <v>1</v>
      </c>
      <c r="D809" t="s">
        <v>2082</v>
      </c>
      <c r="E809" t="s">
        <v>2083</v>
      </c>
      <c r="F809" t="s">
        <v>1289</v>
      </c>
      <c r="G809" t="s">
        <v>49</v>
      </c>
      <c r="H809" t="s">
        <v>26</v>
      </c>
      <c r="I809" t="b">
        <v>1</v>
      </c>
      <c r="J809" t="s">
        <v>2084</v>
      </c>
      <c r="L809" t="s">
        <v>28</v>
      </c>
      <c r="S809">
        <v>8142</v>
      </c>
    </row>
    <row r="810" spans="1:21" x14ac:dyDescent="0.25">
      <c r="A810">
        <v>5306</v>
      </c>
      <c r="B810">
        <v>0</v>
      </c>
      <c r="C810" t="b">
        <v>1</v>
      </c>
      <c r="D810" t="s">
        <v>2085</v>
      </c>
      <c r="E810" t="s">
        <v>2086</v>
      </c>
      <c r="F810" t="s">
        <v>2086</v>
      </c>
      <c r="G810" t="s">
        <v>39</v>
      </c>
      <c r="H810" t="s">
        <v>26</v>
      </c>
      <c r="I810" t="b">
        <v>1</v>
      </c>
      <c r="J810" t="s">
        <v>2087</v>
      </c>
      <c r="L810" t="s">
        <v>28</v>
      </c>
      <c r="S810">
        <v>6582</v>
      </c>
      <c r="T810">
        <v>6591</v>
      </c>
    </row>
    <row r="811" spans="1:21" x14ac:dyDescent="0.25">
      <c r="A811">
        <v>1348</v>
      </c>
      <c r="B811">
        <v>0</v>
      </c>
      <c r="C811" t="b">
        <v>1</v>
      </c>
      <c r="D811" t="s">
        <v>2088</v>
      </c>
      <c r="E811" s="1">
        <v>32112</v>
      </c>
      <c r="F811" t="s">
        <v>2089</v>
      </c>
      <c r="G811" t="s">
        <v>49</v>
      </c>
      <c r="H811" t="s">
        <v>26</v>
      </c>
      <c r="I811" t="b">
        <v>1</v>
      </c>
      <c r="J811" t="s">
        <v>2090</v>
      </c>
      <c r="L811" t="s">
        <v>28</v>
      </c>
      <c r="S811">
        <v>8430</v>
      </c>
      <c r="T811">
        <v>8434</v>
      </c>
      <c r="U811">
        <v>8492</v>
      </c>
    </row>
    <row r="812" spans="1:21" x14ac:dyDescent="0.25">
      <c r="A812">
        <v>3822</v>
      </c>
      <c r="B812">
        <v>0</v>
      </c>
      <c r="C812" t="b">
        <v>1</v>
      </c>
      <c r="D812" t="s">
        <v>2091</v>
      </c>
      <c r="E812" s="1">
        <v>36251</v>
      </c>
      <c r="F812" t="s">
        <v>2092</v>
      </c>
      <c r="G812" t="s">
        <v>31</v>
      </c>
      <c r="H812" t="s">
        <v>26</v>
      </c>
      <c r="I812" t="b">
        <v>1</v>
      </c>
      <c r="J812" t="s">
        <v>2093</v>
      </c>
      <c r="L812" t="s">
        <v>28</v>
      </c>
      <c r="S812">
        <v>8611</v>
      </c>
    </row>
    <row r="813" spans="1:21" x14ac:dyDescent="0.25">
      <c r="A813">
        <v>4512</v>
      </c>
      <c r="B813">
        <v>0</v>
      </c>
      <c r="C813" t="b">
        <v>1</v>
      </c>
      <c r="D813" t="s">
        <v>2094</v>
      </c>
      <c r="E813" t="s">
        <v>191</v>
      </c>
      <c r="F813" t="s">
        <v>192</v>
      </c>
      <c r="G813" t="s">
        <v>36</v>
      </c>
      <c r="H813" t="s">
        <v>26</v>
      </c>
      <c r="I813" t="b">
        <v>1</v>
      </c>
      <c r="J813" t="s">
        <v>2095</v>
      </c>
      <c r="L813" t="s">
        <v>28</v>
      </c>
      <c r="S813">
        <v>8135</v>
      </c>
      <c r="T813">
        <v>8137</v>
      </c>
      <c r="U813">
        <v>8143</v>
      </c>
    </row>
    <row r="814" spans="1:21" x14ac:dyDescent="0.25">
      <c r="A814">
        <v>573</v>
      </c>
      <c r="B814">
        <v>0</v>
      </c>
      <c r="C814" t="b">
        <v>1</v>
      </c>
      <c r="D814" t="s">
        <v>2096</v>
      </c>
      <c r="E814" t="s">
        <v>2097</v>
      </c>
      <c r="F814" t="s">
        <v>2097</v>
      </c>
      <c r="G814" t="s">
        <v>49</v>
      </c>
      <c r="H814" t="s">
        <v>26</v>
      </c>
      <c r="I814" t="b">
        <v>1</v>
      </c>
      <c r="J814" t="s">
        <v>2098</v>
      </c>
      <c r="L814" t="s">
        <v>28</v>
      </c>
      <c r="S814">
        <v>8426</v>
      </c>
    </row>
    <row r="815" spans="1:21" x14ac:dyDescent="0.25">
      <c r="A815">
        <v>4152</v>
      </c>
      <c r="B815">
        <v>0</v>
      </c>
      <c r="C815" t="b">
        <v>1</v>
      </c>
      <c r="D815" t="s">
        <v>2099</v>
      </c>
      <c r="E815" s="1">
        <v>36684</v>
      </c>
      <c r="F815" s="1">
        <v>36591</v>
      </c>
      <c r="G815" t="s">
        <v>39</v>
      </c>
      <c r="H815" t="s">
        <v>26</v>
      </c>
      <c r="I815" t="b">
        <v>1</v>
      </c>
      <c r="J815" t="s">
        <v>2100</v>
      </c>
      <c r="L815" t="s">
        <v>28</v>
      </c>
      <c r="S815">
        <v>9895</v>
      </c>
    </row>
    <row r="816" spans="1:21" x14ac:dyDescent="0.25">
      <c r="A816">
        <v>7288</v>
      </c>
      <c r="B816">
        <v>0</v>
      </c>
      <c r="C816" t="b">
        <v>0</v>
      </c>
      <c r="D816" t="s">
        <v>2101</v>
      </c>
      <c r="E816" t="s">
        <v>2102</v>
      </c>
      <c r="F816" t="s">
        <v>2103</v>
      </c>
      <c r="G816" t="s">
        <v>34</v>
      </c>
      <c r="H816" t="s">
        <v>26</v>
      </c>
      <c r="I816" t="b">
        <v>1</v>
      </c>
      <c r="J816" t="s">
        <v>2104</v>
      </c>
      <c r="L816" t="s">
        <v>28</v>
      </c>
      <c r="S816">
        <v>9102</v>
      </c>
    </row>
    <row r="817" spans="1:21" x14ac:dyDescent="0.25">
      <c r="A817">
        <v>4509</v>
      </c>
      <c r="B817">
        <v>0</v>
      </c>
      <c r="C817" t="b">
        <v>1</v>
      </c>
      <c r="D817" t="s">
        <v>2105</v>
      </c>
      <c r="E817" t="s">
        <v>2106</v>
      </c>
      <c r="F817" t="s">
        <v>234</v>
      </c>
      <c r="G817" t="s">
        <v>49</v>
      </c>
      <c r="H817" t="s">
        <v>26</v>
      </c>
      <c r="I817" t="b">
        <v>1</v>
      </c>
      <c r="J817" t="s">
        <v>2107</v>
      </c>
      <c r="L817" t="s">
        <v>28</v>
      </c>
      <c r="S817">
        <v>9619</v>
      </c>
    </row>
    <row r="818" spans="1:21" x14ac:dyDescent="0.25">
      <c r="A818">
        <v>5058</v>
      </c>
      <c r="B818">
        <v>0</v>
      </c>
      <c r="C818" t="b">
        <v>1</v>
      </c>
      <c r="D818" t="s">
        <v>2108</v>
      </c>
      <c r="E818" s="1">
        <v>38118</v>
      </c>
      <c r="F818" s="1">
        <v>38118</v>
      </c>
      <c r="G818" t="s">
        <v>39</v>
      </c>
      <c r="H818" t="s">
        <v>26</v>
      </c>
      <c r="I818" t="b">
        <v>1</v>
      </c>
      <c r="J818" t="s">
        <v>2109</v>
      </c>
      <c r="L818" t="s">
        <v>28</v>
      </c>
      <c r="S818">
        <v>6721</v>
      </c>
      <c r="T818">
        <v>6712</v>
      </c>
    </row>
    <row r="819" spans="1:21" x14ac:dyDescent="0.25">
      <c r="A819">
        <v>204</v>
      </c>
      <c r="B819">
        <v>0</v>
      </c>
      <c r="C819" t="b">
        <v>1</v>
      </c>
      <c r="D819" t="s">
        <v>2110</v>
      </c>
      <c r="E819" s="1">
        <v>28309</v>
      </c>
      <c r="F819" s="1">
        <v>28277</v>
      </c>
      <c r="G819" t="s">
        <v>49</v>
      </c>
      <c r="H819" t="s">
        <v>26</v>
      </c>
      <c r="I819" t="b">
        <v>1</v>
      </c>
      <c r="J819" t="s">
        <v>2111</v>
      </c>
      <c r="L819" t="s">
        <v>28</v>
      </c>
      <c r="S819">
        <v>6523</v>
      </c>
      <c r="T819">
        <v>6441</v>
      </c>
    </row>
    <row r="820" spans="1:21" x14ac:dyDescent="0.25">
      <c r="A820">
        <v>3962</v>
      </c>
      <c r="B820">
        <v>0</v>
      </c>
      <c r="C820" t="b">
        <v>1</v>
      </c>
      <c r="D820" t="s">
        <v>2112</v>
      </c>
      <c r="E820" t="s">
        <v>1720</v>
      </c>
      <c r="F820" s="1">
        <v>34892</v>
      </c>
      <c r="G820" t="s">
        <v>49</v>
      </c>
      <c r="H820" t="s">
        <v>26</v>
      </c>
      <c r="I820" t="b">
        <v>1</v>
      </c>
      <c r="J820" t="s">
        <v>2113</v>
      </c>
      <c r="L820" t="s">
        <v>28</v>
      </c>
      <c r="S820">
        <v>7702</v>
      </c>
      <c r="T820">
        <v>8433</v>
      </c>
      <c r="U820">
        <v>8435</v>
      </c>
    </row>
    <row r="821" spans="1:21" x14ac:dyDescent="0.25">
      <c r="A821">
        <v>5248</v>
      </c>
      <c r="B821">
        <v>0</v>
      </c>
      <c r="C821" t="b">
        <v>1</v>
      </c>
      <c r="D821" t="s">
        <v>2114</v>
      </c>
      <c r="E821" t="s">
        <v>2115</v>
      </c>
      <c r="F821" t="s">
        <v>2115</v>
      </c>
      <c r="G821" t="s">
        <v>39</v>
      </c>
      <c r="H821" t="s">
        <v>26</v>
      </c>
      <c r="I821" t="b">
        <v>1</v>
      </c>
      <c r="J821" t="s">
        <v>2113</v>
      </c>
      <c r="L821" t="s">
        <v>28</v>
      </c>
      <c r="S821">
        <v>6712</v>
      </c>
    </row>
    <row r="822" spans="1:21" x14ac:dyDescent="0.25">
      <c r="A822">
        <v>6209</v>
      </c>
      <c r="B822">
        <v>0</v>
      </c>
      <c r="C822" t="b">
        <v>1</v>
      </c>
      <c r="D822" t="s">
        <v>2116</v>
      </c>
      <c r="E822" s="1">
        <v>39695</v>
      </c>
      <c r="F822" s="1">
        <v>39511</v>
      </c>
      <c r="G822" t="s">
        <v>49</v>
      </c>
      <c r="H822" t="s">
        <v>26</v>
      </c>
      <c r="I822" t="b">
        <v>1</v>
      </c>
      <c r="J822" t="s">
        <v>2117</v>
      </c>
      <c r="L822" t="s">
        <v>28</v>
      </c>
      <c r="S822">
        <v>6714</v>
      </c>
    </row>
    <row r="823" spans="1:21" x14ac:dyDescent="0.25">
      <c r="A823">
        <v>3087</v>
      </c>
      <c r="B823">
        <v>0</v>
      </c>
      <c r="C823" t="b">
        <v>1</v>
      </c>
      <c r="D823" t="s">
        <v>2118</v>
      </c>
      <c r="E823" t="s">
        <v>1531</v>
      </c>
      <c r="F823" s="1">
        <v>34709</v>
      </c>
      <c r="G823" t="s">
        <v>39</v>
      </c>
      <c r="H823" t="s">
        <v>26</v>
      </c>
      <c r="I823" t="b">
        <v>1</v>
      </c>
      <c r="J823" t="s">
        <v>2119</v>
      </c>
      <c r="L823" t="s">
        <v>28</v>
      </c>
      <c r="S823">
        <v>8422</v>
      </c>
      <c r="T823">
        <v>8499</v>
      </c>
    </row>
    <row r="824" spans="1:21" x14ac:dyDescent="0.25">
      <c r="A824">
        <v>3332</v>
      </c>
      <c r="B824">
        <v>0</v>
      </c>
      <c r="C824" t="b">
        <v>1</v>
      </c>
      <c r="D824" t="s">
        <v>2120</v>
      </c>
      <c r="E824" s="1">
        <v>35074</v>
      </c>
      <c r="F824" s="1">
        <v>35074</v>
      </c>
      <c r="G824" t="s">
        <v>39</v>
      </c>
      <c r="H824" t="s">
        <v>26</v>
      </c>
      <c r="I824" t="b">
        <v>1</v>
      </c>
      <c r="J824" t="s">
        <v>2121</v>
      </c>
      <c r="L824" t="s">
        <v>28</v>
      </c>
      <c r="S824">
        <v>9661</v>
      </c>
      <c r="T824">
        <v>9662</v>
      </c>
    </row>
    <row r="825" spans="1:21" x14ac:dyDescent="0.25">
      <c r="A825">
        <v>6712</v>
      </c>
      <c r="B825">
        <v>0</v>
      </c>
      <c r="C825" t="b">
        <v>1</v>
      </c>
      <c r="D825" t="s">
        <v>2122</v>
      </c>
      <c r="E825" s="1">
        <v>40063</v>
      </c>
      <c r="F825" s="1">
        <v>40063</v>
      </c>
      <c r="G825" t="s">
        <v>39</v>
      </c>
      <c r="H825" t="s">
        <v>26</v>
      </c>
      <c r="I825" t="b">
        <v>1</v>
      </c>
      <c r="J825" t="s">
        <v>2123</v>
      </c>
      <c r="L825" t="s">
        <v>28</v>
      </c>
      <c r="S825">
        <v>9698</v>
      </c>
      <c r="T825">
        <v>9575</v>
      </c>
      <c r="U825">
        <v>6714</v>
      </c>
    </row>
    <row r="826" spans="1:21" x14ac:dyDescent="0.25">
      <c r="A826">
        <v>248</v>
      </c>
      <c r="B826">
        <v>0</v>
      </c>
      <c r="C826" t="b">
        <v>1</v>
      </c>
      <c r="D826" t="s">
        <v>2124</v>
      </c>
      <c r="E826" s="1">
        <v>28799</v>
      </c>
      <c r="F826" s="1">
        <v>28137</v>
      </c>
      <c r="G826" t="s">
        <v>49</v>
      </c>
      <c r="H826" t="s">
        <v>752</v>
      </c>
      <c r="I826" t="b">
        <v>1</v>
      </c>
      <c r="J826" t="s">
        <v>2125</v>
      </c>
      <c r="L826" t="s">
        <v>28</v>
      </c>
      <c r="S826">
        <v>5111</v>
      </c>
      <c r="T826">
        <v>5119</v>
      </c>
    </row>
    <row r="827" spans="1:21" x14ac:dyDescent="0.25">
      <c r="A827">
        <v>3917</v>
      </c>
      <c r="B827">
        <v>0</v>
      </c>
      <c r="C827" t="b">
        <v>1</v>
      </c>
      <c r="D827" t="s">
        <v>2126</v>
      </c>
      <c r="E827" t="s">
        <v>1950</v>
      </c>
      <c r="F827" t="s">
        <v>1950</v>
      </c>
      <c r="G827" t="s">
        <v>39</v>
      </c>
      <c r="H827" t="s">
        <v>26</v>
      </c>
      <c r="I827" t="b">
        <v>1</v>
      </c>
      <c r="J827" t="s">
        <v>2125</v>
      </c>
      <c r="L827" t="s">
        <v>28</v>
      </c>
      <c r="S827">
        <v>7335</v>
      </c>
      <c r="T827">
        <v>6736</v>
      </c>
    </row>
    <row r="828" spans="1:21" x14ac:dyDescent="0.25">
      <c r="A828">
        <v>5019</v>
      </c>
      <c r="B828">
        <v>0</v>
      </c>
      <c r="C828" t="b">
        <v>1</v>
      </c>
      <c r="D828" t="s">
        <v>2127</v>
      </c>
      <c r="E828" t="s">
        <v>1947</v>
      </c>
      <c r="F828" t="s">
        <v>1947</v>
      </c>
      <c r="G828" t="s">
        <v>39</v>
      </c>
      <c r="H828" t="s">
        <v>26</v>
      </c>
      <c r="I828" t="b">
        <v>1</v>
      </c>
      <c r="J828" t="s">
        <v>2125</v>
      </c>
      <c r="L828" t="s">
        <v>28</v>
      </c>
      <c r="S828">
        <v>3449</v>
      </c>
      <c r="T828">
        <v>3495</v>
      </c>
      <c r="U828">
        <v>9829</v>
      </c>
    </row>
    <row r="829" spans="1:21" x14ac:dyDescent="0.25">
      <c r="A829">
        <v>5175</v>
      </c>
      <c r="B829">
        <v>0</v>
      </c>
      <c r="C829" t="b">
        <v>1</v>
      </c>
      <c r="D829" t="s">
        <v>2128</v>
      </c>
      <c r="E829" t="s">
        <v>1035</v>
      </c>
      <c r="F829" s="1">
        <v>38690</v>
      </c>
      <c r="G829" t="s">
        <v>31</v>
      </c>
      <c r="H829" t="s">
        <v>26</v>
      </c>
      <c r="I829" t="b">
        <v>1</v>
      </c>
      <c r="J829" t="s">
        <v>2129</v>
      </c>
      <c r="L829" t="s">
        <v>28</v>
      </c>
      <c r="S829">
        <v>6289</v>
      </c>
    </row>
    <row r="830" spans="1:21" x14ac:dyDescent="0.25">
      <c r="A830">
        <v>5013</v>
      </c>
      <c r="B830">
        <v>0</v>
      </c>
      <c r="C830" t="b">
        <v>1</v>
      </c>
      <c r="D830" t="s">
        <v>2130</v>
      </c>
      <c r="E830" s="1">
        <v>37630</v>
      </c>
      <c r="F830" s="1">
        <v>37630</v>
      </c>
      <c r="G830" t="s">
        <v>39</v>
      </c>
      <c r="H830" t="s">
        <v>26</v>
      </c>
      <c r="I830" t="b">
        <v>1</v>
      </c>
      <c r="J830" t="s">
        <v>2131</v>
      </c>
      <c r="L830" t="s">
        <v>28</v>
      </c>
      <c r="S830">
        <v>5119</v>
      </c>
    </row>
    <row r="831" spans="1:21" x14ac:dyDescent="0.25">
      <c r="A831">
        <v>1600</v>
      </c>
      <c r="B831">
        <v>0</v>
      </c>
      <c r="C831" t="b">
        <v>1</v>
      </c>
      <c r="D831" t="s">
        <v>2132</v>
      </c>
      <c r="E831" t="s">
        <v>2133</v>
      </c>
      <c r="F831" t="s">
        <v>2133</v>
      </c>
      <c r="G831" t="s">
        <v>49</v>
      </c>
      <c r="H831" t="s">
        <v>26</v>
      </c>
      <c r="I831" t="b">
        <v>1</v>
      </c>
      <c r="J831" t="s">
        <v>2134</v>
      </c>
      <c r="L831" t="s">
        <v>28</v>
      </c>
      <c r="S831">
        <v>6441</v>
      </c>
    </row>
    <row r="832" spans="1:21" x14ac:dyDescent="0.25">
      <c r="A832">
        <v>5326</v>
      </c>
      <c r="B832">
        <v>0</v>
      </c>
      <c r="C832" t="b">
        <v>1</v>
      </c>
      <c r="D832" t="s">
        <v>2135</v>
      </c>
      <c r="E832" s="1">
        <v>38515</v>
      </c>
      <c r="F832" s="1">
        <v>38515</v>
      </c>
      <c r="G832" t="s">
        <v>141</v>
      </c>
      <c r="H832" t="s">
        <v>26</v>
      </c>
      <c r="I832" t="b">
        <v>1</v>
      </c>
      <c r="J832" t="s">
        <v>2136</v>
      </c>
      <c r="L832" t="s">
        <v>28</v>
      </c>
      <c r="S832">
        <v>5111</v>
      </c>
      <c r="T832">
        <v>8443</v>
      </c>
    </row>
    <row r="833" spans="1:21" x14ac:dyDescent="0.25">
      <c r="A833">
        <v>6813</v>
      </c>
      <c r="B833">
        <v>0</v>
      </c>
      <c r="C833" t="b">
        <v>1</v>
      </c>
      <c r="D833" t="s">
        <v>2137</v>
      </c>
      <c r="E833" t="s">
        <v>2138</v>
      </c>
      <c r="F833" t="s">
        <v>2138</v>
      </c>
      <c r="G833" t="s">
        <v>39</v>
      </c>
      <c r="H833" t="s">
        <v>26</v>
      </c>
      <c r="I833" t="b">
        <v>1</v>
      </c>
      <c r="J833" t="s">
        <v>2139</v>
      </c>
      <c r="L833" t="s">
        <v>28</v>
      </c>
      <c r="S833">
        <v>5111</v>
      </c>
    </row>
    <row r="834" spans="1:21" x14ac:dyDescent="0.25">
      <c r="A834">
        <v>5523</v>
      </c>
      <c r="B834">
        <v>0</v>
      </c>
      <c r="C834" t="b">
        <v>1</v>
      </c>
      <c r="D834" t="s">
        <v>2140</v>
      </c>
      <c r="E834" s="1">
        <v>38907</v>
      </c>
      <c r="F834" s="1">
        <v>38907</v>
      </c>
      <c r="G834" t="s">
        <v>39</v>
      </c>
      <c r="H834" t="s">
        <v>26</v>
      </c>
      <c r="I834" t="b">
        <v>1</v>
      </c>
      <c r="J834" t="s">
        <v>2141</v>
      </c>
      <c r="L834" t="s">
        <v>28</v>
      </c>
      <c r="S834">
        <v>8511</v>
      </c>
      <c r="T834">
        <v>8518</v>
      </c>
      <c r="U834">
        <v>8519</v>
      </c>
    </row>
    <row r="835" spans="1:21" x14ac:dyDescent="0.25">
      <c r="A835">
        <v>3963</v>
      </c>
      <c r="B835">
        <v>0</v>
      </c>
      <c r="C835" t="b">
        <v>1</v>
      </c>
      <c r="D835" t="s">
        <v>2142</v>
      </c>
      <c r="E835" t="s">
        <v>2143</v>
      </c>
      <c r="F835" t="s">
        <v>2143</v>
      </c>
      <c r="G835" t="s">
        <v>39</v>
      </c>
      <c r="H835" t="s">
        <v>26</v>
      </c>
      <c r="I835" t="b">
        <v>1</v>
      </c>
      <c r="J835" t="s">
        <v>2144</v>
      </c>
      <c r="L835" t="s">
        <v>28</v>
      </c>
      <c r="S835">
        <v>6713</v>
      </c>
    </row>
    <row r="836" spans="1:21" x14ac:dyDescent="0.25">
      <c r="A836">
        <v>6122</v>
      </c>
      <c r="B836">
        <v>0</v>
      </c>
      <c r="C836" t="b">
        <v>1</v>
      </c>
      <c r="D836" t="s">
        <v>2145</v>
      </c>
      <c r="E836" s="1">
        <v>39601</v>
      </c>
      <c r="F836" s="1">
        <v>39601</v>
      </c>
      <c r="G836" t="s">
        <v>39</v>
      </c>
      <c r="H836" t="s">
        <v>26</v>
      </c>
      <c r="I836" t="b">
        <v>1</v>
      </c>
      <c r="J836" t="s">
        <v>2146</v>
      </c>
      <c r="L836" t="s">
        <v>28</v>
      </c>
      <c r="S836">
        <v>6714</v>
      </c>
    </row>
    <row r="837" spans="1:21" x14ac:dyDescent="0.25">
      <c r="A837">
        <v>4996</v>
      </c>
      <c r="B837">
        <v>0</v>
      </c>
      <c r="C837" t="b">
        <v>1</v>
      </c>
      <c r="D837" t="s">
        <v>2147</v>
      </c>
      <c r="E837" t="s">
        <v>2148</v>
      </c>
      <c r="F837" t="s">
        <v>2148</v>
      </c>
      <c r="G837" t="s">
        <v>39</v>
      </c>
      <c r="H837" t="s">
        <v>26</v>
      </c>
      <c r="I837" t="b">
        <v>1</v>
      </c>
      <c r="J837" t="s">
        <v>2149</v>
      </c>
      <c r="L837" t="s">
        <v>28</v>
      </c>
      <c r="S837">
        <v>6529</v>
      </c>
    </row>
    <row r="838" spans="1:21" x14ac:dyDescent="0.25">
      <c r="A838">
        <v>5180</v>
      </c>
      <c r="B838">
        <v>0</v>
      </c>
      <c r="C838" t="b">
        <v>1</v>
      </c>
      <c r="D838" t="s">
        <v>2150</v>
      </c>
      <c r="E838" s="1">
        <v>38600</v>
      </c>
      <c r="F838" s="1">
        <v>38600</v>
      </c>
      <c r="G838" t="s">
        <v>39</v>
      </c>
      <c r="H838" t="s">
        <v>26</v>
      </c>
      <c r="I838" t="b">
        <v>1</v>
      </c>
      <c r="J838" t="s">
        <v>2151</v>
      </c>
      <c r="L838" t="s">
        <v>28</v>
      </c>
      <c r="S838">
        <v>5111</v>
      </c>
    </row>
    <row r="839" spans="1:21" x14ac:dyDescent="0.25">
      <c r="A839">
        <v>5010</v>
      </c>
      <c r="B839">
        <v>0</v>
      </c>
      <c r="C839" t="b">
        <v>1</v>
      </c>
      <c r="D839" t="s">
        <v>2152</v>
      </c>
      <c r="E839" t="s">
        <v>967</v>
      </c>
      <c r="F839" t="s">
        <v>967</v>
      </c>
      <c r="G839" t="s">
        <v>39</v>
      </c>
      <c r="H839" t="s">
        <v>26</v>
      </c>
      <c r="I839" t="b">
        <v>1</v>
      </c>
      <c r="J839" t="s">
        <v>2153</v>
      </c>
      <c r="L839" t="s">
        <v>28</v>
      </c>
      <c r="S839">
        <v>2084</v>
      </c>
      <c r="T839">
        <v>2081</v>
      </c>
    </row>
    <row r="840" spans="1:21" x14ac:dyDescent="0.25">
      <c r="A840">
        <v>6316</v>
      </c>
      <c r="B840">
        <v>0</v>
      </c>
      <c r="C840" t="b">
        <v>1</v>
      </c>
      <c r="D840" t="s">
        <v>2154</v>
      </c>
      <c r="E840" t="s">
        <v>336</v>
      </c>
      <c r="F840" t="s">
        <v>336</v>
      </c>
      <c r="G840" t="s">
        <v>39</v>
      </c>
      <c r="H840" t="s">
        <v>26</v>
      </c>
      <c r="I840" t="b">
        <v>1</v>
      </c>
      <c r="J840" t="s">
        <v>2155</v>
      </c>
      <c r="L840" t="s">
        <v>28</v>
      </c>
      <c r="S840">
        <v>8422</v>
      </c>
      <c r="T840">
        <v>8466</v>
      </c>
      <c r="U840">
        <v>6647</v>
      </c>
    </row>
    <row r="841" spans="1:21" x14ac:dyDescent="0.25">
      <c r="A841">
        <v>6473</v>
      </c>
      <c r="B841">
        <v>0</v>
      </c>
      <c r="C841" t="b">
        <v>1</v>
      </c>
      <c r="D841" t="s">
        <v>2156</v>
      </c>
      <c r="E841" s="1">
        <v>40184</v>
      </c>
      <c r="F841" t="s">
        <v>2157</v>
      </c>
      <c r="G841" t="s">
        <v>31</v>
      </c>
      <c r="H841" t="s">
        <v>26</v>
      </c>
      <c r="I841" t="b">
        <v>1</v>
      </c>
      <c r="J841" t="s">
        <v>2158</v>
      </c>
      <c r="L841" t="s">
        <v>28</v>
      </c>
      <c r="S841">
        <v>9829</v>
      </c>
      <c r="T841">
        <v>6545</v>
      </c>
    </row>
    <row r="842" spans="1:21" x14ac:dyDescent="0.25">
      <c r="A842">
        <v>6214</v>
      </c>
      <c r="B842">
        <v>0</v>
      </c>
      <c r="C842" t="b">
        <v>1</v>
      </c>
      <c r="D842" t="s">
        <v>2159</v>
      </c>
      <c r="E842" s="1">
        <v>39725</v>
      </c>
      <c r="F842" s="1">
        <v>39664</v>
      </c>
      <c r="G842" t="s">
        <v>49</v>
      </c>
      <c r="H842" t="s">
        <v>26</v>
      </c>
      <c r="I842" t="b">
        <v>1</v>
      </c>
      <c r="J842" t="s">
        <v>2160</v>
      </c>
      <c r="L842" t="s">
        <v>28</v>
      </c>
      <c r="S842">
        <v>7612</v>
      </c>
    </row>
    <row r="843" spans="1:21" x14ac:dyDescent="0.25">
      <c r="A843">
        <v>6754</v>
      </c>
      <c r="B843">
        <v>0</v>
      </c>
      <c r="C843" t="b">
        <v>1</v>
      </c>
      <c r="D843" t="s">
        <v>2161</v>
      </c>
      <c r="E843" t="s">
        <v>2162</v>
      </c>
      <c r="F843" s="1">
        <v>40155</v>
      </c>
      <c r="G843" t="s">
        <v>31</v>
      </c>
      <c r="H843" t="s">
        <v>26</v>
      </c>
      <c r="I843" t="b">
        <v>1</v>
      </c>
      <c r="J843" t="s">
        <v>2163</v>
      </c>
      <c r="L843" t="s">
        <v>28</v>
      </c>
      <c r="S843">
        <v>6553</v>
      </c>
      <c r="T843">
        <v>6571</v>
      </c>
      <c r="U843">
        <v>6441</v>
      </c>
    </row>
    <row r="844" spans="1:21" x14ac:dyDescent="0.25">
      <c r="A844">
        <v>3901</v>
      </c>
      <c r="B844">
        <v>0</v>
      </c>
      <c r="C844" t="b">
        <v>1</v>
      </c>
      <c r="D844" t="s">
        <v>2164</v>
      </c>
      <c r="E844" s="1">
        <v>36166</v>
      </c>
      <c r="F844" s="1">
        <v>36166</v>
      </c>
      <c r="G844" t="s">
        <v>39</v>
      </c>
      <c r="H844" t="s">
        <v>2165</v>
      </c>
      <c r="I844" t="b">
        <v>1</v>
      </c>
      <c r="J844" t="s">
        <v>2166</v>
      </c>
      <c r="L844" t="s">
        <v>28</v>
      </c>
      <c r="S844">
        <v>8422</v>
      </c>
    </row>
    <row r="845" spans="1:21" x14ac:dyDescent="0.25">
      <c r="A845">
        <v>7361</v>
      </c>
      <c r="B845">
        <v>0</v>
      </c>
      <c r="C845" t="b">
        <v>0</v>
      </c>
      <c r="D845" t="s">
        <v>2167</v>
      </c>
      <c r="E845" s="1">
        <v>37074</v>
      </c>
      <c r="F845" s="1">
        <v>36924</v>
      </c>
      <c r="G845" t="s">
        <v>34</v>
      </c>
      <c r="H845" t="s">
        <v>26</v>
      </c>
      <c r="I845" t="b">
        <v>1</v>
      </c>
      <c r="J845" t="s">
        <v>2168</v>
      </c>
      <c r="L845" t="s">
        <v>28</v>
      </c>
      <c r="S845">
        <v>9451</v>
      </c>
      <c r="T845">
        <v>9376</v>
      </c>
    </row>
    <row r="846" spans="1:21" x14ac:dyDescent="0.25">
      <c r="A846">
        <v>5911</v>
      </c>
      <c r="B846">
        <v>0</v>
      </c>
      <c r="C846" t="b">
        <v>1</v>
      </c>
      <c r="D846" t="s">
        <v>2169</v>
      </c>
      <c r="E846" t="s">
        <v>2170</v>
      </c>
      <c r="F846" t="s">
        <v>2170</v>
      </c>
      <c r="G846" t="s">
        <v>39</v>
      </c>
      <c r="H846" t="s">
        <v>26</v>
      </c>
      <c r="I846" t="b">
        <v>1</v>
      </c>
      <c r="J846" t="s">
        <v>2171</v>
      </c>
      <c r="S846">
        <v>8496</v>
      </c>
    </row>
    <row r="847" spans="1:21" x14ac:dyDescent="0.25">
      <c r="A847">
        <v>3913</v>
      </c>
      <c r="B847">
        <v>0</v>
      </c>
      <c r="C847" t="b">
        <v>1</v>
      </c>
      <c r="D847" t="s">
        <v>2172</v>
      </c>
      <c r="E847" t="s">
        <v>1332</v>
      </c>
      <c r="F847" t="s">
        <v>1332</v>
      </c>
      <c r="G847" t="s">
        <v>39</v>
      </c>
      <c r="H847" t="s">
        <v>26</v>
      </c>
      <c r="I847" t="b">
        <v>1</v>
      </c>
      <c r="J847" t="s">
        <v>2173</v>
      </c>
      <c r="L847" t="s">
        <v>28</v>
      </c>
      <c r="S847">
        <v>6582</v>
      </c>
    </row>
    <row r="848" spans="1:21" x14ac:dyDescent="0.25">
      <c r="A848">
        <v>5500</v>
      </c>
      <c r="B848">
        <v>0</v>
      </c>
      <c r="C848" t="b">
        <v>1</v>
      </c>
      <c r="D848" t="s">
        <v>2174</v>
      </c>
      <c r="E848" s="1">
        <v>38815</v>
      </c>
      <c r="F848" s="1">
        <v>38815</v>
      </c>
      <c r="G848" t="s">
        <v>39</v>
      </c>
      <c r="H848" t="s">
        <v>26</v>
      </c>
      <c r="I848" t="b">
        <v>1</v>
      </c>
      <c r="J848" t="s">
        <v>2175</v>
      </c>
      <c r="L848" t="s">
        <v>28</v>
      </c>
      <c r="S848">
        <v>9692</v>
      </c>
      <c r="T848">
        <v>9698</v>
      </c>
      <c r="U848">
        <v>6283</v>
      </c>
    </row>
    <row r="849" spans="1:21" x14ac:dyDescent="0.25">
      <c r="A849">
        <v>6231</v>
      </c>
      <c r="B849">
        <v>0</v>
      </c>
      <c r="C849" t="b">
        <v>1</v>
      </c>
      <c r="D849" t="s">
        <v>2176</v>
      </c>
      <c r="E849" t="s">
        <v>2177</v>
      </c>
      <c r="F849" t="s">
        <v>2178</v>
      </c>
      <c r="G849" t="s">
        <v>49</v>
      </c>
      <c r="H849" t="s">
        <v>26</v>
      </c>
      <c r="I849" t="b">
        <v>1</v>
      </c>
      <c r="J849" t="s">
        <v>2179</v>
      </c>
      <c r="L849" t="s">
        <v>28</v>
      </c>
      <c r="S849">
        <v>8314</v>
      </c>
    </row>
    <row r="850" spans="1:21" x14ac:dyDescent="0.25">
      <c r="A850">
        <v>6043</v>
      </c>
      <c r="B850">
        <v>0</v>
      </c>
      <c r="C850" t="b">
        <v>1</v>
      </c>
      <c r="D850" t="s">
        <v>2180</v>
      </c>
      <c r="E850" s="1">
        <v>39428</v>
      </c>
      <c r="F850" s="1">
        <v>39275</v>
      </c>
      <c r="G850" t="s">
        <v>49</v>
      </c>
      <c r="H850" t="s">
        <v>26</v>
      </c>
      <c r="I850" t="b">
        <v>1</v>
      </c>
      <c r="J850" t="s">
        <v>2179</v>
      </c>
      <c r="L850" t="s">
        <v>28</v>
      </c>
      <c r="S850">
        <v>8311</v>
      </c>
      <c r="T850">
        <v>8323</v>
      </c>
      <c r="U850">
        <v>5194</v>
      </c>
    </row>
    <row r="851" spans="1:21" x14ac:dyDescent="0.25">
      <c r="A851">
        <v>6230</v>
      </c>
      <c r="B851">
        <v>0</v>
      </c>
      <c r="C851" t="b">
        <v>1</v>
      </c>
      <c r="D851" t="s">
        <v>2181</v>
      </c>
      <c r="E851" t="s">
        <v>2177</v>
      </c>
      <c r="F851" t="s">
        <v>2178</v>
      </c>
      <c r="G851" t="s">
        <v>49</v>
      </c>
      <c r="H851" t="s">
        <v>26</v>
      </c>
      <c r="I851" t="b">
        <v>1</v>
      </c>
      <c r="J851" t="s">
        <v>2179</v>
      </c>
      <c r="L851" t="s">
        <v>28</v>
      </c>
      <c r="S851">
        <v>8323</v>
      </c>
    </row>
    <row r="852" spans="1:21" x14ac:dyDescent="0.25">
      <c r="A852">
        <v>5687</v>
      </c>
      <c r="B852">
        <v>0</v>
      </c>
      <c r="C852" t="b">
        <v>1</v>
      </c>
      <c r="D852" t="s">
        <v>2182</v>
      </c>
      <c r="E852" t="s">
        <v>178</v>
      </c>
      <c r="F852" t="s">
        <v>178</v>
      </c>
      <c r="G852" t="s">
        <v>39</v>
      </c>
      <c r="H852" t="s">
        <v>26</v>
      </c>
      <c r="I852" t="b">
        <v>1</v>
      </c>
      <c r="J852" t="s">
        <v>2183</v>
      </c>
      <c r="L852" t="s">
        <v>28</v>
      </c>
      <c r="S852">
        <v>5211</v>
      </c>
      <c r="T852">
        <v>5231</v>
      </c>
    </row>
    <row r="853" spans="1:21" x14ac:dyDescent="0.25">
      <c r="A853">
        <v>5986</v>
      </c>
      <c r="B853">
        <v>0</v>
      </c>
      <c r="C853" t="b">
        <v>1</v>
      </c>
      <c r="D853" t="s">
        <v>2184</v>
      </c>
      <c r="E853" s="1">
        <v>39213</v>
      </c>
      <c r="F853" s="1">
        <v>39213</v>
      </c>
      <c r="G853" t="s">
        <v>39</v>
      </c>
      <c r="H853" t="s">
        <v>26</v>
      </c>
      <c r="I853" t="b">
        <v>1</v>
      </c>
      <c r="J853" t="s">
        <v>2185</v>
      </c>
      <c r="L853" t="s">
        <v>28</v>
      </c>
      <c r="S853">
        <v>8466</v>
      </c>
      <c r="T853">
        <v>8422</v>
      </c>
      <c r="U853">
        <v>8423</v>
      </c>
    </row>
    <row r="854" spans="1:21" x14ac:dyDescent="0.25">
      <c r="A854">
        <v>5039</v>
      </c>
      <c r="B854">
        <v>0</v>
      </c>
      <c r="C854" t="b">
        <v>1</v>
      </c>
      <c r="D854" t="s">
        <v>2186</v>
      </c>
      <c r="E854" s="1">
        <v>38301</v>
      </c>
      <c r="F854" t="s">
        <v>2187</v>
      </c>
      <c r="G854" t="s">
        <v>31</v>
      </c>
      <c r="H854" t="s">
        <v>26</v>
      </c>
      <c r="I854" t="b">
        <v>1</v>
      </c>
      <c r="J854" t="s">
        <v>2188</v>
      </c>
      <c r="L854" t="s">
        <v>28</v>
      </c>
      <c r="S854">
        <v>7702</v>
      </c>
      <c r="T854">
        <v>8435</v>
      </c>
      <c r="U854">
        <v>6676</v>
      </c>
    </row>
    <row r="855" spans="1:21" x14ac:dyDescent="0.25">
      <c r="A855">
        <v>4601</v>
      </c>
      <c r="B855">
        <v>0</v>
      </c>
      <c r="C855" t="b">
        <v>1</v>
      </c>
      <c r="D855" t="s">
        <v>2189</v>
      </c>
      <c r="E855" s="1">
        <v>37327</v>
      </c>
      <c r="F855" s="1">
        <v>37265</v>
      </c>
      <c r="G855" t="s">
        <v>39</v>
      </c>
      <c r="H855" t="s">
        <v>26</v>
      </c>
      <c r="I855" t="b">
        <v>1</v>
      </c>
      <c r="J855" t="s">
        <v>2190</v>
      </c>
      <c r="L855" t="s">
        <v>28</v>
      </c>
      <c r="S855">
        <v>8466</v>
      </c>
    </row>
    <row r="856" spans="1:21" x14ac:dyDescent="0.25">
      <c r="A856">
        <v>5501</v>
      </c>
      <c r="B856">
        <v>0</v>
      </c>
      <c r="C856" t="b">
        <v>1</v>
      </c>
      <c r="D856" t="s">
        <v>2191</v>
      </c>
      <c r="E856" s="1">
        <v>38906</v>
      </c>
      <c r="F856" s="1">
        <v>38756</v>
      </c>
      <c r="G856" t="s">
        <v>31</v>
      </c>
      <c r="H856" t="s">
        <v>26</v>
      </c>
      <c r="I856" t="b">
        <v>1</v>
      </c>
      <c r="J856" t="s">
        <v>2192</v>
      </c>
      <c r="L856" t="s">
        <v>28</v>
      </c>
      <c r="S856">
        <v>8614</v>
      </c>
      <c r="T856">
        <v>8514</v>
      </c>
      <c r="U856">
        <v>6582</v>
      </c>
    </row>
    <row r="857" spans="1:21" x14ac:dyDescent="0.25">
      <c r="A857">
        <v>4674</v>
      </c>
      <c r="B857">
        <v>0</v>
      </c>
      <c r="C857" t="b">
        <v>1</v>
      </c>
      <c r="D857" t="s">
        <v>2193</v>
      </c>
      <c r="E857" s="1">
        <v>37625</v>
      </c>
      <c r="F857" t="s">
        <v>1637</v>
      </c>
      <c r="G857" t="s">
        <v>49</v>
      </c>
      <c r="H857" t="s">
        <v>26</v>
      </c>
      <c r="I857" t="b">
        <v>1</v>
      </c>
      <c r="J857" t="s">
        <v>2194</v>
      </c>
      <c r="L857" t="s">
        <v>28</v>
      </c>
      <c r="S857">
        <v>7339</v>
      </c>
      <c r="T857">
        <v>7335</v>
      </c>
      <c r="U857">
        <v>7629</v>
      </c>
    </row>
    <row r="858" spans="1:21" x14ac:dyDescent="0.25">
      <c r="A858">
        <v>4994</v>
      </c>
      <c r="B858">
        <v>0</v>
      </c>
      <c r="C858" t="b">
        <v>1</v>
      </c>
      <c r="D858" t="s">
        <v>2195</v>
      </c>
      <c r="E858" t="s">
        <v>2196</v>
      </c>
      <c r="F858" t="s">
        <v>2196</v>
      </c>
      <c r="G858" t="s">
        <v>39</v>
      </c>
      <c r="H858" t="s">
        <v>26</v>
      </c>
      <c r="I858" t="b">
        <v>1</v>
      </c>
      <c r="J858" t="s">
        <v>2197</v>
      </c>
      <c r="L858" t="s">
        <v>28</v>
      </c>
      <c r="S858">
        <v>6713</v>
      </c>
      <c r="T858">
        <v>6714</v>
      </c>
    </row>
    <row r="859" spans="1:21" x14ac:dyDescent="0.25">
      <c r="A859">
        <v>6761</v>
      </c>
      <c r="B859">
        <v>0</v>
      </c>
      <c r="C859" t="b">
        <v>1</v>
      </c>
      <c r="D859" t="s">
        <v>2198</v>
      </c>
      <c r="E859" t="s">
        <v>2199</v>
      </c>
      <c r="F859" t="s">
        <v>2200</v>
      </c>
      <c r="G859" t="s">
        <v>49</v>
      </c>
      <c r="H859" t="s">
        <v>26</v>
      </c>
      <c r="I859" t="b">
        <v>1</v>
      </c>
      <c r="J859" t="s">
        <v>2201</v>
      </c>
      <c r="L859" t="s">
        <v>28</v>
      </c>
      <c r="S859">
        <v>9613</v>
      </c>
      <c r="T859">
        <v>6698</v>
      </c>
      <c r="U859">
        <v>7703</v>
      </c>
    </row>
    <row r="860" spans="1:21" x14ac:dyDescent="0.25">
      <c r="A860">
        <v>5165</v>
      </c>
      <c r="B860">
        <v>0</v>
      </c>
      <c r="C860" t="b">
        <v>1</v>
      </c>
      <c r="D860" t="s">
        <v>2202</v>
      </c>
      <c r="E860" t="s">
        <v>518</v>
      </c>
      <c r="F860" t="s">
        <v>518</v>
      </c>
      <c r="G860" t="s">
        <v>39</v>
      </c>
      <c r="H860" t="s">
        <v>26</v>
      </c>
      <c r="I860" t="b">
        <v>1</v>
      </c>
      <c r="J860" t="s">
        <v>2203</v>
      </c>
      <c r="L860" t="s">
        <v>28</v>
      </c>
      <c r="S860">
        <v>9387</v>
      </c>
    </row>
    <row r="861" spans="1:21" x14ac:dyDescent="0.25">
      <c r="A861">
        <v>5902</v>
      </c>
      <c r="B861">
        <v>0</v>
      </c>
      <c r="C861" t="b">
        <v>1</v>
      </c>
      <c r="D861" t="s">
        <v>2204</v>
      </c>
      <c r="E861" t="s">
        <v>397</v>
      </c>
      <c r="F861" t="s">
        <v>397</v>
      </c>
      <c r="G861" t="s">
        <v>39</v>
      </c>
      <c r="H861" t="s">
        <v>26</v>
      </c>
      <c r="I861" t="b">
        <v>1</v>
      </c>
      <c r="J861" t="s">
        <v>2205</v>
      </c>
      <c r="L861" t="s">
        <v>28</v>
      </c>
      <c r="M861" t="str">
        <f>"7865786"</f>
        <v>7865786</v>
      </c>
      <c r="Q861" t="s">
        <v>2206</v>
      </c>
      <c r="S861">
        <v>8441</v>
      </c>
      <c r="T861">
        <v>3592</v>
      </c>
      <c r="U861">
        <v>6595</v>
      </c>
    </row>
    <row r="862" spans="1:21" x14ac:dyDescent="0.25">
      <c r="A862">
        <v>6457</v>
      </c>
      <c r="B862">
        <v>0</v>
      </c>
      <c r="C862" t="b">
        <v>1</v>
      </c>
      <c r="D862" t="s">
        <v>2207</v>
      </c>
      <c r="E862" t="s">
        <v>2208</v>
      </c>
      <c r="F862" s="1">
        <v>39731</v>
      </c>
      <c r="G862" t="s">
        <v>49</v>
      </c>
      <c r="H862" t="s">
        <v>26</v>
      </c>
      <c r="I862" t="b">
        <v>1</v>
      </c>
      <c r="J862" t="s">
        <v>2209</v>
      </c>
      <c r="L862" t="s">
        <v>28</v>
      </c>
      <c r="S862">
        <v>8422</v>
      </c>
      <c r="T862">
        <v>8466</v>
      </c>
      <c r="U862">
        <v>8416</v>
      </c>
    </row>
    <row r="863" spans="1:21" x14ac:dyDescent="0.25">
      <c r="A863">
        <v>2976</v>
      </c>
      <c r="B863">
        <v>0</v>
      </c>
      <c r="C863" t="b">
        <v>1</v>
      </c>
      <c r="D863" t="s">
        <v>2210</v>
      </c>
      <c r="E863" t="s">
        <v>2211</v>
      </c>
      <c r="F863" t="s">
        <v>2211</v>
      </c>
      <c r="G863" t="s">
        <v>39</v>
      </c>
      <c r="H863" t="s">
        <v>26</v>
      </c>
      <c r="I863" t="b">
        <v>1</v>
      </c>
      <c r="J863" t="s">
        <v>2212</v>
      </c>
      <c r="L863" t="s">
        <v>28</v>
      </c>
    </row>
    <row r="864" spans="1:21" x14ac:dyDescent="0.25">
      <c r="A864">
        <v>6266</v>
      </c>
      <c r="B864">
        <v>0</v>
      </c>
      <c r="C864" t="b">
        <v>1</v>
      </c>
      <c r="D864" t="s">
        <v>2213</v>
      </c>
      <c r="E864" t="s">
        <v>759</v>
      </c>
      <c r="F864" t="s">
        <v>2214</v>
      </c>
      <c r="G864" t="s">
        <v>31</v>
      </c>
      <c r="H864" t="s">
        <v>26</v>
      </c>
      <c r="I864" t="b">
        <v>1</v>
      </c>
      <c r="J864" t="s">
        <v>2215</v>
      </c>
      <c r="L864" t="s">
        <v>28</v>
      </c>
      <c r="S864">
        <v>8311</v>
      </c>
      <c r="T864">
        <v>8322</v>
      </c>
    </row>
    <row r="865" spans="1:21" x14ac:dyDescent="0.25">
      <c r="A865">
        <v>3415</v>
      </c>
      <c r="B865">
        <v>0</v>
      </c>
      <c r="C865" t="b">
        <v>1</v>
      </c>
      <c r="D865" t="s">
        <v>2216</v>
      </c>
      <c r="E865" s="1">
        <v>35523</v>
      </c>
      <c r="F865" s="1">
        <v>35523</v>
      </c>
      <c r="G865" t="s">
        <v>39</v>
      </c>
      <c r="H865" t="s">
        <v>26</v>
      </c>
      <c r="I865" t="b">
        <v>1</v>
      </c>
      <c r="J865" t="s">
        <v>2217</v>
      </c>
      <c r="L865" t="s">
        <v>28</v>
      </c>
    </row>
    <row r="866" spans="1:21" x14ac:dyDescent="0.25">
      <c r="A866">
        <v>5082</v>
      </c>
      <c r="B866">
        <v>0</v>
      </c>
      <c r="C866" t="b">
        <v>1</v>
      </c>
      <c r="D866" t="s">
        <v>2218</v>
      </c>
      <c r="E866" s="1">
        <v>38443</v>
      </c>
      <c r="F866" s="1">
        <v>38443</v>
      </c>
      <c r="G866" t="s">
        <v>39</v>
      </c>
      <c r="H866" t="s">
        <v>26</v>
      </c>
      <c r="I866" t="b">
        <v>1</v>
      </c>
      <c r="J866" t="s">
        <v>2219</v>
      </c>
      <c r="L866" t="s">
        <v>28</v>
      </c>
      <c r="S866">
        <v>6622</v>
      </c>
      <c r="T866">
        <v>6623</v>
      </c>
    </row>
    <row r="867" spans="1:21" x14ac:dyDescent="0.25">
      <c r="A867">
        <v>4784</v>
      </c>
      <c r="B867">
        <v>0</v>
      </c>
      <c r="C867" t="b">
        <v>1</v>
      </c>
      <c r="D867" t="s">
        <v>2220</v>
      </c>
      <c r="E867" t="s">
        <v>1301</v>
      </c>
      <c r="F867" t="s">
        <v>1359</v>
      </c>
      <c r="G867" t="s">
        <v>49</v>
      </c>
      <c r="H867" t="s">
        <v>26</v>
      </c>
      <c r="I867" t="b">
        <v>1</v>
      </c>
      <c r="J867" t="s">
        <v>2221</v>
      </c>
      <c r="L867" t="s">
        <v>28</v>
      </c>
      <c r="S867">
        <v>8314</v>
      </c>
      <c r="T867">
        <v>5111</v>
      </c>
      <c r="U867">
        <v>8611</v>
      </c>
    </row>
    <row r="868" spans="1:21" x14ac:dyDescent="0.25">
      <c r="A868">
        <v>3447</v>
      </c>
      <c r="B868">
        <v>0</v>
      </c>
      <c r="C868" t="b">
        <v>1</v>
      </c>
      <c r="D868" t="s">
        <v>2222</v>
      </c>
      <c r="E868" t="s">
        <v>2223</v>
      </c>
      <c r="F868" t="s">
        <v>2223</v>
      </c>
      <c r="G868" t="s">
        <v>39</v>
      </c>
      <c r="H868" t="s">
        <v>26</v>
      </c>
      <c r="I868" t="b">
        <v>1</v>
      </c>
      <c r="J868" t="s">
        <v>2224</v>
      </c>
      <c r="L868" t="s">
        <v>28</v>
      </c>
      <c r="S868">
        <v>9821</v>
      </c>
    </row>
    <row r="869" spans="1:21" x14ac:dyDescent="0.25">
      <c r="A869">
        <v>2595</v>
      </c>
      <c r="B869">
        <v>0</v>
      </c>
      <c r="C869" t="b">
        <v>1</v>
      </c>
      <c r="D869" t="s">
        <v>2225</v>
      </c>
      <c r="E869" s="1">
        <v>34314</v>
      </c>
      <c r="F869" s="1">
        <v>34223</v>
      </c>
      <c r="G869" t="s">
        <v>49</v>
      </c>
      <c r="H869" t="s">
        <v>26</v>
      </c>
      <c r="I869" t="b">
        <v>1</v>
      </c>
      <c r="J869" t="s">
        <v>2226</v>
      </c>
      <c r="L869" t="s">
        <v>28</v>
      </c>
      <c r="S869">
        <v>6554</v>
      </c>
    </row>
    <row r="870" spans="1:21" x14ac:dyDescent="0.25">
      <c r="A870">
        <v>5480</v>
      </c>
      <c r="B870">
        <v>0</v>
      </c>
      <c r="C870" t="b">
        <v>1</v>
      </c>
      <c r="D870" t="s">
        <v>2227</v>
      </c>
      <c r="E870" t="s">
        <v>444</v>
      </c>
      <c r="F870" t="s">
        <v>1249</v>
      </c>
      <c r="G870" t="s">
        <v>49</v>
      </c>
      <c r="H870" t="s">
        <v>26</v>
      </c>
      <c r="I870" t="b">
        <v>1</v>
      </c>
      <c r="J870" t="s">
        <v>2228</v>
      </c>
      <c r="L870" t="s">
        <v>28</v>
      </c>
      <c r="S870">
        <v>7612</v>
      </c>
    </row>
    <row r="871" spans="1:21" x14ac:dyDescent="0.25">
      <c r="A871">
        <v>4637</v>
      </c>
      <c r="B871">
        <v>0</v>
      </c>
      <c r="C871" t="b">
        <v>1</v>
      </c>
      <c r="D871" t="s">
        <v>2229</v>
      </c>
      <c r="E871" t="s">
        <v>1406</v>
      </c>
      <c r="F871" t="s">
        <v>1406</v>
      </c>
      <c r="G871" t="s">
        <v>39</v>
      </c>
      <c r="H871" t="s">
        <v>26</v>
      </c>
      <c r="I871" t="b">
        <v>1</v>
      </c>
      <c r="J871" t="s">
        <v>2230</v>
      </c>
      <c r="L871" t="s">
        <v>28</v>
      </c>
      <c r="S871">
        <v>8322</v>
      </c>
      <c r="T871">
        <v>8311</v>
      </c>
    </row>
    <row r="872" spans="1:21" x14ac:dyDescent="0.25">
      <c r="A872">
        <v>4406</v>
      </c>
      <c r="B872">
        <v>0</v>
      </c>
      <c r="C872" t="b">
        <v>1</v>
      </c>
      <c r="D872" t="s">
        <v>2231</v>
      </c>
      <c r="E872" t="s">
        <v>2232</v>
      </c>
      <c r="F872" s="1">
        <v>36900</v>
      </c>
      <c r="G872" t="s">
        <v>39</v>
      </c>
      <c r="H872" t="s">
        <v>26</v>
      </c>
      <c r="I872" t="b">
        <v>1</v>
      </c>
      <c r="J872" t="s">
        <v>2233</v>
      </c>
      <c r="L872" t="s">
        <v>28</v>
      </c>
      <c r="S872">
        <v>6524</v>
      </c>
    </row>
    <row r="873" spans="1:21" x14ac:dyDescent="0.25">
      <c r="A873">
        <v>5875</v>
      </c>
      <c r="B873">
        <v>0</v>
      </c>
      <c r="C873" t="b">
        <v>1</v>
      </c>
      <c r="D873" t="s">
        <v>2234</v>
      </c>
      <c r="E873" s="1">
        <v>39149</v>
      </c>
      <c r="F873" s="1">
        <v>39149</v>
      </c>
      <c r="G873" t="s">
        <v>39</v>
      </c>
      <c r="H873" t="s">
        <v>26</v>
      </c>
      <c r="I873" t="b">
        <v>1</v>
      </c>
      <c r="J873" t="s">
        <v>2235</v>
      </c>
      <c r="L873" t="s">
        <v>28</v>
      </c>
      <c r="S873">
        <v>9610</v>
      </c>
    </row>
    <row r="874" spans="1:21" x14ac:dyDescent="0.25">
      <c r="A874">
        <v>3970</v>
      </c>
      <c r="B874">
        <v>0</v>
      </c>
      <c r="C874" t="b">
        <v>1</v>
      </c>
      <c r="D874" t="s">
        <v>2236</v>
      </c>
      <c r="E874" t="s">
        <v>2237</v>
      </c>
      <c r="F874" t="s">
        <v>2238</v>
      </c>
      <c r="G874" t="s">
        <v>49</v>
      </c>
      <c r="H874" t="s">
        <v>26</v>
      </c>
      <c r="I874" t="b">
        <v>1</v>
      </c>
      <c r="J874" t="s">
        <v>2239</v>
      </c>
      <c r="L874" t="s">
        <v>28</v>
      </c>
      <c r="S874">
        <v>3771</v>
      </c>
      <c r="T874">
        <v>7511</v>
      </c>
      <c r="U874">
        <v>7529</v>
      </c>
    </row>
    <row r="875" spans="1:21" x14ac:dyDescent="0.25">
      <c r="A875">
        <v>4189</v>
      </c>
      <c r="B875">
        <v>0</v>
      </c>
      <c r="C875" t="b">
        <v>1</v>
      </c>
      <c r="D875" t="s">
        <v>2240</v>
      </c>
      <c r="E875" s="1">
        <v>40461</v>
      </c>
      <c r="F875" s="1">
        <v>40461</v>
      </c>
      <c r="G875" t="s">
        <v>39</v>
      </c>
      <c r="H875" t="s">
        <v>26</v>
      </c>
      <c r="I875" t="b">
        <v>1</v>
      </c>
      <c r="J875" t="s">
        <v>2241</v>
      </c>
      <c r="L875" t="s">
        <v>28</v>
      </c>
      <c r="S875">
        <v>9471</v>
      </c>
    </row>
    <row r="876" spans="1:21" x14ac:dyDescent="0.25">
      <c r="A876">
        <v>2331</v>
      </c>
      <c r="B876">
        <v>0</v>
      </c>
      <c r="C876" t="b">
        <v>1</v>
      </c>
      <c r="D876" t="s">
        <v>2242</v>
      </c>
      <c r="E876" t="s">
        <v>2243</v>
      </c>
      <c r="F876" s="1">
        <v>33613</v>
      </c>
      <c r="G876" t="s">
        <v>39</v>
      </c>
      <c r="H876" t="s">
        <v>26</v>
      </c>
      <c r="I876" t="b">
        <v>1</v>
      </c>
      <c r="J876" t="s">
        <v>2244</v>
      </c>
      <c r="L876" t="s">
        <v>28</v>
      </c>
      <c r="S876">
        <v>5211</v>
      </c>
    </row>
    <row r="877" spans="1:21" x14ac:dyDescent="0.25">
      <c r="A877">
        <v>5728</v>
      </c>
      <c r="B877">
        <v>0</v>
      </c>
      <c r="C877" t="b">
        <v>1</v>
      </c>
      <c r="D877" t="s">
        <v>2245</v>
      </c>
      <c r="E877" s="1">
        <v>39206</v>
      </c>
      <c r="F877" s="1">
        <v>39206</v>
      </c>
      <c r="G877" t="s">
        <v>39</v>
      </c>
      <c r="H877" t="s">
        <v>26</v>
      </c>
      <c r="I877" t="b">
        <v>1</v>
      </c>
      <c r="J877" t="s">
        <v>2246</v>
      </c>
      <c r="L877" t="s">
        <v>28</v>
      </c>
      <c r="S877">
        <v>5110</v>
      </c>
    </row>
    <row r="878" spans="1:21" x14ac:dyDescent="0.25">
      <c r="A878">
        <v>4420</v>
      </c>
      <c r="B878">
        <v>0</v>
      </c>
      <c r="C878" t="b">
        <v>1</v>
      </c>
      <c r="D878" t="s">
        <v>2247</v>
      </c>
      <c r="E878" t="s">
        <v>2248</v>
      </c>
      <c r="F878" t="s">
        <v>2248</v>
      </c>
      <c r="G878" t="s">
        <v>39</v>
      </c>
      <c r="H878" t="s">
        <v>26</v>
      </c>
      <c r="I878" t="b">
        <v>1</v>
      </c>
      <c r="J878" t="s">
        <v>2249</v>
      </c>
      <c r="L878" t="s">
        <v>28</v>
      </c>
      <c r="S878">
        <v>8462</v>
      </c>
      <c r="T878">
        <v>8451</v>
      </c>
      <c r="U878">
        <v>8445</v>
      </c>
    </row>
    <row r="879" spans="1:21" x14ac:dyDescent="0.25">
      <c r="A879">
        <v>6308</v>
      </c>
      <c r="B879">
        <v>0</v>
      </c>
      <c r="C879" t="b">
        <v>1</v>
      </c>
      <c r="D879" t="s">
        <v>2250</v>
      </c>
      <c r="E879" t="s">
        <v>2251</v>
      </c>
      <c r="F879" t="s">
        <v>2252</v>
      </c>
      <c r="G879" t="s">
        <v>31</v>
      </c>
      <c r="H879" t="s">
        <v>26</v>
      </c>
      <c r="I879" t="b">
        <v>1</v>
      </c>
      <c r="J879" t="s">
        <v>2253</v>
      </c>
      <c r="L879" t="s">
        <v>28</v>
      </c>
      <c r="S879">
        <v>8445</v>
      </c>
      <c r="T879">
        <v>6589</v>
      </c>
      <c r="U879">
        <v>6591</v>
      </c>
    </row>
    <row r="880" spans="1:21" x14ac:dyDescent="0.25">
      <c r="A880">
        <v>6284</v>
      </c>
      <c r="B880">
        <v>0</v>
      </c>
      <c r="C880" t="b">
        <v>1</v>
      </c>
      <c r="D880" t="s">
        <v>2254</v>
      </c>
      <c r="E880" s="1">
        <v>39484</v>
      </c>
      <c r="F880" s="1">
        <v>39484</v>
      </c>
      <c r="G880" t="s">
        <v>39</v>
      </c>
      <c r="H880" t="s">
        <v>26</v>
      </c>
      <c r="I880" t="b">
        <v>1</v>
      </c>
      <c r="J880" t="s">
        <v>2255</v>
      </c>
      <c r="L880" t="s">
        <v>28</v>
      </c>
      <c r="S880">
        <v>9843</v>
      </c>
      <c r="T880">
        <v>6546</v>
      </c>
    </row>
    <row r="881" spans="1:21" x14ac:dyDescent="0.25">
      <c r="A881">
        <v>2457</v>
      </c>
      <c r="B881">
        <v>0</v>
      </c>
      <c r="C881" t="b">
        <v>1</v>
      </c>
      <c r="D881" t="s">
        <v>2256</v>
      </c>
      <c r="E881" t="s">
        <v>1804</v>
      </c>
      <c r="F881" s="1">
        <v>34308</v>
      </c>
      <c r="G881" t="s">
        <v>49</v>
      </c>
      <c r="H881" t="s">
        <v>26</v>
      </c>
      <c r="I881" t="b">
        <v>1</v>
      </c>
      <c r="J881" t="s">
        <v>2257</v>
      </c>
      <c r="L881" t="s">
        <v>28</v>
      </c>
      <c r="S881">
        <v>6523</v>
      </c>
    </row>
    <row r="882" spans="1:21" x14ac:dyDescent="0.25">
      <c r="A882">
        <v>4679</v>
      </c>
      <c r="B882">
        <v>0</v>
      </c>
      <c r="C882" t="b">
        <v>1</v>
      </c>
      <c r="D882" t="s">
        <v>2258</v>
      </c>
      <c r="E882" s="1">
        <v>37806</v>
      </c>
      <c r="F882" s="1">
        <v>37715</v>
      </c>
      <c r="G882" t="s">
        <v>49</v>
      </c>
      <c r="H882" t="s">
        <v>26</v>
      </c>
      <c r="I882" t="b">
        <v>1</v>
      </c>
      <c r="J882" t="s">
        <v>2259</v>
      </c>
      <c r="L882" t="s">
        <v>28</v>
      </c>
      <c r="S882">
        <v>8611</v>
      </c>
      <c r="T882">
        <v>8612</v>
      </c>
      <c r="U882">
        <v>8466</v>
      </c>
    </row>
    <row r="883" spans="1:21" x14ac:dyDescent="0.25">
      <c r="A883">
        <v>2243</v>
      </c>
      <c r="B883">
        <v>0</v>
      </c>
      <c r="C883" t="b">
        <v>1</v>
      </c>
      <c r="D883" t="s">
        <v>2260</v>
      </c>
      <c r="E883" t="s">
        <v>2261</v>
      </c>
      <c r="F883" t="s">
        <v>2262</v>
      </c>
      <c r="G883" t="s">
        <v>31</v>
      </c>
      <c r="H883" t="s">
        <v>26</v>
      </c>
      <c r="I883" t="b">
        <v>1</v>
      </c>
      <c r="J883" t="s">
        <v>2263</v>
      </c>
      <c r="L883" t="s">
        <v>28</v>
      </c>
      <c r="S883">
        <v>8135</v>
      </c>
    </row>
    <row r="884" spans="1:21" x14ac:dyDescent="0.25">
      <c r="A884">
        <v>3903</v>
      </c>
      <c r="B884">
        <v>0</v>
      </c>
      <c r="C884" t="b">
        <v>1</v>
      </c>
      <c r="D884" t="s">
        <v>2264</v>
      </c>
      <c r="E884" s="1">
        <v>36225</v>
      </c>
      <c r="F884" s="1">
        <v>36161</v>
      </c>
      <c r="G884" t="s">
        <v>49</v>
      </c>
      <c r="H884" t="s">
        <v>26</v>
      </c>
      <c r="I884" t="b">
        <v>1</v>
      </c>
      <c r="J884" t="s">
        <v>2265</v>
      </c>
      <c r="L884" t="s">
        <v>28</v>
      </c>
      <c r="S884">
        <v>8441</v>
      </c>
      <c r="T884">
        <v>8511</v>
      </c>
      <c r="U884">
        <v>5231</v>
      </c>
    </row>
    <row r="885" spans="1:21" x14ac:dyDescent="0.25">
      <c r="A885">
        <v>5507</v>
      </c>
      <c r="B885">
        <v>0</v>
      </c>
      <c r="C885" t="b">
        <v>1</v>
      </c>
      <c r="D885" t="s">
        <v>2266</v>
      </c>
      <c r="E885" t="s">
        <v>2267</v>
      </c>
      <c r="F885" t="s">
        <v>2267</v>
      </c>
      <c r="G885" t="s">
        <v>39</v>
      </c>
      <c r="H885" t="s">
        <v>26</v>
      </c>
      <c r="I885" t="b">
        <v>1</v>
      </c>
      <c r="J885" t="s">
        <v>2268</v>
      </c>
      <c r="L885" t="s">
        <v>28</v>
      </c>
      <c r="S885">
        <v>9895</v>
      </c>
      <c r="T885">
        <v>5111</v>
      </c>
    </row>
    <row r="886" spans="1:21" x14ac:dyDescent="0.25">
      <c r="A886">
        <v>5820</v>
      </c>
      <c r="B886">
        <v>0</v>
      </c>
      <c r="C886" t="b">
        <v>1</v>
      </c>
      <c r="D886" t="s">
        <v>2269</v>
      </c>
      <c r="E886" t="s">
        <v>2270</v>
      </c>
      <c r="F886" t="s">
        <v>2270</v>
      </c>
      <c r="G886" t="s">
        <v>39</v>
      </c>
      <c r="H886" t="s">
        <v>26</v>
      </c>
      <c r="I886" t="b">
        <v>1</v>
      </c>
      <c r="J886" t="s">
        <v>2271</v>
      </c>
      <c r="L886" t="s">
        <v>28</v>
      </c>
      <c r="S886">
        <v>9895</v>
      </c>
      <c r="T886">
        <v>5117</v>
      </c>
      <c r="U886">
        <v>5141</v>
      </c>
    </row>
    <row r="887" spans="1:21" x14ac:dyDescent="0.25">
      <c r="A887">
        <v>4098</v>
      </c>
      <c r="B887">
        <v>0</v>
      </c>
      <c r="C887" t="b">
        <v>1</v>
      </c>
      <c r="D887" t="s">
        <v>2272</v>
      </c>
      <c r="E887" t="s">
        <v>2273</v>
      </c>
      <c r="F887" s="1">
        <v>36864</v>
      </c>
      <c r="G887" t="s">
        <v>49</v>
      </c>
      <c r="H887" t="s">
        <v>26</v>
      </c>
      <c r="I887" t="b">
        <v>1</v>
      </c>
      <c r="J887" t="s">
        <v>2274</v>
      </c>
      <c r="L887" t="s">
        <v>28</v>
      </c>
      <c r="S887">
        <v>8311</v>
      </c>
    </row>
    <row r="888" spans="1:21" x14ac:dyDescent="0.25">
      <c r="A888">
        <v>4708</v>
      </c>
      <c r="B888">
        <v>0</v>
      </c>
      <c r="C888" t="b">
        <v>1</v>
      </c>
      <c r="D888" t="s">
        <v>2275</v>
      </c>
      <c r="E888" t="s">
        <v>1264</v>
      </c>
      <c r="F888" t="s">
        <v>2276</v>
      </c>
      <c r="G888" t="s">
        <v>49</v>
      </c>
      <c r="H888" t="s">
        <v>26</v>
      </c>
      <c r="I888" t="b">
        <v>1</v>
      </c>
      <c r="J888" t="s">
        <v>2277</v>
      </c>
      <c r="L888" t="s">
        <v>28</v>
      </c>
      <c r="S888">
        <v>8135</v>
      </c>
      <c r="T888">
        <v>8143</v>
      </c>
      <c r="U888">
        <v>8311</v>
      </c>
    </row>
    <row r="889" spans="1:21" x14ac:dyDescent="0.25">
      <c r="A889">
        <v>4392</v>
      </c>
      <c r="B889">
        <v>0</v>
      </c>
      <c r="C889" t="b">
        <v>1</v>
      </c>
      <c r="D889" t="s">
        <v>2278</v>
      </c>
      <c r="E889" t="s">
        <v>2279</v>
      </c>
      <c r="F889" t="s">
        <v>2280</v>
      </c>
      <c r="G889" t="s">
        <v>39</v>
      </c>
      <c r="H889" t="s">
        <v>26</v>
      </c>
      <c r="I889" t="b">
        <v>1</v>
      </c>
      <c r="J889" t="s">
        <v>2281</v>
      </c>
      <c r="L889" t="s">
        <v>28</v>
      </c>
      <c r="S889">
        <v>8323</v>
      </c>
      <c r="T889">
        <v>8312</v>
      </c>
    </row>
    <row r="890" spans="1:21" x14ac:dyDescent="0.25">
      <c r="A890">
        <v>3783</v>
      </c>
      <c r="B890">
        <v>0</v>
      </c>
      <c r="C890" t="b">
        <v>1</v>
      </c>
      <c r="D890" t="s">
        <v>2282</v>
      </c>
      <c r="E890" s="1">
        <v>36079</v>
      </c>
      <c r="F890" s="1">
        <v>36079</v>
      </c>
      <c r="G890" t="s">
        <v>39</v>
      </c>
      <c r="H890" t="s">
        <v>26</v>
      </c>
      <c r="I890" t="b">
        <v>1</v>
      </c>
      <c r="J890" t="s">
        <v>2283</v>
      </c>
      <c r="L890" t="s">
        <v>28</v>
      </c>
      <c r="S890">
        <v>5239</v>
      </c>
    </row>
    <row r="891" spans="1:21" x14ac:dyDescent="0.25">
      <c r="A891">
        <v>5211</v>
      </c>
      <c r="B891">
        <v>0</v>
      </c>
      <c r="C891" t="b">
        <v>1</v>
      </c>
      <c r="D891" t="s">
        <v>2284</v>
      </c>
      <c r="E891" t="s">
        <v>1876</v>
      </c>
      <c r="F891" t="s">
        <v>1876</v>
      </c>
      <c r="G891" t="s">
        <v>39</v>
      </c>
      <c r="H891" t="s">
        <v>26</v>
      </c>
      <c r="I891" t="b">
        <v>1</v>
      </c>
      <c r="J891" t="s">
        <v>2285</v>
      </c>
      <c r="L891" t="s">
        <v>28</v>
      </c>
      <c r="S891">
        <v>9451</v>
      </c>
    </row>
    <row r="892" spans="1:21" x14ac:dyDescent="0.25">
      <c r="A892">
        <v>5079</v>
      </c>
      <c r="B892">
        <v>0</v>
      </c>
      <c r="C892" t="b">
        <v>1</v>
      </c>
      <c r="D892" t="s">
        <v>2286</v>
      </c>
      <c r="E892" t="s">
        <v>1339</v>
      </c>
      <c r="F892" t="s">
        <v>1339</v>
      </c>
      <c r="G892" t="s">
        <v>39</v>
      </c>
      <c r="H892" t="s">
        <v>26</v>
      </c>
      <c r="I892" t="b">
        <v>1</v>
      </c>
      <c r="J892" t="s">
        <v>2287</v>
      </c>
      <c r="L892" t="s">
        <v>28</v>
      </c>
      <c r="S892">
        <v>6752</v>
      </c>
    </row>
    <row r="893" spans="1:21" x14ac:dyDescent="0.25">
      <c r="A893">
        <v>4745</v>
      </c>
      <c r="B893">
        <v>0</v>
      </c>
      <c r="C893" t="b">
        <v>1</v>
      </c>
      <c r="D893" t="s">
        <v>2288</v>
      </c>
      <c r="E893" s="1">
        <v>37629</v>
      </c>
      <c r="F893" s="1">
        <v>37629</v>
      </c>
      <c r="G893" t="s">
        <v>39</v>
      </c>
      <c r="H893" t="s">
        <v>26</v>
      </c>
      <c r="I893" t="b">
        <v>1</v>
      </c>
      <c r="J893" t="s">
        <v>2289</v>
      </c>
      <c r="L893" t="s">
        <v>28</v>
      </c>
      <c r="S893">
        <v>5194</v>
      </c>
    </row>
    <row r="894" spans="1:21" x14ac:dyDescent="0.25">
      <c r="A894">
        <v>3992</v>
      </c>
      <c r="B894">
        <v>0</v>
      </c>
      <c r="C894" t="b">
        <v>1</v>
      </c>
      <c r="D894" t="s">
        <v>2290</v>
      </c>
      <c r="E894" t="s">
        <v>2291</v>
      </c>
      <c r="F894" t="s">
        <v>2291</v>
      </c>
      <c r="G894" t="s">
        <v>39</v>
      </c>
      <c r="H894" t="s">
        <v>26</v>
      </c>
      <c r="I894" t="b">
        <v>1</v>
      </c>
      <c r="J894" t="s">
        <v>2292</v>
      </c>
      <c r="L894" t="s">
        <v>28</v>
      </c>
      <c r="S894">
        <v>116</v>
      </c>
    </row>
    <row r="895" spans="1:21" x14ac:dyDescent="0.25">
      <c r="A895">
        <v>7264</v>
      </c>
      <c r="B895">
        <v>0</v>
      </c>
      <c r="C895" t="b">
        <v>0</v>
      </c>
      <c r="D895" t="s">
        <v>2293</v>
      </c>
      <c r="E895" s="1">
        <v>35737</v>
      </c>
      <c r="F895" t="s">
        <v>2294</v>
      </c>
      <c r="G895" t="s">
        <v>34</v>
      </c>
      <c r="H895" t="s">
        <v>26</v>
      </c>
      <c r="I895" t="b">
        <v>1</v>
      </c>
      <c r="J895" t="s">
        <v>2295</v>
      </c>
      <c r="L895" t="s">
        <v>28</v>
      </c>
      <c r="S895">
        <v>8615</v>
      </c>
    </row>
    <row r="896" spans="1:21" x14ac:dyDescent="0.25">
      <c r="A896">
        <v>4409</v>
      </c>
      <c r="B896">
        <v>0</v>
      </c>
      <c r="C896" t="b">
        <v>1</v>
      </c>
      <c r="D896" t="s">
        <v>2296</v>
      </c>
      <c r="E896" t="s">
        <v>2297</v>
      </c>
      <c r="F896" t="s">
        <v>2298</v>
      </c>
      <c r="G896" t="s">
        <v>39</v>
      </c>
      <c r="H896" t="s">
        <v>26</v>
      </c>
      <c r="I896" t="b">
        <v>1</v>
      </c>
      <c r="J896" t="s">
        <v>2299</v>
      </c>
      <c r="L896" t="s">
        <v>28</v>
      </c>
      <c r="S896">
        <v>8499</v>
      </c>
    </row>
    <row r="897" spans="1:21" x14ac:dyDescent="0.25">
      <c r="A897">
        <v>5976</v>
      </c>
      <c r="B897">
        <v>0</v>
      </c>
      <c r="C897" t="b">
        <v>1</v>
      </c>
      <c r="D897" t="s">
        <v>2300</v>
      </c>
      <c r="E897" t="s">
        <v>1960</v>
      </c>
      <c r="F897" t="s">
        <v>1960</v>
      </c>
      <c r="G897" t="s">
        <v>39</v>
      </c>
      <c r="H897" t="s">
        <v>26</v>
      </c>
      <c r="I897" t="b">
        <v>1</v>
      </c>
      <c r="J897" t="s">
        <v>2301</v>
      </c>
      <c r="L897" t="s">
        <v>28</v>
      </c>
      <c r="S897">
        <v>5111</v>
      </c>
      <c r="T897">
        <v>5131</v>
      </c>
    </row>
    <row r="898" spans="1:21" x14ac:dyDescent="0.25">
      <c r="A898">
        <v>5036</v>
      </c>
      <c r="B898">
        <v>0</v>
      </c>
      <c r="C898" t="b">
        <v>1</v>
      </c>
      <c r="D898" t="s">
        <v>2302</v>
      </c>
      <c r="E898" s="1">
        <v>38148</v>
      </c>
      <c r="F898" s="1">
        <v>38148</v>
      </c>
      <c r="G898" t="s">
        <v>39</v>
      </c>
      <c r="H898" t="s">
        <v>26</v>
      </c>
      <c r="I898" t="b">
        <v>1</v>
      </c>
      <c r="J898" t="s">
        <v>2303</v>
      </c>
      <c r="L898" t="s">
        <v>28</v>
      </c>
      <c r="S898">
        <v>3594</v>
      </c>
      <c r="T898">
        <v>5123</v>
      </c>
      <c r="U898">
        <v>5239</v>
      </c>
    </row>
    <row r="899" spans="1:21" x14ac:dyDescent="0.25">
      <c r="A899">
        <v>6895</v>
      </c>
      <c r="B899">
        <v>0</v>
      </c>
      <c r="C899" t="b">
        <v>1</v>
      </c>
      <c r="D899" t="s">
        <v>2304</v>
      </c>
      <c r="E899" t="s">
        <v>2305</v>
      </c>
      <c r="F899" t="s">
        <v>2305</v>
      </c>
      <c r="G899" t="s">
        <v>39</v>
      </c>
      <c r="H899" t="s">
        <v>26</v>
      </c>
      <c r="I899" t="b">
        <v>1</v>
      </c>
      <c r="J899" t="s">
        <v>2306</v>
      </c>
      <c r="L899" t="s">
        <v>28</v>
      </c>
      <c r="M899" t="str">
        <f>"5672639"</f>
        <v>5672639</v>
      </c>
      <c r="Q899" t="s">
        <v>2307</v>
      </c>
      <c r="S899">
        <v>8615</v>
      </c>
    </row>
    <row r="900" spans="1:21" x14ac:dyDescent="0.25">
      <c r="A900">
        <v>7498</v>
      </c>
      <c r="B900">
        <v>0</v>
      </c>
      <c r="C900" t="b">
        <v>0</v>
      </c>
      <c r="D900" t="s">
        <v>2308</v>
      </c>
      <c r="E900" s="1">
        <v>38816</v>
      </c>
      <c r="F900" t="s">
        <v>2309</v>
      </c>
      <c r="G900" t="s">
        <v>34</v>
      </c>
      <c r="H900" t="s">
        <v>26</v>
      </c>
      <c r="I900" t="b">
        <v>1</v>
      </c>
      <c r="J900" t="s">
        <v>2310</v>
      </c>
      <c r="L900" t="s">
        <v>28</v>
      </c>
      <c r="S900">
        <v>9588</v>
      </c>
    </row>
    <row r="901" spans="1:21" x14ac:dyDescent="0.25">
      <c r="A901">
        <v>1023</v>
      </c>
      <c r="B901">
        <v>0</v>
      </c>
      <c r="C901" t="b">
        <v>1</v>
      </c>
      <c r="D901" t="s">
        <v>2311</v>
      </c>
      <c r="E901" t="s">
        <v>2312</v>
      </c>
      <c r="F901" t="s">
        <v>2313</v>
      </c>
      <c r="G901" t="s">
        <v>49</v>
      </c>
      <c r="H901" t="s">
        <v>26</v>
      </c>
      <c r="I901" t="b">
        <v>1</v>
      </c>
      <c r="J901" t="s">
        <v>2314</v>
      </c>
    </row>
    <row r="902" spans="1:21" x14ac:dyDescent="0.25">
      <c r="A902">
        <v>5543</v>
      </c>
      <c r="B902">
        <v>0</v>
      </c>
      <c r="C902" t="b">
        <v>1</v>
      </c>
      <c r="D902" t="s">
        <v>2315</v>
      </c>
      <c r="E902" s="1">
        <v>39000</v>
      </c>
      <c r="F902" s="1">
        <v>38970</v>
      </c>
      <c r="G902" t="s">
        <v>39</v>
      </c>
      <c r="H902" t="s">
        <v>26</v>
      </c>
      <c r="I902" t="b">
        <v>1</v>
      </c>
      <c r="J902" t="s">
        <v>2316</v>
      </c>
      <c r="L902" t="s">
        <v>28</v>
      </c>
      <c r="S902">
        <v>8311</v>
      </c>
    </row>
    <row r="903" spans="1:21" x14ac:dyDescent="0.25">
      <c r="A903">
        <v>5866</v>
      </c>
      <c r="B903">
        <v>0</v>
      </c>
      <c r="C903" t="b">
        <v>1</v>
      </c>
      <c r="D903" t="s">
        <v>2317</v>
      </c>
      <c r="E903" t="s">
        <v>507</v>
      </c>
      <c r="F903" s="1">
        <v>39393</v>
      </c>
      <c r="G903" t="s">
        <v>49</v>
      </c>
      <c r="H903" t="s">
        <v>26</v>
      </c>
      <c r="I903" t="b">
        <v>1</v>
      </c>
      <c r="J903" t="s">
        <v>2318</v>
      </c>
      <c r="L903" t="s">
        <v>28</v>
      </c>
      <c r="S903">
        <v>2571</v>
      </c>
      <c r="T903">
        <v>6591</v>
      </c>
    </row>
    <row r="904" spans="1:21" x14ac:dyDescent="0.25">
      <c r="A904">
        <v>4629</v>
      </c>
      <c r="B904">
        <v>0</v>
      </c>
      <c r="C904" t="b">
        <v>1</v>
      </c>
      <c r="D904" t="s">
        <v>2319</v>
      </c>
      <c r="E904" t="s">
        <v>2320</v>
      </c>
      <c r="F904" t="s">
        <v>2321</v>
      </c>
      <c r="G904" t="s">
        <v>49</v>
      </c>
      <c r="H904" t="s">
        <v>26</v>
      </c>
      <c r="I904" t="b">
        <v>1</v>
      </c>
      <c r="J904" t="s">
        <v>2322</v>
      </c>
      <c r="L904" t="s">
        <v>28</v>
      </c>
      <c r="S904">
        <v>3585</v>
      </c>
      <c r="T904">
        <v>3586</v>
      </c>
      <c r="U904">
        <v>3587</v>
      </c>
    </row>
    <row r="905" spans="1:21" x14ac:dyDescent="0.25">
      <c r="A905">
        <v>3974</v>
      </c>
      <c r="B905">
        <v>0</v>
      </c>
      <c r="C905" t="b">
        <v>1</v>
      </c>
      <c r="D905" t="s">
        <v>2323</v>
      </c>
      <c r="E905" t="s">
        <v>2324</v>
      </c>
      <c r="F905" t="s">
        <v>2324</v>
      </c>
      <c r="G905" t="s">
        <v>39</v>
      </c>
      <c r="H905" t="s">
        <v>26</v>
      </c>
      <c r="I905" t="b">
        <v>1</v>
      </c>
      <c r="J905" t="s">
        <v>2325</v>
      </c>
      <c r="L905" t="s">
        <v>28</v>
      </c>
      <c r="S905">
        <v>8312</v>
      </c>
    </row>
    <row r="906" spans="1:21" x14ac:dyDescent="0.25">
      <c r="A906">
        <v>4470</v>
      </c>
      <c r="B906">
        <v>0</v>
      </c>
      <c r="C906" t="b">
        <v>1</v>
      </c>
      <c r="D906" t="s">
        <v>2326</v>
      </c>
      <c r="E906" t="s">
        <v>2327</v>
      </c>
      <c r="F906" t="s">
        <v>2327</v>
      </c>
      <c r="G906" t="s">
        <v>39</v>
      </c>
      <c r="H906" t="s">
        <v>26</v>
      </c>
      <c r="I906" t="b">
        <v>1</v>
      </c>
      <c r="J906" t="s">
        <v>2328</v>
      </c>
      <c r="L906" t="s">
        <v>28</v>
      </c>
      <c r="S906">
        <v>8443</v>
      </c>
    </row>
    <row r="907" spans="1:21" x14ac:dyDescent="0.25">
      <c r="A907">
        <v>6402</v>
      </c>
      <c r="B907">
        <v>0</v>
      </c>
      <c r="C907" t="b">
        <v>1</v>
      </c>
      <c r="D907" t="s">
        <v>2329</v>
      </c>
      <c r="E907" s="1">
        <v>39730</v>
      </c>
      <c r="F907" s="1">
        <v>39730</v>
      </c>
      <c r="G907" t="s">
        <v>39</v>
      </c>
      <c r="H907" t="s">
        <v>26</v>
      </c>
      <c r="I907" t="b">
        <v>1</v>
      </c>
      <c r="J907" t="s">
        <v>2330</v>
      </c>
      <c r="L907" t="s">
        <v>28</v>
      </c>
      <c r="S907">
        <v>7222</v>
      </c>
      <c r="T907">
        <v>6614</v>
      </c>
    </row>
    <row r="908" spans="1:21" x14ac:dyDescent="0.25">
      <c r="A908">
        <v>5017</v>
      </c>
      <c r="B908">
        <v>0</v>
      </c>
      <c r="C908" t="b">
        <v>1</v>
      </c>
      <c r="D908" t="s">
        <v>2331</v>
      </c>
      <c r="E908" s="1">
        <v>38239</v>
      </c>
      <c r="F908" s="1">
        <v>38239</v>
      </c>
      <c r="G908" t="s">
        <v>39</v>
      </c>
      <c r="H908" t="s">
        <v>26</v>
      </c>
      <c r="I908" t="b">
        <v>1</v>
      </c>
      <c r="J908" t="s">
        <v>2332</v>
      </c>
      <c r="L908" t="s">
        <v>28</v>
      </c>
      <c r="S908">
        <v>5111</v>
      </c>
    </row>
    <row r="909" spans="1:21" x14ac:dyDescent="0.25">
      <c r="A909">
        <v>4936</v>
      </c>
      <c r="B909">
        <v>0</v>
      </c>
      <c r="C909" t="b">
        <v>1</v>
      </c>
      <c r="D909" t="s">
        <v>2333</v>
      </c>
      <c r="E909" t="s">
        <v>2334</v>
      </c>
      <c r="F909" t="s">
        <v>2334</v>
      </c>
      <c r="G909" t="s">
        <v>39</v>
      </c>
      <c r="H909" t="s">
        <v>26</v>
      </c>
      <c r="I909" t="b">
        <v>1</v>
      </c>
      <c r="J909" t="s">
        <v>2332</v>
      </c>
      <c r="L909" t="s">
        <v>28</v>
      </c>
      <c r="S909">
        <v>6528</v>
      </c>
    </row>
    <row r="910" spans="1:21" x14ac:dyDescent="0.25">
      <c r="A910">
        <v>6513</v>
      </c>
      <c r="B910">
        <v>0</v>
      </c>
      <c r="C910" t="b">
        <v>1</v>
      </c>
      <c r="D910" t="s">
        <v>2335</v>
      </c>
      <c r="E910" s="1">
        <v>39733</v>
      </c>
      <c r="F910" s="1">
        <v>39733</v>
      </c>
      <c r="G910" t="s">
        <v>39</v>
      </c>
      <c r="H910" t="s">
        <v>26</v>
      </c>
      <c r="I910" t="b">
        <v>1</v>
      </c>
      <c r="J910" t="s">
        <v>2336</v>
      </c>
      <c r="L910" t="s">
        <v>28</v>
      </c>
      <c r="S910">
        <v>9820</v>
      </c>
      <c r="T910">
        <v>6900</v>
      </c>
    </row>
    <row r="911" spans="1:21" x14ac:dyDescent="0.25">
      <c r="A911">
        <v>5352</v>
      </c>
      <c r="B911">
        <v>0</v>
      </c>
      <c r="C911" t="b">
        <v>1</v>
      </c>
      <c r="D911" t="s">
        <v>2337</v>
      </c>
      <c r="E911" t="s">
        <v>1810</v>
      </c>
      <c r="F911" t="s">
        <v>1810</v>
      </c>
      <c r="G911" t="s">
        <v>39</v>
      </c>
      <c r="H911" t="s">
        <v>26</v>
      </c>
      <c r="I911" t="b">
        <v>1</v>
      </c>
      <c r="J911" t="s">
        <v>2338</v>
      </c>
      <c r="L911" t="s">
        <v>28</v>
      </c>
      <c r="S911">
        <v>5111</v>
      </c>
    </row>
    <row r="912" spans="1:21" x14ac:dyDescent="0.25">
      <c r="A912">
        <v>5465</v>
      </c>
      <c r="B912">
        <v>0</v>
      </c>
      <c r="C912" t="b">
        <v>1</v>
      </c>
      <c r="D912" t="s">
        <v>2339</v>
      </c>
      <c r="E912" t="s">
        <v>919</v>
      </c>
      <c r="F912" t="s">
        <v>919</v>
      </c>
      <c r="G912" t="s">
        <v>39</v>
      </c>
      <c r="H912" t="s">
        <v>26</v>
      </c>
      <c r="I912" t="b">
        <v>1</v>
      </c>
      <c r="J912" t="s">
        <v>2338</v>
      </c>
      <c r="L912" t="s">
        <v>28</v>
      </c>
      <c r="S912">
        <v>3592</v>
      </c>
      <c r="T912">
        <v>5221</v>
      </c>
    </row>
    <row r="913" spans="1:21" x14ac:dyDescent="0.25">
      <c r="A913">
        <v>5877</v>
      </c>
      <c r="B913">
        <v>0</v>
      </c>
      <c r="C913" t="b">
        <v>1</v>
      </c>
      <c r="D913" t="s">
        <v>2340</v>
      </c>
      <c r="E913" s="1">
        <v>39333</v>
      </c>
      <c r="F913" s="1">
        <v>39333</v>
      </c>
      <c r="G913" t="s">
        <v>39</v>
      </c>
      <c r="H913" t="s">
        <v>26</v>
      </c>
      <c r="I913" t="b">
        <v>1</v>
      </c>
      <c r="J913" t="s">
        <v>2341</v>
      </c>
      <c r="L913" t="s">
        <v>28</v>
      </c>
      <c r="S913">
        <v>5211</v>
      </c>
    </row>
    <row r="914" spans="1:21" x14ac:dyDescent="0.25">
      <c r="A914">
        <v>4943</v>
      </c>
      <c r="B914">
        <v>0</v>
      </c>
      <c r="C914" t="b">
        <v>1</v>
      </c>
      <c r="D914" t="s">
        <v>2342</v>
      </c>
      <c r="E914" t="s">
        <v>2343</v>
      </c>
      <c r="F914" t="s">
        <v>2344</v>
      </c>
      <c r="G914" t="s">
        <v>31</v>
      </c>
      <c r="H914" t="s">
        <v>26</v>
      </c>
      <c r="I914" t="b">
        <v>1</v>
      </c>
      <c r="J914" t="s">
        <v>2345</v>
      </c>
      <c r="L914" t="s">
        <v>28</v>
      </c>
      <c r="S914">
        <v>6736</v>
      </c>
    </row>
    <row r="915" spans="1:21" x14ac:dyDescent="0.25">
      <c r="A915">
        <v>159</v>
      </c>
      <c r="B915">
        <v>0</v>
      </c>
      <c r="C915" t="b">
        <v>1</v>
      </c>
      <c r="D915" t="s">
        <v>2346</v>
      </c>
      <c r="E915" s="1">
        <v>28070</v>
      </c>
      <c r="F915" t="s">
        <v>2347</v>
      </c>
      <c r="G915" t="s">
        <v>49</v>
      </c>
      <c r="H915" t="s">
        <v>26</v>
      </c>
      <c r="I915" t="b">
        <v>1</v>
      </c>
      <c r="J915" t="s">
        <v>2348</v>
      </c>
      <c r="L915" t="s">
        <v>28</v>
      </c>
      <c r="S915">
        <v>7629</v>
      </c>
      <c r="T915">
        <v>7612</v>
      </c>
      <c r="U915">
        <v>7611</v>
      </c>
    </row>
    <row r="916" spans="1:21" x14ac:dyDescent="0.25">
      <c r="A916">
        <v>331</v>
      </c>
      <c r="B916">
        <v>0</v>
      </c>
      <c r="C916" t="b">
        <v>1</v>
      </c>
      <c r="D916" t="s">
        <v>2349</v>
      </c>
      <c r="E916" t="s">
        <v>2350</v>
      </c>
      <c r="F916" s="1">
        <v>28833</v>
      </c>
      <c r="G916" t="s">
        <v>49</v>
      </c>
      <c r="H916" t="s">
        <v>26</v>
      </c>
      <c r="I916" t="b">
        <v>1</v>
      </c>
      <c r="J916" t="s">
        <v>2351</v>
      </c>
      <c r="L916" t="s">
        <v>28</v>
      </c>
      <c r="S916">
        <v>8135</v>
      </c>
      <c r="T916">
        <v>8137</v>
      </c>
      <c r="U916">
        <v>8311</v>
      </c>
    </row>
    <row r="917" spans="1:21" x14ac:dyDescent="0.25">
      <c r="A917">
        <v>335</v>
      </c>
      <c r="B917">
        <v>0</v>
      </c>
      <c r="C917" t="b">
        <v>1</v>
      </c>
      <c r="D917" t="s">
        <v>2352</v>
      </c>
      <c r="E917" t="s">
        <v>2350</v>
      </c>
      <c r="F917" t="s">
        <v>2353</v>
      </c>
      <c r="G917" t="s">
        <v>49</v>
      </c>
      <c r="H917" t="s">
        <v>26</v>
      </c>
      <c r="I917" t="b">
        <v>1</v>
      </c>
      <c r="J917" t="s">
        <v>2351</v>
      </c>
      <c r="L917" t="s">
        <v>28</v>
      </c>
      <c r="S917">
        <v>8311</v>
      </c>
      <c r="T917">
        <v>8314</v>
      </c>
      <c r="U917">
        <v>8323</v>
      </c>
    </row>
    <row r="918" spans="1:21" x14ac:dyDescent="0.25">
      <c r="A918">
        <v>4920</v>
      </c>
      <c r="B918">
        <v>0</v>
      </c>
      <c r="C918" t="b">
        <v>1</v>
      </c>
      <c r="D918" t="s">
        <v>2354</v>
      </c>
      <c r="E918" s="1">
        <v>38083</v>
      </c>
      <c r="F918" s="1">
        <v>38083</v>
      </c>
      <c r="G918" t="s">
        <v>36</v>
      </c>
      <c r="H918" t="s">
        <v>26</v>
      </c>
      <c r="I918" t="b">
        <v>1</v>
      </c>
      <c r="J918" t="s">
        <v>2355</v>
      </c>
      <c r="L918" t="s">
        <v>28</v>
      </c>
      <c r="S918">
        <v>8436</v>
      </c>
      <c r="T918">
        <v>6698</v>
      </c>
      <c r="U918">
        <v>8434</v>
      </c>
    </row>
    <row r="919" spans="1:21" x14ac:dyDescent="0.25">
      <c r="A919">
        <v>2105</v>
      </c>
      <c r="B919">
        <v>0</v>
      </c>
      <c r="C919" t="b">
        <v>1</v>
      </c>
      <c r="D919" t="s">
        <v>2356</v>
      </c>
      <c r="E919" t="s">
        <v>2357</v>
      </c>
      <c r="F919" s="1">
        <v>33521</v>
      </c>
      <c r="G919" t="s">
        <v>49</v>
      </c>
      <c r="H919" t="s">
        <v>26</v>
      </c>
      <c r="I919" t="b">
        <v>1</v>
      </c>
      <c r="J919" t="s">
        <v>2358</v>
      </c>
      <c r="L919" t="s">
        <v>28</v>
      </c>
    </row>
    <row r="920" spans="1:21" x14ac:dyDescent="0.25">
      <c r="A920">
        <v>7157</v>
      </c>
      <c r="B920">
        <v>0</v>
      </c>
      <c r="C920" t="b">
        <v>0</v>
      </c>
      <c r="D920" t="s">
        <v>2359</v>
      </c>
      <c r="E920" t="s">
        <v>2360</v>
      </c>
      <c r="F920" t="s">
        <v>2361</v>
      </c>
      <c r="G920" t="s">
        <v>34</v>
      </c>
      <c r="H920" t="s">
        <v>26</v>
      </c>
      <c r="I920" t="b">
        <v>1</v>
      </c>
      <c r="J920" t="s">
        <v>2362</v>
      </c>
      <c r="L920" t="s">
        <v>28</v>
      </c>
      <c r="S920">
        <v>9442</v>
      </c>
    </row>
    <row r="921" spans="1:21" x14ac:dyDescent="0.25">
      <c r="A921">
        <v>7460</v>
      </c>
      <c r="B921">
        <v>0</v>
      </c>
      <c r="C921" t="b">
        <v>0</v>
      </c>
      <c r="D921" t="s">
        <v>2363</v>
      </c>
      <c r="E921" t="s">
        <v>642</v>
      </c>
      <c r="F921" t="s">
        <v>2364</v>
      </c>
      <c r="G921" t="s">
        <v>34</v>
      </c>
      <c r="H921" t="s">
        <v>26</v>
      </c>
      <c r="I921" t="b">
        <v>1</v>
      </c>
      <c r="J921" t="s">
        <v>2365</v>
      </c>
      <c r="L921" t="s">
        <v>28</v>
      </c>
      <c r="S921">
        <v>8429</v>
      </c>
      <c r="T921">
        <v>8611</v>
      </c>
    </row>
    <row r="922" spans="1:21" x14ac:dyDescent="0.25">
      <c r="A922">
        <v>2400</v>
      </c>
      <c r="B922">
        <v>0</v>
      </c>
      <c r="C922" t="b">
        <v>1</v>
      </c>
      <c r="D922" t="s">
        <v>2366</v>
      </c>
      <c r="E922" t="s">
        <v>2367</v>
      </c>
      <c r="F922" s="1">
        <v>34244</v>
      </c>
      <c r="G922" t="s">
        <v>49</v>
      </c>
      <c r="H922" t="s">
        <v>26</v>
      </c>
      <c r="I922" t="b">
        <v>1</v>
      </c>
      <c r="J922" t="s">
        <v>2368</v>
      </c>
      <c r="L922" t="s">
        <v>28</v>
      </c>
      <c r="S922">
        <v>123</v>
      </c>
    </row>
    <row r="923" spans="1:21" x14ac:dyDescent="0.25">
      <c r="A923">
        <v>4025</v>
      </c>
      <c r="B923">
        <v>0</v>
      </c>
      <c r="C923" t="b">
        <v>1</v>
      </c>
      <c r="D923" t="s">
        <v>2369</v>
      </c>
      <c r="E923" t="s">
        <v>2370</v>
      </c>
      <c r="F923" t="s">
        <v>1939</v>
      </c>
      <c r="G923" t="s">
        <v>49</v>
      </c>
      <c r="H923" t="s">
        <v>26</v>
      </c>
      <c r="I923" t="b">
        <v>1</v>
      </c>
      <c r="J923" t="s">
        <v>2371</v>
      </c>
      <c r="L923" t="s">
        <v>28</v>
      </c>
      <c r="S923">
        <v>9322</v>
      </c>
    </row>
    <row r="924" spans="1:21" x14ac:dyDescent="0.25">
      <c r="A924">
        <v>7162</v>
      </c>
      <c r="B924">
        <v>0</v>
      </c>
      <c r="C924" t="b">
        <v>1</v>
      </c>
      <c r="D924" t="s">
        <v>2372</v>
      </c>
      <c r="E924" t="s">
        <v>2373</v>
      </c>
      <c r="F924" t="s">
        <v>2373</v>
      </c>
      <c r="G924" t="s">
        <v>34</v>
      </c>
      <c r="H924" t="s">
        <v>26</v>
      </c>
      <c r="I924" t="b">
        <v>1</v>
      </c>
      <c r="J924" t="s">
        <v>2374</v>
      </c>
      <c r="S924">
        <v>7339</v>
      </c>
    </row>
    <row r="925" spans="1:21" x14ac:dyDescent="0.25">
      <c r="A925">
        <v>3012</v>
      </c>
      <c r="B925">
        <v>0</v>
      </c>
      <c r="C925" t="b">
        <v>1</v>
      </c>
      <c r="D925" t="s">
        <v>2375</v>
      </c>
      <c r="E925" t="s">
        <v>2376</v>
      </c>
      <c r="F925" t="s">
        <v>2377</v>
      </c>
      <c r="G925" t="s">
        <v>31</v>
      </c>
      <c r="H925" t="s">
        <v>26</v>
      </c>
      <c r="I925" t="b">
        <v>1</v>
      </c>
      <c r="J925" t="s">
        <v>2378</v>
      </c>
      <c r="L925" t="s">
        <v>28</v>
      </c>
    </row>
    <row r="926" spans="1:21" x14ac:dyDescent="0.25">
      <c r="A926">
        <v>2885</v>
      </c>
      <c r="B926">
        <v>0</v>
      </c>
      <c r="C926" t="b">
        <v>1</v>
      </c>
      <c r="D926" t="s">
        <v>2379</v>
      </c>
      <c r="E926" t="s">
        <v>2380</v>
      </c>
      <c r="F926" t="s">
        <v>2380</v>
      </c>
      <c r="G926" t="s">
        <v>36</v>
      </c>
      <c r="H926" t="s">
        <v>26</v>
      </c>
      <c r="I926" t="b">
        <v>1</v>
      </c>
      <c r="J926" t="s">
        <v>2381</v>
      </c>
      <c r="L926" t="s">
        <v>28</v>
      </c>
    </row>
    <row r="927" spans="1:21" x14ac:dyDescent="0.25">
      <c r="A927">
        <v>2327</v>
      </c>
      <c r="B927">
        <v>0</v>
      </c>
      <c r="C927" t="b">
        <v>1</v>
      </c>
      <c r="D927" t="s">
        <v>2382</v>
      </c>
      <c r="E927" s="1">
        <v>33857</v>
      </c>
      <c r="F927" s="1">
        <v>33826</v>
      </c>
      <c r="G927" t="s">
        <v>49</v>
      </c>
      <c r="H927" t="s">
        <v>26</v>
      </c>
      <c r="I927" t="b">
        <v>1</v>
      </c>
      <c r="J927" t="s">
        <v>2383</v>
      </c>
      <c r="L927" t="s">
        <v>28</v>
      </c>
      <c r="S927">
        <v>8135</v>
      </c>
      <c r="T927">
        <v>8137</v>
      </c>
      <c r="U927">
        <v>8311</v>
      </c>
    </row>
    <row r="928" spans="1:21" x14ac:dyDescent="0.25">
      <c r="A928">
        <v>859</v>
      </c>
      <c r="B928">
        <v>0</v>
      </c>
      <c r="C928" t="b">
        <v>1</v>
      </c>
      <c r="D928" t="s">
        <v>2384</v>
      </c>
      <c r="E928" s="1">
        <v>29958</v>
      </c>
      <c r="F928" s="1">
        <v>29958</v>
      </c>
      <c r="G928" t="s">
        <v>39</v>
      </c>
      <c r="H928" t="s">
        <v>26</v>
      </c>
      <c r="I928" t="b">
        <v>1</v>
      </c>
      <c r="J928" t="s">
        <v>2385</v>
      </c>
      <c r="L928" t="s">
        <v>28</v>
      </c>
      <c r="S928">
        <v>8443</v>
      </c>
    </row>
    <row r="929" spans="1:21" x14ac:dyDescent="0.25">
      <c r="A929">
        <v>525</v>
      </c>
      <c r="B929">
        <v>0</v>
      </c>
      <c r="C929" t="b">
        <v>1</v>
      </c>
      <c r="D929" t="s">
        <v>2386</v>
      </c>
      <c r="E929" s="1">
        <v>29108</v>
      </c>
      <c r="F929" s="1">
        <v>26879</v>
      </c>
      <c r="G929" t="s">
        <v>49</v>
      </c>
      <c r="H929" t="s">
        <v>26</v>
      </c>
      <c r="I929" t="b">
        <v>1</v>
      </c>
      <c r="J929" t="s">
        <v>2387</v>
      </c>
      <c r="L929" t="s">
        <v>28</v>
      </c>
      <c r="S929">
        <v>6692</v>
      </c>
    </row>
    <row r="930" spans="1:21" x14ac:dyDescent="0.25">
      <c r="A930">
        <v>3435</v>
      </c>
      <c r="B930">
        <v>0</v>
      </c>
      <c r="C930" t="b">
        <v>1</v>
      </c>
      <c r="D930" t="s">
        <v>2388</v>
      </c>
      <c r="E930" t="s">
        <v>2389</v>
      </c>
      <c r="F930" s="1">
        <v>35706</v>
      </c>
      <c r="G930" t="s">
        <v>49</v>
      </c>
      <c r="H930" t="s">
        <v>26</v>
      </c>
      <c r="I930" t="b">
        <v>1</v>
      </c>
      <c r="J930" t="s">
        <v>2390</v>
      </c>
      <c r="L930" t="s">
        <v>28</v>
      </c>
      <c r="S930">
        <v>8135</v>
      </c>
      <c r="T930">
        <v>8137</v>
      </c>
      <c r="U930">
        <v>8143</v>
      </c>
    </row>
    <row r="931" spans="1:21" x14ac:dyDescent="0.25">
      <c r="A931">
        <v>2836</v>
      </c>
      <c r="B931">
        <v>0</v>
      </c>
      <c r="C931" t="b">
        <v>1</v>
      </c>
      <c r="D931" t="s">
        <v>2391</v>
      </c>
      <c r="E931" s="1">
        <v>34345</v>
      </c>
      <c r="F931" t="s">
        <v>2392</v>
      </c>
      <c r="G931" t="s">
        <v>49</v>
      </c>
      <c r="H931" t="s">
        <v>26</v>
      </c>
      <c r="I931" t="b">
        <v>1</v>
      </c>
      <c r="J931" t="s">
        <v>2393</v>
      </c>
      <c r="L931" t="s">
        <v>28</v>
      </c>
      <c r="S931">
        <v>8311</v>
      </c>
      <c r="T931">
        <v>8314</v>
      </c>
    </row>
    <row r="932" spans="1:21" x14ac:dyDescent="0.25">
      <c r="A932">
        <v>4576</v>
      </c>
      <c r="B932">
        <v>0</v>
      </c>
      <c r="C932" t="b">
        <v>1</v>
      </c>
      <c r="D932" t="s">
        <v>2394</v>
      </c>
      <c r="E932" s="1">
        <v>37447</v>
      </c>
      <c r="F932" s="1">
        <v>37447</v>
      </c>
      <c r="G932" t="s">
        <v>39</v>
      </c>
      <c r="H932" t="s">
        <v>26</v>
      </c>
      <c r="I932" t="b">
        <v>1</v>
      </c>
      <c r="J932" t="s">
        <v>2395</v>
      </c>
      <c r="L932" t="s">
        <v>28</v>
      </c>
      <c r="S932">
        <v>6443</v>
      </c>
      <c r="T932">
        <v>6512</v>
      </c>
      <c r="U932">
        <v>2072</v>
      </c>
    </row>
    <row r="933" spans="1:21" x14ac:dyDescent="0.25">
      <c r="A933">
        <v>3888</v>
      </c>
      <c r="B933">
        <v>0</v>
      </c>
      <c r="C933" t="b">
        <v>1</v>
      </c>
      <c r="D933" t="s">
        <v>2396</v>
      </c>
      <c r="E933" t="s">
        <v>97</v>
      </c>
      <c r="F933" s="1">
        <v>35587</v>
      </c>
      <c r="G933" t="s">
        <v>2397</v>
      </c>
      <c r="H933" t="s">
        <v>26</v>
      </c>
      <c r="I933" t="b">
        <v>1</v>
      </c>
      <c r="J933" t="s">
        <v>2398</v>
      </c>
      <c r="L933" t="s">
        <v>28</v>
      </c>
      <c r="S933">
        <v>7614</v>
      </c>
    </row>
    <row r="934" spans="1:21" x14ac:dyDescent="0.25">
      <c r="A934">
        <v>2674</v>
      </c>
      <c r="B934">
        <v>0</v>
      </c>
      <c r="C934" t="b">
        <v>1</v>
      </c>
      <c r="D934" t="s">
        <v>2399</v>
      </c>
      <c r="E934" t="s">
        <v>2400</v>
      </c>
      <c r="F934" s="1">
        <v>34427</v>
      </c>
      <c r="G934" t="s">
        <v>49</v>
      </c>
      <c r="H934" t="s">
        <v>26</v>
      </c>
      <c r="I934" t="b">
        <v>1</v>
      </c>
      <c r="J934" t="s">
        <v>2401</v>
      </c>
      <c r="L934" t="s">
        <v>28</v>
      </c>
      <c r="S934">
        <v>6752</v>
      </c>
    </row>
    <row r="935" spans="1:21" x14ac:dyDescent="0.25">
      <c r="A935">
        <v>4567</v>
      </c>
      <c r="B935">
        <v>0</v>
      </c>
      <c r="C935" t="b">
        <v>1</v>
      </c>
      <c r="D935" t="s">
        <v>2402</v>
      </c>
      <c r="E935" t="s">
        <v>2403</v>
      </c>
      <c r="F935" t="s">
        <v>2403</v>
      </c>
      <c r="G935" t="s">
        <v>39</v>
      </c>
      <c r="H935" t="s">
        <v>26</v>
      </c>
      <c r="I935" t="b">
        <v>1</v>
      </c>
      <c r="J935" t="s">
        <v>2404</v>
      </c>
      <c r="L935" t="s">
        <v>28</v>
      </c>
      <c r="S935">
        <v>6737</v>
      </c>
    </row>
    <row r="936" spans="1:21" x14ac:dyDescent="0.25">
      <c r="A936">
        <v>6130</v>
      </c>
      <c r="B936">
        <v>0</v>
      </c>
      <c r="C936" t="b">
        <v>1</v>
      </c>
      <c r="D936" t="s">
        <v>2405</v>
      </c>
      <c r="E936" s="1">
        <v>39754</v>
      </c>
      <c r="F936" s="1">
        <v>39570</v>
      </c>
      <c r="G936" t="s">
        <v>31</v>
      </c>
      <c r="H936" t="s">
        <v>26</v>
      </c>
      <c r="I936" t="b">
        <v>1</v>
      </c>
      <c r="J936" t="s">
        <v>2406</v>
      </c>
      <c r="L936" t="s">
        <v>28</v>
      </c>
      <c r="S936">
        <v>8422</v>
      </c>
      <c r="T936">
        <v>5199</v>
      </c>
    </row>
    <row r="937" spans="1:21" x14ac:dyDescent="0.25">
      <c r="A937">
        <v>121</v>
      </c>
      <c r="B937">
        <v>0</v>
      </c>
      <c r="C937" t="b">
        <v>1</v>
      </c>
      <c r="D937" t="s">
        <v>2407</v>
      </c>
      <c r="E937" s="1">
        <v>26735</v>
      </c>
      <c r="F937" t="s">
        <v>2408</v>
      </c>
      <c r="G937" t="s">
        <v>49</v>
      </c>
      <c r="H937" t="s">
        <v>26</v>
      </c>
      <c r="I937" t="b">
        <v>1</v>
      </c>
      <c r="J937" t="s">
        <v>2409</v>
      </c>
      <c r="L937" t="s">
        <v>28</v>
      </c>
      <c r="S937">
        <v>8511</v>
      </c>
    </row>
    <row r="938" spans="1:21" x14ac:dyDescent="0.25">
      <c r="A938">
        <v>4691</v>
      </c>
      <c r="B938">
        <v>0</v>
      </c>
      <c r="C938" t="b">
        <v>1</v>
      </c>
      <c r="D938" t="s">
        <v>2410</v>
      </c>
      <c r="E938" t="s">
        <v>2411</v>
      </c>
      <c r="F938" t="s">
        <v>2411</v>
      </c>
      <c r="G938" t="s">
        <v>49</v>
      </c>
      <c r="H938" t="s">
        <v>26</v>
      </c>
      <c r="I938" t="b">
        <v>1</v>
      </c>
      <c r="J938" t="s">
        <v>2412</v>
      </c>
      <c r="L938" t="s">
        <v>28</v>
      </c>
      <c r="S938">
        <v>3771</v>
      </c>
      <c r="T938">
        <v>7522</v>
      </c>
      <c r="U938">
        <v>7529</v>
      </c>
    </row>
    <row r="939" spans="1:21" x14ac:dyDescent="0.25">
      <c r="A939">
        <v>4494</v>
      </c>
      <c r="B939">
        <v>0</v>
      </c>
      <c r="C939" t="b">
        <v>1</v>
      </c>
      <c r="D939" t="s">
        <v>2413</v>
      </c>
      <c r="E939" t="s">
        <v>2414</v>
      </c>
      <c r="F939" t="s">
        <v>1738</v>
      </c>
      <c r="G939" t="s">
        <v>49</v>
      </c>
      <c r="H939" t="s">
        <v>26</v>
      </c>
      <c r="I939" t="b">
        <v>1</v>
      </c>
      <c r="J939" t="s">
        <v>2412</v>
      </c>
      <c r="L939" t="s">
        <v>28</v>
      </c>
      <c r="S939">
        <v>7511</v>
      </c>
      <c r="T939">
        <v>7529</v>
      </c>
      <c r="U939">
        <v>3771</v>
      </c>
    </row>
    <row r="940" spans="1:21" x14ac:dyDescent="0.25">
      <c r="A940">
        <v>4736</v>
      </c>
      <c r="B940">
        <v>0</v>
      </c>
      <c r="C940" t="b">
        <v>1</v>
      </c>
      <c r="D940" t="s">
        <v>2415</v>
      </c>
      <c r="E940" s="1">
        <v>37780</v>
      </c>
      <c r="F940" s="1">
        <v>31601</v>
      </c>
      <c r="G940" t="s">
        <v>36</v>
      </c>
      <c r="H940" t="s">
        <v>26</v>
      </c>
      <c r="I940" t="b">
        <v>1</v>
      </c>
      <c r="J940" t="s">
        <v>2416</v>
      </c>
      <c r="L940" t="s">
        <v>28</v>
      </c>
      <c r="S940">
        <v>7523</v>
      </c>
    </row>
    <row r="941" spans="1:21" x14ac:dyDescent="0.25">
      <c r="A941">
        <v>6353</v>
      </c>
      <c r="B941">
        <v>0</v>
      </c>
      <c r="C941" t="b">
        <v>1</v>
      </c>
      <c r="D941" t="s">
        <v>2417</v>
      </c>
      <c r="E941" s="1">
        <v>39668</v>
      </c>
      <c r="F941" t="s">
        <v>648</v>
      </c>
      <c r="G941" t="s">
        <v>49</v>
      </c>
      <c r="H941" t="s">
        <v>26</v>
      </c>
      <c r="I941" t="b">
        <v>1</v>
      </c>
      <c r="J941" t="s">
        <v>2418</v>
      </c>
      <c r="L941" t="s">
        <v>28</v>
      </c>
      <c r="S941">
        <v>6550</v>
      </c>
      <c r="T941">
        <v>6614</v>
      </c>
    </row>
    <row r="942" spans="1:21" x14ac:dyDescent="0.25">
      <c r="A942">
        <v>5431</v>
      </c>
      <c r="B942">
        <v>0</v>
      </c>
      <c r="C942" t="b">
        <v>1</v>
      </c>
      <c r="D942" t="s">
        <v>2419</v>
      </c>
      <c r="E942" t="s">
        <v>330</v>
      </c>
      <c r="F942" t="s">
        <v>2420</v>
      </c>
      <c r="G942" t="s">
        <v>31</v>
      </c>
      <c r="H942" t="s">
        <v>26</v>
      </c>
      <c r="I942" t="b">
        <v>1</v>
      </c>
      <c r="J942" t="s">
        <v>2418</v>
      </c>
      <c r="L942" t="s">
        <v>28</v>
      </c>
      <c r="S942">
        <v>6743</v>
      </c>
    </row>
    <row r="943" spans="1:21" x14ac:dyDescent="0.25">
      <c r="A943">
        <v>6022</v>
      </c>
      <c r="B943">
        <v>0</v>
      </c>
      <c r="C943" t="b">
        <v>1</v>
      </c>
      <c r="D943" t="s">
        <v>2421</v>
      </c>
      <c r="E943" t="s">
        <v>2422</v>
      </c>
      <c r="F943" t="s">
        <v>2423</v>
      </c>
      <c r="G943" t="s">
        <v>31</v>
      </c>
      <c r="H943" t="s">
        <v>26</v>
      </c>
      <c r="I943" t="b">
        <v>1</v>
      </c>
      <c r="J943" t="s">
        <v>2424</v>
      </c>
      <c r="L943" t="s">
        <v>28</v>
      </c>
      <c r="S943">
        <v>7335</v>
      </c>
      <c r="T943">
        <v>7614</v>
      </c>
      <c r="U943">
        <v>6714</v>
      </c>
    </row>
    <row r="944" spans="1:21" x14ac:dyDescent="0.25">
      <c r="A944">
        <v>7087</v>
      </c>
      <c r="B944">
        <v>0</v>
      </c>
      <c r="C944" t="b">
        <v>1</v>
      </c>
      <c r="D944" t="s">
        <v>2425</v>
      </c>
      <c r="E944" t="s">
        <v>2426</v>
      </c>
      <c r="F944" t="s">
        <v>2427</v>
      </c>
      <c r="G944" t="s">
        <v>31</v>
      </c>
      <c r="H944" t="s">
        <v>26</v>
      </c>
      <c r="I944" t="b">
        <v>1</v>
      </c>
      <c r="J944" t="s">
        <v>2428</v>
      </c>
      <c r="L944" t="s">
        <v>28</v>
      </c>
      <c r="S944">
        <v>5199</v>
      </c>
      <c r="T944">
        <v>6913</v>
      </c>
      <c r="U944">
        <v>6910</v>
      </c>
    </row>
    <row r="945" spans="1:21" x14ac:dyDescent="0.25">
      <c r="A945">
        <v>7466</v>
      </c>
      <c r="B945">
        <v>0</v>
      </c>
      <c r="C945" t="b">
        <v>0</v>
      </c>
      <c r="D945" t="s">
        <v>2429</v>
      </c>
      <c r="E945" s="1">
        <v>38449</v>
      </c>
      <c r="F945" t="s">
        <v>2430</v>
      </c>
      <c r="G945" t="s">
        <v>34</v>
      </c>
      <c r="H945" t="s">
        <v>26</v>
      </c>
      <c r="I945" t="b">
        <v>1</v>
      </c>
      <c r="J945" t="s">
        <v>2431</v>
      </c>
      <c r="L945" t="s">
        <v>28</v>
      </c>
      <c r="S945">
        <v>8429</v>
      </c>
    </row>
    <row r="946" spans="1:21" x14ac:dyDescent="0.25">
      <c r="A946">
        <v>3260</v>
      </c>
      <c r="B946">
        <v>0</v>
      </c>
      <c r="C946" t="b">
        <v>1</v>
      </c>
      <c r="D946" t="s">
        <v>2432</v>
      </c>
      <c r="E946" t="s">
        <v>2433</v>
      </c>
      <c r="F946" s="1">
        <v>30359</v>
      </c>
      <c r="G946" t="s">
        <v>31</v>
      </c>
      <c r="H946" t="s">
        <v>26</v>
      </c>
      <c r="I946" t="b">
        <v>1</v>
      </c>
      <c r="J946" t="s">
        <v>2434</v>
      </c>
      <c r="L946" t="s">
        <v>28</v>
      </c>
      <c r="S946">
        <v>8612</v>
      </c>
      <c r="T946">
        <v>8137</v>
      </c>
    </row>
    <row r="947" spans="1:21" x14ac:dyDescent="0.25">
      <c r="A947">
        <v>5059</v>
      </c>
      <c r="B947">
        <v>0</v>
      </c>
      <c r="C947" t="b">
        <v>1</v>
      </c>
      <c r="D947" t="s">
        <v>2435</v>
      </c>
      <c r="E947" s="1">
        <v>38302</v>
      </c>
      <c r="F947" s="1">
        <v>38088</v>
      </c>
      <c r="G947" t="s">
        <v>31</v>
      </c>
      <c r="H947" t="s">
        <v>26</v>
      </c>
      <c r="I947" t="b">
        <v>1</v>
      </c>
      <c r="J947" t="s">
        <v>2436</v>
      </c>
      <c r="L947" t="s">
        <v>28</v>
      </c>
      <c r="S947">
        <v>6754</v>
      </c>
      <c r="T947">
        <v>8315</v>
      </c>
    </row>
    <row r="948" spans="1:21" x14ac:dyDescent="0.25">
      <c r="A948">
        <v>7409</v>
      </c>
      <c r="B948">
        <v>0</v>
      </c>
      <c r="C948" t="b">
        <v>0</v>
      </c>
      <c r="D948" t="s">
        <v>2437</v>
      </c>
      <c r="E948" s="1">
        <v>37664</v>
      </c>
      <c r="F948" t="s">
        <v>707</v>
      </c>
      <c r="G948" t="s">
        <v>34</v>
      </c>
      <c r="H948" t="s">
        <v>26</v>
      </c>
      <c r="I948" t="b">
        <v>1</v>
      </c>
      <c r="J948" t="s">
        <v>2438</v>
      </c>
      <c r="L948" t="s">
        <v>28</v>
      </c>
      <c r="S948">
        <v>9451</v>
      </c>
    </row>
    <row r="949" spans="1:21" x14ac:dyDescent="0.25">
      <c r="A949">
        <v>4579</v>
      </c>
      <c r="B949">
        <v>0</v>
      </c>
      <c r="C949" t="b">
        <v>1</v>
      </c>
      <c r="D949" t="s">
        <v>2439</v>
      </c>
      <c r="E949" t="s">
        <v>1129</v>
      </c>
      <c r="F949" t="s">
        <v>1129</v>
      </c>
      <c r="G949" t="s">
        <v>39</v>
      </c>
      <c r="H949" t="s">
        <v>26</v>
      </c>
      <c r="I949" t="b">
        <v>1</v>
      </c>
      <c r="J949" t="s">
        <v>2440</v>
      </c>
      <c r="L949" t="s">
        <v>28</v>
      </c>
      <c r="S949">
        <v>8311</v>
      </c>
    </row>
    <row r="950" spans="1:21" x14ac:dyDescent="0.25">
      <c r="A950">
        <v>3921</v>
      </c>
      <c r="B950">
        <v>0</v>
      </c>
      <c r="C950" t="b">
        <v>1</v>
      </c>
      <c r="D950" t="s">
        <v>2441</v>
      </c>
      <c r="E950" t="s">
        <v>159</v>
      </c>
      <c r="F950" t="s">
        <v>159</v>
      </c>
      <c r="G950" t="s">
        <v>39</v>
      </c>
      <c r="H950" t="s">
        <v>26</v>
      </c>
      <c r="I950" t="b">
        <v>1</v>
      </c>
      <c r="J950" t="s">
        <v>2442</v>
      </c>
      <c r="L950" t="s">
        <v>28</v>
      </c>
      <c r="S950">
        <v>121</v>
      </c>
      <c r="T950">
        <v>122</v>
      </c>
      <c r="U950">
        <v>123</v>
      </c>
    </row>
    <row r="951" spans="1:21" x14ac:dyDescent="0.25">
      <c r="A951">
        <v>5811</v>
      </c>
      <c r="B951">
        <v>0</v>
      </c>
      <c r="C951" t="b">
        <v>1</v>
      </c>
      <c r="D951" t="s">
        <v>2443</v>
      </c>
      <c r="E951" t="s">
        <v>2444</v>
      </c>
      <c r="F951" s="1">
        <v>39208</v>
      </c>
      <c r="G951" t="s">
        <v>49</v>
      </c>
      <c r="H951" t="s">
        <v>26</v>
      </c>
      <c r="I951" t="b">
        <v>1</v>
      </c>
      <c r="J951" t="s">
        <v>2445</v>
      </c>
      <c r="L951" t="s">
        <v>28</v>
      </c>
      <c r="S951">
        <v>5111</v>
      </c>
      <c r="T951">
        <v>9821</v>
      </c>
      <c r="U951">
        <v>9829</v>
      </c>
    </row>
    <row r="952" spans="1:21" x14ac:dyDescent="0.25">
      <c r="A952">
        <v>5318</v>
      </c>
      <c r="B952">
        <v>0</v>
      </c>
      <c r="C952" t="b">
        <v>1</v>
      </c>
      <c r="D952" t="s">
        <v>2446</v>
      </c>
      <c r="E952" t="s">
        <v>2447</v>
      </c>
      <c r="F952" t="s">
        <v>2447</v>
      </c>
      <c r="G952" t="s">
        <v>39</v>
      </c>
      <c r="H952" t="s">
        <v>26</v>
      </c>
      <c r="I952" t="b">
        <v>1</v>
      </c>
      <c r="J952" t="s">
        <v>2448</v>
      </c>
      <c r="L952" t="s">
        <v>28</v>
      </c>
      <c r="S952">
        <v>8481</v>
      </c>
    </row>
    <row r="953" spans="1:21" x14ac:dyDescent="0.25">
      <c r="A953">
        <v>5319</v>
      </c>
      <c r="B953">
        <v>0</v>
      </c>
      <c r="C953" t="b">
        <v>1</v>
      </c>
      <c r="D953" t="s">
        <v>2449</v>
      </c>
      <c r="E953" t="s">
        <v>2447</v>
      </c>
      <c r="F953" t="s">
        <v>2447</v>
      </c>
      <c r="G953" t="s">
        <v>39</v>
      </c>
      <c r="H953" t="s">
        <v>26</v>
      </c>
      <c r="I953" t="b">
        <v>1</v>
      </c>
      <c r="J953" t="s">
        <v>2448</v>
      </c>
      <c r="L953" t="s">
        <v>28</v>
      </c>
      <c r="S953">
        <v>8466</v>
      </c>
    </row>
    <row r="954" spans="1:21" x14ac:dyDescent="0.25">
      <c r="A954">
        <v>5012</v>
      </c>
      <c r="B954">
        <v>0</v>
      </c>
      <c r="C954" t="b">
        <v>1</v>
      </c>
      <c r="D954" t="s">
        <v>2450</v>
      </c>
      <c r="E954" t="s">
        <v>2451</v>
      </c>
      <c r="F954" t="s">
        <v>2451</v>
      </c>
      <c r="G954" t="s">
        <v>39</v>
      </c>
      <c r="H954" t="s">
        <v>26</v>
      </c>
      <c r="I954" t="b">
        <v>1</v>
      </c>
      <c r="J954" t="s">
        <v>2452</v>
      </c>
      <c r="L954" t="s">
        <v>28</v>
      </c>
      <c r="S954">
        <v>8429</v>
      </c>
    </row>
    <row r="955" spans="1:21" x14ac:dyDescent="0.25">
      <c r="A955">
        <v>3198</v>
      </c>
      <c r="B955">
        <v>0</v>
      </c>
      <c r="C955" t="b">
        <v>1</v>
      </c>
      <c r="D955" t="s">
        <v>2453</v>
      </c>
      <c r="E955" s="1">
        <v>35799</v>
      </c>
      <c r="F955" t="s">
        <v>2454</v>
      </c>
      <c r="G955" t="s">
        <v>49</v>
      </c>
      <c r="H955" t="s">
        <v>26</v>
      </c>
      <c r="I955" t="b">
        <v>1</v>
      </c>
      <c r="J955" t="s">
        <v>2455</v>
      </c>
      <c r="L955" t="s">
        <v>28</v>
      </c>
      <c r="S955">
        <v>120</v>
      </c>
      <c r="T955">
        <v>6900</v>
      </c>
    </row>
    <row r="956" spans="1:21" x14ac:dyDescent="0.25">
      <c r="A956">
        <v>6500</v>
      </c>
      <c r="B956">
        <v>0</v>
      </c>
      <c r="C956" t="b">
        <v>1</v>
      </c>
      <c r="D956" t="s">
        <v>2456</v>
      </c>
      <c r="E956" t="s">
        <v>2457</v>
      </c>
      <c r="F956" t="s">
        <v>2457</v>
      </c>
      <c r="G956" t="s">
        <v>39</v>
      </c>
      <c r="H956" t="s">
        <v>26</v>
      </c>
      <c r="I956" t="b">
        <v>1</v>
      </c>
      <c r="J956" t="s">
        <v>2458</v>
      </c>
      <c r="L956" t="s">
        <v>28</v>
      </c>
      <c r="S956">
        <v>6689</v>
      </c>
    </row>
    <row r="957" spans="1:21" x14ac:dyDescent="0.25">
      <c r="A957">
        <v>4366</v>
      </c>
      <c r="B957">
        <v>0</v>
      </c>
      <c r="C957" t="b">
        <v>1</v>
      </c>
      <c r="D957" t="s">
        <v>2459</v>
      </c>
      <c r="E957" t="s">
        <v>2460</v>
      </c>
      <c r="F957" t="s">
        <v>2461</v>
      </c>
      <c r="G957" t="s">
        <v>49</v>
      </c>
      <c r="H957" t="s">
        <v>26</v>
      </c>
      <c r="I957" t="b">
        <v>1</v>
      </c>
      <c r="J957" t="s">
        <v>2462</v>
      </c>
      <c r="L957" t="s">
        <v>28</v>
      </c>
      <c r="S957">
        <v>8435</v>
      </c>
      <c r="T957">
        <v>8430</v>
      </c>
    </row>
    <row r="958" spans="1:21" x14ac:dyDescent="0.25">
      <c r="A958">
        <v>3716</v>
      </c>
      <c r="B958">
        <v>0</v>
      </c>
      <c r="C958" t="b">
        <v>1</v>
      </c>
      <c r="D958" t="s">
        <v>2463</v>
      </c>
      <c r="E958" s="1">
        <v>35923</v>
      </c>
      <c r="F958" s="1">
        <v>35923</v>
      </c>
      <c r="G958" t="s">
        <v>39</v>
      </c>
      <c r="H958" t="s">
        <v>26</v>
      </c>
      <c r="I958" t="b">
        <v>1</v>
      </c>
      <c r="J958" t="s">
        <v>2464</v>
      </c>
      <c r="L958" t="s">
        <v>28</v>
      </c>
      <c r="S958">
        <v>5117</v>
      </c>
      <c r="T958">
        <v>2571</v>
      </c>
      <c r="U958">
        <v>5131</v>
      </c>
    </row>
    <row r="959" spans="1:21" x14ac:dyDescent="0.25">
      <c r="A959">
        <v>4379</v>
      </c>
      <c r="B959">
        <v>0</v>
      </c>
      <c r="C959" t="b">
        <v>1</v>
      </c>
      <c r="D959" t="s">
        <v>2465</v>
      </c>
      <c r="E959" t="s">
        <v>2460</v>
      </c>
      <c r="F959" t="s">
        <v>2466</v>
      </c>
      <c r="G959" t="s">
        <v>39</v>
      </c>
      <c r="H959" t="s">
        <v>26</v>
      </c>
      <c r="I959" t="b">
        <v>1</v>
      </c>
      <c r="J959" t="s">
        <v>2467</v>
      </c>
      <c r="L959" t="s">
        <v>28</v>
      </c>
      <c r="S959">
        <v>9829</v>
      </c>
      <c r="T959">
        <v>6910</v>
      </c>
    </row>
    <row r="960" spans="1:21" x14ac:dyDescent="0.25">
      <c r="A960">
        <v>3849</v>
      </c>
      <c r="B960">
        <v>0</v>
      </c>
      <c r="C960" t="b">
        <v>1</v>
      </c>
      <c r="D960" t="s">
        <v>2468</v>
      </c>
      <c r="E960" t="s">
        <v>2469</v>
      </c>
      <c r="F960" t="s">
        <v>2469</v>
      </c>
      <c r="G960" t="s">
        <v>36</v>
      </c>
      <c r="H960" t="s">
        <v>26</v>
      </c>
      <c r="I960" t="b">
        <v>1</v>
      </c>
      <c r="J960" t="s">
        <v>2470</v>
      </c>
      <c r="L960" t="s">
        <v>28</v>
      </c>
      <c r="S960">
        <v>8434</v>
      </c>
      <c r="T960">
        <v>8435</v>
      </c>
      <c r="U960">
        <v>8436</v>
      </c>
    </row>
    <row r="961" spans="1:21" x14ac:dyDescent="0.25">
      <c r="A961">
        <v>3732</v>
      </c>
      <c r="B961">
        <v>0</v>
      </c>
      <c r="C961" t="b">
        <v>1</v>
      </c>
      <c r="D961" t="s">
        <v>2471</v>
      </c>
      <c r="E961" t="s">
        <v>2472</v>
      </c>
      <c r="F961" s="1">
        <v>35796</v>
      </c>
      <c r="G961" t="s">
        <v>39</v>
      </c>
      <c r="H961" t="s">
        <v>26</v>
      </c>
      <c r="I961" t="b">
        <v>1</v>
      </c>
      <c r="J961" t="s">
        <v>2470</v>
      </c>
      <c r="L961" t="s">
        <v>28</v>
      </c>
      <c r="S961">
        <v>5239</v>
      </c>
      <c r="T961">
        <v>6676</v>
      </c>
      <c r="U961">
        <v>6862</v>
      </c>
    </row>
    <row r="962" spans="1:21" x14ac:dyDescent="0.25">
      <c r="A962">
        <v>7482</v>
      </c>
      <c r="B962">
        <v>0</v>
      </c>
      <c r="C962" t="b">
        <v>1</v>
      </c>
      <c r="D962" t="s">
        <v>2473</v>
      </c>
      <c r="E962" t="s">
        <v>2474</v>
      </c>
      <c r="F962" t="s">
        <v>1848</v>
      </c>
      <c r="G962" t="s">
        <v>34</v>
      </c>
      <c r="H962" t="s">
        <v>26</v>
      </c>
      <c r="I962" t="b">
        <v>1</v>
      </c>
      <c r="J962" t="s">
        <v>2470</v>
      </c>
      <c r="S962">
        <v>9451</v>
      </c>
    </row>
    <row r="963" spans="1:21" x14ac:dyDescent="0.25">
      <c r="A963">
        <v>7171</v>
      </c>
      <c r="B963">
        <v>0</v>
      </c>
      <c r="C963" t="b">
        <v>0</v>
      </c>
      <c r="D963" t="s">
        <v>2475</v>
      </c>
      <c r="E963" t="s">
        <v>1942</v>
      </c>
      <c r="F963" t="s">
        <v>1942</v>
      </c>
      <c r="G963" t="s">
        <v>34</v>
      </c>
      <c r="H963" t="s">
        <v>26</v>
      </c>
      <c r="I963" t="b">
        <v>1</v>
      </c>
      <c r="J963" t="s">
        <v>2470</v>
      </c>
      <c r="L963" t="s">
        <v>28</v>
      </c>
      <c r="S963">
        <v>9549</v>
      </c>
      <c r="T963">
        <v>9776</v>
      </c>
    </row>
    <row r="964" spans="1:21" x14ac:dyDescent="0.25">
      <c r="A964">
        <v>6351</v>
      </c>
      <c r="B964">
        <v>0</v>
      </c>
      <c r="C964" t="b">
        <v>1</v>
      </c>
      <c r="D964" t="s">
        <v>2476</v>
      </c>
      <c r="E964" s="1">
        <v>39607</v>
      </c>
      <c r="F964" s="1">
        <v>39546</v>
      </c>
      <c r="G964" t="s">
        <v>31</v>
      </c>
      <c r="H964" t="s">
        <v>26</v>
      </c>
      <c r="I964" t="b">
        <v>1</v>
      </c>
      <c r="J964" t="s">
        <v>2470</v>
      </c>
      <c r="L964" t="s">
        <v>28</v>
      </c>
      <c r="S964">
        <v>8612</v>
      </c>
    </row>
    <row r="965" spans="1:21" x14ac:dyDescent="0.25">
      <c r="A965">
        <v>4739</v>
      </c>
      <c r="B965">
        <v>0</v>
      </c>
      <c r="C965" t="b">
        <v>1</v>
      </c>
      <c r="D965" t="s">
        <v>2477</v>
      </c>
      <c r="E965" s="1">
        <v>37963</v>
      </c>
      <c r="F965" s="1">
        <v>37841</v>
      </c>
      <c r="G965" t="s">
        <v>49</v>
      </c>
      <c r="H965" t="s">
        <v>26</v>
      </c>
      <c r="I965" t="b">
        <v>1</v>
      </c>
      <c r="J965" t="s">
        <v>2478</v>
      </c>
      <c r="L965" t="s">
        <v>28</v>
      </c>
      <c r="S965">
        <v>6752</v>
      </c>
      <c r="T965">
        <v>6743</v>
      </c>
      <c r="U965">
        <v>6712</v>
      </c>
    </row>
    <row r="966" spans="1:21" x14ac:dyDescent="0.25">
      <c r="A966">
        <v>5139</v>
      </c>
      <c r="B966">
        <v>0</v>
      </c>
      <c r="C966" t="b">
        <v>1</v>
      </c>
      <c r="D966" t="s">
        <v>2479</v>
      </c>
      <c r="E966" s="1">
        <v>38536</v>
      </c>
      <c r="F966" s="1">
        <v>38536</v>
      </c>
      <c r="G966" t="s">
        <v>39</v>
      </c>
      <c r="H966" t="s">
        <v>26</v>
      </c>
      <c r="I966" t="b">
        <v>1</v>
      </c>
      <c r="J966" t="s">
        <v>2480</v>
      </c>
      <c r="K966" t="s">
        <v>2481</v>
      </c>
      <c r="L966" t="s">
        <v>28</v>
      </c>
      <c r="S966">
        <v>6713</v>
      </c>
    </row>
    <row r="967" spans="1:21" x14ac:dyDescent="0.25">
      <c r="A967">
        <v>2988</v>
      </c>
      <c r="B967">
        <v>0</v>
      </c>
      <c r="C967" t="b">
        <v>1</v>
      </c>
      <c r="D967" t="s">
        <v>2482</v>
      </c>
      <c r="E967" t="s">
        <v>2483</v>
      </c>
      <c r="F967" t="s">
        <v>2483</v>
      </c>
      <c r="G967" t="s">
        <v>39</v>
      </c>
      <c r="H967" t="s">
        <v>26</v>
      </c>
      <c r="I967" t="b">
        <v>1</v>
      </c>
      <c r="J967" t="s">
        <v>1189</v>
      </c>
      <c r="K967" t="s">
        <v>2484</v>
      </c>
      <c r="L967" t="s">
        <v>28</v>
      </c>
      <c r="S967">
        <v>6715</v>
      </c>
    </row>
    <row r="968" spans="1:21" x14ac:dyDescent="0.25">
      <c r="A968">
        <v>5146</v>
      </c>
      <c r="B968">
        <v>0</v>
      </c>
      <c r="C968" t="b">
        <v>1</v>
      </c>
      <c r="D968" t="s">
        <v>2485</v>
      </c>
      <c r="E968" t="s">
        <v>1583</v>
      </c>
      <c r="F968" t="s">
        <v>1583</v>
      </c>
      <c r="G968" t="s">
        <v>39</v>
      </c>
      <c r="H968" t="s">
        <v>26</v>
      </c>
      <c r="I968" t="b">
        <v>1</v>
      </c>
      <c r="J968" t="s">
        <v>1584</v>
      </c>
      <c r="K968" t="s">
        <v>2486</v>
      </c>
      <c r="L968" t="s">
        <v>28</v>
      </c>
      <c r="S968">
        <v>9666</v>
      </c>
      <c r="T968">
        <v>9294</v>
      </c>
    </row>
    <row r="969" spans="1:21" x14ac:dyDescent="0.25">
      <c r="A969">
        <v>6227</v>
      </c>
      <c r="B969">
        <v>0</v>
      </c>
      <c r="C969" t="b">
        <v>1</v>
      </c>
      <c r="D969" t="s">
        <v>2487</v>
      </c>
      <c r="E969" t="s">
        <v>2488</v>
      </c>
      <c r="F969" t="s">
        <v>593</v>
      </c>
      <c r="G969" t="s">
        <v>31</v>
      </c>
      <c r="H969" t="s">
        <v>26</v>
      </c>
      <c r="I969" t="b">
        <v>1</v>
      </c>
      <c r="J969" t="s">
        <v>2489</v>
      </c>
      <c r="K969" t="s">
        <v>2490</v>
      </c>
      <c r="L969" t="s">
        <v>28</v>
      </c>
      <c r="S969">
        <v>6553</v>
      </c>
      <c r="T969">
        <v>6571</v>
      </c>
      <c r="U969">
        <v>6572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activecompanies_71103842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</dc:creator>
  <cp:lastModifiedBy>Raine</cp:lastModifiedBy>
  <dcterms:created xsi:type="dcterms:W3CDTF">2012-03-13T14:49:35Z</dcterms:created>
  <dcterms:modified xsi:type="dcterms:W3CDTF">2012-03-13T15:07:51Z</dcterms:modified>
</cp:coreProperties>
</file>