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tan\Documents\GitHub\Kazan\dokumanlar\LVT\"/>
    </mc:Choice>
  </mc:AlternateContent>
  <bookViews>
    <workbookView xWindow="0" yWindow="0" windowWidth="16380" windowHeight="8190" tabRatio="500"/>
  </bookViews>
  <sheets>
    <sheet name="Çizelge1" sheetId="1" r:id="rId1"/>
    <sheet name="Çizelge2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U36" i="1" l="1"/>
  <c r="U34" i="1"/>
  <c r="U32" i="1"/>
  <c r="U25" i="1"/>
  <c r="U14" i="1"/>
  <c r="U12" i="1"/>
  <c r="U21" i="1"/>
  <c r="U10" i="1"/>
  <c r="J10" i="2" l="1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J3" i="2"/>
  <c r="I3" i="2"/>
  <c r="H3" i="2"/>
  <c r="G3" i="2"/>
  <c r="F3" i="2"/>
  <c r="E3" i="2"/>
  <c r="U23" i="1"/>
</calcChain>
</file>

<file path=xl/sharedStrings.xml><?xml version="1.0" encoding="utf-8"?>
<sst xmlns="http://schemas.openxmlformats.org/spreadsheetml/2006/main" count="52" uniqueCount="25">
  <si>
    <r>
      <rPr>
        <sz val="16"/>
        <color rgb="FF1B388C"/>
        <rFont val="Arial"/>
        <family val="2"/>
      </rPr>
      <t>V</t>
    </r>
    <r>
      <rPr>
        <vertAlign val="subscript"/>
        <sz val="16"/>
        <color rgb="FF1B388C"/>
        <rFont val="Arial"/>
        <family val="2"/>
      </rPr>
      <t>1</t>
    </r>
  </si>
  <si>
    <r>
      <rPr>
        <b/>
        <sz val="16"/>
        <color rgb="FF1B388C"/>
        <rFont val="Arial"/>
        <family val="2"/>
      </rPr>
      <t>V</t>
    </r>
    <r>
      <rPr>
        <b/>
        <vertAlign val="subscript"/>
        <sz val="16"/>
        <color rgb="FF1B388C"/>
        <rFont val="Arial"/>
        <family val="2"/>
      </rPr>
      <t>rms</t>
    </r>
  </si>
  <si>
    <t>RMS ÇARP</t>
  </si>
  <si>
    <t>PEAK ÇARP</t>
  </si>
  <si>
    <r>
      <rPr>
        <b/>
        <sz val="16"/>
        <color rgb="FF1B388C"/>
        <rFont val="Arial"/>
        <family val="2"/>
      </rPr>
      <t>I</t>
    </r>
    <r>
      <rPr>
        <b/>
        <vertAlign val="subscript"/>
        <sz val="16"/>
        <color rgb="FF1B388C"/>
        <rFont val="Arial"/>
        <family val="2"/>
      </rPr>
      <t>rms</t>
    </r>
  </si>
  <si>
    <t>AKIM P-P</t>
  </si>
  <si>
    <t>AKIM MAX</t>
  </si>
  <si>
    <t>ZAMAN</t>
  </si>
  <si>
    <r>
      <rPr>
        <sz val="16"/>
        <color rgb="FF1B388C"/>
        <rFont val="Arial"/>
        <family val="2"/>
      </rPr>
      <t>I</t>
    </r>
    <r>
      <rPr>
        <vertAlign val="subscript"/>
        <sz val="16"/>
        <color rgb="FF1B388C"/>
        <rFont val="Arial"/>
        <family val="2"/>
      </rPr>
      <t>1</t>
    </r>
  </si>
  <si>
    <r>
      <rPr>
        <b/>
        <sz val="16"/>
        <color rgb="FF1B388C"/>
        <rFont val="Arial"/>
        <family val="2"/>
      </rPr>
      <t>I</t>
    </r>
    <r>
      <rPr>
        <b/>
        <vertAlign val="subscript"/>
        <sz val="16"/>
        <color rgb="FF1B388C"/>
        <rFont val="Arial"/>
        <family val="2"/>
      </rPr>
      <t>peak</t>
    </r>
  </si>
  <si>
    <r>
      <rPr>
        <b/>
        <sz val="16"/>
        <color rgb="FF1B388C"/>
        <rFont val="Arial"/>
        <family val="2"/>
      </rPr>
      <t>I</t>
    </r>
    <r>
      <rPr>
        <b/>
        <vertAlign val="superscript"/>
        <sz val="16"/>
        <color rgb="FF1B388C"/>
        <rFont val="Arial"/>
        <family val="2"/>
      </rPr>
      <t>2</t>
    </r>
    <r>
      <rPr>
        <b/>
        <sz val="16"/>
        <color rgb="FF1B388C"/>
        <rFont val="Arial"/>
        <family val="2"/>
      </rPr>
      <t>t</t>
    </r>
  </si>
  <si>
    <r>
      <rPr>
        <sz val="16"/>
        <color rgb="FF1B388C"/>
        <rFont val="Arial"/>
        <family val="2"/>
      </rPr>
      <t>V</t>
    </r>
    <r>
      <rPr>
        <vertAlign val="subscript"/>
        <sz val="16"/>
        <color rgb="FF1B388C"/>
        <rFont val="Arial"/>
        <family val="2"/>
      </rPr>
      <t>2</t>
    </r>
  </si>
  <si>
    <r>
      <rPr>
        <sz val="16"/>
        <color rgb="FF1B388C"/>
        <rFont val="Arial"/>
        <family val="2"/>
      </rPr>
      <t>I</t>
    </r>
    <r>
      <rPr>
        <vertAlign val="subscript"/>
        <sz val="16"/>
        <color rgb="FF1B388C"/>
        <rFont val="Arial"/>
        <family val="2"/>
      </rPr>
      <t>2</t>
    </r>
  </si>
  <si>
    <r>
      <rPr>
        <sz val="16"/>
        <color rgb="FF1B388C"/>
        <rFont val="Arial"/>
        <family val="2"/>
      </rPr>
      <t>V</t>
    </r>
    <r>
      <rPr>
        <vertAlign val="subscript"/>
        <sz val="16"/>
        <color rgb="FF1B388C"/>
        <rFont val="Arial"/>
        <family val="2"/>
      </rPr>
      <t>3</t>
    </r>
  </si>
  <si>
    <r>
      <rPr>
        <sz val="16"/>
        <color rgb="FF1B388C"/>
        <rFont val="Arial"/>
        <family val="2"/>
      </rPr>
      <t>I</t>
    </r>
    <r>
      <rPr>
        <vertAlign val="subscript"/>
        <sz val="16"/>
        <color rgb="FF1B388C"/>
        <rFont val="Arial"/>
        <family val="2"/>
      </rPr>
      <t>3</t>
    </r>
  </si>
  <si>
    <t>LVT TEST LABORATORIES</t>
  </si>
  <si>
    <t>RMS ÇARPANLAR</t>
  </si>
  <si>
    <t>PEAK ÇARPANLAR</t>
  </si>
  <si>
    <t>L1</t>
  </si>
  <si>
    <t>L2</t>
  </si>
  <si>
    <t>L3</t>
  </si>
  <si>
    <t>L1 ÇARP</t>
  </si>
  <si>
    <t>L2 ÇARP</t>
  </si>
  <si>
    <t>L3 ÇARP</t>
  </si>
  <si>
    <t>KAL.DEĞ.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</si>
</sst>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#,##0.0&quot; V&quot;"/>
    <numFmt numFmtId="166" formatCode="#,###.0000"/>
    <numFmt numFmtId="167" formatCode="#,###.000&quot; kA&quot;"/>
    <numFmt numFmtId="168" formatCode="#,###.0000&quot; kAs&quot;"/>
  </numFmts>
  <fonts count="10">
    <font>
      <sz val="10"/>
      <name val="Arial"/>
      <family val="2"/>
    </font>
    <font>
      <sz val="10"/>
      <color rgb="FF000000"/>
      <name val="Lohit Devanagari"/>
      <family val="2"/>
    </font>
    <font>
      <sz val="16"/>
      <color rgb="FF1B388C"/>
      <name val="Arial"/>
      <family val="2"/>
    </font>
    <font>
      <vertAlign val="subscript"/>
      <sz val="16"/>
      <color rgb="FF1B388C"/>
      <name val="Arial"/>
      <family val="2"/>
    </font>
    <font>
      <b/>
      <sz val="16"/>
      <color rgb="FF1B388C"/>
      <name val="Arial"/>
      <family val="2"/>
    </font>
    <font>
      <b/>
      <vertAlign val="subscript"/>
      <sz val="16"/>
      <color rgb="FF1B388C"/>
      <name val="Arial"/>
      <family val="2"/>
    </font>
    <font>
      <b/>
      <sz val="10"/>
      <color rgb="FF1B388C"/>
      <name val="Arial"/>
      <family val="2"/>
    </font>
    <font>
      <sz val="10"/>
      <color rgb="FF1B388C"/>
      <name val="Arial"/>
      <family val="2"/>
    </font>
    <font>
      <b/>
      <vertAlign val="superscript"/>
      <sz val="16"/>
      <color rgb="FF1B388C"/>
      <name val="Arial"/>
      <family val="2"/>
    </font>
    <font>
      <b/>
      <sz val="20"/>
      <color rgb="FF1B388C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DFCCE4"/>
      </patternFill>
    </fill>
    <fill>
      <patternFill patternType="solid">
        <fgColor rgb="FFB2B2B2"/>
        <bgColor rgb="FF999999"/>
      </patternFill>
    </fill>
    <fill>
      <patternFill patternType="solid">
        <fgColor rgb="FFFFF200"/>
        <bgColor rgb="FFFFFF00"/>
      </patternFill>
    </fill>
    <fill>
      <patternFill patternType="solid">
        <fgColor rgb="FF999999"/>
        <bgColor rgb="FFB2B2B2"/>
      </patternFill>
    </fill>
    <fill>
      <patternFill patternType="solid">
        <fgColor rgb="FFF58220"/>
        <bgColor rgb="FFFF6600"/>
      </patternFill>
    </fill>
    <fill>
      <patternFill patternType="solid">
        <fgColor rgb="FFFCD4D1"/>
        <bgColor rgb="FFFFCCCC"/>
      </patternFill>
    </fill>
    <fill>
      <patternFill patternType="solid">
        <fgColor rgb="FFDFCCE4"/>
        <bgColor rgb="FFDDDDDD"/>
      </patternFill>
    </fill>
    <fill>
      <patternFill patternType="solid">
        <fgColor rgb="FF72BF44"/>
        <bgColor rgb="FF999999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40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0" fontId="0" fillId="3" borderId="3" xfId="0" applyFill="1" applyBorder="1" applyAlignment="1">
      <alignment horizontal="left"/>
    </xf>
    <xf numFmtId="0" fontId="0" fillId="3" borderId="4" xfId="0" applyFill="1" applyBorder="1"/>
    <xf numFmtId="0" fontId="0" fillId="3" borderId="0" xfId="0" applyFill="1"/>
    <xf numFmtId="164" fontId="0" fillId="3" borderId="0" xfId="0" applyNumberFormat="1" applyFill="1"/>
    <xf numFmtId="0" fontId="0" fillId="3" borderId="5" xfId="0" applyFill="1" applyBorder="1" applyAlignment="1">
      <alignment horizontal="left"/>
    </xf>
    <xf numFmtId="0" fontId="6" fillId="3" borderId="0" xfId="0" applyFont="1" applyFill="1"/>
    <xf numFmtId="166" fontId="7" fillId="3" borderId="0" xfId="0" applyNumberFormat="1" applyFont="1" applyFill="1" applyAlignment="1">
      <alignment horizontal="left"/>
    </xf>
    <xf numFmtId="0" fontId="0" fillId="3" borderId="5" xfId="0" applyFill="1" applyBorder="1" applyAlignment="1">
      <alignment horizontal="center"/>
    </xf>
    <xf numFmtId="164" fontId="0" fillId="4" borderId="6" xfId="0" applyNumberFormat="1" applyFont="1" applyFill="1" applyBorder="1" applyAlignment="1">
      <alignment horizontal="center"/>
    </xf>
    <xf numFmtId="0" fontId="0" fillId="4" borderId="6" xfId="0" applyFont="1" applyFill="1" applyBorder="1"/>
    <xf numFmtId="0" fontId="0" fillId="5" borderId="6" xfId="0" applyFont="1" applyFill="1" applyBorder="1" applyAlignment="1">
      <alignment horizontal="center"/>
    </xf>
    <xf numFmtId="0" fontId="0" fillId="5" borderId="6" xfId="0" applyFont="1" applyFill="1" applyBorder="1"/>
    <xf numFmtId="164" fontId="0" fillId="6" borderId="6" xfId="0" applyNumberFormat="1" applyFill="1" applyBorder="1" applyAlignment="1">
      <alignment horizontal="center"/>
    </xf>
    <xf numFmtId="0" fontId="0" fillId="7" borderId="6" xfId="0" applyFill="1" applyBorder="1"/>
    <xf numFmtId="0" fontId="0" fillId="0" borderId="0" xfId="0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164" fontId="0" fillId="3" borderId="8" xfId="0" applyNumberFormat="1" applyFill="1" applyBorder="1"/>
    <xf numFmtId="0" fontId="0" fillId="3" borderId="9" xfId="0" applyFill="1" applyBorder="1" applyAlignment="1">
      <alignment horizontal="left"/>
    </xf>
    <xf numFmtId="0" fontId="0" fillId="9" borderId="6" xfId="0" applyFill="1" applyBorder="1"/>
    <xf numFmtId="164" fontId="0" fillId="6" borderId="6" xfId="0" applyNumberFormat="1" applyFill="1" applyBorder="1"/>
    <xf numFmtId="164" fontId="0" fillId="8" borderId="6" xfId="0" applyNumberFormat="1" applyFill="1" applyBorder="1"/>
    <xf numFmtId="0" fontId="2" fillId="3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167" fontId="2" fillId="3" borderId="0" xfId="0" applyNumberFormat="1" applyFont="1" applyFill="1" applyAlignment="1">
      <alignment horizontal="left" vertical="center"/>
    </xf>
    <xf numFmtId="0" fontId="0" fillId="6" borderId="6" xfId="0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168" fontId="2" fillId="3" borderId="0" xfId="0" applyNumberFormat="1" applyFont="1" applyFill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4D1"/>
      <rgbColor rgb="FF99CCFF"/>
      <rgbColor rgb="FFFF99CC"/>
      <rgbColor rgb="FFCC99FF"/>
      <rgbColor rgb="FFFFCCCC"/>
      <rgbColor rgb="FF3366FF"/>
      <rgbColor rgb="FF33CCCC"/>
      <rgbColor rgb="FF72BF44"/>
      <rgbColor rgb="FFFFCC00"/>
      <rgbColor rgb="FFF5822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1B388C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614520</xdr:colOff>
      <xdr:row>1</xdr:row>
      <xdr:rowOff>18720</xdr:rowOff>
    </xdr:from>
    <xdr:to>
      <xdr:col>15</xdr:col>
      <xdr:colOff>239400</xdr:colOff>
      <xdr:row>43</xdr:row>
      <xdr:rowOff>134640</xdr:rowOff>
    </xdr:to>
    <xdr:pic>
      <xdr:nvPicPr>
        <xdr:cNvPr id="2" name="Resim 2"/>
        <xdr:cNvPicPr/>
      </xdr:nvPicPr>
      <xdr:blipFill>
        <a:blip xmlns:r="http://schemas.openxmlformats.org/officeDocument/2006/relationships" r:embed="rId1">
          <a:lum bright="2000"/>
        </a:blip>
        <a:stretch/>
      </xdr:blipFill>
      <xdr:spPr>
        <a:xfrm>
          <a:off x="5058000" y="181080"/>
          <a:ext cx="6940080" cy="6971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522360</xdr:colOff>
      <xdr:row>38</xdr:row>
      <xdr:rowOff>79920</xdr:rowOff>
    </xdr:from>
    <xdr:to>
      <xdr:col>21</xdr:col>
      <xdr:colOff>854640</xdr:colOff>
      <xdr:row>44</xdr:row>
      <xdr:rowOff>211320</xdr:rowOff>
    </xdr:to>
    <xdr:pic>
      <xdr:nvPicPr>
        <xdr:cNvPr id="3" name="Resim 3"/>
        <xdr:cNvPicPr/>
      </xdr:nvPicPr>
      <xdr:blipFill>
        <a:blip xmlns:r="http://schemas.openxmlformats.org/officeDocument/2006/relationships" r:embed="rId2"/>
        <a:stretch/>
      </xdr:blipFill>
      <xdr:spPr>
        <a:xfrm>
          <a:off x="15532200" y="6284880"/>
          <a:ext cx="1958040" cy="1107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677880</xdr:colOff>
      <xdr:row>1</xdr:row>
      <xdr:rowOff>61200</xdr:rowOff>
    </xdr:from>
    <xdr:to>
      <xdr:col>13</xdr:col>
      <xdr:colOff>243360</xdr:colOff>
      <xdr:row>43</xdr:row>
      <xdr:rowOff>117000</xdr:rowOff>
    </xdr:to>
    <xdr:pic>
      <xdr:nvPicPr>
        <xdr:cNvPr id="4" name="Resim 4"/>
        <xdr:cNvPicPr/>
      </xdr:nvPicPr>
      <xdr:blipFill>
        <a:blip xmlns:r="http://schemas.openxmlformats.org/officeDocument/2006/relationships" r:embed="rId3"/>
        <a:stretch/>
      </xdr:blipFill>
      <xdr:spPr>
        <a:xfrm>
          <a:off x="3495960" y="223560"/>
          <a:ext cx="6880680" cy="6911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341280</xdr:colOff>
      <xdr:row>1</xdr:row>
      <xdr:rowOff>0</xdr:rowOff>
    </xdr:from>
    <xdr:to>
      <xdr:col>18</xdr:col>
      <xdr:colOff>518040</xdr:colOff>
      <xdr:row>44</xdr:row>
      <xdr:rowOff>16200</xdr:rowOff>
    </xdr:to>
    <xdr:pic>
      <xdr:nvPicPr>
        <xdr:cNvPr id="5" name="Resim 1"/>
        <xdr:cNvPicPr/>
      </xdr:nvPicPr>
      <xdr:blipFill>
        <a:blip xmlns:r="http://schemas.openxmlformats.org/officeDocument/2006/relationships" r:embed="rId4"/>
        <a:stretch/>
      </xdr:blipFill>
      <xdr:spPr>
        <a:xfrm>
          <a:off x="341280" y="162360"/>
          <a:ext cx="14374080" cy="70344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6"/>
  <sheetViews>
    <sheetView tabSelected="1" topLeftCell="O10" zoomScale="85" zoomScaleNormal="85" workbookViewId="0">
      <selection activeCell="Y20" sqref="Y20"/>
    </sheetView>
  </sheetViews>
  <sheetFormatPr defaultRowHeight="12.75"/>
  <cols>
    <col min="1" max="1" width="5.42578125" customWidth="1"/>
    <col min="2" max="20" width="11.5703125"/>
    <col min="21" max="21" width="11.5703125" style="1"/>
    <col min="22" max="22" width="27.7109375" style="1" customWidth="1"/>
    <col min="23" max="23" width="2.7109375" style="2" customWidth="1"/>
    <col min="24" max="32" width="11.5703125"/>
    <col min="33" max="33" width="11.5703125" style="3"/>
    <col min="34" max="1025" width="11.5703125"/>
  </cols>
  <sheetData>
    <row r="1" spans="1:34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6"/>
      <c r="W1" s="7"/>
    </row>
    <row r="2" spans="1:34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0"/>
      <c r="W2" s="11"/>
    </row>
    <row r="3" spans="1:34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  <c r="V3" s="10"/>
      <c r="W3" s="11"/>
    </row>
    <row r="4" spans="1:34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0"/>
      <c r="V4" s="10"/>
      <c r="W4" s="11"/>
    </row>
    <row r="5" spans="1:34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0"/>
      <c r="V5" s="10"/>
      <c r="W5" s="11"/>
    </row>
    <row r="6" spans="1:34">
      <c r="A6" s="29" t="s">
        <v>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30" t="s">
        <v>1</v>
      </c>
      <c r="U6" s="31">
        <v>80.2</v>
      </c>
      <c r="V6" s="31"/>
      <c r="W6" s="32"/>
    </row>
    <row r="7" spans="1:34">
      <c r="A7" s="2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30"/>
      <c r="U7" s="31"/>
      <c r="V7" s="31"/>
      <c r="W7" s="32"/>
    </row>
    <row r="8" spans="1:34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2"/>
      <c r="U8" s="13"/>
      <c r="V8" s="13"/>
      <c r="W8" s="14"/>
    </row>
    <row r="9" spans="1:34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2"/>
      <c r="U9" s="13"/>
      <c r="V9" s="13"/>
      <c r="W9" s="14"/>
      <c r="AG9" s="15" t="s">
        <v>2</v>
      </c>
      <c r="AH9" s="16" t="s">
        <v>3</v>
      </c>
    </row>
    <row r="10" spans="1:34" ht="1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30" t="s">
        <v>4</v>
      </c>
      <c r="U10" s="33">
        <f>Z11*AC11/1000</f>
        <v>16.298566265060245</v>
      </c>
      <c r="V10" s="33"/>
      <c r="W10" s="32"/>
      <c r="Z10" s="17" t="s">
        <v>5</v>
      </c>
      <c r="AA10" s="17" t="s">
        <v>6</v>
      </c>
      <c r="AB10" s="17" t="s">
        <v>7</v>
      </c>
      <c r="AC10" s="17" t="s">
        <v>2</v>
      </c>
      <c r="AD10" s="18" t="s">
        <v>3</v>
      </c>
      <c r="AF10" s="17">
        <v>500</v>
      </c>
      <c r="AG10" s="19">
        <v>189.47368421052599</v>
      </c>
      <c r="AH10" s="20">
        <v>535.99344896895695</v>
      </c>
    </row>
    <row r="11" spans="1:34">
      <c r="A11" s="29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30"/>
      <c r="U11" s="33"/>
      <c r="V11" s="33"/>
      <c r="W11" s="32"/>
      <c r="Z11" s="34">
        <v>0.879</v>
      </c>
      <c r="AA11" s="34">
        <v>0.30499999999999999</v>
      </c>
      <c r="AB11" s="34">
        <v>1004</v>
      </c>
      <c r="AC11" s="35">
        <v>18542.168674698802</v>
      </c>
      <c r="AD11" s="34">
        <v>52453.093846389798</v>
      </c>
      <c r="AF11" s="17">
        <v>2000</v>
      </c>
      <c r="AG11" s="19">
        <v>764</v>
      </c>
      <c r="AH11" s="20">
        <v>2161.24469589816</v>
      </c>
    </row>
    <row r="12" spans="1:34">
      <c r="A12" s="2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30" t="s">
        <v>9</v>
      </c>
      <c r="U12" s="33">
        <f>AA11*AD11/1000</f>
        <v>15.998193623148889</v>
      </c>
      <c r="V12" s="33"/>
      <c r="W12" s="32"/>
      <c r="Z12" s="34"/>
      <c r="AA12" s="34"/>
      <c r="AB12" s="34"/>
      <c r="AC12" s="34"/>
      <c r="AD12" s="34"/>
      <c r="AF12" s="17">
        <v>5000</v>
      </c>
      <c r="AG12" s="19">
        <v>1859.53307392996</v>
      </c>
      <c r="AH12" s="20">
        <v>5260.3481582177101</v>
      </c>
    </row>
    <row r="13" spans="1:34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30"/>
      <c r="U13" s="33"/>
      <c r="V13" s="33"/>
      <c r="W13" s="32"/>
      <c r="Z13" s="21"/>
      <c r="AA13" s="21"/>
      <c r="AB13" s="21"/>
      <c r="AC13" s="21"/>
      <c r="AF13" s="17">
        <v>10000</v>
      </c>
      <c r="AG13" s="19">
        <v>3973.2217573221801</v>
      </c>
      <c r="AH13" s="20">
        <v>11239.665508690699</v>
      </c>
    </row>
    <row r="14" spans="1:34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30" t="s">
        <v>10</v>
      </c>
      <c r="U14" s="36">
        <f>U10*U10*AB11/1000</f>
        <v>266.7058353457461</v>
      </c>
      <c r="V14" s="36"/>
      <c r="W14" s="32"/>
      <c r="Z14" s="21"/>
      <c r="AA14" s="21"/>
      <c r="AB14" s="21"/>
      <c r="AC14" s="21"/>
      <c r="AF14" s="17">
        <v>30000</v>
      </c>
      <c r="AG14" s="19">
        <v>18542.168674698802</v>
      </c>
      <c r="AH14" s="20">
        <v>52453.093846389798</v>
      </c>
    </row>
    <row r="15" spans="1:34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30"/>
      <c r="U15" s="36"/>
      <c r="V15" s="36"/>
      <c r="W15" s="32"/>
      <c r="Z15" s="21"/>
      <c r="AA15" s="21"/>
      <c r="AB15" s="21"/>
      <c r="AC15" s="21"/>
      <c r="AF15" s="17">
        <v>45000</v>
      </c>
      <c r="AG15" s="19">
        <v>45936.642027455098</v>
      </c>
      <c r="AH15" s="20">
        <v>129948.06797017</v>
      </c>
    </row>
    <row r="16" spans="1:34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2"/>
      <c r="U16" s="13"/>
      <c r="V16" s="13"/>
      <c r="W16" s="14"/>
      <c r="Z16" s="21"/>
      <c r="AA16" s="21"/>
      <c r="AB16" s="21"/>
      <c r="AC16" s="21"/>
      <c r="AF16" s="17">
        <v>60000</v>
      </c>
      <c r="AG16" s="19">
        <v>46968.75</v>
      </c>
      <c r="AH16" s="20">
        <v>132867.75106082001</v>
      </c>
    </row>
    <row r="17" spans="1:34">
      <c r="A17" s="29" t="s">
        <v>11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30" t="s">
        <v>1</v>
      </c>
      <c r="U17" s="31">
        <v>80</v>
      </c>
      <c r="V17" s="31"/>
      <c r="W17" s="32"/>
      <c r="Z17" s="21"/>
      <c r="AA17" s="21"/>
      <c r="AB17" s="21"/>
      <c r="AC17" s="21"/>
      <c r="AF17" s="17">
        <v>75000</v>
      </c>
      <c r="AG17" s="19">
        <v>45888.888888888898</v>
      </c>
      <c r="AH17" s="20">
        <v>129812.98129813001</v>
      </c>
    </row>
    <row r="18" spans="1:34">
      <c r="A18" s="2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30"/>
      <c r="U18" s="31"/>
      <c r="V18" s="31"/>
      <c r="W18" s="32"/>
      <c r="Z18" s="21"/>
      <c r="AA18" s="21"/>
      <c r="AB18" s="21"/>
      <c r="AC18" s="21"/>
    </row>
    <row r="19" spans="1:34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2"/>
      <c r="U19" s="13"/>
      <c r="V19" s="13"/>
      <c r="W19" s="14"/>
      <c r="Z19" s="21"/>
      <c r="AA19" s="21"/>
      <c r="AB19" s="21"/>
      <c r="AC19" s="21"/>
    </row>
    <row r="20" spans="1:34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2"/>
      <c r="U20" s="13"/>
      <c r="V20" s="13"/>
      <c r="W20" s="14"/>
      <c r="Z20" s="21"/>
      <c r="AA20" s="21"/>
      <c r="AB20" s="21"/>
      <c r="AC20" s="21"/>
      <c r="AG20" s="15" t="s">
        <v>2</v>
      </c>
      <c r="AH20" s="16" t="s">
        <v>3</v>
      </c>
    </row>
    <row r="21" spans="1:34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30" t="s">
        <v>4</v>
      </c>
      <c r="U21" s="33">
        <f>Z22*AC22/1000</f>
        <v>15.946265060240968</v>
      </c>
      <c r="V21" s="33"/>
      <c r="W21" s="32"/>
      <c r="Z21" s="17" t="s">
        <v>5</v>
      </c>
      <c r="AA21" s="17" t="s">
        <v>6</v>
      </c>
      <c r="AB21" s="17" t="s">
        <v>7</v>
      </c>
      <c r="AC21" s="17" t="s">
        <v>2</v>
      </c>
      <c r="AD21" s="18" t="s">
        <v>3</v>
      </c>
      <c r="AF21" s="17">
        <v>500</v>
      </c>
      <c r="AG21" s="19">
        <v>194.190871369295</v>
      </c>
      <c r="AH21" s="20">
        <v>549.33768421299806</v>
      </c>
    </row>
    <row r="22" spans="1:34">
      <c r="A22" s="29" t="s">
        <v>12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30"/>
      <c r="U22" s="33"/>
      <c r="V22" s="33"/>
      <c r="W22" s="32"/>
      <c r="Z22" s="34">
        <v>0.86</v>
      </c>
      <c r="AA22" s="34">
        <v>0.42399999999999999</v>
      </c>
      <c r="AB22" s="34">
        <v>1003</v>
      </c>
      <c r="AC22" s="35">
        <v>18542.168674698802</v>
      </c>
      <c r="AD22" s="34">
        <v>52453.093846389798</v>
      </c>
      <c r="AF22" s="17">
        <v>2000</v>
      </c>
      <c r="AG22" s="19">
        <v>770.16129032258095</v>
      </c>
      <c r="AH22" s="20">
        <v>2178.6740886070202</v>
      </c>
    </row>
    <row r="23" spans="1:34">
      <c r="A23" s="2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30" t="s">
        <v>9</v>
      </c>
      <c r="U23" s="33">
        <f>AA22*AD22</f>
        <v>22240.111790869272</v>
      </c>
      <c r="V23" s="33"/>
      <c r="W23" s="32"/>
      <c r="Z23" s="34"/>
      <c r="AA23" s="34"/>
      <c r="AB23" s="34"/>
      <c r="AC23" s="34"/>
      <c r="AD23" s="34"/>
      <c r="AF23" s="17">
        <v>5000</v>
      </c>
      <c r="AG23" s="19">
        <v>1942.6829268292699</v>
      </c>
      <c r="AH23" s="20">
        <v>5495.5669783006197</v>
      </c>
    </row>
    <row r="24" spans="1:34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30"/>
      <c r="U24" s="33"/>
      <c r="V24" s="33"/>
      <c r="W24" s="32"/>
      <c r="Z24" s="21"/>
      <c r="AA24" s="21"/>
      <c r="AB24" s="21"/>
      <c r="AC24" s="21"/>
      <c r="AF24" s="17">
        <v>10000</v>
      </c>
      <c r="AG24" s="19">
        <v>3891.8032786885201</v>
      </c>
      <c r="AH24" s="20">
        <v>11009.344494168399</v>
      </c>
    </row>
    <row r="25" spans="1:34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30" t="s">
        <v>10</v>
      </c>
      <c r="U25" s="36">
        <f>U21*U21*AB22/1000</f>
        <v>255.04621947957625</v>
      </c>
      <c r="V25" s="36"/>
      <c r="W25" s="32"/>
      <c r="Z25" s="21"/>
      <c r="AA25" s="21"/>
      <c r="AB25" s="21"/>
      <c r="AC25" s="21"/>
      <c r="AF25" s="17">
        <v>30000</v>
      </c>
      <c r="AG25" s="19">
        <v>18321.428571428602</v>
      </c>
      <c r="AH25" s="20">
        <v>51828.652252980399</v>
      </c>
    </row>
    <row r="26" spans="1:34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30"/>
      <c r="U26" s="36"/>
      <c r="V26" s="36"/>
      <c r="W26" s="32"/>
      <c r="Z26" s="21"/>
      <c r="AA26" s="21"/>
      <c r="AB26" s="21"/>
      <c r="AC26" s="21"/>
      <c r="AF26" s="17">
        <v>45000</v>
      </c>
      <c r="AG26" s="19">
        <v>45456.635318704299</v>
      </c>
      <c r="AH26" s="20">
        <v>128590.19892137</v>
      </c>
    </row>
    <row r="27" spans="1:34">
      <c r="A27" s="29" t="s">
        <v>13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2"/>
      <c r="U27" s="13"/>
      <c r="V27" s="13"/>
      <c r="W27" s="14"/>
      <c r="Z27" s="21"/>
      <c r="AA27" s="21"/>
      <c r="AB27" s="21"/>
      <c r="AC27" s="21"/>
      <c r="AF27" s="17">
        <v>60000</v>
      </c>
      <c r="AG27" s="19">
        <v>45893.129770992397</v>
      </c>
      <c r="AH27" s="20">
        <v>129824.978135763</v>
      </c>
    </row>
    <row r="28" spans="1:34">
      <c r="A28" s="2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30" t="s">
        <v>1</v>
      </c>
      <c r="U28" s="31">
        <v>80.400000000000006</v>
      </c>
      <c r="V28" s="31"/>
      <c r="W28" s="32"/>
      <c r="Z28" s="21"/>
      <c r="AA28" s="21"/>
      <c r="AB28" s="21"/>
      <c r="AC28" s="21"/>
      <c r="AF28" s="17">
        <v>75000</v>
      </c>
      <c r="AG28" s="19">
        <v>45607.361963190197</v>
      </c>
      <c r="AH28" s="20">
        <v>129016.582639859</v>
      </c>
    </row>
    <row r="29" spans="1:34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30"/>
      <c r="U29" s="31"/>
      <c r="V29" s="31"/>
      <c r="W29" s="32"/>
      <c r="Z29" s="21"/>
      <c r="AA29" s="21"/>
      <c r="AB29" s="21"/>
      <c r="AC29" s="21"/>
    </row>
    <row r="30" spans="1:34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2"/>
      <c r="U30" s="13"/>
      <c r="V30" s="13"/>
      <c r="W30" s="14"/>
      <c r="Z30" s="21"/>
      <c r="AA30" s="21"/>
      <c r="AB30" s="21"/>
      <c r="AC30" s="21"/>
    </row>
    <row r="31" spans="1:34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2"/>
      <c r="U31" s="13"/>
      <c r="V31" s="13"/>
      <c r="W31" s="14"/>
      <c r="Z31" s="21"/>
      <c r="AA31" s="21"/>
      <c r="AB31" s="21"/>
      <c r="AC31" s="21"/>
      <c r="AG31" s="15" t="s">
        <v>2</v>
      </c>
      <c r="AH31" s="16" t="s">
        <v>3</v>
      </c>
    </row>
    <row r="32" spans="1:34">
      <c r="A32" s="29" t="s">
        <v>14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30" t="s">
        <v>4</v>
      </c>
      <c r="U32" s="33">
        <f>Z33*AC33/1000</f>
        <v>16.298566265060245</v>
      </c>
      <c r="V32" s="33"/>
      <c r="W32" s="32"/>
      <c r="Z32" s="17" t="s">
        <v>5</v>
      </c>
      <c r="AA32" s="17" t="s">
        <v>6</v>
      </c>
      <c r="AB32" s="17" t="s">
        <v>7</v>
      </c>
      <c r="AC32" s="17" t="s">
        <v>2</v>
      </c>
      <c r="AD32" s="18" t="s">
        <v>3</v>
      </c>
      <c r="AF32" s="17">
        <v>500</v>
      </c>
      <c r="AG32" s="19">
        <v>197.46835443038</v>
      </c>
      <c r="AH32" s="20">
        <v>558.60920630941905</v>
      </c>
    </row>
    <row r="33" spans="1:34">
      <c r="A33" s="2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30"/>
      <c r="U33" s="33"/>
      <c r="V33" s="33"/>
      <c r="W33" s="32"/>
      <c r="Z33" s="34">
        <v>0.879</v>
      </c>
      <c r="AA33" s="34">
        <v>0.44700000000000001</v>
      </c>
      <c r="AB33" s="34">
        <v>1005</v>
      </c>
      <c r="AC33" s="35">
        <v>18542.168674698802</v>
      </c>
      <c r="AD33" s="34">
        <v>52453.093846389798</v>
      </c>
      <c r="AF33" s="17">
        <v>2000</v>
      </c>
      <c r="AG33" s="19">
        <v>779.59183673469397</v>
      </c>
      <c r="AH33" s="20">
        <v>2205.3517305083301</v>
      </c>
    </row>
    <row r="34" spans="1:34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30" t="s">
        <v>9</v>
      </c>
      <c r="U34" s="33">
        <f>AA33*AD33/1000</f>
        <v>23.446532949336241</v>
      </c>
      <c r="V34" s="33"/>
      <c r="W34" s="32"/>
      <c r="Z34" s="34"/>
      <c r="AA34" s="34"/>
      <c r="AB34" s="34"/>
      <c r="AC34" s="34"/>
      <c r="AD34" s="34"/>
      <c r="AF34" s="17">
        <v>5000</v>
      </c>
      <c r="AG34" s="19">
        <v>1927.0161290322601</v>
      </c>
      <c r="AH34" s="20">
        <v>5451.2478897659403</v>
      </c>
    </row>
    <row r="35" spans="1:34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30"/>
      <c r="U35" s="33"/>
      <c r="V35" s="33"/>
      <c r="W35" s="32"/>
      <c r="AF35" s="17">
        <v>10000</v>
      </c>
      <c r="AG35" s="19">
        <v>3907.81893004115</v>
      </c>
      <c r="AH35" s="20">
        <v>11054.6504385888</v>
      </c>
    </row>
    <row r="36" spans="1:34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30" t="s">
        <v>10</v>
      </c>
      <c r="U36" s="36">
        <f>U32*U32*AB33/1000</f>
        <v>266.97147860804262</v>
      </c>
      <c r="V36" s="36"/>
      <c r="W36" s="32"/>
      <c r="AF36" s="17">
        <v>30000</v>
      </c>
      <c r="AG36" s="19">
        <v>18000</v>
      </c>
      <c r="AH36" s="20">
        <v>50919.377652050898</v>
      </c>
    </row>
    <row r="37" spans="1:34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30"/>
      <c r="U37" s="36"/>
      <c r="V37" s="36"/>
      <c r="W37" s="32"/>
      <c r="AF37" s="17">
        <v>45000</v>
      </c>
      <c r="AG37" s="19">
        <v>44074.974670719399</v>
      </c>
      <c r="AH37" s="20">
        <v>124681.68223683001</v>
      </c>
    </row>
    <row r="38" spans="1:34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10"/>
      <c r="W38" s="11"/>
      <c r="AF38" s="17">
        <v>60000</v>
      </c>
      <c r="AG38" s="19">
        <v>45893.129770992397</v>
      </c>
      <c r="AH38" s="20">
        <v>129824.978135763</v>
      </c>
    </row>
    <row r="39" spans="1:34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10"/>
      <c r="W39" s="11"/>
      <c r="AF39" s="17">
        <v>75000</v>
      </c>
      <c r="AG39" s="19">
        <v>46173.9130434783</v>
      </c>
      <c r="AH39" s="20">
        <v>130619.273107435</v>
      </c>
    </row>
    <row r="40" spans="1:34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10"/>
      <c r="V40" s="10"/>
      <c r="W40" s="11"/>
    </row>
    <row r="41" spans="1:34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0"/>
      <c r="V41" s="10"/>
      <c r="W41" s="11"/>
    </row>
    <row r="42" spans="1:34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0"/>
      <c r="V42" s="10"/>
      <c r="W42" s="11"/>
    </row>
    <row r="43" spans="1:34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0"/>
      <c r="V43" s="10"/>
      <c r="W43" s="11"/>
    </row>
    <row r="44" spans="1:34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0"/>
      <c r="V44" s="10"/>
      <c r="W44" s="11"/>
    </row>
    <row r="45" spans="1:34" ht="33" customHeight="1">
      <c r="A45" s="22"/>
      <c r="B45" s="37" t="s">
        <v>15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23"/>
      <c r="U45" s="24"/>
      <c r="V45" s="24"/>
      <c r="W45" s="25"/>
    </row>
    <row r="46" spans="1:34" ht="45" customHeight="1"/>
  </sheetData>
  <mergeCells count="58">
    <mergeCell ref="T36:T37"/>
    <mergeCell ref="U36:V37"/>
    <mergeCell ref="W36:W37"/>
    <mergeCell ref="B45:S45"/>
    <mergeCell ref="AA33:AA34"/>
    <mergeCell ref="AB33:AB34"/>
    <mergeCell ref="AC33:AC34"/>
    <mergeCell ref="AD33:AD34"/>
    <mergeCell ref="T34:T35"/>
    <mergeCell ref="U34:V35"/>
    <mergeCell ref="W34:W35"/>
    <mergeCell ref="A32:A33"/>
    <mergeCell ref="T32:T33"/>
    <mergeCell ref="U32:V33"/>
    <mergeCell ref="W32:W33"/>
    <mergeCell ref="Z33:Z34"/>
    <mergeCell ref="T25:T26"/>
    <mergeCell ref="U25:V26"/>
    <mergeCell ref="W25:W26"/>
    <mergeCell ref="A27:A28"/>
    <mergeCell ref="T28:T29"/>
    <mergeCell ref="U28:V29"/>
    <mergeCell ref="W28:W29"/>
    <mergeCell ref="AA22:AA23"/>
    <mergeCell ref="AB22:AB23"/>
    <mergeCell ref="AC22:AC23"/>
    <mergeCell ref="AD22:AD23"/>
    <mergeCell ref="T23:T24"/>
    <mergeCell ref="U23:V24"/>
    <mergeCell ref="W23:W24"/>
    <mergeCell ref="T21:T22"/>
    <mergeCell ref="U21:V22"/>
    <mergeCell ref="W21:W22"/>
    <mergeCell ref="A22:A23"/>
    <mergeCell ref="Z22:Z23"/>
    <mergeCell ref="T14:T15"/>
    <mergeCell ref="U14:V15"/>
    <mergeCell ref="W14:W15"/>
    <mergeCell ref="A17:A18"/>
    <mergeCell ref="T17:T18"/>
    <mergeCell ref="U17:V18"/>
    <mergeCell ref="W17:W18"/>
    <mergeCell ref="Z11:Z12"/>
    <mergeCell ref="AA11:AA12"/>
    <mergeCell ref="AB11:AB12"/>
    <mergeCell ref="AC11:AC12"/>
    <mergeCell ref="AD11:AD12"/>
    <mergeCell ref="A6:A7"/>
    <mergeCell ref="T6:T7"/>
    <mergeCell ref="U6:V7"/>
    <mergeCell ref="W6:W7"/>
    <mergeCell ref="T10:T11"/>
    <mergeCell ref="U10:V11"/>
    <mergeCell ref="W10:W11"/>
    <mergeCell ref="A11:A12"/>
    <mergeCell ref="T12:T13"/>
    <mergeCell ref="U12:V13"/>
    <mergeCell ref="W12:W13"/>
  </mergeCells>
  <pageMargins left="0.78749999999999998" right="0.78749999999999998" top="1.0249999999999999" bottom="1.0249999999999999" header="0.78749999999999998" footer="0.78749999999999998"/>
  <pageSetup paperSize="9" scale="47" orientation="landscape" useFirstPageNumber="1" horizontalDpi="300" verticalDpi="300"/>
  <headerFooter>
    <oddHeader>&amp;C&amp;A</oddHeader>
    <oddFooter>&amp;CSayfa &amp;P</oddFooter>
  </headerFooter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85" zoomScaleNormal="85" workbookViewId="0">
      <selection activeCell="F14" sqref="F14"/>
    </sheetView>
  </sheetViews>
  <sheetFormatPr defaultRowHeight="12.75"/>
  <cols>
    <col min="1" max="1" width="10.28515625" customWidth="1"/>
    <col min="2" max="3" width="7.85546875" customWidth="1"/>
    <col min="4" max="4" width="7.42578125" customWidth="1"/>
    <col min="5" max="5" width="13.42578125" customWidth="1"/>
    <col min="6" max="6" width="12" customWidth="1"/>
    <col min="7" max="1025" width="11.5703125"/>
  </cols>
  <sheetData>
    <row r="1" spans="1:11">
      <c r="E1" s="38" t="s">
        <v>16</v>
      </c>
      <c r="F1" s="38"/>
      <c r="G1" s="38"/>
      <c r="H1" s="39" t="s">
        <v>17</v>
      </c>
      <c r="I1" s="39"/>
      <c r="J1" s="39"/>
    </row>
    <row r="2" spans="1:11">
      <c r="A2" s="17"/>
      <c r="B2" s="17" t="s">
        <v>18</v>
      </c>
      <c r="C2" s="17" t="s">
        <v>19</v>
      </c>
      <c r="D2" s="17" t="s">
        <v>20</v>
      </c>
      <c r="E2" s="17" t="s">
        <v>21</v>
      </c>
      <c r="F2" s="17" t="s">
        <v>22</v>
      </c>
      <c r="G2" s="17" t="s">
        <v>23</v>
      </c>
      <c r="H2" s="17" t="s">
        <v>21</v>
      </c>
      <c r="I2" s="17" t="s">
        <v>22</v>
      </c>
      <c r="J2" s="17" t="s">
        <v>23</v>
      </c>
      <c r="K2" s="17" t="s">
        <v>24</v>
      </c>
    </row>
    <row r="3" spans="1:11">
      <c r="A3" s="17">
        <v>500</v>
      </c>
      <c r="B3" s="26">
        <v>2.4700000000000002</v>
      </c>
      <c r="C3" s="26">
        <v>2.41</v>
      </c>
      <c r="D3" s="26">
        <v>2.37</v>
      </c>
      <c r="E3" s="27">
        <f t="shared" ref="E3:E10" si="0">K3/B3</f>
        <v>189.4736842105263</v>
      </c>
      <c r="F3" s="27">
        <f t="shared" ref="F3:F10" si="1">K3/C3</f>
        <v>194.1908713692946</v>
      </c>
      <c r="G3" s="27">
        <f t="shared" ref="G3:G10" si="2">K3/D3</f>
        <v>197.46835443037975</v>
      </c>
      <c r="H3" s="28">
        <f t="shared" ref="H3:H10" si="3">(K3/0.707)/(B3/2)</f>
        <v>535.99344896895707</v>
      </c>
      <c r="I3" s="28">
        <f t="shared" ref="I3:I10" si="4">(K3/0.707)/(C3/2)</f>
        <v>549.33768421299749</v>
      </c>
      <c r="J3" s="28">
        <f t="shared" ref="J3:J10" si="5">(K3/0.707)/(D3/2)</f>
        <v>558.60920630941939</v>
      </c>
      <c r="K3" s="26">
        <v>468</v>
      </c>
    </row>
    <row r="4" spans="1:11">
      <c r="A4" s="17">
        <v>2000</v>
      </c>
      <c r="B4" s="26">
        <v>2.5</v>
      </c>
      <c r="C4" s="26">
        <v>2.48</v>
      </c>
      <c r="D4" s="26">
        <v>2.4500000000000002</v>
      </c>
      <c r="E4" s="27">
        <f t="shared" si="0"/>
        <v>764</v>
      </c>
      <c r="F4" s="27">
        <f t="shared" si="1"/>
        <v>770.16129032258061</v>
      </c>
      <c r="G4" s="27">
        <f t="shared" si="2"/>
        <v>779.59183673469386</v>
      </c>
      <c r="H4" s="28">
        <f t="shared" si="3"/>
        <v>2161.2446958981614</v>
      </c>
      <c r="I4" s="28">
        <f t="shared" si="4"/>
        <v>2178.6740886070174</v>
      </c>
      <c r="J4" s="28">
        <f t="shared" si="5"/>
        <v>2205.3517305083278</v>
      </c>
      <c r="K4" s="26">
        <v>1910</v>
      </c>
    </row>
    <row r="5" spans="1:11">
      <c r="A5" s="17">
        <v>5000</v>
      </c>
      <c r="B5" s="26">
        <v>2.57</v>
      </c>
      <c r="C5" s="26">
        <v>2.46</v>
      </c>
      <c r="D5" s="26">
        <v>2.48</v>
      </c>
      <c r="E5" s="27">
        <f t="shared" si="0"/>
        <v>1859.5330739299611</v>
      </c>
      <c r="F5" s="27">
        <f t="shared" si="1"/>
        <v>1942.6829268292684</v>
      </c>
      <c r="G5" s="27">
        <f t="shared" si="2"/>
        <v>1927.016129032258</v>
      </c>
      <c r="H5" s="28">
        <f t="shared" si="3"/>
        <v>5260.3481582177128</v>
      </c>
      <c r="I5" s="28">
        <f t="shared" si="4"/>
        <v>5495.5669783006178</v>
      </c>
      <c r="J5" s="28">
        <f t="shared" si="5"/>
        <v>5451.2478897659357</v>
      </c>
      <c r="K5" s="26">
        <v>4779</v>
      </c>
    </row>
    <row r="6" spans="1:11">
      <c r="A6" s="17">
        <v>10000</v>
      </c>
      <c r="B6" s="26">
        <v>2.39</v>
      </c>
      <c r="C6" s="26">
        <v>2.44</v>
      </c>
      <c r="D6" s="26">
        <v>2.4300000000000002</v>
      </c>
      <c r="E6" s="27">
        <f t="shared" si="0"/>
        <v>3973.2217573221756</v>
      </c>
      <c r="F6" s="27">
        <f t="shared" si="1"/>
        <v>3891.8032786885246</v>
      </c>
      <c r="G6" s="27">
        <f t="shared" si="2"/>
        <v>3907.8189300411518</v>
      </c>
      <c r="H6" s="28">
        <f t="shared" si="3"/>
        <v>11239.665508690738</v>
      </c>
      <c r="I6" s="28">
        <f t="shared" si="4"/>
        <v>11009.344494168387</v>
      </c>
      <c r="J6" s="28">
        <f t="shared" si="5"/>
        <v>11054.650438588833</v>
      </c>
      <c r="K6" s="26">
        <v>9496</v>
      </c>
    </row>
    <row r="7" spans="1:11">
      <c r="A7" s="17">
        <v>30000</v>
      </c>
      <c r="B7" s="26">
        <v>1.66</v>
      </c>
      <c r="C7" s="26">
        <v>1.68</v>
      </c>
      <c r="D7" s="26">
        <v>1.71</v>
      </c>
      <c r="E7" s="27">
        <f t="shared" si="0"/>
        <v>18542.168674698794</v>
      </c>
      <c r="F7" s="27">
        <f t="shared" si="1"/>
        <v>18321.428571428572</v>
      </c>
      <c r="G7" s="27">
        <f t="shared" si="2"/>
        <v>18000</v>
      </c>
      <c r="H7" s="28">
        <f t="shared" si="3"/>
        <v>52453.093846389806</v>
      </c>
      <c r="I7" s="28">
        <f t="shared" si="4"/>
        <v>51828.652252980406</v>
      </c>
      <c r="J7" s="28">
        <f t="shared" si="5"/>
        <v>50919.377652050927</v>
      </c>
      <c r="K7" s="26">
        <v>30780</v>
      </c>
    </row>
    <row r="8" spans="1:11">
      <c r="A8" s="17">
        <v>45000</v>
      </c>
      <c r="B8" s="26">
        <v>0.94699999999999995</v>
      </c>
      <c r="C8" s="26">
        <v>0.95699999999999996</v>
      </c>
      <c r="D8" s="26">
        <v>0.98699999999999999</v>
      </c>
      <c r="E8" s="27">
        <f t="shared" si="0"/>
        <v>45936.64202745512</v>
      </c>
      <c r="F8" s="27">
        <f t="shared" si="1"/>
        <v>45456.635318704284</v>
      </c>
      <c r="G8" s="27">
        <f t="shared" si="2"/>
        <v>44074.974670719355</v>
      </c>
      <c r="H8" s="28">
        <f t="shared" si="3"/>
        <v>129948.06797017009</v>
      </c>
      <c r="I8" s="28">
        <f t="shared" si="4"/>
        <v>128590.19892136997</v>
      </c>
      <c r="J8" s="28">
        <f t="shared" si="5"/>
        <v>124681.68223682985</v>
      </c>
      <c r="K8" s="26">
        <v>43502</v>
      </c>
    </row>
    <row r="9" spans="1:11">
      <c r="A9" s="17">
        <v>60000</v>
      </c>
      <c r="B9" s="26">
        <v>1.28</v>
      </c>
      <c r="C9" s="26">
        <v>1.31</v>
      </c>
      <c r="D9" s="26">
        <v>1.31</v>
      </c>
      <c r="E9" s="27">
        <f t="shared" si="0"/>
        <v>46968.75</v>
      </c>
      <c r="F9" s="27">
        <f t="shared" si="1"/>
        <v>45893.129770992367</v>
      </c>
      <c r="G9" s="27">
        <f t="shared" si="2"/>
        <v>45893.129770992367</v>
      </c>
      <c r="H9" s="28">
        <f t="shared" si="3"/>
        <v>132867.75106082036</v>
      </c>
      <c r="I9" s="28">
        <f t="shared" si="4"/>
        <v>129824.97813576341</v>
      </c>
      <c r="J9" s="28">
        <f t="shared" si="5"/>
        <v>129824.97813576341</v>
      </c>
      <c r="K9" s="26">
        <v>60120</v>
      </c>
    </row>
    <row r="10" spans="1:11">
      <c r="A10" s="17">
        <v>75000</v>
      </c>
      <c r="B10" s="26">
        <v>1.62</v>
      </c>
      <c r="C10" s="26">
        <v>1.63</v>
      </c>
      <c r="D10" s="26">
        <v>1.61</v>
      </c>
      <c r="E10" s="27">
        <f t="shared" si="0"/>
        <v>45888.888888888883</v>
      </c>
      <c r="F10" s="27">
        <f t="shared" si="1"/>
        <v>45607.361963190189</v>
      </c>
      <c r="G10" s="27">
        <f t="shared" si="2"/>
        <v>46173.913043478256</v>
      </c>
      <c r="H10" s="28">
        <f t="shared" si="3"/>
        <v>129812.98129812982</v>
      </c>
      <c r="I10" s="28">
        <f t="shared" si="4"/>
        <v>129016.5826398591</v>
      </c>
      <c r="J10" s="28">
        <f t="shared" si="5"/>
        <v>130619.27310743497</v>
      </c>
      <c r="K10" s="26">
        <v>74340</v>
      </c>
    </row>
  </sheetData>
  <mergeCells count="2">
    <mergeCell ref="E1:G1"/>
    <mergeCell ref="H1:J1"/>
  </mergeCells>
  <pageMargins left="0.78749999999999998" right="0.78749999999999998" top="1.0249999999999999" bottom="1.0249999999999999" header="0.78749999999999998" footer="0.78749999999999998"/>
  <pageSetup paperSize="9" scale="47" orientation="landscape" horizontalDpi="300" verticalDpi="300"/>
  <headerFooter>
    <oddHeader>&amp;C&amp;A</oddHeader>
    <oddFooter>&amp;CSayfa &amp;P</oddFooter>
  </headerFooter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Çizelge1</vt:lpstr>
      <vt:lpstr>Çizelge2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ertan maviş</cp:lastModifiedBy>
  <cp:revision>10</cp:revision>
  <cp:lastPrinted>2018-03-23T10:15:01Z</cp:lastPrinted>
  <dcterms:created xsi:type="dcterms:W3CDTF">2018-03-22T18:13:26Z</dcterms:created>
  <dcterms:modified xsi:type="dcterms:W3CDTF">2018-09-22T10:48:30Z</dcterms:modified>
  <dc:language>tr-TR</dc:language>
</cp:coreProperties>
</file>