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4526"/>
  <workbookPr autoCompressPictures="0"/>
  <bookViews>
    <workbookView xWindow="480" yWindow="60" windowWidth="15140" windowHeight="6340"/>
  </bookViews>
  <sheets>
    <sheet name="S&amp;M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J86" i="1"/>
  <c r="P85" i="1"/>
  <c r="P83" i="1"/>
  <c r="P81" i="1"/>
  <c r="P79" i="1"/>
  <c r="P77" i="1"/>
  <c r="P75" i="1"/>
  <c r="L73" i="1"/>
  <c r="L71" i="1"/>
  <c r="L69" i="1"/>
  <c r="L67" i="1"/>
  <c r="L65" i="1"/>
  <c r="L63" i="1"/>
  <c r="L61" i="1"/>
  <c r="L59" i="1"/>
  <c r="L57" i="1"/>
  <c r="L55" i="1"/>
  <c r="L53" i="1"/>
  <c r="L51" i="1"/>
  <c r="L49" i="1"/>
  <c r="L47" i="1"/>
  <c r="L45" i="1"/>
  <c r="L43" i="1"/>
  <c r="L41" i="1"/>
  <c r="L39" i="1"/>
  <c r="L37" i="1"/>
  <c r="L35" i="1"/>
  <c r="L33" i="1"/>
  <c r="L31" i="1"/>
  <c r="L29" i="1"/>
  <c r="L27" i="1"/>
  <c r="L25" i="1"/>
  <c r="L23" i="1"/>
  <c r="L21" i="1"/>
  <c r="L19" i="1"/>
  <c r="L17" i="1"/>
  <c r="L15" i="1"/>
  <c r="L13" i="1"/>
  <c r="L11" i="1"/>
  <c r="L9" i="1"/>
  <c r="L7" i="1"/>
  <c r="S5" i="1"/>
  <c r="J100" i="1"/>
  <c r="J98" i="1"/>
  <c r="J94" i="1"/>
  <c r="J90" i="1"/>
  <c r="J96" i="1"/>
  <c r="J92" i="1"/>
  <c r="J88" i="1"/>
  <c r="P6" i="1"/>
  <c r="R6" i="1"/>
  <c r="Q6" i="1"/>
  <c r="S6" i="1"/>
  <c r="P8" i="1"/>
  <c r="R8" i="1"/>
  <c r="Q8" i="1"/>
  <c r="S8" i="1"/>
  <c r="P10" i="1"/>
  <c r="R10" i="1"/>
  <c r="Q10" i="1"/>
  <c r="S10" i="1"/>
  <c r="P12" i="1"/>
  <c r="R12" i="1"/>
  <c r="Q12" i="1"/>
  <c r="S12" i="1"/>
  <c r="P14" i="1"/>
  <c r="R14" i="1"/>
  <c r="Q14" i="1"/>
  <c r="S14" i="1"/>
  <c r="P16" i="1"/>
  <c r="R16" i="1"/>
  <c r="Q16" i="1"/>
  <c r="S16" i="1"/>
  <c r="P18" i="1"/>
  <c r="R18" i="1"/>
  <c r="Q18" i="1"/>
  <c r="S18" i="1"/>
  <c r="P20" i="1"/>
  <c r="R20" i="1"/>
  <c r="Q20" i="1"/>
  <c r="S20" i="1"/>
  <c r="P22" i="1"/>
  <c r="R22" i="1"/>
  <c r="Q22" i="1"/>
  <c r="S22" i="1"/>
  <c r="P24" i="1"/>
  <c r="R24" i="1"/>
  <c r="Q24" i="1"/>
  <c r="S24" i="1"/>
  <c r="P26" i="1"/>
  <c r="R26" i="1"/>
  <c r="Q26" i="1"/>
  <c r="S26" i="1"/>
  <c r="P28" i="1"/>
  <c r="R28" i="1"/>
  <c r="Q28" i="1"/>
  <c r="S28" i="1"/>
  <c r="P30" i="1"/>
  <c r="R30" i="1"/>
  <c r="Q30" i="1"/>
  <c r="S30" i="1"/>
  <c r="P32" i="1"/>
  <c r="R32" i="1"/>
  <c r="Q32" i="1"/>
  <c r="S32" i="1"/>
  <c r="P34" i="1"/>
  <c r="R34" i="1"/>
  <c r="Q34" i="1"/>
  <c r="S34" i="1"/>
  <c r="P36" i="1"/>
  <c r="R36" i="1"/>
  <c r="Q36" i="1"/>
  <c r="S36" i="1"/>
  <c r="P38" i="1"/>
  <c r="R38" i="1"/>
  <c r="Q38" i="1"/>
  <c r="S38" i="1"/>
  <c r="P40" i="1"/>
  <c r="R40" i="1"/>
  <c r="Q40" i="1"/>
  <c r="S40" i="1"/>
  <c r="P42" i="1"/>
  <c r="R42" i="1"/>
  <c r="Q42" i="1"/>
  <c r="S42" i="1"/>
  <c r="P44" i="1"/>
  <c r="R44" i="1"/>
  <c r="Q44" i="1"/>
  <c r="S44" i="1"/>
  <c r="P46" i="1"/>
  <c r="R46" i="1"/>
  <c r="Q46" i="1"/>
  <c r="S46" i="1"/>
  <c r="P48" i="1"/>
  <c r="R48" i="1"/>
  <c r="Q48" i="1"/>
  <c r="S48" i="1"/>
  <c r="P50" i="1"/>
  <c r="R50" i="1"/>
  <c r="Q50" i="1"/>
  <c r="S50" i="1"/>
  <c r="P52" i="1"/>
  <c r="R52" i="1"/>
  <c r="Q52" i="1"/>
  <c r="S52" i="1"/>
  <c r="P54" i="1"/>
  <c r="R54" i="1"/>
  <c r="Q54" i="1"/>
  <c r="S54" i="1"/>
  <c r="P56" i="1"/>
  <c r="R56" i="1"/>
  <c r="Q56" i="1"/>
  <c r="S56" i="1"/>
  <c r="P58" i="1"/>
  <c r="R58" i="1"/>
  <c r="Q58" i="1"/>
  <c r="S58" i="1"/>
  <c r="P60" i="1"/>
  <c r="R60" i="1"/>
  <c r="Q60" i="1"/>
  <c r="S60" i="1"/>
  <c r="P62" i="1"/>
  <c r="R62" i="1"/>
  <c r="Q62" i="1"/>
  <c r="S62" i="1"/>
  <c r="P64" i="1"/>
  <c r="R64" i="1"/>
  <c r="Q64" i="1"/>
  <c r="S64" i="1"/>
  <c r="P66" i="1"/>
  <c r="R66" i="1"/>
  <c r="Q66" i="1"/>
  <c r="S66" i="1"/>
  <c r="P68" i="1"/>
  <c r="R68" i="1"/>
  <c r="Q68" i="1"/>
  <c r="S68" i="1"/>
  <c r="P70" i="1"/>
  <c r="R70" i="1"/>
  <c r="Q70" i="1"/>
  <c r="S70" i="1"/>
  <c r="P72" i="1"/>
  <c r="R72" i="1"/>
  <c r="Q72" i="1"/>
  <c r="S72" i="1"/>
  <c r="Q74" i="1"/>
  <c r="S74" i="1"/>
  <c r="Q76" i="1"/>
  <c r="S76" i="1"/>
  <c r="Q78" i="1"/>
  <c r="S78" i="1"/>
  <c r="Q80" i="1"/>
  <c r="S80" i="1"/>
  <c r="Q82" i="1"/>
  <c r="S82" i="1"/>
  <c r="Q84" i="1"/>
  <c r="S84" i="1"/>
  <c r="Q86" i="1"/>
  <c r="S86" i="1"/>
  <c r="H100" i="1"/>
  <c r="H98" i="1"/>
  <c r="H96" i="1"/>
  <c r="H94" i="1"/>
  <c r="H92" i="1"/>
  <c r="H90" i="1"/>
  <c r="H88" i="1"/>
  <c r="H86" i="1"/>
  <c r="H84" i="1"/>
  <c r="H82" i="1"/>
  <c r="H80" i="1"/>
  <c r="H78" i="1"/>
  <c r="H76" i="1"/>
  <c r="H74" i="1"/>
  <c r="H72" i="1"/>
  <c r="H70" i="1"/>
  <c r="H68" i="1"/>
  <c r="H66" i="1"/>
  <c r="H64" i="1"/>
  <c r="H62" i="1"/>
  <c r="H60" i="1"/>
  <c r="H58" i="1"/>
  <c r="H56" i="1"/>
  <c r="H54" i="1"/>
  <c r="H52" i="1"/>
  <c r="H50" i="1"/>
  <c r="H48" i="1"/>
  <c r="H46" i="1"/>
  <c r="H44" i="1"/>
  <c r="H42" i="1"/>
  <c r="H40" i="1"/>
  <c r="H38" i="1"/>
  <c r="H36" i="1"/>
  <c r="H34" i="1"/>
  <c r="H32" i="1"/>
  <c r="H30" i="1"/>
  <c r="H28" i="1"/>
  <c r="H26" i="1"/>
  <c r="H24" i="1"/>
  <c r="H22" i="1"/>
  <c r="H20" i="1"/>
  <c r="H18" i="1"/>
  <c r="H16" i="1"/>
  <c r="H14" i="1"/>
  <c r="H12" i="1"/>
  <c r="H10" i="1"/>
  <c r="H8" i="1"/>
  <c r="H6" i="1"/>
  <c r="J5" i="1"/>
  <c r="K100" i="1"/>
  <c r="I100" i="1"/>
  <c r="J99" i="1"/>
  <c r="K98" i="1"/>
  <c r="I98" i="1"/>
  <c r="J97" i="1"/>
  <c r="K96" i="1"/>
  <c r="I96" i="1"/>
  <c r="J95" i="1"/>
  <c r="K94" i="1"/>
  <c r="I94" i="1"/>
  <c r="J93" i="1"/>
  <c r="K92" i="1"/>
  <c r="I92" i="1"/>
  <c r="J91" i="1"/>
  <c r="K90" i="1"/>
  <c r="I90" i="1"/>
  <c r="J89" i="1"/>
  <c r="K88" i="1"/>
  <c r="I88" i="1"/>
  <c r="J87" i="1"/>
  <c r="K86" i="1"/>
  <c r="I86" i="1"/>
  <c r="J85" i="1"/>
  <c r="K84" i="1"/>
  <c r="I84" i="1"/>
  <c r="J83" i="1"/>
  <c r="K82" i="1"/>
  <c r="I82" i="1"/>
  <c r="J81" i="1"/>
  <c r="K80" i="1"/>
  <c r="I80" i="1"/>
  <c r="J79" i="1"/>
  <c r="K78" i="1"/>
  <c r="I78" i="1"/>
  <c r="J77" i="1"/>
  <c r="K76" i="1"/>
  <c r="I76" i="1"/>
  <c r="J75" i="1"/>
  <c r="K74" i="1"/>
  <c r="I74" i="1"/>
  <c r="J73" i="1"/>
  <c r="K72" i="1"/>
  <c r="I72" i="1"/>
  <c r="J71" i="1"/>
  <c r="K70" i="1"/>
  <c r="I70" i="1"/>
  <c r="J69" i="1"/>
  <c r="K68" i="1"/>
  <c r="I68" i="1"/>
  <c r="J67" i="1"/>
  <c r="K66" i="1"/>
  <c r="I66" i="1"/>
  <c r="J65" i="1"/>
  <c r="K64" i="1"/>
  <c r="I64" i="1"/>
  <c r="J63" i="1"/>
  <c r="K62" i="1"/>
  <c r="I62" i="1"/>
  <c r="J61" i="1"/>
  <c r="K60" i="1"/>
  <c r="I60" i="1"/>
  <c r="J59" i="1"/>
  <c r="K58" i="1"/>
  <c r="I58" i="1"/>
  <c r="J57" i="1"/>
  <c r="K56" i="1"/>
  <c r="I56" i="1"/>
  <c r="J55" i="1"/>
  <c r="K54" i="1"/>
  <c r="I54" i="1"/>
  <c r="J53" i="1"/>
  <c r="K52" i="1"/>
  <c r="I52" i="1"/>
  <c r="J51" i="1"/>
  <c r="K50" i="1"/>
  <c r="I50" i="1"/>
  <c r="J49" i="1"/>
  <c r="K48" i="1"/>
  <c r="I48" i="1"/>
  <c r="J47" i="1"/>
  <c r="K46" i="1"/>
  <c r="I46" i="1"/>
  <c r="J45" i="1"/>
  <c r="K44" i="1"/>
  <c r="I44" i="1"/>
  <c r="J43" i="1"/>
  <c r="K42" i="1"/>
  <c r="I42" i="1"/>
  <c r="J41" i="1"/>
  <c r="K40" i="1"/>
  <c r="I40" i="1"/>
  <c r="J39" i="1"/>
  <c r="K38" i="1"/>
  <c r="I38" i="1"/>
  <c r="J37" i="1"/>
  <c r="K36" i="1"/>
  <c r="I36" i="1"/>
  <c r="J35" i="1"/>
  <c r="K34" i="1"/>
  <c r="I34" i="1"/>
  <c r="J33" i="1"/>
  <c r="K32" i="1"/>
  <c r="I32" i="1"/>
  <c r="J31" i="1"/>
  <c r="K30" i="1"/>
  <c r="I30" i="1"/>
  <c r="J29" i="1"/>
  <c r="K28" i="1"/>
  <c r="I28" i="1"/>
  <c r="J27" i="1"/>
  <c r="K26" i="1"/>
  <c r="I26" i="1"/>
  <c r="J25" i="1"/>
  <c r="K24" i="1"/>
  <c r="I24" i="1"/>
  <c r="J23" i="1"/>
  <c r="K22" i="1"/>
  <c r="I22" i="1"/>
  <c r="J21" i="1"/>
  <c r="K20" i="1"/>
  <c r="I20" i="1"/>
  <c r="J19" i="1"/>
  <c r="K18" i="1"/>
  <c r="I18" i="1"/>
  <c r="J17" i="1"/>
  <c r="K16" i="1"/>
  <c r="I16" i="1"/>
  <c r="J15" i="1"/>
  <c r="K14" i="1"/>
  <c r="I14" i="1"/>
  <c r="J13" i="1"/>
  <c r="K12" i="1"/>
  <c r="I12" i="1"/>
  <c r="J11" i="1"/>
  <c r="K10" i="1"/>
  <c r="I10" i="1"/>
  <c r="J9" i="1"/>
  <c r="K8" i="1"/>
  <c r="I8" i="1"/>
  <c r="J7" i="1"/>
  <c r="K6" i="1"/>
  <c r="I6" i="1"/>
  <c r="M5" i="1"/>
  <c r="O5" i="1"/>
  <c r="N100" i="1"/>
  <c r="L100" i="1"/>
  <c r="N99" i="1"/>
  <c r="L99" i="1"/>
  <c r="N98" i="1"/>
  <c r="L98" i="1"/>
  <c r="N97" i="1"/>
  <c r="L97" i="1"/>
  <c r="N96" i="1"/>
  <c r="L96" i="1"/>
  <c r="N95" i="1"/>
  <c r="L95" i="1"/>
  <c r="N94" i="1"/>
  <c r="L94" i="1"/>
  <c r="N93" i="1"/>
  <c r="L93" i="1"/>
  <c r="N92" i="1"/>
  <c r="L92" i="1"/>
  <c r="N91" i="1"/>
  <c r="L91" i="1"/>
  <c r="N90" i="1"/>
  <c r="L90" i="1"/>
  <c r="N89" i="1"/>
  <c r="L89" i="1"/>
  <c r="N88" i="1"/>
  <c r="L88" i="1"/>
  <c r="N87" i="1"/>
  <c r="L87" i="1"/>
  <c r="N86" i="1"/>
  <c r="L86" i="1"/>
  <c r="N85" i="1"/>
  <c r="L85" i="1"/>
  <c r="N84" i="1"/>
  <c r="L84" i="1"/>
  <c r="N83" i="1"/>
  <c r="L83" i="1"/>
  <c r="N82" i="1"/>
  <c r="L82" i="1"/>
  <c r="N81" i="1"/>
  <c r="L81" i="1"/>
  <c r="N80" i="1"/>
  <c r="L80" i="1"/>
  <c r="N79" i="1"/>
  <c r="L79" i="1"/>
  <c r="N78" i="1"/>
  <c r="L78" i="1"/>
  <c r="N77" i="1"/>
  <c r="L77" i="1"/>
  <c r="N76" i="1"/>
  <c r="L76" i="1"/>
  <c r="N75" i="1"/>
  <c r="L75" i="1"/>
  <c r="N74" i="1"/>
  <c r="L74" i="1"/>
  <c r="N73" i="1"/>
  <c r="N72" i="1"/>
  <c r="L72" i="1"/>
  <c r="N71" i="1"/>
  <c r="N70" i="1"/>
  <c r="L70" i="1"/>
  <c r="N69" i="1"/>
  <c r="N68" i="1"/>
  <c r="L68" i="1"/>
  <c r="N67" i="1"/>
  <c r="N66" i="1"/>
  <c r="L66" i="1"/>
  <c r="N65" i="1"/>
  <c r="N64" i="1"/>
  <c r="L64" i="1"/>
  <c r="N63" i="1"/>
  <c r="N62" i="1"/>
  <c r="L62" i="1"/>
  <c r="N61" i="1"/>
  <c r="N60" i="1"/>
  <c r="L60" i="1"/>
  <c r="N59" i="1"/>
  <c r="N58" i="1"/>
  <c r="L58" i="1"/>
  <c r="N57" i="1"/>
  <c r="N56" i="1"/>
  <c r="L56" i="1"/>
  <c r="N55" i="1"/>
  <c r="N54" i="1"/>
  <c r="L54" i="1"/>
  <c r="N53" i="1"/>
  <c r="N52" i="1"/>
  <c r="L52" i="1"/>
  <c r="N51" i="1"/>
  <c r="N50" i="1"/>
  <c r="L50" i="1"/>
  <c r="N49" i="1"/>
  <c r="N48" i="1"/>
  <c r="L48" i="1"/>
  <c r="N47" i="1"/>
  <c r="N46" i="1"/>
  <c r="L46" i="1"/>
  <c r="N45" i="1"/>
  <c r="N44" i="1"/>
  <c r="L44" i="1"/>
  <c r="N43" i="1"/>
  <c r="N42" i="1"/>
  <c r="L42" i="1"/>
  <c r="N41" i="1"/>
  <c r="N40" i="1"/>
  <c r="L40" i="1"/>
  <c r="N39" i="1"/>
  <c r="N38" i="1"/>
  <c r="L38" i="1"/>
  <c r="N37" i="1"/>
  <c r="N36" i="1"/>
  <c r="L36" i="1"/>
  <c r="N35" i="1"/>
  <c r="N34" i="1"/>
  <c r="L34" i="1"/>
  <c r="N33" i="1"/>
  <c r="N32" i="1"/>
  <c r="L32" i="1"/>
  <c r="N31" i="1"/>
  <c r="N30" i="1"/>
  <c r="L30" i="1"/>
  <c r="N29" i="1"/>
  <c r="N28" i="1"/>
  <c r="L28" i="1"/>
  <c r="N27" i="1"/>
  <c r="N26" i="1"/>
  <c r="L26" i="1"/>
  <c r="N25" i="1"/>
  <c r="N24" i="1"/>
  <c r="L24" i="1"/>
  <c r="N23" i="1"/>
  <c r="N22" i="1"/>
  <c r="L22" i="1"/>
  <c r="N21" i="1"/>
  <c r="N20" i="1"/>
  <c r="L20" i="1"/>
  <c r="N19" i="1"/>
  <c r="N18" i="1"/>
  <c r="L18" i="1"/>
  <c r="N17" i="1"/>
  <c r="N16" i="1"/>
  <c r="L16" i="1"/>
  <c r="N15" i="1"/>
  <c r="N14" i="1"/>
  <c r="L14" i="1"/>
  <c r="N13" i="1"/>
  <c r="N12" i="1"/>
  <c r="L12" i="1"/>
  <c r="N11" i="1"/>
  <c r="N10" i="1"/>
  <c r="L10" i="1"/>
  <c r="N9" i="1"/>
  <c r="N8" i="1"/>
  <c r="L8" i="1"/>
  <c r="N7" i="1"/>
  <c r="N6" i="1"/>
  <c r="L6" i="1"/>
  <c r="Q5" i="1"/>
  <c r="R100" i="1"/>
  <c r="P100" i="1"/>
  <c r="R99" i="1"/>
  <c r="P99" i="1"/>
  <c r="R98" i="1"/>
  <c r="P98" i="1"/>
  <c r="R97" i="1"/>
  <c r="P97" i="1"/>
  <c r="R96" i="1"/>
  <c r="P96" i="1"/>
  <c r="R95" i="1"/>
  <c r="P95" i="1"/>
  <c r="R94" i="1"/>
  <c r="P94" i="1"/>
  <c r="R93" i="1"/>
  <c r="P93" i="1"/>
  <c r="R92" i="1"/>
  <c r="P92" i="1"/>
  <c r="R91" i="1"/>
  <c r="P91" i="1"/>
  <c r="R90" i="1"/>
  <c r="P90" i="1"/>
  <c r="R89" i="1"/>
  <c r="P89" i="1"/>
  <c r="R88" i="1"/>
  <c r="P88" i="1"/>
  <c r="R87" i="1"/>
  <c r="P87" i="1"/>
  <c r="P86" i="1"/>
  <c r="P84" i="1"/>
  <c r="P82" i="1"/>
  <c r="P80" i="1"/>
  <c r="P78" i="1"/>
  <c r="P76" i="1"/>
  <c r="P74" i="1"/>
  <c r="P7" i="1"/>
  <c r="R7" i="1"/>
  <c r="Q7" i="1"/>
  <c r="S7" i="1"/>
  <c r="P9" i="1"/>
  <c r="R9" i="1"/>
  <c r="Q9" i="1"/>
  <c r="S9" i="1"/>
  <c r="P11" i="1"/>
  <c r="R11" i="1"/>
  <c r="Q11" i="1"/>
  <c r="S11" i="1"/>
  <c r="P13" i="1"/>
  <c r="R13" i="1"/>
  <c r="Q13" i="1"/>
  <c r="S13" i="1"/>
  <c r="P15" i="1"/>
  <c r="R15" i="1"/>
  <c r="Q15" i="1"/>
  <c r="S15" i="1"/>
  <c r="P17" i="1"/>
  <c r="R17" i="1"/>
  <c r="Q17" i="1"/>
  <c r="S17" i="1"/>
  <c r="P19" i="1"/>
  <c r="R19" i="1"/>
  <c r="Q19" i="1"/>
  <c r="S19" i="1"/>
  <c r="P21" i="1"/>
  <c r="R21" i="1"/>
  <c r="Q21" i="1"/>
  <c r="S21" i="1"/>
  <c r="P23" i="1"/>
  <c r="R23" i="1"/>
  <c r="Q23" i="1"/>
  <c r="S23" i="1"/>
  <c r="P25" i="1"/>
  <c r="R25" i="1"/>
  <c r="Q25" i="1"/>
  <c r="S25" i="1"/>
  <c r="P27" i="1"/>
  <c r="R27" i="1"/>
  <c r="Q27" i="1"/>
  <c r="S27" i="1"/>
  <c r="P29" i="1"/>
  <c r="R29" i="1"/>
  <c r="Q29" i="1"/>
  <c r="S29" i="1"/>
  <c r="P31" i="1"/>
  <c r="R31" i="1"/>
  <c r="Q31" i="1"/>
  <c r="S31" i="1"/>
  <c r="P33" i="1"/>
  <c r="R33" i="1"/>
  <c r="Q33" i="1"/>
  <c r="S33" i="1"/>
  <c r="P35" i="1"/>
  <c r="R35" i="1"/>
  <c r="Q35" i="1"/>
  <c r="S35" i="1"/>
  <c r="P37" i="1"/>
  <c r="R37" i="1"/>
  <c r="Q37" i="1"/>
  <c r="S37" i="1"/>
  <c r="P39" i="1"/>
  <c r="R39" i="1"/>
  <c r="Q39" i="1"/>
  <c r="S39" i="1"/>
  <c r="P41" i="1"/>
  <c r="R41" i="1"/>
  <c r="Q41" i="1"/>
  <c r="S41" i="1"/>
  <c r="P43" i="1"/>
  <c r="R43" i="1"/>
  <c r="Q43" i="1"/>
  <c r="S43" i="1"/>
  <c r="P45" i="1"/>
  <c r="R45" i="1"/>
  <c r="Q45" i="1"/>
  <c r="S45" i="1"/>
  <c r="P47" i="1"/>
  <c r="R47" i="1"/>
  <c r="Q47" i="1"/>
  <c r="S47" i="1"/>
  <c r="P49" i="1"/>
  <c r="R49" i="1"/>
  <c r="Q49" i="1"/>
  <c r="S49" i="1"/>
  <c r="P51" i="1"/>
  <c r="R51" i="1"/>
  <c r="Q51" i="1"/>
  <c r="S51" i="1"/>
  <c r="P53" i="1"/>
  <c r="R53" i="1"/>
  <c r="Q53" i="1"/>
  <c r="S53" i="1"/>
  <c r="P55" i="1"/>
  <c r="R55" i="1"/>
  <c r="Q55" i="1"/>
  <c r="S55" i="1"/>
  <c r="P57" i="1"/>
  <c r="R57" i="1"/>
  <c r="Q57" i="1"/>
  <c r="S57" i="1"/>
  <c r="P59" i="1"/>
  <c r="R59" i="1"/>
  <c r="Q59" i="1"/>
  <c r="S59" i="1"/>
  <c r="P61" i="1"/>
  <c r="R61" i="1"/>
  <c r="Q61" i="1"/>
  <c r="S61" i="1"/>
  <c r="P63" i="1"/>
  <c r="R63" i="1"/>
  <c r="Q63" i="1"/>
  <c r="S63" i="1"/>
  <c r="P65" i="1"/>
  <c r="R65" i="1"/>
  <c r="Q65" i="1"/>
  <c r="S65" i="1"/>
  <c r="P67" i="1"/>
  <c r="R67" i="1"/>
  <c r="Q67" i="1"/>
  <c r="S67" i="1"/>
  <c r="P69" i="1"/>
  <c r="R69" i="1"/>
  <c r="Q69" i="1"/>
  <c r="S69" i="1"/>
  <c r="P71" i="1"/>
  <c r="R71" i="1"/>
  <c r="Q71" i="1"/>
  <c r="S71" i="1"/>
  <c r="P73" i="1"/>
  <c r="Q73" i="1"/>
  <c r="S73" i="1"/>
  <c r="Q75" i="1"/>
  <c r="S75" i="1"/>
  <c r="Q77" i="1"/>
  <c r="S77" i="1"/>
  <c r="Q79" i="1"/>
  <c r="S79" i="1"/>
  <c r="Q81" i="1"/>
  <c r="S81" i="1"/>
  <c r="Q83" i="1"/>
  <c r="S83" i="1"/>
  <c r="Q85" i="1"/>
  <c r="S85" i="1"/>
  <c r="H5" i="1"/>
  <c r="H99" i="1"/>
  <c r="H97" i="1"/>
  <c r="H95" i="1"/>
  <c r="H93" i="1"/>
  <c r="H91" i="1"/>
  <c r="H89" i="1"/>
  <c r="H87" i="1"/>
  <c r="H85" i="1"/>
  <c r="H83" i="1"/>
  <c r="H81" i="1"/>
  <c r="H79" i="1"/>
  <c r="H77" i="1"/>
  <c r="H75" i="1"/>
  <c r="H73" i="1"/>
  <c r="H71" i="1"/>
  <c r="H69" i="1"/>
  <c r="H67" i="1"/>
  <c r="H65" i="1"/>
  <c r="H63" i="1"/>
  <c r="H61" i="1"/>
  <c r="H59" i="1"/>
  <c r="H57" i="1"/>
  <c r="H55" i="1"/>
  <c r="H53" i="1"/>
  <c r="H51" i="1"/>
  <c r="H49" i="1"/>
  <c r="H47" i="1"/>
  <c r="H45" i="1"/>
  <c r="H43" i="1"/>
  <c r="H41" i="1"/>
  <c r="H39" i="1"/>
  <c r="H37" i="1"/>
  <c r="H35" i="1"/>
  <c r="H33" i="1"/>
  <c r="H31" i="1"/>
  <c r="H29" i="1"/>
  <c r="H27" i="1"/>
  <c r="H25" i="1"/>
  <c r="H23" i="1"/>
  <c r="H21" i="1"/>
  <c r="H19" i="1"/>
  <c r="H17" i="1"/>
  <c r="H15" i="1"/>
  <c r="H13" i="1"/>
  <c r="H11" i="1"/>
  <c r="H9" i="1"/>
  <c r="H7" i="1"/>
  <c r="I5" i="1"/>
  <c r="K5" i="1"/>
  <c r="K99" i="1"/>
  <c r="I99" i="1"/>
  <c r="K97" i="1"/>
  <c r="I97" i="1"/>
  <c r="K95" i="1"/>
  <c r="I95" i="1"/>
  <c r="K93" i="1"/>
  <c r="I93" i="1"/>
  <c r="K91" i="1"/>
  <c r="I91" i="1"/>
  <c r="K89" i="1"/>
  <c r="I89" i="1"/>
  <c r="K87" i="1"/>
  <c r="I87" i="1"/>
  <c r="K85" i="1"/>
  <c r="I85" i="1"/>
  <c r="J84" i="1"/>
  <c r="K83" i="1"/>
  <c r="I83" i="1"/>
  <c r="J82" i="1"/>
  <c r="K81" i="1"/>
  <c r="I81" i="1"/>
  <c r="J80" i="1"/>
  <c r="K79" i="1"/>
  <c r="I79" i="1"/>
  <c r="J78" i="1"/>
  <c r="K77" i="1"/>
  <c r="I77" i="1"/>
  <c r="J76" i="1"/>
  <c r="K75" i="1"/>
  <c r="I75" i="1"/>
  <c r="J74" i="1"/>
  <c r="K73" i="1"/>
  <c r="I73" i="1"/>
  <c r="J72" i="1"/>
  <c r="K71" i="1"/>
  <c r="I71" i="1"/>
  <c r="J70" i="1"/>
  <c r="K69" i="1"/>
  <c r="I69" i="1"/>
  <c r="J68" i="1"/>
  <c r="K67" i="1"/>
  <c r="I67" i="1"/>
  <c r="J66" i="1"/>
  <c r="K65" i="1"/>
  <c r="I65" i="1"/>
  <c r="J64" i="1"/>
  <c r="K63" i="1"/>
  <c r="I63" i="1"/>
  <c r="J62" i="1"/>
  <c r="K61" i="1"/>
  <c r="I61" i="1"/>
  <c r="J60" i="1"/>
  <c r="K59" i="1"/>
  <c r="I59" i="1"/>
  <c r="J58" i="1"/>
  <c r="K57" i="1"/>
  <c r="I57" i="1"/>
  <c r="J56" i="1"/>
  <c r="K55" i="1"/>
  <c r="I55" i="1"/>
  <c r="J54" i="1"/>
  <c r="K53" i="1"/>
  <c r="I53" i="1"/>
  <c r="J52" i="1"/>
  <c r="K51" i="1"/>
  <c r="I51" i="1"/>
  <c r="J50" i="1"/>
  <c r="K49" i="1"/>
  <c r="I49" i="1"/>
  <c r="J48" i="1"/>
  <c r="K47" i="1"/>
  <c r="I47" i="1"/>
  <c r="J46" i="1"/>
  <c r="K45" i="1"/>
  <c r="I45" i="1"/>
  <c r="J44" i="1"/>
  <c r="K43" i="1"/>
  <c r="I43" i="1"/>
  <c r="J42" i="1"/>
  <c r="K41" i="1"/>
  <c r="I41" i="1"/>
  <c r="J40" i="1"/>
  <c r="K39" i="1"/>
  <c r="I39" i="1"/>
  <c r="J38" i="1"/>
  <c r="K37" i="1"/>
  <c r="I37" i="1"/>
  <c r="J36" i="1"/>
  <c r="K35" i="1"/>
  <c r="I35" i="1"/>
  <c r="J34" i="1"/>
  <c r="K33" i="1"/>
  <c r="I33" i="1"/>
  <c r="J32" i="1"/>
  <c r="K31" i="1"/>
  <c r="I31" i="1"/>
  <c r="J30" i="1"/>
  <c r="K29" i="1"/>
  <c r="I29" i="1"/>
  <c r="J28" i="1"/>
  <c r="K27" i="1"/>
  <c r="I27" i="1"/>
  <c r="J26" i="1"/>
  <c r="K25" i="1"/>
  <c r="I25" i="1"/>
  <c r="J24" i="1"/>
  <c r="K23" i="1"/>
  <c r="I23" i="1"/>
  <c r="J22" i="1"/>
  <c r="K21" i="1"/>
  <c r="I21" i="1"/>
  <c r="J20" i="1"/>
  <c r="K19" i="1"/>
  <c r="I19" i="1"/>
  <c r="J18" i="1"/>
  <c r="K17" i="1"/>
  <c r="I17" i="1"/>
  <c r="J16" i="1"/>
  <c r="K15" i="1"/>
  <c r="I15" i="1"/>
  <c r="J14" i="1"/>
  <c r="K13" i="1"/>
  <c r="I13" i="1"/>
  <c r="J12" i="1"/>
  <c r="K11" i="1"/>
  <c r="I11" i="1"/>
  <c r="J10" i="1"/>
  <c r="K9" i="1"/>
  <c r="I9" i="1"/>
  <c r="J8" i="1"/>
  <c r="K7" i="1"/>
  <c r="I7" i="1"/>
  <c r="J6" i="1"/>
  <c r="L5" i="1"/>
  <c r="N5" i="1"/>
  <c r="O100" i="1"/>
  <c r="M100" i="1"/>
  <c r="O99" i="1"/>
  <c r="M99" i="1"/>
  <c r="O98" i="1"/>
  <c r="M98" i="1"/>
  <c r="O97" i="1"/>
  <c r="M97" i="1"/>
  <c r="O96" i="1"/>
  <c r="M96" i="1"/>
  <c r="O95" i="1"/>
  <c r="M95" i="1"/>
  <c r="O94" i="1"/>
  <c r="M94" i="1"/>
  <c r="O93" i="1"/>
  <c r="M93" i="1"/>
  <c r="O92" i="1"/>
  <c r="M92" i="1"/>
  <c r="O91" i="1"/>
  <c r="M91" i="1"/>
  <c r="O90" i="1"/>
  <c r="M90" i="1"/>
  <c r="O89" i="1"/>
  <c r="M89" i="1"/>
  <c r="O88" i="1"/>
  <c r="M88" i="1"/>
  <c r="O87" i="1"/>
  <c r="M87" i="1"/>
  <c r="O86" i="1"/>
  <c r="M86" i="1"/>
  <c r="O85" i="1"/>
  <c r="M85" i="1"/>
  <c r="O84" i="1"/>
  <c r="M84" i="1"/>
  <c r="O83" i="1"/>
  <c r="M83" i="1"/>
  <c r="O82" i="1"/>
  <c r="M82" i="1"/>
  <c r="O81" i="1"/>
  <c r="M81" i="1"/>
  <c r="O80" i="1"/>
  <c r="M80" i="1"/>
  <c r="O79" i="1"/>
  <c r="M79" i="1"/>
  <c r="O78" i="1"/>
  <c r="M78" i="1"/>
  <c r="O77" i="1"/>
  <c r="M77" i="1"/>
  <c r="O76" i="1"/>
  <c r="M76" i="1"/>
  <c r="O75" i="1"/>
  <c r="M75" i="1"/>
  <c r="O74" i="1"/>
  <c r="M74" i="1"/>
  <c r="O73" i="1"/>
  <c r="M73" i="1"/>
  <c r="O72" i="1"/>
  <c r="M72" i="1"/>
  <c r="O71" i="1"/>
  <c r="M71" i="1"/>
  <c r="O70" i="1"/>
  <c r="M70" i="1"/>
  <c r="O69" i="1"/>
  <c r="M69" i="1"/>
  <c r="O68" i="1"/>
  <c r="M68" i="1"/>
  <c r="O67" i="1"/>
  <c r="M67" i="1"/>
  <c r="O66" i="1"/>
  <c r="M66" i="1"/>
  <c r="O65" i="1"/>
  <c r="M65" i="1"/>
  <c r="O64" i="1"/>
  <c r="M64" i="1"/>
  <c r="O63" i="1"/>
  <c r="M63" i="1"/>
  <c r="O62" i="1"/>
  <c r="M62" i="1"/>
  <c r="O61" i="1"/>
  <c r="M61" i="1"/>
  <c r="O60" i="1"/>
  <c r="M60" i="1"/>
  <c r="O59" i="1"/>
  <c r="M59" i="1"/>
  <c r="O58" i="1"/>
  <c r="M58" i="1"/>
  <c r="O57" i="1"/>
  <c r="M57" i="1"/>
  <c r="O56" i="1"/>
  <c r="M56" i="1"/>
  <c r="O55" i="1"/>
  <c r="M55" i="1"/>
  <c r="O54" i="1"/>
  <c r="M54" i="1"/>
  <c r="O53" i="1"/>
  <c r="M53" i="1"/>
  <c r="O52" i="1"/>
  <c r="M52" i="1"/>
  <c r="O51" i="1"/>
  <c r="M51" i="1"/>
  <c r="O50" i="1"/>
  <c r="M50" i="1"/>
  <c r="O49" i="1"/>
  <c r="M49" i="1"/>
  <c r="O48" i="1"/>
  <c r="M48" i="1"/>
  <c r="O47" i="1"/>
  <c r="M47" i="1"/>
  <c r="O46" i="1"/>
  <c r="M46" i="1"/>
  <c r="O45" i="1"/>
  <c r="M45" i="1"/>
  <c r="O44" i="1"/>
  <c r="M44" i="1"/>
  <c r="O43" i="1"/>
  <c r="M43" i="1"/>
  <c r="O42" i="1"/>
  <c r="M42" i="1"/>
  <c r="O41" i="1"/>
  <c r="M41" i="1"/>
  <c r="O40" i="1"/>
  <c r="M40" i="1"/>
  <c r="O39" i="1"/>
  <c r="M39" i="1"/>
  <c r="O38" i="1"/>
  <c r="M38" i="1"/>
  <c r="O37" i="1"/>
  <c r="M37" i="1"/>
  <c r="O36" i="1"/>
  <c r="M36" i="1"/>
  <c r="O35" i="1"/>
  <c r="M35" i="1"/>
  <c r="O34" i="1"/>
  <c r="M34" i="1"/>
  <c r="O33" i="1"/>
  <c r="M33" i="1"/>
  <c r="O32" i="1"/>
  <c r="M32" i="1"/>
  <c r="O31" i="1"/>
  <c r="M31" i="1"/>
  <c r="O30" i="1"/>
  <c r="M30" i="1"/>
  <c r="O29" i="1"/>
  <c r="M29" i="1"/>
  <c r="O28" i="1"/>
  <c r="M28" i="1"/>
  <c r="O27" i="1"/>
  <c r="M27" i="1"/>
  <c r="O26" i="1"/>
  <c r="M26" i="1"/>
  <c r="O25" i="1"/>
  <c r="M25" i="1"/>
  <c r="O24" i="1"/>
  <c r="M24" i="1"/>
  <c r="O23" i="1"/>
  <c r="M23" i="1"/>
  <c r="O22" i="1"/>
  <c r="M22" i="1"/>
  <c r="O21" i="1"/>
  <c r="M21" i="1"/>
  <c r="O20" i="1"/>
  <c r="M20" i="1"/>
  <c r="O19" i="1"/>
  <c r="M19" i="1"/>
  <c r="O18" i="1"/>
  <c r="M18" i="1"/>
  <c r="O17" i="1"/>
  <c r="M17" i="1"/>
  <c r="O16" i="1"/>
  <c r="M16" i="1"/>
  <c r="O15" i="1"/>
  <c r="M15" i="1"/>
  <c r="O14" i="1"/>
  <c r="M14" i="1"/>
  <c r="O13" i="1"/>
  <c r="M13" i="1"/>
  <c r="O12" i="1"/>
  <c r="M12" i="1"/>
  <c r="O11" i="1"/>
  <c r="M11" i="1"/>
  <c r="O10" i="1"/>
  <c r="M10" i="1"/>
  <c r="O9" i="1"/>
  <c r="M9" i="1"/>
  <c r="O8" i="1"/>
  <c r="M8" i="1"/>
  <c r="O7" i="1"/>
  <c r="M7" i="1"/>
  <c r="O6" i="1"/>
  <c r="M6" i="1"/>
  <c r="P5" i="1"/>
  <c r="R5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102" i="1"/>
  <c r="R101" i="1"/>
  <c r="AD75" i="1"/>
  <c r="P102" i="1"/>
  <c r="P101" i="1"/>
  <c r="AB74" i="1"/>
  <c r="L102" i="1"/>
  <c r="L101" i="1"/>
  <c r="X6" i="1"/>
  <c r="I101" i="1"/>
  <c r="I102" i="1"/>
  <c r="U71" i="1"/>
  <c r="H102" i="1"/>
  <c r="H101" i="1"/>
  <c r="T41" i="1"/>
  <c r="O101" i="1"/>
  <c r="O102" i="1"/>
  <c r="AA100" i="1"/>
  <c r="AD57" i="1"/>
  <c r="AD41" i="1"/>
  <c r="AD25" i="1"/>
  <c r="AD15" i="1"/>
  <c r="AD7" i="1"/>
  <c r="AB86" i="1"/>
  <c r="AD90" i="1"/>
  <c r="AD92" i="1"/>
  <c r="AD94" i="1"/>
  <c r="AD96" i="1"/>
  <c r="AD98" i="1"/>
  <c r="AD100" i="1"/>
  <c r="X10" i="1"/>
  <c r="X26" i="1"/>
  <c r="X42" i="1"/>
  <c r="X58" i="1"/>
  <c r="X74" i="1"/>
  <c r="X78" i="1"/>
  <c r="X82" i="1"/>
  <c r="X86" i="1"/>
  <c r="X90" i="1"/>
  <c r="X94" i="1"/>
  <c r="X98" i="1"/>
  <c r="U10" i="1"/>
  <c r="U26" i="1"/>
  <c r="U42" i="1"/>
  <c r="U58" i="1"/>
  <c r="U74" i="1"/>
  <c r="U90" i="1"/>
  <c r="T10" i="1"/>
  <c r="T26" i="1"/>
  <c r="T42" i="1"/>
  <c r="T58" i="1"/>
  <c r="T74" i="1"/>
  <c r="T90" i="1"/>
  <c r="AD72" i="1"/>
  <c r="AD70" i="1"/>
  <c r="AD68" i="1"/>
  <c r="AD66" i="1"/>
  <c r="AD64" i="1"/>
  <c r="AD62" i="1"/>
  <c r="AD60" i="1"/>
  <c r="AD58" i="1"/>
  <c r="AD56" i="1"/>
  <c r="AD54" i="1"/>
  <c r="AD52" i="1"/>
  <c r="AD50" i="1"/>
  <c r="AD48" i="1"/>
  <c r="AD46" i="1"/>
  <c r="AD44" i="1"/>
  <c r="AD42" i="1"/>
  <c r="AD40" i="1"/>
  <c r="AD38" i="1"/>
  <c r="AD36" i="1"/>
  <c r="AD34" i="1"/>
  <c r="AD32" i="1"/>
  <c r="AD30" i="1"/>
  <c r="AD28" i="1"/>
  <c r="AD26" i="1"/>
  <c r="AD24" i="1"/>
  <c r="AD22" i="1"/>
  <c r="AD20" i="1"/>
  <c r="AD18" i="1"/>
  <c r="AD16" i="1"/>
  <c r="AD14" i="1"/>
  <c r="AD12" i="1"/>
  <c r="AD10" i="1"/>
  <c r="AD8" i="1"/>
  <c r="AD6" i="1"/>
  <c r="S102" i="1"/>
  <c r="N102" i="1"/>
  <c r="N101" i="1"/>
  <c r="K101" i="1"/>
  <c r="K102" i="1"/>
  <c r="Q101" i="1"/>
  <c r="Q102" i="1"/>
  <c r="AC71" i="1"/>
  <c r="M101" i="1"/>
  <c r="M102" i="1"/>
  <c r="J102" i="1"/>
  <c r="J101" i="1"/>
  <c r="U9" i="1"/>
  <c r="U13" i="1"/>
  <c r="U17" i="1"/>
  <c r="U21" i="1"/>
  <c r="U25" i="1"/>
  <c r="U29" i="1"/>
  <c r="U33" i="1"/>
  <c r="U37" i="1"/>
  <c r="U41" i="1"/>
  <c r="U45" i="1"/>
  <c r="U49" i="1"/>
  <c r="U53" i="1"/>
  <c r="U57" i="1"/>
  <c r="U61" i="1"/>
  <c r="U65" i="1"/>
  <c r="U69" i="1"/>
  <c r="U73" i="1"/>
  <c r="U77" i="1"/>
  <c r="U81" i="1"/>
  <c r="U85" i="1"/>
  <c r="U89" i="1"/>
  <c r="U93" i="1"/>
  <c r="U97" i="1"/>
  <c r="T7" i="1"/>
  <c r="T11" i="1"/>
  <c r="T15" i="1"/>
  <c r="T19" i="1"/>
  <c r="T23" i="1"/>
  <c r="T27" i="1"/>
  <c r="T31" i="1"/>
  <c r="T35" i="1"/>
  <c r="T39" i="1"/>
  <c r="T43" i="1"/>
  <c r="T47" i="1"/>
  <c r="T51" i="1"/>
  <c r="T55" i="1"/>
  <c r="T59" i="1"/>
  <c r="T63" i="1"/>
  <c r="T67" i="1"/>
  <c r="T71" i="1"/>
  <c r="T75" i="1"/>
  <c r="T79" i="1"/>
  <c r="T83" i="1"/>
  <c r="T87" i="1"/>
  <c r="T91" i="1"/>
  <c r="T95" i="1"/>
  <c r="T99" i="1"/>
  <c r="AB73" i="1"/>
  <c r="AB71" i="1"/>
  <c r="AB69" i="1"/>
  <c r="AB67" i="1"/>
  <c r="AB65" i="1"/>
  <c r="AB63" i="1"/>
  <c r="AB61" i="1"/>
  <c r="AB59" i="1"/>
  <c r="AB57" i="1"/>
  <c r="AB55" i="1"/>
  <c r="AB53" i="1"/>
  <c r="AB51" i="1"/>
  <c r="AB49" i="1"/>
  <c r="AB47" i="1"/>
  <c r="AB45" i="1"/>
  <c r="AB43" i="1"/>
  <c r="AB41" i="1"/>
  <c r="AB39" i="1"/>
  <c r="AB37" i="1"/>
  <c r="AB35" i="1"/>
  <c r="AB33" i="1"/>
  <c r="AB31" i="1"/>
  <c r="AB29" i="1"/>
  <c r="AB27" i="1"/>
  <c r="AB25" i="1"/>
  <c r="AB23" i="1"/>
  <c r="AB21" i="1"/>
  <c r="AB19" i="1"/>
  <c r="AB17" i="1"/>
  <c r="AB15" i="1"/>
  <c r="AB13" i="1"/>
  <c r="AB11" i="1"/>
  <c r="AB9" i="1"/>
  <c r="AB7" i="1"/>
  <c r="AB76" i="1"/>
  <c r="AB80" i="1"/>
  <c r="AB84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Z6" i="1"/>
  <c r="X8" i="1"/>
  <c r="Z9" i="1"/>
  <c r="Z10" i="1"/>
  <c r="X12" i="1"/>
  <c r="Z13" i="1"/>
  <c r="Z14" i="1"/>
  <c r="X16" i="1"/>
  <c r="Z17" i="1"/>
  <c r="Z18" i="1"/>
  <c r="X20" i="1"/>
  <c r="Z21" i="1"/>
  <c r="Z22" i="1"/>
  <c r="X24" i="1"/>
  <c r="Z25" i="1"/>
  <c r="Z26" i="1"/>
  <c r="X28" i="1"/>
  <c r="Z29" i="1"/>
  <c r="Z30" i="1"/>
  <c r="X32" i="1"/>
  <c r="Z33" i="1"/>
  <c r="Z34" i="1"/>
  <c r="X36" i="1"/>
  <c r="Z37" i="1"/>
  <c r="Z38" i="1"/>
  <c r="X40" i="1"/>
  <c r="Z41" i="1"/>
  <c r="Z42" i="1"/>
  <c r="X44" i="1"/>
  <c r="Z45" i="1"/>
  <c r="Z46" i="1"/>
  <c r="X48" i="1"/>
  <c r="Z49" i="1"/>
  <c r="Z50" i="1"/>
  <c r="X52" i="1"/>
  <c r="Z53" i="1"/>
  <c r="Z54" i="1"/>
  <c r="X56" i="1"/>
  <c r="Z57" i="1"/>
  <c r="Z58" i="1"/>
  <c r="X60" i="1"/>
  <c r="Z61" i="1"/>
  <c r="Z62" i="1"/>
  <c r="X64" i="1"/>
  <c r="Z65" i="1"/>
  <c r="Z66" i="1"/>
  <c r="X68" i="1"/>
  <c r="Z69" i="1"/>
  <c r="Z70" i="1"/>
  <c r="X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W6" i="1"/>
  <c r="U8" i="1"/>
  <c r="V9" i="1"/>
  <c r="W10" i="1"/>
  <c r="U12" i="1"/>
  <c r="V13" i="1"/>
  <c r="W14" i="1"/>
  <c r="U16" i="1"/>
  <c r="V17" i="1"/>
  <c r="W18" i="1"/>
  <c r="U20" i="1"/>
  <c r="V21" i="1"/>
  <c r="W22" i="1"/>
  <c r="U24" i="1"/>
  <c r="V25" i="1"/>
  <c r="W26" i="1"/>
  <c r="U28" i="1"/>
  <c r="V29" i="1"/>
  <c r="W30" i="1"/>
  <c r="U32" i="1"/>
  <c r="V33" i="1"/>
  <c r="W34" i="1"/>
  <c r="U36" i="1"/>
  <c r="V37" i="1"/>
  <c r="W38" i="1"/>
  <c r="U40" i="1"/>
  <c r="V41" i="1"/>
  <c r="W42" i="1"/>
  <c r="U44" i="1"/>
  <c r="V45" i="1"/>
  <c r="W46" i="1"/>
  <c r="U48" i="1"/>
  <c r="V49" i="1"/>
  <c r="W50" i="1"/>
  <c r="U52" i="1"/>
  <c r="V53" i="1"/>
  <c r="W54" i="1"/>
  <c r="U56" i="1"/>
  <c r="V57" i="1"/>
  <c r="W58" i="1"/>
  <c r="U60" i="1"/>
  <c r="V61" i="1"/>
  <c r="W62" i="1"/>
  <c r="U64" i="1"/>
  <c r="V65" i="1"/>
  <c r="W66" i="1"/>
  <c r="U68" i="1"/>
  <c r="V69" i="1"/>
  <c r="W70" i="1"/>
  <c r="U72" i="1"/>
  <c r="V73" i="1"/>
  <c r="W74" i="1"/>
  <c r="U76" i="1"/>
  <c r="V77" i="1"/>
  <c r="W78" i="1"/>
  <c r="U80" i="1"/>
  <c r="V81" i="1"/>
  <c r="W82" i="1"/>
  <c r="U84" i="1"/>
  <c r="V85" i="1"/>
  <c r="W86" i="1"/>
  <c r="U88" i="1"/>
  <c r="V89" i="1"/>
  <c r="W90" i="1"/>
  <c r="U92" i="1"/>
  <c r="V93" i="1"/>
  <c r="W94" i="1"/>
  <c r="U96" i="1"/>
  <c r="V97" i="1"/>
  <c r="W98" i="1"/>
  <c r="U100" i="1"/>
  <c r="T8" i="1"/>
  <c r="T12" i="1"/>
  <c r="T16" i="1"/>
  <c r="T20" i="1"/>
  <c r="T24" i="1"/>
  <c r="T28" i="1"/>
  <c r="T32" i="1"/>
  <c r="T36" i="1"/>
  <c r="T40" i="1"/>
  <c r="T44" i="1"/>
  <c r="T48" i="1"/>
  <c r="T52" i="1"/>
  <c r="T56" i="1"/>
  <c r="T60" i="1"/>
  <c r="T64" i="1"/>
  <c r="T68" i="1"/>
  <c r="T72" i="1"/>
  <c r="T76" i="1"/>
  <c r="T80" i="1"/>
  <c r="T84" i="1"/>
  <c r="T88" i="1"/>
  <c r="T92" i="1"/>
  <c r="T96" i="1"/>
  <c r="T100" i="1"/>
  <c r="AC86" i="1"/>
  <c r="AC84" i="1"/>
  <c r="AC82" i="1"/>
  <c r="AC80" i="1"/>
  <c r="AC78" i="1"/>
  <c r="AC76" i="1"/>
  <c r="AC74" i="1"/>
  <c r="AC72" i="1"/>
  <c r="AB72" i="1"/>
  <c r="AC70" i="1"/>
  <c r="AB70" i="1"/>
  <c r="AC68" i="1"/>
  <c r="AB68" i="1"/>
  <c r="AC66" i="1"/>
  <c r="AB66" i="1"/>
  <c r="AC64" i="1"/>
  <c r="AB64" i="1"/>
  <c r="AC62" i="1"/>
  <c r="AB62" i="1"/>
  <c r="AC60" i="1"/>
  <c r="AB60" i="1"/>
  <c r="AC58" i="1"/>
  <c r="AB58" i="1"/>
  <c r="AC56" i="1"/>
  <c r="AB56" i="1"/>
  <c r="AC54" i="1"/>
  <c r="AB54" i="1"/>
  <c r="AC52" i="1"/>
  <c r="AB52" i="1"/>
  <c r="AC50" i="1"/>
  <c r="AB50" i="1"/>
  <c r="AC48" i="1"/>
  <c r="AB48" i="1"/>
  <c r="AC46" i="1"/>
  <c r="AB46" i="1"/>
  <c r="AC44" i="1"/>
  <c r="AB44" i="1"/>
  <c r="AC42" i="1"/>
  <c r="AB42" i="1"/>
  <c r="AC40" i="1"/>
  <c r="AB40" i="1"/>
  <c r="AC38" i="1"/>
  <c r="AB38" i="1"/>
  <c r="AC36" i="1"/>
  <c r="AB36" i="1"/>
  <c r="AC34" i="1"/>
  <c r="AB34" i="1"/>
  <c r="AC32" i="1"/>
  <c r="AB32" i="1"/>
  <c r="AC30" i="1"/>
  <c r="AB30" i="1"/>
  <c r="AC28" i="1"/>
  <c r="AB28" i="1"/>
  <c r="AC26" i="1"/>
  <c r="AB26" i="1"/>
  <c r="AC24" i="1"/>
  <c r="AB24" i="1"/>
  <c r="AC22" i="1"/>
  <c r="AB22" i="1"/>
  <c r="AC20" i="1"/>
  <c r="AB20" i="1"/>
  <c r="AC18" i="1"/>
  <c r="AB18" i="1"/>
  <c r="AC16" i="1"/>
  <c r="AB16" i="1"/>
  <c r="AC14" i="1"/>
  <c r="AB14" i="1"/>
  <c r="AC12" i="1"/>
  <c r="AB12" i="1"/>
  <c r="AC10" i="1"/>
  <c r="AB10" i="1"/>
  <c r="AC8" i="1"/>
  <c r="AB8" i="1"/>
  <c r="AC6" i="1"/>
  <c r="AB6" i="1"/>
  <c r="S101" i="1"/>
  <c r="AE5" i="1"/>
  <c r="AC7" i="1"/>
  <c r="AC9" i="1"/>
  <c r="AC11" i="1"/>
  <c r="AC13" i="1"/>
  <c r="AC15" i="1"/>
  <c r="AC17" i="1"/>
  <c r="AC19" i="1"/>
  <c r="AC21" i="1"/>
  <c r="AC23" i="1"/>
  <c r="AC25" i="1"/>
  <c r="AC27" i="1"/>
  <c r="AC29" i="1"/>
  <c r="AC31" i="1"/>
  <c r="AC33" i="1"/>
  <c r="AC35" i="1"/>
  <c r="AC37" i="1"/>
  <c r="AC39" i="1"/>
  <c r="AC41" i="1"/>
  <c r="AC43" i="1"/>
  <c r="AC45" i="1"/>
  <c r="AC47" i="1"/>
  <c r="AC49" i="1"/>
  <c r="AC51" i="1"/>
  <c r="AC53" i="1"/>
  <c r="AC55" i="1"/>
  <c r="AC57" i="1"/>
  <c r="AC59" i="1"/>
  <c r="AC61" i="1"/>
  <c r="AC63" i="1"/>
  <c r="AC65" i="1"/>
  <c r="AC67" i="1"/>
  <c r="AC69" i="1"/>
  <c r="T98" i="1"/>
  <c r="T82" i="1"/>
  <c r="T66" i="1"/>
  <c r="T50" i="1"/>
  <c r="T34" i="1"/>
  <c r="T18" i="1"/>
  <c r="U98" i="1"/>
  <c r="U82" i="1"/>
  <c r="U66" i="1"/>
  <c r="U50" i="1"/>
  <c r="U34" i="1"/>
  <c r="U18" i="1"/>
  <c r="X100" i="1"/>
  <c r="X96" i="1"/>
  <c r="X92" i="1"/>
  <c r="X88" i="1"/>
  <c r="X84" i="1"/>
  <c r="X80" i="1"/>
  <c r="X76" i="1"/>
  <c r="X66" i="1"/>
  <c r="X50" i="1"/>
  <c r="X34" i="1"/>
  <c r="X18" i="1"/>
  <c r="AD88" i="1"/>
  <c r="AB78" i="1"/>
  <c r="AD11" i="1"/>
  <c r="AD19" i="1"/>
  <c r="AD33" i="1"/>
  <c r="AD49" i="1"/>
  <c r="AD65" i="1"/>
  <c r="Y76" i="1"/>
  <c r="T94" i="1"/>
  <c r="T86" i="1"/>
  <c r="T78" i="1"/>
  <c r="T70" i="1"/>
  <c r="T62" i="1"/>
  <c r="T54" i="1"/>
  <c r="T46" i="1"/>
  <c r="T38" i="1"/>
  <c r="T30" i="1"/>
  <c r="T22" i="1"/>
  <c r="T14" i="1"/>
  <c r="T6" i="1"/>
  <c r="U94" i="1"/>
  <c r="U86" i="1"/>
  <c r="U78" i="1"/>
  <c r="U70" i="1"/>
  <c r="U62" i="1"/>
  <c r="U54" i="1"/>
  <c r="U46" i="1"/>
  <c r="U38" i="1"/>
  <c r="U30" i="1"/>
  <c r="U22" i="1"/>
  <c r="U14" i="1"/>
  <c r="U6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0" i="1"/>
  <c r="X62" i="1"/>
  <c r="X54" i="1"/>
  <c r="X46" i="1"/>
  <c r="X38" i="1"/>
  <c r="X30" i="1"/>
  <c r="X22" i="1"/>
  <c r="X14" i="1"/>
  <c r="AD99" i="1"/>
  <c r="AD97" i="1"/>
  <c r="AD95" i="1"/>
  <c r="AD93" i="1"/>
  <c r="AD91" i="1"/>
  <c r="AD89" i="1"/>
  <c r="AD87" i="1"/>
  <c r="AB82" i="1"/>
  <c r="AD9" i="1"/>
  <c r="AD13" i="1"/>
  <c r="AD17" i="1"/>
  <c r="AD21" i="1"/>
  <c r="AD29" i="1"/>
  <c r="AD37" i="1"/>
  <c r="AD45" i="1"/>
  <c r="AD53" i="1"/>
  <c r="AD61" i="1"/>
  <c r="AD69" i="1"/>
  <c r="AD23" i="1"/>
  <c r="AD27" i="1"/>
  <c r="AD31" i="1"/>
  <c r="AD35" i="1"/>
  <c r="AD39" i="1"/>
  <c r="AD43" i="1"/>
  <c r="AD47" i="1"/>
  <c r="AD51" i="1"/>
  <c r="AD55" i="1"/>
  <c r="AD59" i="1"/>
  <c r="AD63" i="1"/>
  <c r="AD67" i="1"/>
  <c r="AD71" i="1"/>
  <c r="T25" i="1"/>
  <c r="U23" i="1"/>
  <c r="V54" i="1"/>
  <c r="W47" i="1"/>
  <c r="T73" i="1"/>
  <c r="T9" i="1"/>
  <c r="U39" i="1"/>
  <c r="AD76" i="1"/>
  <c r="T89" i="1"/>
  <c r="T57" i="1"/>
  <c r="U87" i="1"/>
  <c r="U55" i="1"/>
  <c r="AA78" i="1"/>
  <c r="T17" i="1"/>
  <c r="U15" i="1"/>
  <c r="AD84" i="1"/>
  <c r="AD81" i="1"/>
  <c r="W99" i="1"/>
  <c r="W95" i="1"/>
  <c r="W91" i="1"/>
  <c r="W87" i="1"/>
  <c r="W83" i="1"/>
  <c r="V78" i="1"/>
  <c r="W75" i="1"/>
  <c r="V70" i="1"/>
  <c r="W67" i="1"/>
  <c r="V62" i="1"/>
  <c r="W59" i="1"/>
  <c r="W51" i="1"/>
  <c r="V34" i="1"/>
  <c r="Y52" i="1"/>
  <c r="W19" i="1"/>
  <c r="T97" i="1"/>
  <c r="T81" i="1"/>
  <c r="T65" i="1"/>
  <c r="T49" i="1"/>
  <c r="T33" i="1"/>
  <c r="U95" i="1"/>
  <c r="U79" i="1"/>
  <c r="U63" i="1"/>
  <c r="U47" i="1"/>
  <c r="U31" i="1"/>
  <c r="AA92" i="1"/>
  <c r="T13" i="1"/>
  <c r="U11" i="1"/>
  <c r="AD80" i="1"/>
  <c r="AD85" i="1"/>
  <c r="AD77" i="1"/>
  <c r="V82" i="1"/>
  <c r="W79" i="1"/>
  <c r="V74" i="1"/>
  <c r="W71" i="1"/>
  <c r="V66" i="1"/>
  <c r="W63" i="1"/>
  <c r="V58" i="1"/>
  <c r="W55" i="1"/>
  <c r="V46" i="1"/>
  <c r="W43" i="1"/>
  <c r="W39" i="1"/>
  <c r="W35" i="1"/>
  <c r="W31" i="1"/>
  <c r="W27" i="1"/>
  <c r="W23" i="1"/>
  <c r="Y92" i="1"/>
  <c r="Y60" i="1"/>
  <c r="T93" i="1"/>
  <c r="T85" i="1"/>
  <c r="T77" i="1"/>
  <c r="T69" i="1"/>
  <c r="T61" i="1"/>
  <c r="T53" i="1"/>
  <c r="T45" i="1"/>
  <c r="T37" i="1"/>
  <c r="T29" i="1"/>
  <c r="T21" i="1"/>
  <c r="U99" i="1"/>
  <c r="U91" i="1"/>
  <c r="U83" i="1"/>
  <c r="U75" i="1"/>
  <c r="U67" i="1"/>
  <c r="U59" i="1"/>
  <c r="U51" i="1"/>
  <c r="U43" i="1"/>
  <c r="U35" i="1"/>
  <c r="U27" i="1"/>
  <c r="U19" i="1"/>
  <c r="AA5" i="1"/>
  <c r="T5" i="1"/>
  <c r="U7" i="1"/>
  <c r="X5" i="1"/>
  <c r="AD86" i="1"/>
  <c r="AD82" i="1"/>
  <c r="AD78" i="1"/>
  <c r="AD74" i="1"/>
  <c r="AD83" i="1"/>
  <c r="AD79" i="1"/>
  <c r="Y100" i="1"/>
  <c r="Y84" i="1"/>
  <c r="Y68" i="1"/>
  <c r="V10" i="1"/>
  <c r="Y6" i="1"/>
  <c r="W13" i="1"/>
  <c r="AA96" i="1"/>
  <c r="AA86" i="1"/>
  <c r="AA70" i="1"/>
  <c r="AB5" i="1"/>
  <c r="AD5" i="1"/>
  <c r="V50" i="1"/>
  <c r="V42" i="1"/>
  <c r="V18" i="1"/>
  <c r="W15" i="1"/>
  <c r="W11" i="1"/>
  <c r="W7" i="1"/>
  <c r="Y96" i="1"/>
  <c r="Y88" i="1"/>
  <c r="Y80" i="1"/>
  <c r="Y72" i="1"/>
  <c r="Y64" i="1"/>
  <c r="Y56" i="1"/>
  <c r="AA98" i="1"/>
  <c r="AA94" i="1"/>
  <c r="AA90" i="1"/>
  <c r="AA82" i="1"/>
  <c r="AA74" i="1"/>
  <c r="AA66" i="1"/>
  <c r="AD73" i="1"/>
  <c r="V38" i="1"/>
  <c r="V26" i="1"/>
  <c r="Y98" i="1"/>
  <c r="Y94" i="1"/>
  <c r="Y90" i="1"/>
  <c r="Y86" i="1"/>
  <c r="Y82" i="1"/>
  <c r="Y78" i="1"/>
  <c r="Y74" i="1"/>
  <c r="Y70" i="1"/>
  <c r="Y66" i="1"/>
  <c r="Y62" i="1"/>
  <c r="Y58" i="1"/>
  <c r="Y54" i="1"/>
  <c r="V12" i="1"/>
  <c r="AC5" i="1"/>
  <c r="Z8" i="1"/>
  <c r="AA99" i="1"/>
  <c r="AA97" i="1"/>
  <c r="AA95" i="1"/>
  <c r="AA93" i="1"/>
  <c r="AA91" i="1"/>
  <c r="AA88" i="1"/>
  <c r="AA84" i="1"/>
  <c r="AA80" i="1"/>
  <c r="AA76" i="1"/>
  <c r="AA72" i="1"/>
  <c r="AA68" i="1"/>
  <c r="AA64" i="1"/>
  <c r="AA6" i="1"/>
  <c r="U5" i="1"/>
  <c r="U102" i="1"/>
  <c r="U101" i="1"/>
  <c r="AC87" i="1"/>
  <c r="AC91" i="1"/>
  <c r="AC95" i="1"/>
  <c r="AC99" i="1"/>
  <c r="AC90" i="1"/>
  <c r="AC94" i="1"/>
  <c r="AC98" i="1"/>
  <c r="AC89" i="1"/>
  <c r="AC93" i="1"/>
  <c r="AC97" i="1"/>
  <c r="AC88" i="1"/>
  <c r="AC92" i="1"/>
  <c r="AC96" i="1"/>
  <c r="AC100" i="1"/>
  <c r="X7" i="1"/>
  <c r="X11" i="1"/>
  <c r="X15" i="1"/>
  <c r="X19" i="1"/>
  <c r="X23" i="1"/>
  <c r="X27" i="1"/>
  <c r="X31" i="1"/>
  <c r="X35" i="1"/>
  <c r="X39" i="1"/>
  <c r="X43" i="1"/>
  <c r="X47" i="1"/>
  <c r="X51" i="1"/>
  <c r="X55" i="1"/>
  <c r="X59" i="1"/>
  <c r="X63" i="1"/>
  <c r="X67" i="1"/>
  <c r="X71" i="1"/>
  <c r="X9" i="1"/>
  <c r="X13" i="1"/>
  <c r="X17" i="1"/>
  <c r="X21" i="1"/>
  <c r="X25" i="1"/>
  <c r="X29" i="1"/>
  <c r="X33" i="1"/>
  <c r="X37" i="1"/>
  <c r="X41" i="1"/>
  <c r="X45" i="1"/>
  <c r="X49" i="1"/>
  <c r="X53" i="1"/>
  <c r="X57" i="1"/>
  <c r="X61" i="1"/>
  <c r="X65" i="1"/>
  <c r="X69" i="1"/>
  <c r="X73" i="1"/>
  <c r="AB75" i="1"/>
  <c r="AB79" i="1"/>
  <c r="AB83" i="1"/>
  <c r="AB77" i="1"/>
  <c r="AB81" i="1"/>
  <c r="AB85" i="1"/>
  <c r="AE75" i="1"/>
  <c r="AE79" i="1"/>
  <c r="AE83" i="1"/>
  <c r="V30" i="1"/>
  <c r="V22" i="1"/>
  <c r="V14" i="1"/>
  <c r="V6" i="1"/>
  <c r="Y99" i="1"/>
  <c r="Y97" i="1"/>
  <c r="Y95" i="1"/>
  <c r="Y93" i="1"/>
  <c r="Y91" i="1"/>
  <c r="Y89" i="1"/>
  <c r="Y87" i="1"/>
  <c r="Y85" i="1"/>
  <c r="Y83" i="1"/>
  <c r="Y81" i="1"/>
  <c r="Y79" i="1"/>
  <c r="Y77" i="1"/>
  <c r="Y75" i="1"/>
  <c r="Y73" i="1"/>
  <c r="Y71" i="1"/>
  <c r="Y69" i="1"/>
  <c r="Y67" i="1"/>
  <c r="Y65" i="1"/>
  <c r="Y63" i="1"/>
  <c r="Y61" i="1"/>
  <c r="Y59" i="1"/>
  <c r="Y57" i="1"/>
  <c r="Y55" i="1"/>
  <c r="Y53" i="1"/>
  <c r="Y51" i="1"/>
  <c r="V5" i="1"/>
  <c r="Y5" i="1"/>
  <c r="W5" i="1"/>
  <c r="Z5" i="1"/>
  <c r="AE6" i="1"/>
  <c r="AE8" i="1"/>
  <c r="AE10" i="1"/>
  <c r="AE12" i="1"/>
  <c r="AE14" i="1"/>
  <c r="AE16" i="1"/>
  <c r="AE18" i="1"/>
  <c r="AE20" i="1"/>
  <c r="AE22" i="1"/>
  <c r="AE24" i="1"/>
  <c r="AE26" i="1"/>
  <c r="AE28" i="1"/>
  <c r="AE30" i="1"/>
  <c r="AE32" i="1"/>
  <c r="AE34" i="1"/>
  <c r="AE36" i="1"/>
  <c r="AE38" i="1"/>
  <c r="AE40" i="1"/>
  <c r="AE42" i="1"/>
  <c r="AE44" i="1"/>
  <c r="AE46" i="1"/>
  <c r="AE48" i="1"/>
  <c r="AE50" i="1"/>
  <c r="AE52" i="1"/>
  <c r="AE54" i="1"/>
  <c r="AE56" i="1"/>
  <c r="AE58" i="1"/>
  <c r="AE60" i="1"/>
  <c r="AE62" i="1"/>
  <c r="AE64" i="1"/>
  <c r="AE66" i="1"/>
  <c r="AE68" i="1"/>
  <c r="AE70" i="1"/>
  <c r="AE72" i="1"/>
  <c r="AE76" i="1"/>
  <c r="AE80" i="1"/>
  <c r="AE84" i="1"/>
  <c r="W100" i="1"/>
  <c r="V95" i="1"/>
  <c r="W92" i="1"/>
  <c r="V87" i="1"/>
  <c r="W84" i="1"/>
  <c r="V79" i="1"/>
  <c r="W76" i="1"/>
  <c r="V71" i="1"/>
  <c r="W68" i="1"/>
  <c r="V63" i="1"/>
  <c r="W60" i="1"/>
  <c r="V55" i="1"/>
  <c r="W52" i="1"/>
  <c r="V47" i="1"/>
  <c r="W44" i="1"/>
  <c r="V39" i="1"/>
  <c r="W36" i="1"/>
  <c r="V31" i="1"/>
  <c r="W28" i="1"/>
  <c r="V23" i="1"/>
  <c r="W20" i="1"/>
  <c r="V15" i="1"/>
  <c r="W12" i="1"/>
  <c r="V7" i="1"/>
  <c r="Z71" i="1"/>
  <c r="Z68" i="1"/>
  <c r="Z63" i="1"/>
  <c r="Z60" i="1"/>
  <c r="Z55" i="1"/>
  <c r="Z52" i="1"/>
  <c r="Z47" i="1"/>
  <c r="Z44" i="1"/>
  <c r="Z39" i="1"/>
  <c r="Z36" i="1"/>
  <c r="Z31" i="1"/>
  <c r="Z28" i="1"/>
  <c r="Z23" i="1"/>
  <c r="Z20" i="1"/>
  <c r="Z15" i="1"/>
  <c r="Z12" i="1"/>
  <c r="Z7" i="1"/>
  <c r="AC73" i="1"/>
  <c r="AC77" i="1"/>
  <c r="AC81" i="1"/>
  <c r="AC85" i="1"/>
  <c r="V84" i="1"/>
  <c r="W81" i="1"/>
  <c r="V76" i="1"/>
  <c r="W73" i="1"/>
  <c r="V68" i="1"/>
  <c r="W65" i="1"/>
  <c r="V60" i="1"/>
  <c r="W57" i="1"/>
  <c r="V52" i="1"/>
  <c r="W49" i="1"/>
  <c r="V44" i="1"/>
  <c r="W41" i="1"/>
  <c r="V36" i="1"/>
  <c r="W33" i="1"/>
  <c r="V28" i="1"/>
  <c r="W25" i="1"/>
  <c r="V20" i="1"/>
  <c r="W17" i="1"/>
  <c r="W9" i="1"/>
  <c r="AA89" i="1"/>
  <c r="AA87" i="1"/>
  <c r="AA85" i="1"/>
  <c r="AA83" i="1"/>
  <c r="AA81" i="1"/>
  <c r="AA79" i="1"/>
  <c r="AA77" i="1"/>
  <c r="AA75" i="1"/>
  <c r="AA73" i="1"/>
  <c r="AA71" i="1"/>
  <c r="AA69" i="1"/>
  <c r="AA67" i="1"/>
  <c r="AA65" i="1"/>
  <c r="AA63" i="1"/>
  <c r="AA61" i="1"/>
  <c r="AA59" i="1"/>
  <c r="AA57" i="1"/>
  <c r="AA55" i="1"/>
  <c r="AA53" i="1"/>
  <c r="AA51" i="1"/>
  <c r="AA49" i="1"/>
  <c r="AA47" i="1"/>
  <c r="AA45" i="1"/>
  <c r="AA43" i="1"/>
  <c r="AA41" i="1"/>
  <c r="AA39" i="1"/>
  <c r="AA37" i="1"/>
  <c r="AA35" i="1"/>
  <c r="AA33" i="1"/>
  <c r="AA31" i="1"/>
  <c r="AA29" i="1"/>
  <c r="AA27" i="1"/>
  <c r="AA25" i="1"/>
  <c r="AA23" i="1"/>
  <c r="AA21" i="1"/>
  <c r="AA19" i="1"/>
  <c r="AA17" i="1"/>
  <c r="AA15" i="1"/>
  <c r="AA13" i="1"/>
  <c r="AA11" i="1"/>
  <c r="AA9" i="1"/>
  <c r="AA7" i="1"/>
  <c r="AE100" i="1"/>
  <c r="AE96" i="1"/>
  <c r="AE92" i="1"/>
  <c r="AE88" i="1"/>
  <c r="Y49" i="1"/>
  <c r="Y47" i="1"/>
  <c r="Y45" i="1"/>
  <c r="Y43" i="1"/>
  <c r="Y41" i="1"/>
  <c r="Y39" i="1"/>
  <c r="Y37" i="1"/>
  <c r="Y35" i="1"/>
  <c r="Y33" i="1"/>
  <c r="Y31" i="1"/>
  <c r="Y29" i="1"/>
  <c r="Y27" i="1"/>
  <c r="Y25" i="1"/>
  <c r="Y23" i="1"/>
  <c r="Y21" i="1"/>
  <c r="Y19" i="1"/>
  <c r="Y17" i="1"/>
  <c r="Y15" i="1"/>
  <c r="Y13" i="1"/>
  <c r="Y11" i="1"/>
  <c r="Y9" i="1"/>
  <c r="Y7" i="1"/>
  <c r="AE99" i="1"/>
  <c r="AE95" i="1"/>
  <c r="AE91" i="1"/>
  <c r="AE87" i="1"/>
  <c r="V98" i="1"/>
  <c r="V94" i="1"/>
  <c r="V90" i="1"/>
  <c r="V86" i="1"/>
  <c r="V100" i="1"/>
  <c r="V96" i="1"/>
  <c r="V92" i="1"/>
  <c r="V88" i="1"/>
  <c r="T101" i="1"/>
  <c r="T102" i="1"/>
  <c r="X101" i="1"/>
  <c r="X102" i="1"/>
  <c r="AB101" i="1"/>
  <c r="AB102" i="1"/>
  <c r="AD101" i="1"/>
  <c r="AD102" i="1"/>
  <c r="AE73" i="1"/>
  <c r="AE77" i="1"/>
  <c r="AE81" i="1"/>
  <c r="AE85" i="1"/>
  <c r="AE74" i="1"/>
  <c r="AE78" i="1"/>
  <c r="AE82" i="1"/>
  <c r="AE86" i="1"/>
  <c r="V99" i="1"/>
  <c r="W96" i="1"/>
  <c r="V91" i="1"/>
  <c r="W88" i="1"/>
  <c r="V83" i="1"/>
  <c r="W80" i="1"/>
  <c r="V75" i="1"/>
  <c r="W72" i="1"/>
  <c r="V67" i="1"/>
  <c r="W64" i="1"/>
  <c r="V59" i="1"/>
  <c r="W56" i="1"/>
  <c r="V51" i="1"/>
  <c r="W48" i="1"/>
  <c r="V43" i="1"/>
  <c r="W40" i="1"/>
  <c r="V35" i="1"/>
  <c r="W32" i="1"/>
  <c r="V27" i="1"/>
  <c r="W24" i="1"/>
  <c r="V19" i="1"/>
  <c r="W16" i="1"/>
  <c r="V11" i="1"/>
  <c r="W8" i="1"/>
  <c r="Z72" i="1"/>
  <c r="Z67" i="1"/>
  <c r="Z64" i="1"/>
  <c r="Z59" i="1"/>
  <c r="Z56" i="1"/>
  <c r="Z51" i="1"/>
  <c r="Z48" i="1"/>
  <c r="Z43" i="1"/>
  <c r="Z40" i="1"/>
  <c r="Z35" i="1"/>
  <c r="Z32" i="1"/>
  <c r="Z27" i="1"/>
  <c r="Z24" i="1"/>
  <c r="Z19" i="1"/>
  <c r="Z16" i="1"/>
  <c r="Z11" i="1"/>
  <c r="AE7" i="1"/>
  <c r="AE9" i="1"/>
  <c r="AE11" i="1"/>
  <c r="AE13" i="1"/>
  <c r="AE15" i="1"/>
  <c r="AE17" i="1"/>
  <c r="AE19" i="1"/>
  <c r="AE21" i="1"/>
  <c r="AE23" i="1"/>
  <c r="AE25" i="1"/>
  <c r="AE27" i="1"/>
  <c r="AE29" i="1"/>
  <c r="AE31" i="1"/>
  <c r="AE33" i="1"/>
  <c r="AE35" i="1"/>
  <c r="AE37" i="1"/>
  <c r="AE39" i="1"/>
  <c r="AE41" i="1"/>
  <c r="AE43" i="1"/>
  <c r="AE45" i="1"/>
  <c r="AE47" i="1"/>
  <c r="AE49" i="1"/>
  <c r="AE51" i="1"/>
  <c r="AE53" i="1"/>
  <c r="AE55" i="1"/>
  <c r="AE57" i="1"/>
  <c r="AE59" i="1"/>
  <c r="AE61" i="1"/>
  <c r="AE63" i="1"/>
  <c r="AE65" i="1"/>
  <c r="AE67" i="1"/>
  <c r="AE69" i="1"/>
  <c r="AE71" i="1"/>
  <c r="AC75" i="1"/>
  <c r="AC79" i="1"/>
  <c r="AC83" i="1"/>
  <c r="W97" i="1"/>
  <c r="W93" i="1"/>
  <c r="W89" i="1"/>
  <c r="W85" i="1"/>
  <c r="V80" i="1"/>
  <c r="W77" i="1"/>
  <c r="V72" i="1"/>
  <c r="W69" i="1"/>
  <c r="V64" i="1"/>
  <c r="W61" i="1"/>
  <c r="V56" i="1"/>
  <c r="W53" i="1"/>
  <c r="V48" i="1"/>
  <c r="W45" i="1"/>
  <c r="V40" i="1"/>
  <c r="W37" i="1"/>
  <c r="V32" i="1"/>
  <c r="W29" i="1"/>
  <c r="V24" i="1"/>
  <c r="W21" i="1"/>
  <c r="V16" i="1"/>
  <c r="V8" i="1"/>
  <c r="AA62" i="1"/>
  <c r="AA60" i="1"/>
  <c r="AA58" i="1"/>
  <c r="AA56" i="1"/>
  <c r="AA54" i="1"/>
  <c r="AA52" i="1"/>
  <c r="AA50" i="1"/>
  <c r="AA48" i="1"/>
  <c r="AA46" i="1"/>
  <c r="AA44" i="1"/>
  <c r="AA42" i="1"/>
  <c r="AA40" i="1"/>
  <c r="AA38" i="1"/>
  <c r="AA36" i="1"/>
  <c r="AA34" i="1"/>
  <c r="AA32" i="1"/>
  <c r="AA30" i="1"/>
  <c r="AA28" i="1"/>
  <c r="AA26" i="1"/>
  <c r="AA24" i="1"/>
  <c r="AA22" i="1"/>
  <c r="AA20" i="1"/>
  <c r="AA18" i="1"/>
  <c r="AA16" i="1"/>
  <c r="AA14" i="1"/>
  <c r="AA12" i="1"/>
  <c r="AA10" i="1"/>
  <c r="AA8" i="1"/>
  <c r="AE98" i="1"/>
  <c r="AE94" i="1"/>
  <c r="AE90" i="1"/>
  <c r="Y50" i="1"/>
  <c r="Y48" i="1"/>
  <c r="Y46" i="1"/>
  <c r="Y44" i="1"/>
  <c r="Y42" i="1"/>
  <c r="Y40" i="1"/>
  <c r="Y38" i="1"/>
  <c r="Y36" i="1"/>
  <c r="Y34" i="1"/>
  <c r="Y32" i="1"/>
  <c r="Y30" i="1"/>
  <c r="Y28" i="1"/>
  <c r="Y26" i="1"/>
  <c r="Y24" i="1"/>
  <c r="Y22" i="1"/>
  <c r="Y20" i="1"/>
  <c r="Y18" i="1"/>
  <c r="Y16" i="1"/>
  <c r="Y14" i="1"/>
  <c r="Y12" i="1"/>
  <c r="Y10" i="1"/>
  <c r="Y8" i="1"/>
  <c r="AE97" i="1"/>
  <c r="AE93" i="1"/>
  <c r="AE89" i="1"/>
  <c r="AA101" i="1"/>
  <c r="AC101" i="1"/>
  <c r="AE101" i="1"/>
  <c r="W102" i="1"/>
  <c r="W101" i="1"/>
  <c r="V101" i="1"/>
  <c r="V102" i="1"/>
  <c r="AE102" i="1"/>
  <c r="AA102" i="1"/>
  <c r="AC102" i="1"/>
  <c r="Z101" i="1"/>
  <c r="Z102" i="1"/>
  <c r="Y102" i="1"/>
  <c r="Y101" i="1"/>
</calcChain>
</file>

<file path=xl/sharedStrings.xml><?xml version="1.0" encoding="utf-8"?>
<sst xmlns="http://schemas.openxmlformats.org/spreadsheetml/2006/main" count="316" uniqueCount="115">
  <si>
    <t xml:space="preserve">Input devices active: MOUSE KEY </t>
  </si>
  <si>
    <t>Timing Device: Macintosh</t>
  </si>
  <si>
    <t>Trial</t>
  </si>
  <si>
    <t>Condition</t>
  </si>
  <si>
    <t>Time</t>
  </si>
  <si>
    <t>[b]</t>
  </si>
  <si>
    <t>[n]</t>
  </si>
  <si>
    <t>RAW</t>
  </si>
  <si>
    <t>RAW-Outliers</t>
  </si>
  <si>
    <t>Identical</t>
  </si>
  <si>
    <t>Mirror-Image</t>
  </si>
  <si>
    <t>All</t>
  </si>
  <si>
    <t>average</t>
  </si>
  <si>
    <t>SD</t>
  </si>
  <si>
    <t>R2_3_3_2_0Y0.pct</t>
  </si>
  <si>
    <t>R3_4_3_2_90Y150.pct</t>
  </si>
  <si>
    <t>2_4_4_2_0Y150.pct</t>
  </si>
  <si>
    <t>3_3_3_2_0Y100.pct</t>
  </si>
  <si>
    <t>3_3_3_3_90Y50.pct</t>
  </si>
  <si>
    <t>R2_4_4_2_0Y50.pct</t>
  </si>
  <si>
    <t>R3_3_3_3_90Y100.pct</t>
  </si>
  <si>
    <t>2_3_3_2_0Y0.pct</t>
  </si>
  <si>
    <t>R3_4_3_3_180Y150.pct</t>
  </si>
  <si>
    <t>2_4_4_2_180Y150.pct</t>
  </si>
  <si>
    <t>R3_3_4_2_0Y50.pct</t>
  </si>
  <si>
    <t>R2_3_4_2_90Y0.pct</t>
  </si>
  <si>
    <t>3_3_3_3_180Y0.pct</t>
  </si>
  <si>
    <t>R3_4_3_3_180Y100.pct</t>
  </si>
  <si>
    <t>2_4_4_3_90Y100.pct</t>
  </si>
  <si>
    <t>3_4_3_2_90Y50.pct</t>
  </si>
  <si>
    <t>R2_4_4_3_90Y100.pct</t>
  </si>
  <si>
    <t>2_3_3_2_0Y150.pct</t>
  </si>
  <si>
    <t>R2_3_4_2_90Y50.pct</t>
  </si>
  <si>
    <t>2_3_4_2_90Y50.pct</t>
  </si>
  <si>
    <t>R2_4_4_2_180Y100.pct</t>
  </si>
  <si>
    <t>R2_4_4_2_0Y0.pct</t>
  </si>
  <si>
    <t>3_4_3_2_90Y0.pct</t>
  </si>
  <si>
    <t>R3_3_3_2_0Y150.pct</t>
  </si>
  <si>
    <t>R3_4_4_3_180Y150.pct</t>
  </si>
  <si>
    <t>R3_4_3_3_180Y50.pct</t>
  </si>
  <si>
    <t>3_4_3_3_180Y50.pct</t>
  </si>
  <si>
    <t>3_3_3_3_90Y100.pct</t>
  </si>
  <si>
    <t>2_4_4_2_180Y0.pct</t>
  </si>
  <si>
    <t>R3_4_3_2_90Y0.pct</t>
  </si>
  <si>
    <t>3_3_4_2_0Y150.pct</t>
  </si>
  <si>
    <t>R3_3_4_2_0Y100.pct</t>
  </si>
  <si>
    <t>3_3_3_3_180Y50.pct</t>
  </si>
  <si>
    <t>3_3_4_2_0Y100.pct</t>
  </si>
  <si>
    <t>3_4_4_3_180Y150.pct</t>
  </si>
  <si>
    <t>R3_3_3_3_180Y0.pct</t>
  </si>
  <si>
    <t>3_4_3_3_180Y100.pct</t>
  </si>
  <si>
    <t>R3_3_3_3_180Y150.pct</t>
  </si>
  <si>
    <t>3_4_3_3_180Y0.pct</t>
  </si>
  <si>
    <t>R3_3_3_3_90Y50.pct</t>
  </si>
  <si>
    <t>2_4_4_3_90Y150.pct</t>
  </si>
  <si>
    <t>R3_4_3_3_180Y0.pct</t>
  </si>
  <si>
    <t>3_3_3_3_180Y100.pct</t>
  </si>
  <si>
    <t>R2_3_4_2_90Y150.pct</t>
  </si>
  <si>
    <t>R2_3_3_2_0Y50.pct</t>
  </si>
  <si>
    <t>R2_3_4_2_90Y100.pct</t>
  </si>
  <si>
    <t>3_4_4_3_180Y0.pct</t>
  </si>
  <si>
    <t>3_4_4_3_180Y50.pct</t>
  </si>
  <si>
    <t>R2_4_4_2_0Y100.pct</t>
  </si>
  <si>
    <t>R2_3_3_2_0Y150.pct</t>
  </si>
  <si>
    <t>3_3_4_2_0Y0.pct</t>
  </si>
  <si>
    <t>R2_4_4_3_90Y0.pct</t>
  </si>
  <si>
    <t>3_4_4_3_180Y100.pct</t>
  </si>
  <si>
    <t>R2_4_4_2_180Y50.pct</t>
  </si>
  <si>
    <t>3_3_3_2_0Y150.pct</t>
  </si>
  <si>
    <t>2_4_4_2_0Y50.pct</t>
  </si>
  <si>
    <t>R2_4_4_2_0Y150.pct</t>
  </si>
  <si>
    <t>R3_4_3_2_90Y100.pct</t>
  </si>
  <si>
    <t>2_3_4_2_90Y150.pct</t>
  </si>
  <si>
    <t>3_4_3_2_90Y100.pct</t>
  </si>
  <si>
    <t>2_4_4_3_90Y0.pct</t>
  </si>
  <si>
    <t>R2_4_4_2_180Y0.pct</t>
  </si>
  <si>
    <t>R2_4_4_3_90Y50.pct</t>
  </si>
  <si>
    <t>2_4_4_3_90Y50.pct</t>
  </si>
  <si>
    <t>R2_4_4_2_180Y150.pct</t>
  </si>
  <si>
    <t>3_3_3_3_90Y0.pct</t>
  </si>
  <si>
    <t>3_3_3_3_180Y150.pct</t>
  </si>
  <si>
    <t>R3_3_3_3_90Y0.pct</t>
  </si>
  <si>
    <t>R3_3_3_2_0Y50.pct</t>
  </si>
  <si>
    <t>2_4_4_2_180Y50.pct</t>
  </si>
  <si>
    <t>2_4_4_2_0Y100.pct</t>
  </si>
  <si>
    <t>R3_3_3_2_0Y100.pct</t>
  </si>
  <si>
    <t>2_3_4_2_90Y100.pct</t>
  </si>
  <si>
    <t>R3_3_3_3_180Y100.pct</t>
  </si>
  <si>
    <t>3_3_3_3_90Y150.pct</t>
  </si>
  <si>
    <t>R3_3_4_2_0Y0.pct</t>
  </si>
  <si>
    <t>3_3_3_2_0Y0.pct</t>
  </si>
  <si>
    <t>3_3_3_2_0Y50.pct</t>
  </si>
  <si>
    <t>R3_3_3_3_180Y50.pct</t>
  </si>
  <si>
    <t>R3_3_3_3_90Y150.pct</t>
  </si>
  <si>
    <t>R3_4_4_3_180Y50.pct</t>
  </si>
  <si>
    <t>2_3_4_2_90Y0.pct</t>
  </si>
  <si>
    <t>R3_3_4_2_0Y150.pct</t>
  </si>
  <si>
    <t>3_3_4_2_0Y50.pct</t>
  </si>
  <si>
    <t>2_4_4_2_180Y100.pct</t>
  </si>
  <si>
    <t>R3_4_4_3_180Y0.pct</t>
  </si>
  <si>
    <t>3_4_3_3_180Y150.pct</t>
  </si>
  <si>
    <t>R3_4_4_3_180Y100.pct</t>
  </si>
  <si>
    <t>R2_3_3_2_0Y100.pct</t>
  </si>
  <si>
    <t>2_3_3_2_0Y50.pct</t>
  </si>
  <si>
    <t>2_4_4_2_0Y0.pct</t>
  </si>
  <si>
    <t>3_4_3_2_90Y150.pct</t>
  </si>
  <si>
    <t>R2_4_4_3_90Y150.pct</t>
  </si>
  <si>
    <t>R3_4_3_2_90Y50.pct</t>
  </si>
  <si>
    <t>2_3_3_2_0Y100.pct</t>
  </si>
  <si>
    <t>R3_3_3_2_0Y0.pct</t>
  </si>
  <si>
    <t>correct</t>
  </si>
  <si>
    <t>response</t>
  </si>
  <si>
    <t>angle</t>
  </si>
  <si>
    <t>correct/incorrect</t>
  </si>
  <si>
    <t>errors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</si>
</sst>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0" fillId="0" borderId="10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0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7"/>
  <sheetViews>
    <sheetView tabSelected="1" topLeftCell="A104" workbookViewId="0">
      <selection activeCell="G107" sqref="G107"/>
    </sheetView>
  </sheetViews>
  <sheetFormatPr baseColWidth="10" defaultColWidth="8.83203125" defaultRowHeight="14" x14ac:dyDescent="0"/>
  <cols>
    <col min="7" max="7" width="19.1640625" customWidth="1"/>
    <col min="8" max="31" width="6.5" customWidth="1"/>
  </cols>
  <sheetData>
    <row r="1" spans="1:31">
      <c r="A1" t="s">
        <v>0</v>
      </c>
      <c r="H1" s="4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6"/>
    </row>
    <row r="2" spans="1:31">
      <c r="A2" t="s">
        <v>1</v>
      </c>
      <c r="H2" s="4" t="s">
        <v>7</v>
      </c>
      <c r="I2" s="5"/>
      <c r="J2" s="5"/>
      <c r="K2" s="5"/>
      <c r="L2" s="5"/>
      <c r="M2" s="5"/>
      <c r="N2" s="5"/>
      <c r="O2" s="5"/>
      <c r="P2" s="5"/>
      <c r="Q2" s="5"/>
      <c r="R2" s="5"/>
      <c r="S2" s="6"/>
      <c r="T2" s="4" t="s">
        <v>8</v>
      </c>
      <c r="U2" s="5"/>
      <c r="V2" s="5"/>
      <c r="W2" s="5"/>
      <c r="X2" s="5"/>
      <c r="Y2" s="5"/>
      <c r="Z2" s="5"/>
      <c r="AA2" s="5"/>
      <c r="AB2" s="5"/>
      <c r="AC2" s="5"/>
      <c r="AD2" s="5"/>
      <c r="AE2" s="6"/>
    </row>
    <row r="3" spans="1:31">
      <c r="H3" s="7" t="s">
        <v>9</v>
      </c>
      <c r="I3" s="7"/>
      <c r="J3" s="7"/>
      <c r="K3" s="7"/>
      <c r="L3" s="7" t="s">
        <v>10</v>
      </c>
      <c r="M3" s="7"/>
      <c r="N3" s="7"/>
      <c r="O3" s="7"/>
      <c r="P3" s="7" t="s">
        <v>11</v>
      </c>
      <c r="Q3" s="7"/>
      <c r="R3" s="7"/>
      <c r="S3" s="7"/>
      <c r="T3" s="7" t="s">
        <v>9</v>
      </c>
      <c r="U3" s="7"/>
      <c r="V3" s="7"/>
      <c r="W3" s="7"/>
      <c r="X3" s="7" t="s">
        <v>10</v>
      </c>
      <c r="Y3" s="7"/>
      <c r="Z3" s="7"/>
      <c r="AA3" s="7"/>
      <c r="AB3" s="7" t="s">
        <v>11</v>
      </c>
      <c r="AC3" s="7"/>
      <c r="AD3" s="7"/>
      <c r="AE3" s="7"/>
    </row>
    <row r="4" spans="1:31">
      <c r="A4" t="s">
        <v>2</v>
      </c>
      <c r="B4" t="s">
        <v>3</v>
      </c>
      <c r="C4" t="s">
        <v>4</v>
      </c>
      <c r="D4" t="s">
        <v>110</v>
      </c>
      <c r="E4" t="s">
        <v>111</v>
      </c>
      <c r="F4" t="s">
        <v>112</v>
      </c>
      <c r="G4" t="s">
        <v>113</v>
      </c>
      <c r="H4" s="1">
        <v>0</v>
      </c>
      <c r="I4" s="1">
        <v>50</v>
      </c>
      <c r="J4" s="1">
        <v>100</v>
      </c>
      <c r="K4" s="1">
        <v>150</v>
      </c>
      <c r="L4" s="1">
        <v>0</v>
      </c>
      <c r="M4" s="1">
        <v>50</v>
      </c>
      <c r="N4" s="1">
        <v>100</v>
      </c>
      <c r="O4" s="1">
        <v>150</v>
      </c>
      <c r="P4" s="1">
        <v>0</v>
      </c>
      <c r="Q4" s="1">
        <v>50</v>
      </c>
      <c r="R4" s="1">
        <v>100</v>
      </c>
      <c r="S4" s="1">
        <v>150</v>
      </c>
      <c r="T4" s="1">
        <v>0</v>
      </c>
      <c r="U4" s="1">
        <v>50</v>
      </c>
      <c r="V4" s="1">
        <v>100</v>
      </c>
      <c r="W4" s="1">
        <v>150</v>
      </c>
      <c r="X4" s="1">
        <v>0</v>
      </c>
      <c r="Y4" s="1">
        <v>50</v>
      </c>
      <c r="Z4" s="1">
        <v>100</v>
      </c>
      <c r="AA4" s="1">
        <v>150</v>
      </c>
      <c r="AB4" s="1">
        <v>0</v>
      </c>
      <c r="AC4" s="1">
        <v>50</v>
      </c>
      <c r="AD4" s="1">
        <v>100</v>
      </c>
      <c r="AE4" s="1">
        <v>150</v>
      </c>
    </row>
    <row r="5" spans="1:31">
      <c r="A5">
        <v>1</v>
      </c>
      <c r="B5" t="s">
        <v>14</v>
      </c>
      <c r="C5">
        <v>1557</v>
      </c>
      <c r="D5" t="s">
        <v>5</v>
      </c>
      <c r="E5" t="s">
        <v>6</v>
      </c>
      <c r="F5">
        <v>0</v>
      </c>
      <c r="G5">
        <f t="shared" ref="G5:G36" si="0">IF($E5=$D5, 1, 0)</f>
        <v>0</v>
      </c>
      <c r="H5" t="str">
        <f t="shared" ref="H5:H36" si="1">IF(AND($F5=0, $G5=1, $E5="[b]"), $C5,"")</f>
        <v/>
      </c>
      <c r="I5" t="str">
        <f t="shared" ref="I5:I36" si="2">IF(AND($F5=50, $G5=1, $E5="[b]"), $C5,"")</f>
        <v/>
      </c>
      <c r="J5" t="str">
        <f t="shared" ref="J5:J36" si="3">IF(AND($F5=100, $G5=1, $E5="[b]"), $C5,"")</f>
        <v/>
      </c>
      <c r="K5" t="str">
        <f t="shared" ref="K5:K36" si="4">IF(AND($F5=150, $G5=1, $E5="[b]"), $C5,"")</f>
        <v/>
      </c>
      <c r="L5" t="str">
        <f t="shared" ref="L5:L36" si="5">IF(AND($F5=0, $G5=1, $E5="[n]"), $C5,"")</f>
        <v/>
      </c>
      <c r="M5" t="str">
        <f t="shared" ref="M5:M36" si="6">IF(AND($F5=50, $G5=1, $E5="[n]"), $C5,"")</f>
        <v/>
      </c>
      <c r="N5" t="str">
        <f t="shared" ref="N5:N36" si="7">IF(AND($F5=100, $G5=1, $E5="[n]"), $C5,"")</f>
        <v/>
      </c>
      <c r="O5" t="str">
        <f t="shared" ref="O5:O36" si="8">IF(AND($F5=150, $G5=1, $E5="[n]"), $C5,"")</f>
        <v/>
      </c>
      <c r="P5" t="str">
        <f t="shared" ref="P5:P36" si="9">IF(AND($F5=0, $G5=1), $C5,"")</f>
        <v/>
      </c>
      <c r="Q5" t="str">
        <f t="shared" ref="Q5:Q36" si="10">IF(AND($F5=50, $G5=1), $C5,"")</f>
        <v/>
      </c>
      <c r="R5" t="str">
        <f t="shared" ref="R5:R36" si="11">IF(AND($F5=100, $G5=1), $C5,"")</f>
        <v/>
      </c>
      <c r="S5" t="str">
        <f t="shared" ref="S5:S36" si="12">IF(AND($F5=150, $G5=1), $C5,"")</f>
        <v/>
      </c>
      <c r="T5" t="str">
        <f t="shared" ref="T5:T36" si="13">IF(AND(H5&lt;(H$101+2*H$102), H5&gt;(H$101-2*H$102)), H5, "")</f>
        <v/>
      </c>
      <c r="U5" t="str">
        <f t="shared" ref="U5:U36" si="14">IF(AND(I5&lt;(I$101+2*I$102), I5&gt;(I$101-2*I$102)), I5, "")</f>
        <v/>
      </c>
      <c r="V5" t="str">
        <f t="shared" ref="V5:V36" si="15">IF(AND(J5&lt;(J$101+2*J$102), J5&gt;(J$101-2*J$102)), J5, "")</f>
        <v/>
      </c>
      <c r="W5" t="str">
        <f t="shared" ref="W5:W36" si="16">IF(AND(K5&lt;(K$101+2*K$102), K5&gt;(K$101-2*K$102)), K5, "")</f>
        <v/>
      </c>
      <c r="X5" t="str">
        <f t="shared" ref="X5:X36" si="17">IF(AND(L5&lt;(L$101+2*L$102), L5&gt;(L$101-2*L$102)), L5, "")</f>
        <v/>
      </c>
      <c r="Y5" t="str">
        <f t="shared" ref="Y5:Y36" si="18">IF(AND(M5&lt;(M$101+2*M$102), M5&gt;(M$101-2*M$102)), M5, "")</f>
        <v/>
      </c>
      <c r="Z5" t="str">
        <f t="shared" ref="Z5:Z36" si="19">IF(AND(N5&lt;(N$101+2*N$102), N5&gt;(N$101-2*N$102)), N5, "")</f>
        <v/>
      </c>
      <c r="AA5" t="str">
        <f t="shared" ref="AA5:AA36" si="20">IF(AND(O5&lt;(O$101+2*O$102), O5&gt;(O$101-2*O$102)), O5, "")</f>
        <v/>
      </c>
      <c r="AB5" t="str">
        <f t="shared" ref="AB5:AB36" si="21">IF(AND(P5&lt;(P$101+2*P$102), P5&gt;(P$101-2*P$102)), P5, "")</f>
        <v/>
      </c>
      <c r="AC5" t="str">
        <f t="shared" ref="AC5:AC36" si="22">IF(AND(Q5&lt;(Q$101+2*Q$102), Q5&gt;(Q$101-2*Q$102)), Q5, "")</f>
        <v/>
      </c>
      <c r="AD5" t="str">
        <f t="shared" ref="AD5:AD36" si="23">IF(AND(R5&lt;(R$101+2*R$102), R5&gt;(R$101-2*R$102)), R5, "")</f>
        <v/>
      </c>
      <c r="AE5" t="str">
        <f t="shared" ref="AE5:AE36" si="24">IF(AND(S5&lt;(S$101+2*S$102), S5&gt;(S$101-2*S$102)), S5, "")</f>
        <v/>
      </c>
    </row>
    <row r="6" spans="1:31">
      <c r="A6">
        <v>2</v>
      </c>
      <c r="B6" t="s">
        <v>15</v>
      </c>
      <c r="C6">
        <v>942</v>
      </c>
      <c r="D6" t="s">
        <v>6</v>
      </c>
      <c r="E6" t="s">
        <v>6</v>
      </c>
      <c r="F6">
        <v>150</v>
      </c>
      <c r="G6">
        <f t="shared" si="0"/>
        <v>1</v>
      </c>
      <c r="H6" t="str">
        <f t="shared" si="1"/>
        <v/>
      </c>
      <c r="I6" t="str">
        <f t="shared" si="2"/>
        <v/>
      </c>
      <c r="J6" t="str">
        <f t="shared" si="3"/>
        <v/>
      </c>
      <c r="K6" t="str">
        <f t="shared" si="4"/>
        <v/>
      </c>
      <c r="L6" t="str">
        <f t="shared" si="5"/>
        <v/>
      </c>
      <c r="M6" t="str">
        <f t="shared" si="6"/>
        <v/>
      </c>
      <c r="N6" t="str">
        <f t="shared" si="7"/>
        <v/>
      </c>
      <c r="O6">
        <f t="shared" si="8"/>
        <v>942</v>
      </c>
      <c r="P6" t="str">
        <f t="shared" si="9"/>
        <v/>
      </c>
      <c r="Q6" t="str">
        <f t="shared" si="10"/>
        <v/>
      </c>
      <c r="R6" t="str">
        <f t="shared" si="11"/>
        <v/>
      </c>
      <c r="S6">
        <f t="shared" si="12"/>
        <v>942</v>
      </c>
      <c r="T6" t="str">
        <f t="shared" si="13"/>
        <v/>
      </c>
      <c r="U6" t="str">
        <f t="shared" si="14"/>
        <v/>
      </c>
      <c r="V6" t="str">
        <f t="shared" si="15"/>
        <v/>
      </c>
      <c r="W6" t="str">
        <f t="shared" si="16"/>
        <v/>
      </c>
      <c r="X6" t="str">
        <f t="shared" si="17"/>
        <v/>
      </c>
      <c r="Y6" t="str">
        <f t="shared" si="18"/>
        <v/>
      </c>
      <c r="Z6" t="str">
        <f t="shared" si="19"/>
        <v/>
      </c>
      <c r="AA6">
        <f t="shared" si="20"/>
        <v>942</v>
      </c>
      <c r="AB6" t="str">
        <f t="shared" si="21"/>
        <v/>
      </c>
      <c r="AC6" t="str">
        <f t="shared" si="22"/>
        <v/>
      </c>
      <c r="AD6" t="str">
        <f t="shared" si="23"/>
        <v/>
      </c>
      <c r="AE6">
        <f t="shared" si="24"/>
        <v>942</v>
      </c>
    </row>
    <row r="7" spans="1:31">
      <c r="A7">
        <v>3</v>
      </c>
      <c r="B7" t="s">
        <v>16</v>
      </c>
      <c r="C7">
        <v>1925</v>
      </c>
      <c r="D7" t="s">
        <v>5</v>
      </c>
      <c r="E7" t="s">
        <v>5</v>
      </c>
      <c r="F7">
        <v>150</v>
      </c>
      <c r="G7">
        <f t="shared" si="0"/>
        <v>1</v>
      </c>
      <c r="H7" t="str">
        <f t="shared" si="1"/>
        <v/>
      </c>
      <c r="I7" t="str">
        <f t="shared" si="2"/>
        <v/>
      </c>
      <c r="J7" t="str">
        <f t="shared" si="3"/>
        <v/>
      </c>
      <c r="K7">
        <f t="shared" si="4"/>
        <v>1925</v>
      </c>
      <c r="L7" t="str">
        <f t="shared" si="5"/>
        <v/>
      </c>
      <c r="M7" t="str">
        <f t="shared" si="6"/>
        <v/>
      </c>
      <c r="N7" t="str">
        <f t="shared" si="7"/>
        <v/>
      </c>
      <c r="O7" t="str">
        <f t="shared" si="8"/>
        <v/>
      </c>
      <c r="P7" t="str">
        <f t="shared" si="9"/>
        <v/>
      </c>
      <c r="Q7" t="str">
        <f t="shared" si="10"/>
        <v/>
      </c>
      <c r="R7" t="str">
        <f t="shared" si="11"/>
        <v/>
      </c>
      <c r="S7">
        <f t="shared" si="12"/>
        <v>1925</v>
      </c>
      <c r="T7" t="str">
        <f t="shared" si="13"/>
        <v/>
      </c>
      <c r="U7" t="str">
        <f t="shared" si="14"/>
        <v/>
      </c>
      <c r="V7" t="str">
        <f t="shared" si="15"/>
        <v/>
      </c>
      <c r="W7">
        <f t="shared" si="16"/>
        <v>1925</v>
      </c>
      <c r="X7" t="str">
        <f t="shared" si="17"/>
        <v/>
      </c>
      <c r="Y7" t="str">
        <f t="shared" si="18"/>
        <v/>
      </c>
      <c r="Z7" t="str">
        <f t="shared" si="19"/>
        <v/>
      </c>
      <c r="AA7" t="str">
        <f t="shared" si="20"/>
        <v/>
      </c>
      <c r="AB7" t="str">
        <f t="shared" si="21"/>
        <v/>
      </c>
      <c r="AC7" t="str">
        <f t="shared" si="22"/>
        <v/>
      </c>
      <c r="AD7" t="str">
        <f t="shared" si="23"/>
        <v/>
      </c>
      <c r="AE7">
        <f t="shared" si="24"/>
        <v>1925</v>
      </c>
    </row>
    <row r="8" spans="1:31">
      <c r="A8">
        <v>4</v>
      </c>
      <c r="B8" t="s">
        <v>17</v>
      </c>
      <c r="C8">
        <v>1738</v>
      </c>
      <c r="D8" t="s">
        <v>6</v>
      </c>
      <c r="E8" t="s">
        <v>5</v>
      </c>
      <c r="F8">
        <v>100</v>
      </c>
      <c r="G8">
        <f t="shared" si="0"/>
        <v>0</v>
      </c>
      <c r="H8" t="str">
        <f t="shared" si="1"/>
        <v/>
      </c>
      <c r="I8" t="str">
        <f t="shared" si="2"/>
        <v/>
      </c>
      <c r="J8" t="str">
        <f t="shared" si="3"/>
        <v/>
      </c>
      <c r="K8" t="str">
        <f t="shared" si="4"/>
        <v/>
      </c>
      <c r="L8" t="str">
        <f t="shared" si="5"/>
        <v/>
      </c>
      <c r="M8" t="str">
        <f t="shared" si="6"/>
        <v/>
      </c>
      <c r="N8" t="str">
        <f t="shared" si="7"/>
        <v/>
      </c>
      <c r="O8" t="str">
        <f t="shared" si="8"/>
        <v/>
      </c>
      <c r="P8" t="str">
        <f t="shared" si="9"/>
        <v/>
      </c>
      <c r="Q8" t="str">
        <f t="shared" si="10"/>
        <v/>
      </c>
      <c r="R8" t="str">
        <f t="shared" si="11"/>
        <v/>
      </c>
      <c r="S8" t="str">
        <f t="shared" si="12"/>
        <v/>
      </c>
      <c r="T8" t="str">
        <f t="shared" si="13"/>
        <v/>
      </c>
      <c r="U8" t="str">
        <f t="shared" si="14"/>
        <v/>
      </c>
      <c r="V8" t="str">
        <f t="shared" si="15"/>
        <v/>
      </c>
      <c r="W8" t="str">
        <f t="shared" si="16"/>
        <v/>
      </c>
      <c r="X8" t="str">
        <f t="shared" si="17"/>
        <v/>
      </c>
      <c r="Y8" t="str">
        <f t="shared" si="18"/>
        <v/>
      </c>
      <c r="Z8" t="str">
        <f t="shared" si="19"/>
        <v/>
      </c>
      <c r="AA8" t="str">
        <f t="shared" si="20"/>
        <v/>
      </c>
      <c r="AB8" t="str">
        <f t="shared" si="21"/>
        <v/>
      </c>
      <c r="AC8" t="str">
        <f t="shared" si="22"/>
        <v/>
      </c>
      <c r="AD8" t="str">
        <f t="shared" si="23"/>
        <v/>
      </c>
      <c r="AE8" t="str">
        <f t="shared" si="24"/>
        <v/>
      </c>
    </row>
    <row r="9" spans="1:31">
      <c r="A9">
        <v>5</v>
      </c>
      <c r="B9" t="s">
        <v>18</v>
      </c>
      <c r="C9">
        <v>1803</v>
      </c>
      <c r="D9" t="s">
        <v>5</v>
      </c>
      <c r="E9" t="s">
        <v>5</v>
      </c>
      <c r="F9">
        <v>50</v>
      </c>
      <c r="G9">
        <f t="shared" si="0"/>
        <v>1</v>
      </c>
      <c r="H9" t="str">
        <f t="shared" si="1"/>
        <v/>
      </c>
      <c r="I9">
        <f t="shared" si="2"/>
        <v>1803</v>
      </c>
      <c r="J9" t="str">
        <f t="shared" si="3"/>
        <v/>
      </c>
      <c r="K9" t="str">
        <f t="shared" si="4"/>
        <v/>
      </c>
      <c r="L9" t="str">
        <f t="shared" si="5"/>
        <v/>
      </c>
      <c r="M9" t="str">
        <f t="shared" si="6"/>
        <v/>
      </c>
      <c r="N9" t="str">
        <f t="shared" si="7"/>
        <v/>
      </c>
      <c r="O9" t="str">
        <f t="shared" si="8"/>
        <v/>
      </c>
      <c r="P9" t="str">
        <f t="shared" si="9"/>
        <v/>
      </c>
      <c r="Q9">
        <f t="shared" si="10"/>
        <v>1803</v>
      </c>
      <c r="R9" t="str">
        <f t="shared" si="11"/>
        <v/>
      </c>
      <c r="S9" t="str">
        <f t="shared" si="12"/>
        <v/>
      </c>
      <c r="T9" t="str">
        <f t="shared" si="13"/>
        <v/>
      </c>
      <c r="U9">
        <f t="shared" si="14"/>
        <v>1803</v>
      </c>
      <c r="V9" t="str">
        <f t="shared" si="15"/>
        <v/>
      </c>
      <c r="W9" t="str">
        <f t="shared" si="16"/>
        <v/>
      </c>
      <c r="X9" t="str">
        <f t="shared" si="17"/>
        <v/>
      </c>
      <c r="Y9" t="str">
        <f t="shared" si="18"/>
        <v/>
      </c>
      <c r="Z9" t="str">
        <f t="shared" si="19"/>
        <v/>
      </c>
      <c r="AA9" t="str">
        <f t="shared" si="20"/>
        <v/>
      </c>
      <c r="AB9" t="str">
        <f t="shared" si="21"/>
        <v/>
      </c>
      <c r="AC9">
        <f t="shared" si="22"/>
        <v>1803</v>
      </c>
      <c r="AD9" t="str">
        <f t="shared" si="23"/>
        <v/>
      </c>
      <c r="AE9" t="str">
        <f t="shared" si="24"/>
        <v/>
      </c>
    </row>
    <row r="10" spans="1:31">
      <c r="A10">
        <v>6</v>
      </c>
      <c r="B10" t="s">
        <v>19</v>
      </c>
      <c r="C10">
        <v>1452</v>
      </c>
      <c r="D10" t="s">
        <v>6</v>
      </c>
      <c r="E10" t="s">
        <v>6</v>
      </c>
      <c r="F10">
        <v>50</v>
      </c>
      <c r="G10">
        <f t="shared" si="0"/>
        <v>1</v>
      </c>
      <c r="H10" t="str">
        <f t="shared" si="1"/>
        <v/>
      </c>
      <c r="I10" t="str">
        <f t="shared" si="2"/>
        <v/>
      </c>
      <c r="J10" t="str">
        <f t="shared" si="3"/>
        <v/>
      </c>
      <c r="K10" t="str">
        <f t="shared" si="4"/>
        <v/>
      </c>
      <c r="L10" t="str">
        <f t="shared" si="5"/>
        <v/>
      </c>
      <c r="M10">
        <f t="shared" si="6"/>
        <v>1452</v>
      </c>
      <c r="N10" t="str">
        <f t="shared" si="7"/>
        <v/>
      </c>
      <c r="O10" t="str">
        <f t="shared" si="8"/>
        <v/>
      </c>
      <c r="P10" t="str">
        <f t="shared" si="9"/>
        <v/>
      </c>
      <c r="Q10">
        <f t="shared" si="10"/>
        <v>1452</v>
      </c>
      <c r="R10" t="str">
        <f t="shared" si="11"/>
        <v/>
      </c>
      <c r="S10" t="str">
        <f t="shared" si="12"/>
        <v/>
      </c>
      <c r="T10" t="str">
        <f t="shared" si="13"/>
        <v/>
      </c>
      <c r="U10" t="str">
        <f t="shared" si="14"/>
        <v/>
      </c>
      <c r="V10" t="str">
        <f t="shared" si="15"/>
        <v/>
      </c>
      <c r="W10" t="str">
        <f t="shared" si="16"/>
        <v/>
      </c>
      <c r="X10" t="str">
        <f t="shared" si="17"/>
        <v/>
      </c>
      <c r="Y10">
        <f t="shared" si="18"/>
        <v>1452</v>
      </c>
      <c r="Z10" t="str">
        <f t="shared" si="19"/>
        <v/>
      </c>
      <c r="AA10" t="str">
        <f t="shared" si="20"/>
        <v/>
      </c>
      <c r="AB10" t="str">
        <f t="shared" si="21"/>
        <v/>
      </c>
      <c r="AC10">
        <f t="shared" si="22"/>
        <v>1452</v>
      </c>
      <c r="AD10" t="str">
        <f t="shared" si="23"/>
        <v/>
      </c>
      <c r="AE10" t="str">
        <f t="shared" si="24"/>
        <v/>
      </c>
    </row>
    <row r="11" spans="1:31">
      <c r="A11">
        <v>7</v>
      </c>
      <c r="B11" t="s">
        <v>20</v>
      </c>
      <c r="C11">
        <v>2638</v>
      </c>
      <c r="D11" t="s">
        <v>5</v>
      </c>
      <c r="E11" t="s">
        <v>6</v>
      </c>
      <c r="F11">
        <v>100</v>
      </c>
      <c r="G11">
        <f t="shared" si="0"/>
        <v>0</v>
      </c>
      <c r="H11" t="str">
        <f t="shared" si="1"/>
        <v/>
      </c>
      <c r="I11" t="str">
        <f t="shared" si="2"/>
        <v/>
      </c>
      <c r="J11" t="str">
        <f t="shared" si="3"/>
        <v/>
      </c>
      <c r="K11" t="str">
        <f t="shared" si="4"/>
        <v/>
      </c>
      <c r="L11" t="str">
        <f t="shared" si="5"/>
        <v/>
      </c>
      <c r="M11" t="str">
        <f t="shared" si="6"/>
        <v/>
      </c>
      <c r="N11" t="str">
        <f t="shared" si="7"/>
        <v/>
      </c>
      <c r="O11" t="str">
        <f t="shared" si="8"/>
        <v/>
      </c>
      <c r="P11" t="str">
        <f t="shared" si="9"/>
        <v/>
      </c>
      <c r="Q11" t="str">
        <f t="shared" si="10"/>
        <v/>
      </c>
      <c r="R11" t="str">
        <f t="shared" si="11"/>
        <v/>
      </c>
      <c r="S11" t="str">
        <f t="shared" si="12"/>
        <v/>
      </c>
      <c r="T11" t="str">
        <f t="shared" si="13"/>
        <v/>
      </c>
      <c r="U11" t="str">
        <f t="shared" si="14"/>
        <v/>
      </c>
      <c r="V11" t="str">
        <f t="shared" si="15"/>
        <v/>
      </c>
      <c r="W11" t="str">
        <f t="shared" si="16"/>
        <v/>
      </c>
      <c r="X11" t="str">
        <f t="shared" si="17"/>
        <v/>
      </c>
      <c r="Y11" t="str">
        <f t="shared" si="18"/>
        <v/>
      </c>
      <c r="Z11" t="str">
        <f t="shared" si="19"/>
        <v/>
      </c>
      <c r="AA11" t="str">
        <f t="shared" si="20"/>
        <v/>
      </c>
      <c r="AB11" t="str">
        <f t="shared" si="21"/>
        <v/>
      </c>
      <c r="AC11" t="str">
        <f t="shared" si="22"/>
        <v/>
      </c>
      <c r="AD11" t="str">
        <f t="shared" si="23"/>
        <v/>
      </c>
      <c r="AE11" t="str">
        <f t="shared" si="24"/>
        <v/>
      </c>
    </row>
    <row r="12" spans="1:31">
      <c r="A12">
        <v>8</v>
      </c>
      <c r="B12" t="s">
        <v>21</v>
      </c>
      <c r="C12">
        <v>1057</v>
      </c>
      <c r="D12" t="s">
        <v>5</v>
      </c>
      <c r="E12" t="s">
        <v>5</v>
      </c>
      <c r="F12">
        <v>0</v>
      </c>
      <c r="G12">
        <f t="shared" si="0"/>
        <v>1</v>
      </c>
      <c r="H12">
        <f t="shared" si="1"/>
        <v>1057</v>
      </c>
      <c r="I12" t="str">
        <f t="shared" si="2"/>
        <v/>
      </c>
      <c r="J12" t="str">
        <f t="shared" si="3"/>
        <v/>
      </c>
      <c r="K12" t="str">
        <f t="shared" si="4"/>
        <v/>
      </c>
      <c r="L12" t="str">
        <f t="shared" si="5"/>
        <v/>
      </c>
      <c r="M12" t="str">
        <f t="shared" si="6"/>
        <v/>
      </c>
      <c r="N12" t="str">
        <f t="shared" si="7"/>
        <v/>
      </c>
      <c r="O12" t="str">
        <f t="shared" si="8"/>
        <v/>
      </c>
      <c r="P12">
        <f t="shared" si="9"/>
        <v>1057</v>
      </c>
      <c r="Q12" t="str">
        <f t="shared" si="10"/>
        <v/>
      </c>
      <c r="R12" t="str">
        <f t="shared" si="11"/>
        <v/>
      </c>
      <c r="S12" t="str">
        <f t="shared" si="12"/>
        <v/>
      </c>
      <c r="T12">
        <f t="shared" si="13"/>
        <v>1057</v>
      </c>
      <c r="U12" t="str">
        <f t="shared" si="14"/>
        <v/>
      </c>
      <c r="V12" t="str">
        <f t="shared" si="15"/>
        <v/>
      </c>
      <c r="W12" t="str">
        <f t="shared" si="16"/>
        <v/>
      </c>
      <c r="X12" t="str">
        <f t="shared" si="17"/>
        <v/>
      </c>
      <c r="Y12" t="str">
        <f t="shared" si="18"/>
        <v/>
      </c>
      <c r="Z12" t="str">
        <f t="shared" si="19"/>
        <v/>
      </c>
      <c r="AA12" t="str">
        <f t="shared" si="20"/>
        <v/>
      </c>
      <c r="AB12">
        <f t="shared" si="21"/>
        <v>1057</v>
      </c>
      <c r="AC12" t="str">
        <f t="shared" si="22"/>
        <v/>
      </c>
      <c r="AD12" t="str">
        <f t="shared" si="23"/>
        <v/>
      </c>
      <c r="AE12" t="str">
        <f t="shared" si="24"/>
        <v/>
      </c>
    </row>
    <row r="13" spans="1:31">
      <c r="A13">
        <v>9</v>
      </c>
      <c r="B13" t="s">
        <v>22</v>
      </c>
      <c r="C13">
        <v>2889</v>
      </c>
      <c r="D13" t="s">
        <v>5</v>
      </c>
      <c r="E13" t="s">
        <v>6</v>
      </c>
      <c r="F13">
        <v>150</v>
      </c>
      <c r="G13">
        <f t="shared" si="0"/>
        <v>0</v>
      </c>
      <c r="H13" t="str">
        <f t="shared" si="1"/>
        <v/>
      </c>
      <c r="I13" t="str">
        <f t="shared" si="2"/>
        <v/>
      </c>
      <c r="J13" t="str">
        <f t="shared" si="3"/>
        <v/>
      </c>
      <c r="K13" t="str">
        <f t="shared" si="4"/>
        <v/>
      </c>
      <c r="L13" t="str">
        <f t="shared" si="5"/>
        <v/>
      </c>
      <c r="M13" t="str">
        <f t="shared" si="6"/>
        <v/>
      </c>
      <c r="N13" t="str">
        <f t="shared" si="7"/>
        <v/>
      </c>
      <c r="O13" t="str">
        <f t="shared" si="8"/>
        <v/>
      </c>
      <c r="P13" t="str">
        <f t="shared" si="9"/>
        <v/>
      </c>
      <c r="Q13" t="str">
        <f t="shared" si="10"/>
        <v/>
      </c>
      <c r="R13" t="str">
        <f t="shared" si="11"/>
        <v/>
      </c>
      <c r="S13" t="str">
        <f t="shared" si="12"/>
        <v/>
      </c>
      <c r="T13" t="str">
        <f t="shared" si="13"/>
        <v/>
      </c>
      <c r="U13" t="str">
        <f t="shared" si="14"/>
        <v/>
      </c>
      <c r="V13" t="str">
        <f t="shared" si="15"/>
        <v/>
      </c>
      <c r="W13" t="str">
        <f t="shared" si="16"/>
        <v/>
      </c>
      <c r="X13" t="str">
        <f t="shared" si="17"/>
        <v/>
      </c>
      <c r="Y13" t="str">
        <f t="shared" si="18"/>
        <v/>
      </c>
      <c r="Z13" t="str">
        <f t="shared" si="19"/>
        <v/>
      </c>
      <c r="AA13" t="str">
        <f t="shared" si="20"/>
        <v/>
      </c>
      <c r="AB13" t="str">
        <f t="shared" si="21"/>
        <v/>
      </c>
      <c r="AC13" t="str">
        <f t="shared" si="22"/>
        <v/>
      </c>
      <c r="AD13" t="str">
        <f t="shared" si="23"/>
        <v/>
      </c>
      <c r="AE13" t="str">
        <f t="shared" si="24"/>
        <v/>
      </c>
    </row>
    <row r="14" spans="1:31">
      <c r="A14">
        <v>10</v>
      </c>
      <c r="B14" t="s">
        <v>23</v>
      </c>
      <c r="C14">
        <v>1751</v>
      </c>
      <c r="D14" t="s">
        <v>5</v>
      </c>
      <c r="E14" t="s">
        <v>5</v>
      </c>
      <c r="F14">
        <v>150</v>
      </c>
      <c r="G14">
        <f t="shared" si="0"/>
        <v>1</v>
      </c>
      <c r="H14" t="str">
        <f t="shared" si="1"/>
        <v/>
      </c>
      <c r="I14" t="str">
        <f t="shared" si="2"/>
        <v/>
      </c>
      <c r="J14" t="str">
        <f t="shared" si="3"/>
        <v/>
      </c>
      <c r="K14">
        <f t="shared" si="4"/>
        <v>1751</v>
      </c>
      <c r="L14" t="str">
        <f t="shared" si="5"/>
        <v/>
      </c>
      <c r="M14" t="str">
        <f t="shared" si="6"/>
        <v/>
      </c>
      <c r="N14" t="str">
        <f t="shared" si="7"/>
        <v/>
      </c>
      <c r="O14" t="str">
        <f t="shared" si="8"/>
        <v/>
      </c>
      <c r="P14" t="str">
        <f t="shared" si="9"/>
        <v/>
      </c>
      <c r="Q14" t="str">
        <f t="shared" si="10"/>
        <v/>
      </c>
      <c r="R14" t="str">
        <f t="shared" si="11"/>
        <v/>
      </c>
      <c r="S14">
        <f t="shared" si="12"/>
        <v>1751</v>
      </c>
      <c r="T14" t="str">
        <f t="shared" si="13"/>
        <v/>
      </c>
      <c r="U14" t="str">
        <f t="shared" si="14"/>
        <v/>
      </c>
      <c r="V14" t="str">
        <f t="shared" si="15"/>
        <v/>
      </c>
      <c r="W14">
        <f t="shared" si="16"/>
        <v>1751</v>
      </c>
      <c r="X14" t="str">
        <f t="shared" si="17"/>
        <v/>
      </c>
      <c r="Y14" t="str">
        <f t="shared" si="18"/>
        <v/>
      </c>
      <c r="Z14" t="str">
        <f t="shared" si="19"/>
        <v/>
      </c>
      <c r="AA14" t="str">
        <f t="shared" si="20"/>
        <v/>
      </c>
      <c r="AB14" t="str">
        <f t="shared" si="21"/>
        <v/>
      </c>
      <c r="AC14" t="str">
        <f t="shared" si="22"/>
        <v/>
      </c>
      <c r="AD14" t="str">
        <f t="shared" si="23"/>
        <v/>
      </c>
      <c r="AE14">
        <f t="shared" si="24"/>
        <v>1751</v>
      </c>
    </row>
    <row r="15" spans="1:31">
      <c r="A15">
        <v>11</v>
      </c>
      <c r="B15" t="s">
        <v>24</v>
      </c>
      <c r="C15">
        <v>2089</v>
      </c>
      <c r="D15" t="s">
        <v>6</v>
      </c>
      <c r="E15" t="s">
        <v>6</v>
      </c>
      <c r="F15">
        <v>50</v>
      </c>
      <c r="G15">
        <f t="shared" si="0"/>
        <v>1</v>
      </c>
      <c r="H15" t="str">
        <f t="shared" si="1"/>
        <v/>
      </c>
      <c r="I15" t="str">
        <f t="shared" si="2"/>
        <v/>
      </c>
      <c r="J15" t="str">
        <f t="shared" si="3"/>
        <v/>
      </c>
      <c r="K15" t="str">
        <f t="shared" si="4"/>
        <v/>
      </c>
      <c r="L15" t="str">
        <f t="shared" si="5"/>
        <v/>
      </c>
      <c r="M15">
        <f t="shared" si="6"/>
        <v>2089</v>
      </c>
      <c r="N15" t="str">
        <f t="shared" si="7"/>
        <v/>
      </c>
      <c r="O15" t="str">
        <f t="shared" si="8"/>
        <v/>
      </c>
      <c r="P15" t="str">
        <f t="shared" si="9"/>
        <v/>
      </c>
      <c r="Q15">
        <f t="shared" si="10"/>
        <v>2089</v>
      </c>
      <c r="R15" t="str">
        <f t="shared" si="11"/>
        <v/>
      </c>
      <c r="S15" t="str">
        <f t="shared" si="12"/>
        <v/>
      </c>
      <c r="T15" t="str">
        <f t="shared" si="13"/>
        <v/>
      </c>
      <c r="U15" t="str">
        <f t="shared" si="14"/>
        <v/>
      </c>
      <c r="V15" t="str">
        <f t="shared" si="15"/>
        <v/>
      </c>
      <c r="W15" t="str">
        <f t="shared" si="16"/>
        <v/>
      </c>
      <c r="X15" t="str">
        <f t="shared" si="17"/>
        <v/>
      </c>
      <c r="Y15">
        <f t="shared" si="18"/>
        <v>2089</v>
      </c>
      <c r="Z15" t="str">
        <f t="shared" si="19"/>
        <v/>
      </c>
      <c r="AA15" t="str">
        <f t="shared" si="20"/>
        <v/>
      </c>
      <c r="AB15" t="str">
        <f t="shared" si="21"/>
        <v/>
      </c>
      <c r="AC15">
        <f t="shared" si="22"/>
        <v>2089</v>
      </c>
      <c r="AD15" t="str">
        <f t="shared" si="23"/>
        <v/>
      </c>
      <c r="AE15" t="str">
        <f t="shared" si="24"/>
        <v/>
      </c>
    </row>
    <row r="16" spans="1:31">
      <c r="A16">
        <v>12</v>
      </c>
      <c r="B16" t="s">
        <v>25</v>
      </c>
      <c r="C16">
        <v>1307</v>
      </c>
      <c r="D16" t="s">
        <v>6</v>
      </c>
      <c r="E16" t="s">
        <v>6</v>
      </c>
      <c r="F16">
        <v>0</v>
      </c>
      <c r="G16">
        <f t="shared" si="0"/>
        <v>1</v>
      </c>
      <c r="H16" t="str">
        <f t="shared" si="1"/>
        <v/>
      </c>
      <c r="I16" t="str">
        <f t="shared" si="2"/>
        <v/>
      </c>
      <c r="J16" t="str">
        <f t="shared" si="3"/>
        <v/>
      </c>
      <c r="K16" t="str">
        <f t="shared" si="4"/>
        <v/>
      </c>
      <c r="L16">
        <f t="shared" si="5"/>
        <v>1307</v>
      </c>
      <c r="M16" t="str">
        <f t="shared" si="6"/>
        <v/>
      </c>
      <c r="N16" t="str">
        <f t="shared" si="7"/>
        <v/>
      </c>
      <c r="O16" t="str">
        <f t="shared" si="8"/>
        <v/>
      </c>
      <c r="P16">
        <f t="shared" si="9"/>
        <v>1307</v>
      </c>
      <c r="Q16" t="str">
        <f t="shared" si="10"/>
        <v/>
      </c>
      <c r="R16" t="str">
        <f t="shared" si="11"/>
        <v/>
      </c>
      <c r="S16" t="str">
        <f t="shared" si="12"/>
        <v/>
      </c>
      <c r="T16" t="str">
        <f t="shared" si="13"/>
        <v/>
      </c>
      <c r="U16" t="str">
        <f t="shared" si="14"/>
        <v/>
      </c>
      <c r="V16" t="str">
        <f t="shared" si="15"/>
        <v/>
      </c>
      <c r="W16" t="str">
        <f t="shared" si="16"/>
        <v/>
      </c>
      <c r="X16">
        <f t="shared" si="17"/>
        <v>1307</v>
      </c>
      <c r="Y16" t="str">
        <f t="shared" si="18"/>
        <v/>
      </c>
      <c r="Z16" t="str">
        <f t="shared" si="19"/>
        <v/>
      </c>
      <c r="AA16" t="str">
        <f t="shared" si="20"/>
        <v/>
      </c>
      <c r="AB16">
        <f t="shared" si="21"/>
        <v>1307</v>
      </c>
      <c r="AC16" t="str">
        <f t="shared" si="22"/>
        <v/>
      </c>
      <c r="AD16" t="str">
        <f t="shared" si="23"/>
        <v/>
      </c>
      <c r="AE16" t="str">
        <f t="shared" si="24"/>
        <v/>
      </c>
    </row>
    <row r="17" spans="1:31">
      <c r="A17">
        <v>13</v>
      </c>
      <c r="B17" t="s">
        <v>26</v>
      </c>
      <c r="C17">
        <v>780</v>
      </c>
      <c r="D17" t="s">
        <v>5</v>
      </c>
      <c r="E17" t="s">
        <v>5</v>
      </c>
      <c r="F17">
        <v>0</v>
      </c>
      <c r="G17">
        <f t="shared" si="0"/>
        <v>1</v>
      </c>
      <c r="H17">
        <f t="shared" si="1"/>
        <v>780</v>
      </c>
      <c r="I17" t="str">
        <f t="shared" si="2"/>
        <v/>
      </c>
      <c r="J17" t="str">
        <f t="shared" si="3"/>
        <v/>
      </c>
      <c r="K17" t="str">
        <f t="shared" si="4"/>
        <v/>
      </c>
      <c r="L17" t="str">
        <f t="shared" si="5"/>
        <v/>
      </c>
      <c r="M17" t="str">
        <f t="shared" si="6"/>
        <v/>
      </c>
      <c r="N17" t="str">
        <f t="shared" si="7"/>
        <v/>
      </c>
      <c r="O17" t="str">
        <f t="shared" si="8"/>
        <v/>
      </c>
      <c r="P17">
        <f t="shared" si="9"/>
        <v>780</v>
      </c>
      <c r="Q17" t="str">
        <f t="shared" si="10"/>
        <v/>
      </c>
      <c r="R17" t="str">
        <f t="shared" si="11"/>
        <v/>
      </c>
      <c r="S17" t="str">
        <f t="shared" si="12"/>
        <v/>
      </c>
      <c r="T17">
        <f t="shared" si="13"/>
        <v>780</v>
      </c>
      <c r="U17" t="str">
        <f t="shared" si="14"/>
        <v/>
      </c>
      <c r="V17" t="str">
        <f t="shared" si="15"/>
        <v/>
      </c>
      <c r="W17" t="str">
        <f t="shared" si="16"/>
        <v/>
      </c>
      <c r="X17" t="str">
        <f t="shared" si="17"/>
        <v/>
      </c>
      <c r="Y17" t="str">
        <f t="shared" si="18"/>
        <v/>
      </c>
      <c r="Z17" t="str">
        <f t="shared" si="19"/>
        <v/>
      </c>
      <c r="AA17" t="str">
        <f t="shared" si="20"/>
        <v/>
      </c>
      <c r="AB17">
        <f t="shared" si="21"/>
        <v>780</v>
      </c>
      <c r="AC17" t="str">
        <f t="shared" si="22"/>
        <v/>
      </c>
      <c r="AD17" t="str">
        <f t="shared" si="23"/>
        <v/>
      </c>
      <c r="AE17" t="str">
        <f t="shared" si="24"/>
        <v/>
      </c>
    </row>
    <row r="18" spans="1:31">
      <c r="A18">
        <v>14</v>
      </c>
      <c r="B18" t="s">
        <v>27</v>
      </c>
      <c r="C18">
        <v>1334</v>
      </c>
      <c r="D18" t="s">
        <v>6</v>
      </c>
      <c r="E18" t="s">
        <v>6</v>
      </c>
      <c r="F18">
        <v>100</v>
      </c>
      <c r="G18">
        <f t="shared" si="0"/>
        <v>1</v>
      </c>
      <c r="H18" t="str">
        <f t="shared" si="1"/>
        <v/>
      </c>
      <c r="I18" t="str">
        <f t="shared" si="2"/>
        <v/>
      </c>
      <c r="J18" t="str">
        <f t="shared" si="3"/>
        <v/>
      </c>
      <c r="K18" t="str">
        <f t="shared" si="4"/>
        <v/>
      </c>
      <c r="L18" t="str">
        <f t="shared" si="5"/>
        <v/>
      </c>
      <c r="M18" t="str">
        <f t="shared" si="6"/>
        <v/>
      </c>
      <c r="N18">
        <f t="shared" si="7"/>
        <v>1334</v>
      </c>
      <c r="O18" t="str">
        <f t="shared" si="8"/>
        <v/>
      </c>
      <c r="P18" t="str">
        <f t="shared" si="9"/>
        <v/>
      </c>
      <c r="Q18" t="str">
        <f t="shared" si="10"/>
        <v/>
      </c>
      <c r="R18">
        <f t="shared" si="11"/>
        <v>1334</v>
      </c>
      <c r="S18" t="str">
        <f t="shared" si="12"/>
        <v/>
      </c>
      <c r="T18" t="str">
        <f t="shared" si="13"/>
        <v/>
      </c>
      <c r="U18" t="str">
        <f t="shared" si="14"/>
        <v/>
      </c>
      <c r="V18" t="str">
        <f t="shared" si="15"/>
        <v/>
      </c>
      <c r="W18" t="str">
        <f t="shared" si="16"/>
        <v/>
      </c>
      <c r="X18" t="str">
        <f t="shared" si="17"/>
        <v/>
      </c>
      <c r="Y18" t="str">
        <f t="shared" si="18"/>
        <v/>
      </c>
      <c r="Z18">
        <f t="shared" si="19"/>
        <v>1334</v>
      </c>
      <c r="AA18" t="str">
        <f t="shared" si="20"/>
        <v/>
      </c>
      <c r="AB18" t="str">
        <f t="shared" si="21"/>
        <v/>
      </c>
      <c r="AC18" t="str">
        <f t="shared" si="22"/>
        <v/>
      </c>
      <c r="AD18">
        <f t="shared" si="23"/>
        <v>1334</v>
      </c>
      <c r="AE18" t="str">
        <f t="shared" si="24"/>
        <v/>
      </c>
    </row>
    <row r="19" spans="1:31">
      <c r="A19">
        <v>15</v>
      </c>
      <c r="B19" t="s">
        <v>28</v>
      </c>
      <c r="C19">
        <v>2008</v>
      </c>
      <c r="D19" t="s">
        <v>5</v>
      </c>
      <c r="E19" t="s">
        <v>5</v>
      </c>
      <c r="F19">
        <v>100</v>
      </c>
      <c r="G19">
        <f t="shared" si="0"/>
        <v>1</v>
      </c>
      <c r="H19" t="str">
        <f t="shared" si="1"/>
        <v/>
      </c>
      <c r="I19" t="str">
        <f t="shared" si="2"/>
        <v/>
      </c>
      <c r="J19">
        <f t="shared" si="3"/>
        <v>2008</v>
      </c>
      <c r="K19" t="str">
        <f t="shared" si="4"/>
        <v/>
      </c>
      <c r="L19" t="str">
        <f t="shared" si="5"/>
        <v/>
      </c>
      <c r="M19" t="str">
        <f t="shared" si="6"/>
        <v/>
      </c>
      <c r="N19" t="str">
        <f t="shared" si="7"/>
        <v/>
      </c>
      <c r="O19" t="str">
        <f t="shared" si="8"/>
        <v/>
      </c>
      <c r="P19" t="str">
        <f t="shared" si="9"/>
        <v/>
      </c>
      <c r="Q19" t="str">
        <f t="shared" si="10"/>
        <v/>
      </c>
      <c r="R19">
        <f t="shared" si="11"/>
        <v>2008</v>
      </c>
      <c r="S19" t="str">
        <f t="shared" si="12"/>
        <v/>
      </c>
      <c r="T19" t="str">
        <f t="shared" si="13"/>
        <v/>
      </c>
      <c r="U19" t="str">
        <f t="shared" si="14"/>
        <v/>
      </c>
      <c r="V19">
        <f t="shared" si="15"/>
        <v>2008</v>
      </c>
      <c r="W19" t="str">
        <f t="shared" si="16"/>
        <v/>
      </c>
      <c r="X19" t="str">
        <f t="shared" si="17"/>
        <v/>
      </c>
      <c r="Y19" t="str">
        <f t="shared" si="18"/>
        <v/>
      </c>
      <c r="Z19" t="str">
        <f t="shared" si="19"/>
        <v/>
      </c>
      <c r="AA19" t="str">
        <f t="shared" si="20"/>
        <v/>
      </c>
      <c r="AB19" t="str">
        <f t="shared" si="21"/>
        <v/>
      </c>
      <c r="AC19" t="str">
        <f t="shared" si="22"/>
        <v/>
      </c>
      <c r="AD19">
        <f t="shared" si="23"/>
        <v>2008</v>
      </c>
      <c r="AE19" t="str">
        <f t="shared" si="24"/>
        <v/>
      </c>
    </row>
    <row r="20" spans="1:31">
      <c r="A20">
        <v>16</v>
      </c>
      <c r="B20" t="s">
        <v>29</v>
      </c>
      <c r="C20">
        <v>960</v>
      </c>
      <c r="D20" t="s">
        <v>5</v>
      </c>
      <c r="E20" t="s">
        <v>5</v>
      </c>
      <c r="F20">
        <v>50</v>
      </c>
      <c r="G20">
        <f t="shared" si="0"/>
        <v>1</v>
      </c>
      <c r="H20" t="str">
        <f t="shared" si="1"/>
        <v/>
      </c>
      <c r="I20">
        <f t="shared" si="2"/>
        <v>960</v>
      </c>
      <c r="J20" t="str">
        <f t="shared" si="3"/>
        <v/>
      </c>
      <c r="K20" t="str">
        <f t="shared" si="4"/>
        <v/>
      </c>
      <c r="L20" t="str">
        <f t="shared" si="5"/>
        <v/>
      </c>
      <c r="M20" t="str">
        <f t="shared" si="6"/>
        <v/>
      </c>
      <c r="N20" t="str">
        <f t="shared" si="7"/>
        <v/>
      </c>
      <c r="O20" t="str">
        <f t="shared" si="8"/>
        <v/>
      </c>
      <c r="P20" t="str">
        <f t="shared" si="9"/>
        <v/>
      </c>
      <c r="Q20">
        <f t="shared" si="10"/>
        <v>960</v>
      </c>
      <c r="R20" t="str">
        <f t="shared" si="11"/>
        <v/>
      </c>
      <c r="S20" t="str">
        <f t="shared" si="12"/>
        <v/>
      </c>
      <c r="T20" t="str">
        <f t="shared" si="13"/>
        <v/>
      </c>
      <c r="U20">
        <f t="shared" si="14"/>
        <v>960</v>
      </c>
      <c r="V20" t="str">
        <f t="shared" si="15"/>
        <v/>
      </c>
      <c r="W20" t="str">
        <f t="shared" si="16"/>
        <v/>
      </c>
      <c r="X20" t="str">
        <f t="shared" si="17"/>
        <v/>
      </c>
      <c r="Y20" t="str">
        <f t="shared" si="18"/>
        <v/>
      </c>
      <c r="Z20" t="str">
        <f t="shared" si="19"/>
        <v/>
      </c>
      <c r="AA20" t="str">
        <f t="shared" si="20"/>
        <v/>
      </c>
      <c r="AB20" t="str">
        <f t="shared" si="21"/>
        <v/>
      </c>
      <c r="AC20">
        <f t="shared" si="22"/>
        <v>960</v>
      </c>
      <c r="AD20" t="str">
        <f t="shared" si="23"/>
        <v/>
      </c>
      <c r="AE20" t="str">
        <f t="shared" si="24"/>
        <v/>
      </c>
    </row>
    <row r="21" spans="1:31">
      <c r="A21">
        <v>17</v>
      </c>
      <c r="B21" t="s">
        <v>30</v>
      </c>
      <c r="C21">
        <v>2617</v>
      </c>
      <c r="D21" t="s">
        <v>6</v>
      </c>
      <c r="E21" t="s">
        <v>6</v>
      </c>
      <c r="F21">
        <v>100</v>
      </c>
      <c r="G21">
        <f t="shared" si="0"/>
        <v>1</v>
      </c>
      <c r="H21" t="str">
        <f t="shared" si="1"/>
        <v/>
      </c>
      <c r="I21" t="str">
        <f t="shared" si="2"/>
        <v/>
      </c>
      <c r="J21" t="str">
        <f t="shared" si="3"/>
        <v/>
      </c>
      <c r="K21" t="str">
        <f t="shared" si="4"/>
        <v/>
      </c>
      <c r="L21" t="str">
        <f t="shared" si="5"/>
        <v/>
      </c>
      <c r="M21" t="str">
        <f t="shared" si="6"/>
        <v/>
      </c>
      <c r="N21">
        <f t="shared" si="7"/>
        <v>2617</v>
      </c>
      <c r="O21" t="str">
        <f t="shared" si="8"/>
        <v/>
      </c>
      <c r="P21" t="str">
        <f t="shared" si="9"/>
        <v/>
      </c>
      <c r="Q21" t="str">
        <f t="shared" si="10"/>
        <v/>
      </c>
      <c r="R21">
        <f t="shared" si="11"/>
        <v>2617</v>
      </c>
      <c r="S21" t="str">
        <f t="shared" si="12"/>
        <v/>
      </c>
      <c r="T21" t="str">
        <f t="shared" si="13"/>
        <v/>
      </c>
      <c r="U21" t="str">
        <f t="shared" si="14"/>
        <v/>
      </c>
      <c r="V21" t="str">
        <f t="shared" si="15"/>
        <v/>
      </c>
      <c r="W21" t="str">
        <f t="shared" si="16"/>
        <v/>
      </c>
      <c r="X21" t="str">
        <f t="shared" si="17"/>
        <v/>
      </c>
      <c r="Y21" t="str">
        <f t="shared" si="18"/>
        <v/>
      </c>
      <c r="Z21">
        <f t="shared" si="19"/>
        <v>2617</v>
      </c>
      <c r="AA21" t="str">
        <f t="shared" si="20"/>
        <v/>
      </c>
      <c r="AB21" t="str">
        <f t="shared" si="21"/>
        <v/>
      </c>
      <c r="AC21" t="str">
        <f t="shared" si="22"/>
        <v/>
      </c>
      <c r="AD21">
        <f t="shared" si="23"/>
        <v>2617</v>
      </c>
      <c r="AE21" t="str">
        <f t="shared" si="24"/>
        <v/>
      </c>
    </row>
    <row r="22" spans="1:31">
      <c r="A22">
        <v>18</v>
      </c>
      <c r="B22" t="s">
        <v>31</v>
      </c>
      <c r="C22">
        <v>1576</v>
      </c>
      <c r="D22" t="s">
        <v>5</v>
      </c>
      <c r="E22" t="s">
        <v>5</v>
      </c>
      <c r="F22">
        <v>150</v>
      </c>
      <c r="G22">
        <f t="shared" si="0"/>
        <v>1</v>
      </c>
      <c r="H22" t="str">
        <f t="shared" si="1"/>
        <v/>
      </c>
      <c r="I22" t="str">
        <f t="shared" si="2"/>
        <v/>
      </c>
      <c r="J22" t="str">
        <f t="shared" si="3"/>
        <v/>
      </c>
      <c r="K22">
        <f t="shared" si="4"/>
        <v>1576</v>
      </c>
      <c r="L22" t="str">
        <f t="shared" si="5"/>
        <v/>
      </c>
      <c r="M22" t="str">
        <f t="shared" si="6"/>
        <v/>
      </c>
      <c r="N22" t="str">
        <f t="shared" si="7"/>
        <v/>
      </c>
      <c r="O22" t="str">
        <f t="shared" si="8"/>
        <v/>
      </c>
      <c r="P22" t="str">
        <f t="shared" si="9"/>
        <v/>
      </c>
      <c r="Q22" t="str">
        <f t="shared" si="10"/>
        <v/>
      </c>
      <c r="R22" t="str">
        <f t="shared" si="11"/>
        <v/>
      </c>
      <c r="S22">
        <f t="shared" si="12"/>
        <v>1576</v>
      </c>
      <c r="T22" t="str">
        <f t="shared" si="13"/>
        <v/>
      </c>
      <c r="U22" t="str">
        <f t="shared" si="14"/>
        <v/>
      </c>
      <c r="V22" t="str">
        <f t="shared" si="15"/>
        <v/>
      </c>
      <c r="W22">
        <f t="shared" si="16"/>
        <v>1576</v>
      </c>
      <c r="X22" t="str">
        <f t="shared" si="17"/>
        <v/>
      </c>
      <c r="Y22" t="str">
        <f t="shared" si="18"/>
        <v/>
      </c>
      <c r="Z22" t="str">
        <f t="shared" si="19"/>
        <v/>
      </c>
      <c r="AA22" t="str">
        <f t="shared" si="20"/>
        <v/>
      </c>
      <c r="AB22" t="str">
        <f t="shared" si="21"/>
        <v/>
      </c>
      <c r="AC22" t="str">
        <f t="shared" si="22"/>
        <v/>
      </c>
      <c r="AD22" t="str">
        <f t="shared" si="23"/>
        <v/>
      </c>
      <c r="AE22">
        <f t="shared" si="24"/>
        <v>1576</v>
      </c>
    </row>
    <row r="23" spans="1:31">
      <c r="A23">
        <v>19</v>
      </c>
      <c r="B23" t="s">
        <v>32</v>
      </c>
      <c r="C23">
        <v>1096</v>
      </c>
      <c r="D23" t="s">
        <v>6</v>
      </c>
      <c r="E23" t="s">
        <v>6</v>
      </c>
      <c r="F23">
        <v>50</v>
      </c>
      <c r="G23">
        <f t="shared" si="0"/>
        <v>1</v>
      </c>
      <c r="H23" t="str">
        <f t="shared" si="1"/>
        <v/>
      </c>
      <c r="I23" t="str">
        <f t="shared" si="2"/>
        <v/>
      </c>
      <c r="J23" t="str">
        <f t="shared" si="3"/>
        <v/>
      </c>
      <c r="K23" t="str">
        <f t="shared" si="4"/>
        <v/>
      </c>
      <c r="L23" t="str">
        <f t="shared" si="5"/>
        <v/>
      </c>
      <c r="M23">
        <f t="shared" si="6"/>
        <v>1096</v>
      </c>
      <c r="N23" t="str">
        <f t="shared" si="7"/>
        <v/>
      </c>
      <c r="O23" t="str">
        <f t="shared" si="8"/>
        <v/>
      </c>
      <c r="P23" t="str">
        <f t="shared" si="9"/>
        <v/>
      </c>
      <c r="Q23">
        <f t="shared" si="10"/>
        <v>1096</v>
      </c>
      <c r="R23" t="str">
        <f t="shared" si="11"/>
        <v/>
      </c>
      <c r="S23" t="str">
        <f t="shared" si="12"/>
        <v/>
      </c>
      <c r="T23" t="str">
        <f t="shared" si="13"/>
        <v/>
      </c>
      <c r="U23" t="str">
        <f t="shared" si="14"/>
        <v/>
      </c>
      <c r="V23" t="str">
        <f t="shared" si="15"/>
        <v/>
      </c>
      <c r="W23" t="str">
        <f t="shared" si="16"/>
        <v/>
      </c>
      <c r="X23" t="str">
        <f t="shared" si="17"/>
        <v/>
      </c>
      <c r="Y23">
        <f t="shared" si="18"/>
        <v>1096</v>
      </c>
      <c r="Z23" t="str">
        <f t="shared" si="19"/>
        <v/>
      </c>
      <c r="AA23" t="str">
        <f t="shared" si="20"/>
        <v/>
      </c>
      <c r="AB23" t="str">
        <f t="shared" si="21"/>
        <v/>
      </c>
      <c r="AC23">
        <f t="shared" si="22"/>
        <v>1096</v>
      </c>
      <c r="AD23" t="str">
        <f t="shared" si="23"/>
        <v/>
      </c>
      <c r="AE23" t="str">
        <f t="shared" si="24"/>
        <v/>
      </c>
    </row>
    <row r="24" spans="1:31">
      <c r="A24">
        <v>20</v>
      </c>
      <c r="B24" t="s">
        <v>33</v>
      </c>
      <c r="C24">
        <v>753</v>
      </c>
      <c r="D24" t="s">
        <v>5</v>
      </c>
      <c r="E24" t="s">
        <v>5</v>
      </c>
      <c r="F24">
        <v>50</v>
      </c>
      <c r="G24">
        <f t="shared" si="0"/>
        <v>1</v>
      </c>
      <c r="H24" t="str">
        <f t="shared" si="1"/>
        <v/>
      </c>
      <c r="I24">
        <f t="shared" si="2"/>
        <v>753</v>
      </c>
      <c r="J24" t="str">
        <f t="shared" si="3"/>
        <v/>
      </c>
      <c r="K24" t="str">
        <f t="shared" si="4"/>
        <v/>
      </c>
      <c r="L24" t="str">
        <f t="shared" si="5"/>
        <v/>
      </c>
      <c r="M24" t="str">
        <f t="shared" si="6"/>
        <v/>
      </c>
      <c r="N24" t="str">
        <f t="shared" si="7"/>
        <v/>
      </c>
      <c r="O24" t="str">
        <f t="shared" si="8"/>
        <v/>
      </c>
      <c r="P24" t="str">
        <f t="shared" si="9"/>
        <v/>
      </c>
      <c r="Q24">
        <f t="shared" si="10"/>
        <v>753</v>
      </c>
      <c r="R24" t="str">
        <f t="shared" si="11"/>
        <v/>
      </c>
      <c r="S24" t="str">
        <f t="shared" si="12"/>
        <v/>
      </c>
      <c r="T24" t="str">
        <f t="shared" si="13"/>
        <v/>
      </c>
      <c r="U24">
        <f t="shared" si="14"/>
        <v>753</v>
      </c>
      <c r="V24" t="str">
        <f t="shared" si="15"/>
        <v/>
      </c>
      <c r="W24" t="str">
        <f t="shared" si="16"/>
        <v/>
      </c>
      <c r="X24" t="str">
        <f t="shared" si="17"/>
        <v/>
      </c>
      <c r="Y24" t="str">
        <f t="shared" si="18"/>
        <v/>
      </c>
      <c r="Z24" t="str">
        <f t="shared" si="19"/>
        <v/>
      </c>
      <c r="AA24" t="str">
        <f t="shared" si="20"/>
        <v/>
      </c>
      <c r="AB24" t="str">
        <f t="shared" si="21"/>
        <v/>
      </c>
      <c r="AC24">
        <f t="shared" si="22"/>
        <v>753</v>
      </c>
      <c r="AD24" t="str">
        <f t="shared" si="23"/>
        <v/>
      </c>
      <c r="AE24" t="str">
        <f t="shared" si="24"/>
        <v/>
      </c>
    </row>
    <row r="25" spans="1:31">
      <c r="A25">
        <v>21</v>
      </c>
      <c r="B25" t="s">
        <v>34</v>
      </c>
      <c r="C25">
        <v>1376</v>
      </c>
      <c r="D25" t="s">
        <v>6</v>
      </c>
      <c r="E25" t="s">
        <v>6</v>
      </c>
      <c r="F25">
        <v>100</v>
      </c>
      <c r="G25">
        <f t="shared" si="0"/>
        <v>1</v>
      </c>
      <c r="H25" t="str">
        <f t="shared" si="1"/>
        <v/>
      </c>
      <c r="I25" t="str">
        <f t="shared" si="2"/>
        <v/>
      </c>
      <c r="J25" t="str">
        <f t="shared" si="3"/>
        <v/>
      </c>
      <c r="K25" t="str">
        <f t="shared" si="4"/>
        <v/>
      </c>
      <c r="L25" t="str">
        <f t="shared" si="5"/>
        <v/>
      </c>
      <c r="M25" t="str">
        <f t="shared" si="6"/>
        <v/>
      </c>
      <c r="N25">
        <f t="shared" si="7"/>
        <v>1376</v>
      </c>
      <c r="O25" t="str">
        <f t="shared" si="8"/>
        <v/>
      </c>
      <c r="P25" t="str">
        <f t="shared" si="9"/>
        <v/>
      </c>
      <c r="Q25" t="str">
        <f t="shared" si="10"/>
        <v/>
      </c>
      <c r="R25">
        <f t="shared" si="11"/>
        <v>1376</v>
      </c>
      <c r="S25" t="str">
        <f t="shared" si="12"/>
        <v/>
      </c>
      <c r="T25" t="str">
        <f t="shared" si="13"/>
        <v/>
      </c>
      <c r="U25" t="str">
        <f t="shared" si="14"/>
        <v/>
      </c>
      <c r="V25" t="str">
        <f t="shared" si="15"/>
        <v/>
      </c>
      <c r="W25" t="str">
        <f t="shared" si="16"/>
        <v/>
      </c>
      <c r="X25" t="str">
        <f t="shared" si="17"/>
        <v/>
      </c>
      <c r="Y25" t="str">
        <f t="shared" si="18"/>
        <v/>
      </c>
      <c r="Z25">
        <f t="shared" si="19"/>
        <v>1376</v>
      </c>
      <c r="AA25" t="str">
        <f t="shared" si="20"/>
        <v/>
      </c>
      <c r="AB25" t="str">
        <f t="shared" si="21"/>
        <v/>
      </c>
      <c r="AC25" t="str">
        <f t="shared" si="22"/>
        <v/>
      </c>
      <c r="AD25">
        <f t="shared" si="23"/>
        <v>1376</v>
      </c>
      <c r="AE25" t="str">
        <f t="shared" si="24"/>
        <v/>
      </c>
    </row>
    <row r="26" spans="1:31">
      <c r="A26">
        <v>22</v>
      </c>
      <c r="B26" t="s">
        <v>35</v>
      </c>
      <c r="C26">
        <v>727</v>
      </c>
      <c r="D26" t="s">
        <v>5</v>
      </c>
      <c r="E26" t="s">
        <v>6</v>
      </c>
      <c r="F26">
        <v>0</v>
      </c>
      <c r="G26">
        <f t="shared" si="0"/>
        <v>0</v>
      </c>
      <c r="H26" t="str">
        <f t="shared" si="1"/>
        <v/>
      </c>
      <c r="I26" t="str">
        <f t="shared" si="2"/>
        <v/>
      </c>
      <c r="J26" t="str">
        <f t="shared" si="3"/>
        <v/>
      </c>
      <c r="K26" t="str">
        <f t="shared" si="4"/>
        <v/>
      </c>
      <c r="L26" t="str">
        <f t="shared" si="5"/>
        <v/>
      </c>
      <c r="M26" t="str">
        <f t="shared" si="6"/>
        <v/>
      </c>
      <c r="N26" t="str">
        <f t="shared" si="7"/>
        <v/>
      </c>
      <c r="O26" t="str">
        <f t="shared" si="8"/>
        <v/>
      </c>
      <c r="P26" t="str">
        <f t="shared" si="9"/>
        <v/>
      </c>
      <c r="Q26" t="str">
        <f t="shared" si="10"/>
        <v/>
      </c>
      <c r="R26" t="str">
        <f t="shared" si="11"/>
        <v/>
      </c>
      <c r="S26" t="str">
        <f t="shared" si="12"/>
        <v/>
      </c>
      <c r="T26" t="str">
        <f t="shared" si="13"/>
        <v/>
      </c>
      <c r="U26" t="str">
        <f t="shared" si="14"/>
        <v/>
      </c>
      <c r="V26" t="str">
        <f t="shared" si="15"/>
        <v/>
      </c>
      <c r="W26" t="str">
        <f t="shared" si="16"/>
        <v/>
      </c>
      <c r="X26" t="str">
        <f t="shared" si="17"/>
        <v/>
      </c>
      <c r="Y26" t="str">
        <f t="shared" si="18"/>
        <v/>
      </c>
      <c r="Z26" t="str">
        <f t="shared" si="19"/>
        <v/>
      </c>
      <c r="AA26" t="str">
        <f t="shared" si="20"/>
        <v/>
      </c>
      <c r="AB26" t="str">
        <f t="shared" si="21"/>
        <v/>
      </c>
      <c r="AC26" t="str">
        <f t="shared" si="22"/>
        <v/>
      </c>
      <c r="AD26" t="str">
        <f t="shared" si="23"/>
        <v/>
      </c>
      <c r="AE26" t="str">
        <f t="shared" si="24"/>
        <v/>
      </c>
    </row>
    <row r="27" spans="1:31">
      <c r="A27">
        <v>23</v>
      </c>
      <c r="B27" t="s">
        <v>36</v>
      </c>
      <c r="C27">
        <v>1101</v>
      </c>
      <c r="D27" t="s">
        <v>5</v>
      </c>
      <c r="E27" t="s">
        <v>5</v>
      </c>
      <c r="F27">
        <v>0</v>
      </c>
      <c r="G27">
        <f t="shared" si="0"/>
        <v>1</v>
      </c>
      <c r="H27">
        <f t="shared" si="1"/>
        <v>1101</v>
      </c>
      <c r="I27" t="str">
        <f t="shared" si="2"/>
        <v/>
      </c>
      <c r="J27" t="str">
        <f t="shared" si="3"/>
        <v/>
      </c>
      <c r="K27" t="str">
        <f t="shared" si="4"/>
        <v/>
      </c>
      <c r="L27" t="str">
        <f t="shared" si="5"/>
        <v/>
      </c>
      <c r="M27" t="str">
        <f t="shared" si="6"/>
        <v/>
      </c>
      <c r="N27" t="str">
        <f t="shared" si="7"/>
        <v/>
      </c>
      <c r="O27" t="str">
        <f t="shared" si="8"/>
        <v/>
      </c>
      <c r="P27">
        <f t="shared" si="9"/>
        <v>1101</v>
      </c>
      <c r="Q27" t="str">
        <f t="shared" si="10"/>
        <v/>
      </c>
      <c r="R27" t="str">
        <f t="shared" si="11"/>
        <v/>
      </c>
      <c r="S27" t="str">
        <f t="shared" si="12"/>
        <v/>
      </c>
      <c r="T27">
        <f t="shared" si="13"/>
        <v>1101</v>
      </c>
      <c r="U27" t="str">
        <f t="shared" si="14"/>
        <v/>
      </c>
      <c r="V27" t="str">
        <f t="shared" si="15"/>
        <v/>
      </c>
      <c r="W27" t="str">
        <f t="shared" si="16"/>
        <v/>
      </c>
      <c r="X27" t="str">
        <f t="shared" si="17"/>
        <v/>
      </c>
      <c r="Y27" t="str">
        <f t="shared" si="18"/>
        <v/>
      </c>
      <c r="Z27" t="str">
        <f t="shared" si="19"/>
        <v/>
      </c>
      <c r="AA27" t="str">
        <f t="shared" si="20"/>
        <v/>
      </c>
      <c r="AB27">
        <f t="shared" si="21"/>
        <v>1101</v>
      </c>
      <c r="AC27" t="str">
        <f t="shared" si="22"/>
        <v/>
      </c>
      <c r="AD27" t="str">
        <f t="shared" si="23"/>
        <v/>
      </c>
      <c r="AE27" t="str">
        <f t="shared" si="24"/>
        <v/>
      </c>
    </row>
    <row r="28" spans="1:31">
      <c r="A28">
        <v>24</v>
      </c>
      <c r="B28" t="s">
        <v>37</v>
      </c>
      <c r="C28">
        <v>2024</v>
      </c>
      <c r="D28" t="s">
        <v>5</v>
      </c>
      <c r="E28" t="s">
        <v>6</v>
      </c>
      <c r="F28">
        <v>150</v>
      </c>
      <c r="G28">
        <f t="shared" si="0"/>
        <v>0</v>
      </c>
      <c r="H28" t="str">
        <f t="shared" si="1"/>
        <v/>
      </c>
      <c r="I28" t="str">
        <f t="shared" si="2"/>
        <v/>
      </c>
      <c r="J28" t="str">
        <f t="shared" si="3"/>
        <v/>
      </c>
      <c r="K28" t="str">
        <f t="shared" si="4"/>
        <v/>
      </c>
      <c r="L28" t="str">
        <f t="shared" si="5"/>
        <v/>
      </c>
      <c r="M28" t="str">
        <f t="shared" si="6"/>
        <v/>
      </c>
      <c r="N28" t="str">
        <f t="shared" si="7"/>
        <v/>
      </c>
      <c r="O28" t="str">
        <f t="shared" si="8"/>
        <v/>
      </c>
      <c r="P28" t="str">
        <f t="shared" si="9"/>
        <v/>
      </c>
      <c r="Q28" t="str">
        <f t="shared" si="10"/>
        <v/>
      </c>
      <c r="R28" t="str">
        <f t="shared" si="11"/>
        <v/>
      </c>
      <c r="S28" t="str">
        <f t="shared" si="12"/>
        <v/>
      </c>
      <c r="T28" t="str">
        <f t="shared" si="13"/>
        <v/>
      </c>
      <c r="U28" t="str">
        <f t="shared" si="14"/>
        <v/>
      </c>
      <c r="V28" t="str">
        <f t="shared" si="15"/>
        <v/>
      </c>
      <c r="W28" t="str">
        <f t="shared" si="16"/>
        <v/>
      </c>
      <c r="X28" t="str">
        <f t="shared" si="17"/>
        <v/>
      </c>
      <c r="Y28" t="str">
        <f t="shared" si="18"/>
        <v/>
      </c>
      <c r="Z28" t="str">
        <f t="shared" si="19"/>
        <v/>
      </c>
      <c r="AA28" t="str">
        <f t="shared" si="20"/>
        <v/>
      </c>
      <c r="AB28" t="str">
        <f t="shared" si="21"/>
        <v/>
      </c>
      <c r="AC28" t="str">
        <f t="shared" si="22"/>
        <v/>
      </c>
      <c r="AD28" t="str">
        <f t="shared" si="23"/>
        <v/>
      </c>
      <c r="AE28" t="str">
        <f t="shared" si="24"/>
        <v/>
      </c>
    </row>
    <row r="29" spans="1:31">
      <c r="A29">
        <v>25</v>
      </c>
      <c r="B29" t="s">
        <v>38</v>
      </c>
      <c r="C29">
        <v>3342</v>
      </c>
      <c r="D29" t="s">
        <v>6</v>
      </c>
      <c r="E29" t="s">
        <v>6</v>
      </c>
      <c r="F29">
        <v>150</v>
      </c>
      <c r="G29">
        <f t="shared" si="0"/>
        <v>1</v>
      </c>
      <c r="H29" t="str">
        <f t="shared" si="1"/>
        <v/>
      </c>
      <c r="I29" t="str">
        <f t="shared" si="2"/>
        <v/>
      </c>
      <c r="J29" t="str">
        <f t="shared" si="3"/>
        <v/>
      </c>
      <c r="K29" t="str">
        <f t="shared" si="4"/>
        <v/>
      </c>
      <c r="L29" t="str">
        <f t="shared" si="5"/>
        <v/>
      </c>
      <c r="M29" t="str">
        <f t="shared" si="6"/>
        <v/>
      </c>
      <c r="N29" t="str">
        <f t="shared" si="7"/>
        <v/>
      </c>
      <c r="O29">
        <f t="shared" si="8"/>
        <v>3342</v>
      </c>
      <c r="P29" t="str">
        <f t="shared" si="9"/>
        <v/>
      </c>
      <c r="Q29" t="str">
        <f t="shared" si="10"/>
        <v/>
      </c>
      <c r="R29" t="str">
        <f t="shared" si="11"/>
        <v/>
      </c>
      <c r="S29">
        <f t="shared" si="12"/>
        <v>3342</v>
      </c>
      <c r="T29" t="str">
        <f t="shared" si="13"/>
        <v/>
      </c>
      <c r="U29" t="str">
        <f t="shared" si="14"/>
        <v/>
      </c>
      <c r="V29" t="str">
        <f t="shared" si="15"/>
        <v/>
      </c>
      <c r="W29" t="str">
        <f t="shared" si="16"/>
        <v/>
      </c>
      <c r="X29" t="str">
        <f t="shared" si="17"/>
        <v/>
      </c>
      <c r="Y29" t="str">
        <f t="shared" si="18"/>
        <v/>
      </c>
      <c r="Z29" t="str">
        <f t="shared" si="19"/>
        <v/>
      </c>
      <c r="AA29">
        <f t="shared" si="20"/>
        <v>3342</v>
      </c>
      <c r="AB29" t="str">
        <f t="shared" si="21"/>
        <v/>
      </c>
      <c r="AC29" t="str">
        <f t="shared" si="22"/>
        <v/>
      </c>
      <c r="AD29" t="str">
        <f t="shared" si="23"/>
        <v/>
      </c>
      <c r="AE29">
        <f t="shared" si="24"/>
        <v>3342</v>
      </c>
    </row>
    <row r="30" spans="1:31">
      <c r="A30">
        <v>26</v>
      </c>
      <c r="B30" t="s">
        <v>39</v>
      </c>
      <c r="C30">
        <v>2179</v>
      </c>
      <c r="D30" t="s">
        <v>6</v>
      </c>
      <c r="E30" t="s">
        <v>6</v>
      </c>
      <c r="F30">
        <v>50</v>
      </c>
      <c r="G30">
        <f t="shared" si="0"/>
        <v>1</v>
      </c>
      <c r="H30" t="str">
        <f t="shared" si="1"/>
        <v/>
      </c>
      <c r="I30" t="str">
        <f t="shared" si="2"/>
        <v/>
      </c>
      <c r="J30" t="str">
        <f t="shared" si="3"/>
        <v/>
      </c>
      <c r="K30" t="str">
        <f t="shared" si="4"/>
        <v/>
      </c>
      <c r="L30" t="str">
        <f t="shared" si="5"/>
        <v/>
      </c>
      <c r="M30">
        <f t="shared" si="6"/>
        <v>2179</v>
      </c>
      <c r="N30" t="str">
        <f t="shared" si="7"/>
        <v/>
      </c>
      <c r="O30" t="str">
        <f t="shared" si="8"/>
        <v/>
      </c>
      <c r="P30" t="str">
        <f t="shared" si="9"/>
        <v/>
      </c>
      <c r="Q30">
        <f t="shared" si="10"/>
        <v>2179</v>
      </c>
      <c r="R30" t="str">
        <f t="shared" si="11"/>
        <v/>
      </c>
      <c r="S30" t="str">
        <f t="shared" si="12"/>
        <v/>
      </c>
      <c r="T30" t="str">
        <f t="shared" si="13"/>
        <v/>
      </c>
      <c r="U30" t="str">
        <f t="shared" si="14"/>
        <v/>
      </c>
      <c r="V30" t="str">
        <f t="shared" si="15"/>
        <v/>
      </c>
      <c r="W30" t="str">
        <f t="shared" si="16"/>
        <v/>
      </c>
      <c r="X30" t="str">
        <f t="shared" si="17"/>
        <v/>
      </c>
      <c r="Y30">
        <f t="shared" si="18"/>
        <v>2179</v>
      </c>
      <c r="Z30" t="str">
        <f t="shared" si="19"/>
        <v/>
      </c>
      <c r="AA30" t="str">
        <f t="shared" si="20"/>
        <v/>
      </c>
      <c r="AB30" t="str">
        <f t="shared" si="21"/>
        <v/>
      </c>
      <c r="AC30">
        <f t="shared" si="22"/>
        <v>2179</v>
      </c>
      <c r="AD30" t="str">
        <f t="shared" si="23"/>
        <v/>
      </c>
      <c r="AE30" t="str">
        <f t="shared" si="24"/>
        <v/>
      </c>
    </row>
    <row r="31" spans="1:31">
      <c r="A31">
        <v>27</v>
      </c>
      <c r="B31" t="s">
        <v>40</v>
      </c>
      <c r="C31">
        <v>2593</v>
      </c>
      <c r="D31" t="s">
        <v>6</v>
      </c>
      <c r="E31" t="s">
        <v>5</v>
      </c>
      <c r="F31">
        <v>50</v>
      </c>
      <c r="G31">
        <f t="shared" si="0"/>
        <v>0</v>
      </c>
      <c r="H31" t="str">
        <f t="shared" si="1"/>
        <v/>
      </c>
      <c r="I31" t="str">
        <f t="shared" si="2"/>
        <v/>
      </c>
      <c r="J31" t="str">
        <f t="shared" si="3"/>
        <v/>
      </c>
      <c r="K31" t="str">
        <f t="shared" si="4"/>
        <v/>
      </c>
      <c r="L31" t="str">
        <f t="shared" si="5"/>
        <v/>
      </c>
      <c r="M31" t="str">
        <f t="shared" si="6"/>
        <v/>
      </c>
      <c r="N31" t="str">
        <f t="shared" si="7"/>
        <v/>
      </c>
      <c r="O31" t="str">
        <f t="shared" si="8"/>
        <v/>
      </c>
      <c r="P31" t="str">
        <f t="shared" si="9"/>
        <v/>
      </c>
      <c r="Q31" t="str">
        <f t="shared" si="10"/>
        <v/>
      </c>
      <c r="R31" t="str">
        <f t="shared" si="11"/>
        <v/>
      </c>
      <c r="S31" t="str">
        <f t="shared" si="12"/>
        <v/>
      </c>
      <c r="T31" t="str">
        <f t="shared" si="13"/>
        <v/>
      </c>
      <c r="U31" t="str">
        <f t="shared" si="14"/>
        <v/>
      </c>
      <c r="V31" t="str">
        <f t="shared" si="15"/>
        <v/>
      </c>
      <c r="W31" t="str">
        <f t="shared" si="16"/>
        <v/>
      </c>
      <c r="X31" t="str">
        <f t="shared" si="17"/>
        <v/>
      </c>
      <c r="Y31" t="str">
        <f t="shared" si="18"/>
        <v/>
      </c>
      <c r="Z31" t="str">
        <f t="shared" si="19"/>
        <v/>
      </c>
      <c r="AA31" t="str">
        <f t="shared" si="20"/>
        <v/>
      </c>
      <c r="AB31" t="str">
        <f t="shared" si="21"/>
        <v/>
      </c>
      <c r="AC31" t="str">
        <f t="shared" si="22"/>
        <v/>
      </c>
      <c r="AD31" t="str">
        <f t="shared" si="23"/>
        <v/>
      </c>
      <c r="AE31" t="str">
        <f t="shared" si="24"/>
        <v/>
      </c>
    </row>
    <row r="32" spans="1:31">
      <c r="A32">
        <v>28</v>
      </c>
      <c r="B32" t="s">
        <v>41</v>
      </c>
      <c r="C32">
        <v>1385</v>
      </c>
      <c r="D32" t="s">
        <v>6</v>
      </c>
      <c r="E32" t="s">
        <v>5</v>
      </c>
      <c r="F32">
        <v>100</v>
      </c>
      <c r="G32">
        <f t="shared" si="0"/>
        <v>0</v>
      </c>
      <c r="H32" t="str">
        <f t="shared" si="1"/>
        <v/>
      </c>
      <c r="I32" t="str">
        <f t="shared" si="2"/>
        <v/>
      </c>
      <c r="J32" t="str">
        <f t="shared" si="3"/>
        <v/>
      </c>
      <c r="K32" t="str">
        <f t="shared" si="4"/>
        <v/>
      </c>
      <c r="L32" t="str">
        <f t="shared" si="5"/>
        <v/>
      </c>
      <c r="M32" t="str">
        <f t="shared" si="6"/>
        <v/>
      </c>
      <c r="N32" t="str">
        <f t="shared" si="7"/>
        <v/>
      </c>
      <c r="O32" t="str">
        <f t="shared" si="8"/>
        <v/>
      </c>
      <c r="P32" t="str">
        <f t="shared" si="9"/>
        <v/>
      </c>
      <c r="Q32" t="str">
        <f t="shared" si="10"/>
        <v/>
      </c>
      <c r="R32" t="str">
        <f t="shared" si="11"/>
        <v/>
      </c>
      <c r="S32" t="str">
        <f t="shared" si="12"/>
        <v/>
      </c>
      <c r="T32" t="str">
        <f t="shared" si="13"/>
        <v/>
      </c>
      <c r="U32" t="str">
        <f t="shared" si="14"/>
        <v/>
      </c>
      <c r="V32" t="str">
        <f t="shared" si="15"/>
        <v/>
      </c>
      <c r="W32" t="str">
        <f t="shared" si="16"/>
        <v/>
      </c>
      <c r="X32" t="str">
        <f t="shared" si="17"/>
        <v/>
      </c>
      <c r="Y32" t="str">
        <f t="shared" si="18"/>
        <v/>
      </c>
      <c r="Z32" t="str">
        <f t="shared" si="19"/>
        <v/>
      </c>
      <c r="AA32" t="str">
        <f t="shared" si="20"/>
        <v/>
      </c>
      <c r="AB32" t="str">
        <f t="shared" si="21"/>
        <v/>
      </c>
      <c r="AC32" t="str">
        <f t="shared" si="22"/>
        <v/>
      </c>
      <c r="AD32" t="str">
        <f t="shared" si="23"/>
        <v/>
      </c>
      <c r="AE32" t="str">
        <f t="shared" si="24"/>
        <v/>
      </c>
    </row>
    <row r="33" spans="1:31">
      <c r="A33">
        <v>29</v>
      </c>
      <c r="B33" t="s">
        <v>42</v>
      </c>
      <c r="C33">
        <v>858</v>
      </c>
      <c r="D33" t="s">
        <v>5</v>
      </c>
      <c r="E33" t="s">
        <v>5</v>
      </c>
      <c r="F33">
        <v>0</v>
      </c>
      <c r="G33">
        <f t="shared" si="0"/>
        <v>1</v>
      </c>
      <c r="H33">
        <f t="shared" si="1"/>
        <v>858</v>
      </c>
      <c r="I33" t="str">
        <f t="shared" si="2"/>
        <v/>
      </c>
      <c r="J33" t="str">
        <f t="shared" si="3"/>
        <v/>
      </c>
      <c r="K33" t="str">
        <f t="shared" si="4"/>
        <v/>
      </c>
      <c r="L33" t="str">
        <f t="shared" si="5"/>
        <v/>
      </c>
      <c r="M33" t="str">
        <f t="shared" si="6"/>
        <v/>
      </c>
      <c r="N33" t="str">
        <f t="shared" si="7"/>
        <v/>
      </c>
      <c r="O33" t="str">
        <f t="shared" si="8"/>
        <v/>
      </c>
      <c r="P33">
        <f t="shared" si="9"/>
        <v>858</v>
      </c>
      <c r="Q33" t="str">
        <f t="shared" si="10"/>
        <v/>
      </c>
      <c r="R33" t="str">
        <f t="shared" si="11"/>
        <v/>
      </c>
      <c r="S33" t="str">
        <f t="shared" si="12"/>
        <v/>
      </c>
      <c r="T33">
        <f t="shared" si="13"/>
        <v>858</v>
      </c>
      <c r="U33" t="str">
        <f t="shared" si="14"/>
        <v/>
      </c>
      <c r="V33" t="str">
        <f t="shared" si="15"/>
        <v/>
      </c>
      <c r="W33" t="str">
        <f t="shared" si="16"/>
        <v/>
      </c>
      <c r="X33" t="str">
        <f t="shared" si="17"/>
        <v/>
      </c>
      <c r="Y33" t="str">
        <f t="shared" si="18"/>
        <v/>
      </c>
      <c r="Z33" t="str">
        <f t="shared" si="19"/>
        <v/>
      </c>
      <c r="AA33" t="str">
        <f t="shared" si="20"/>
        <v/>
      </c>
      <c r="AB33">
        <f t="shared" si="21"/>
        <v>858</v>
      </c>
      <c r="AC33" t="str">
        <f t="shared" si="22"/>
        <v/>
      </c>
      <c r="AD33" t="str">
        <f t="shared" si="23"/>
        <v/>
      </c>
      <c r="AE33" t="str">
        <f t="shared" si="24"/>
        <v/>
      </c>
    </row>
    <row r="34" spans="1:31">
      <c r="A34">
        <v>30</v>
      </c>
      <c r="B34" t="s">
        <v>43</v>
      </c>
      <c r="C34">
        <v>1377</v>
      </c>
      <c r="D34" t="s">
        <v>6</v>
      </c>
      <c r="E34" t="s">
        <v>6</v>
      </c>
      <c r="F34">
        <v>0</v>
      </c>
      <c r="G34">
        <f t="shared" si="0"/>
        <v>1</v>
      </c>
      <c r="H34" t="str">
        <f t="shared" si="1"/>
        <v/>
      </c>
      <c r="I34" t="str">
        <f t="shared" si="2"/>
        <v/>
      </c>
      <c r="J34" t="str">
        <f t="shared" si="3"/>
        <v/>
      </c>
      <c r="K34" t="str">
        <f t="shared" si="4"/>
        <v/>
      </c>
      <c r="L34">
        <f t="shared" si="5"/>
        <v>1377</v>
      </c>
      <c r="M34" t="str">
        <f t="shared" si="6"/>
        <v/>
      </c>
      <c r="N34" t="str">
        <f t="shared" si="7"/>
        <v/>
      </c>
      <c r="O34" t="str">
        <f t="shared" si="8"/>
        <v/>
      </c>
      <c r="P34">
        <f t="shared" si="9"/>
        <v>1377</v>
      </c>
      <c r="Q34" t="str">
        <f t="shared" si="10"/>
        <v/>
      </c>
      <c r="R34" t="str">
        <f t="shared" si="11"/>
        <v/>
      </c>
      <c r="S34" t="str">
        <f t="shared" si="12"/>
        <v/>
      </c>
      <c r="T34" t="str">
        <f t="shared" si="13"/>
        <v/>
      </c>
      <c r="U34" t="str">
        <f t="shared" si="14"/>
        <v/>
      </c>
      <c r="V34" t="str">
        <f t="shared" si="15"/>
        <v/>
      </c>
      <c r="W34" t="str">
        <f t="shared" si="16"/>
        <v/>
      </c>
      <c r="X34">
        <f t="shared" si="17"/>
        <v>1377</v>
      </c>
      <c r="Y34" t="str">
        <f t="shared" si="18"/>
        <v/>
      </c>
      <c r="Z34" t="str">
        <f t="shared" si="19"/>
        <v/>
      </c>
      <c r="AA34" t="str">
        <f t="shared" si="20"/>
        <v/>
      </c>
      <c r="AB34">
        <f t="shared" si="21"/>
        <v>1377</v>
      </c>
      <c r="AC34" t="str">
        <f t="shared" si="22"/>
        <v/>
      </c>
      <c r="AD34" t="str">
        <f t="shared" si="23"/>
        <v/>
      </c>
      <c r="AE34" t="str">
        <f t="shared" si="24"/>
        <v/>
      </c>
    </row>
    <row r="35" spans="1:31">
      <c r="A35">
        <v>31</v>
      </c>
      <c r="B35" t="s">
        <v>44</v>
      </c>
      <c r="C35">
        <v>2191</v>
      </c>
      <c r="D35" t="s">
        <v>6</v>
      </c>
      <c r="E35" t="s">
        <v>5</v>
      </c>
      <c r="F35">
        <v>150</v>
      </c>
      <c r="G35">
        <f t="shared" si="0"/>
        <v>0</v>
      </c>
      <c r="H35" t="str">
        <f t="shared" si="1"/>
        <v/>
      </c>
      <c r="I35" t="str">
        <f t="shared" si="2"/>
        <v/>
      </c>
      <c r="J35" t="str">
        <f t="shared" si="3"/>
        <v/>
      </c>
      <c r="K35" t="str">
        <f t="shared" si="4"/>
        <v/>
      </c>
      <c r="L35" t="str">
        <f t="shared" si="5"/>
        <v/>
      </c>
      <c r="M35" t="str">
        <f t="shared" si="6"/>
        <v/>
      </c>
      <c r="N35" t="str">
        <f t="shared" si="7"/>
        <v/>
      </c>
      <c r="O35" t="str">
        <f t="shared" si="8"/>
        <v/>
      </c>
      <c r="P35" t="str">
        <f t="shared" si="9"/>
        <v/>
      </c>
      <c r="Q35" t="str">
        <f t="shared" si="10"/>
        <v/>
      </c>
      <c r="R35" t="str">
        <f t="shared" si="11"/>
        <v/>
      </c>
      <c r="S35" t="str">
        <f t="shared" si="12"/>
        <v/>
      </c>
      <c r="T35" t="str">
        <f t="shared" si="13"/>
        <v/>
      </c>
      <c r="U35" t="str">
        <f t="shared" si="14"/>
        <v/>
      </c>
      <c r="V35" t="str">
        <f t="shared" si="15"/>
        <v/>
      </c>
      <c r="W35" t="str">
        <f t="shared" si="16"/>
        <v/>
      </c>
      <c r="X35" t="str">
        <f t="shared" si="17"/>
        <v/>
      </c>
      <c r="Y35" t="str">
        <f t="shared" si="18"/>
        <v/>
      </c>
      <c r="Z35" t="str">
        <f t="shared" si="19"/>
        <v/>
      </c>
      <c r="AA35" t="str">
        <f t="shared" si="20"/>
        <v/>
      </c>
      <c r="AB35" t="str">
        <f t="shared" si="21"/>
        <v/>
      </c>
      <c r="AC35" t="str">
        <f t="shared" si="22"/>
        <v/>
      </c>
      <c r="AD35" t="str">
        <f t="shared" si="23"/>
        <v/>
      </c>
      <c r="AE35" t="str">
        <f t="shared" si="24"/>
        <v/>
      </c>
    </row>
    <row r="36" spans="1:31">
      <c r="A36">
        <v>32</v>
      </c>
      <c r="B36" t="s">
        <v>45</v>
      </c>
      <c r="C36">
        <v>2176</v>
      </c>
      <c r="D36" t="s">
        <v>6</v>
      </c>
      <c r="E36" t="s">
        <v>6</v>
      </c>
      <c r="F36">
        <v>100</v>
      </c>
      <c r="G36">
        <f t="shared" si="0"/>
        <v>1</v>
      </c>
      <c r="H36" t="str">
        <f t="shared" si="1"/>
        <v/>
      </c>
      <c r="I36" t="str">
        <f t="shared" si="2"/>
        <v/>
      </c>
      <c r="J36" t="str">
        <f t="shared" si="3"/>
        <v/>
      </c>
      <c r="K36" t="str">
        <f t="shared" si="4"/>
        <v/>
      </c>
      <c r="L36" t="str">
        <f t="shared" si="5"/>
        <v/>
      </c>
      <c r="M36" t="str">
        <f t="shared" si="6"/>
        <v/>
      </c>
      <c r="N36">
        <f t="shared" si="7"/>
        <v>2176</v>
      </c>
      <c r="O36" t="str">
        <f t="shared" si="8"/>
        <v/>
      </c>
      <c r="P36" t="str">
        <f t="shared" si="9"/>
        <v/>
      </c>
      <c r="Q36" t="str">
        <f t="shared" si="10"/>
        <v/>
      </c>
      <c r="R36">
        <f t="shared" si="11"/>
        <v>2176</v>
      </c>
      <c r="S36" t="str">
        <f t="shared" si="12"/>
        <v/>
      </c>
      <c r="T36" t="str">
        <f t="shared" si="13"/>
        <v/>
      </c>
      <c r="U36" t="str">
        <f t="shared" si="14"/>
        <v/>
      </c>
      <c r="V36" t="str">
        <f t="shared" si="15"/>
        <v/>
      </c>
      <c r="W36" t="str">
        <f t="shared" si="16"/>
        <v/>
      </c>
      <c r="X36" t="str">
        <f t="shared" si="17"/>
        <v/>
      </c>
      <c r="Y36" t="str">
        <f t="shared" si="18"/>
        <v/>
      </c>
      <c r="Z36">
        <f t="shared" si="19"/>
        <v>2176</v>
      </c>
      <c r="AA36" t="str">
        <f t="shared" si="20"/>
        <v/>
      </c>
      <c r="AB36" t="str">
        <f t="shared" si="21"/>
        <v/>
      </c>
      <c r="AC36" t="str">
        <f t="shared" si="22"/>
        <v/>
      </c>
      <c r="AD36">
        <f t="shared" si="23"/>
        <v>2176</v>
      </c>
      <c r="AE36" t="str">
        <f t="shared" si="24"/>
        <v/>
      </c>
    </row>
    <row r="37" spans="1:31">
      <c r="A37">
        <v>33</v>
      </c>
      <c r="B37" t="s">
        <v>46</v>
      </c>
      <c r="C37">
        <v>1620</v>
      </c>
      <c r="D37" t="s">
        <v>5</v>
      </c>
      <c r="E37" t="s">
        <v>5</v>
      </c>
      <c r="F37">
        <v>50</v>
      </c>
      <c r="G37">
        <f t="shared" ref="G37:G68" si="25">IF($E37=$D37, 1, 0)</f>
        <v>1</v>
      </c>
      <c r="H37" t="str">
        <f t="shared" ref="H37:H68" si="26">IF(AND($F37=0, $G37=1, $E37="[b]"), $C37,"")</f>
        <v/>
      </c>
      <c r="I37">
        <f t="shared" ref="I37:I68" si="27">IF(AND($F37=50, $G37=1, $E37="[b]"), $C37,"")</f>
        <v>1620</v>
      </c>
      <c r="J37" t="str">
        <f t="shared" ref="J37:J68" si="28">IF(AND($F37=100, $G37=1, $E37="[b]"), $C37,"")</f>
        <v/>
      </c>
      <c r="K37" t="str">
        <f t="shared" ref="K37:K68" si="29">IF(AND($F37=150, $G37=1, $E37="[b]"), $C37,"")</f>
        <v/>
      </c>
      <c r="L37" t="str">
        <f t="shared" ref="L37:L68" si="30">IF(AND($F37=0, $G37=1, $E37="[n]"), $C37,"")</f>
        <v/>
      </c>
      <c r="M37" t="str">
        <f t="shared" ref="M37:M68" si="31">IF(AND($F37=50, $G37=1, $E37="[n]"), $C37,"")</f>
        <v/>
      </c>
      <c r="N37" t="str">
        <f t="shared" ref="N37:N68" si="32">IF(AND($F37=100, $G37=1, $E37="[n]"), $C37,"")</f>
        <v/>
      </c>
      <c r="O37" t="str">
        <f t="shared" ref="O37:O68" si="33">IF(AND($F37=150, $G37=1, $E37="[n]"), $C37,"")</f>
        <v/>
      </c>
      <c r="P37" t="str">
        <f t="shared" ref="P37:P68" si="34">IF(AND($F37=0, $G37=1), $C37,"")</f>
        <v/>
      </c>
      <c r="Q37">
        <f t="shared" ref="Q37:Q68" si="35">IF(AND($F37=50, $G37=1), $C37,"")</f>
        <v>1620</v>
      </c>
      <c r="R37" t="str">
        <f t="shared" ref="R37:R68" si="36">IF(AND($F37=100, $G37=1), $C37,"")</f>
        <v/>
      </c>
      <c r="S37" t="str">
        <f t="shared" ref="S37:S68" si="37">IF(AND($F37=150, $G37=1), $C37,"")</f>
        <v/>
      </c>
      <c r="T37" t="str">
        <f t="shared" ref="T37:T68" si="38">IF(AND(H37&lt;(H$101+2*H$102), H37&gt;(H$101-2*H$102)), H37, "")</f>
        <v/>
      </c>
      <c r="U37">
        <f t="shared" ref="U37:U68" si="39">IF(AND(I37&lt;(I$101+2*I$102), I37&gt;(I$101-2*I$102)), I37, "")</f>
        <v>1620</v>
      </c>
      <c r="V37" t="str">
        <f t="shared" ref="V37:V68" si="40">IF(AND(J37&lt;(J$101+2*J$102), J37&gt;(J$101-2*J$102)), J37, "")</f>
        <v/>
      </c>
      <c r="W37" t="str">
        <f t="shared" ref="W37:W68" si="41">IF(AND(K37&lt;(K$101+2*K$102), K37&gt;(K$101-2*K$102)), K37, "")</f>
        <v/>
      </c>
      <c r="X37" t="str">
        <f t="shared" ref="X37:X68" si="42">IF(AND(L37&lt;(L$101+2*L$102), L37&gt;(L$101-2*L$102)), L37, "")</f>
        <v/>
      </c>
      <c r="Y37" t="str">
        <f t="shared" ref="Y37:Y68" si="43">IF(AND(M37&lt;(M$101+2*M$102), M37&gt;(M$101-2*M$102)), M37, "")</f>
        <v/>
      </c>
      <c r="Z37" t="str">
        <f t="shared" ref="Z37:Z68" si="44">IF(AND(N37&lt;(N$101+2*N$102), N37&gt;(N$101-2*N$102)), N37, "")</f>
        <v/>
      </c>
      <c r="AA37" t="str">
        <f t="shared" ref="AA37:AA68" si="45">IF(AND(O37&lt;(O$101+2*O$102), O37&gt;(O$101-2*O$102)), O37, "")</f>
        <v/>
      </c>
      <c r="AB37" t="str">
        <f t="shared" ref="AB37:AB68" si="46">IF(AND(P37&lt;(P$101+2*P$102), P37&gt;(P$101-2*P$102)), P37, "")</f>
        <v/>
      </c>
      <c r="AC37">
        <f t="shared" ref="AC37:AC68" si="47">IF(AND(Q37&lt;(Q$101+2*Q$102), Q37&gt;(Q$101-2*Q$102)), Q37, "")</f>
        <v>1620</v>
      </c>
      <c r="AD37" t="str">
        <f t="shared" ref="AD37:AD68" si="48">IF(AND(R37&lt;(R$101+2*R$102), R37&gt;(R$101-2*R$102)), R37, "")</f>
        <v/>
      </c>
      <c r="AE37" t="str">
        <f t="shared" ref="AE37:AE68" si="49">IF(AND(S37&lt;(S$101+2*S$102), S37&gt;(S$101-2*S$102)), S37, "")</f>
        <v/>
      </c>
    </row>
    <row r="38" spans="1:31">
      <c r="A38">
        <v>34</v>
      </c>
      <c r="B38" t="s">
        <v>47</v>
      </c>
      <c r="C38">
        <v>3741</v>
      </c>
      <c r="D38" t="s">
        <v>5</v>
      </c>
      <c r="E38" t="s">
        <v>5</v>
      </c>
      <c r="F38">
        <v>100</v>
      </c>
      <c r="G38">
        <f t="shared" si="25"/>
        <v>1</v>
      </c>
      <c r="H38" t="str">
        <f t="shared" si="26"/>
        <v/>
      </c>
      <c r="I38" t="str">
        <f t="shared" si="27"/>
        <v/>
      </c>
      <c r="J38">
        <f t="shared" si="28"/>
        <v>3741</v>
      </c>
      <c r="K38" t="str">
        <f t="shared" si="29"/>
        <v/>
      </c>
      <c r="L38" t="str">
        <f t="shared" si="30"/>
        <v/>
      </c>
      <c r="M38" t="str">
        <f t="shared" si="31"/>
        <v/>
      </c>
      <c r="N38" t="str">
        <f t="shared" si="32"/>
        <v/>
      </c>
      <c r="O38" t="str">
        <f t="shared" si="33"/>
        <v/>
      </c>
      <c r="P38" t="str">
        <f t="shared" si="34"/>
        <v/>
      </c>
      <c r="Q38" t="str">
        <f t="shared" si="35"/>
        <v/>
      </c>
      <c r="R38">
        <f t="shared" si="36"/>
        <v>3741</v>
      </c>
      <c r="S38" t="str">
        <f t="shared" si="37"/>
        <v/>
      </c>
      <c r="T38" t="str">
        <f t="shared" si="38"/>
        <v/>
      </c>
      <c r="U38" t="str">
        <f t="shared" si="39"/>
        <v/>
      </c>
      <c r="V38" t="str">
        <f t="shared" si="40"/>
        <v/>
      </c>
      <c r="W38" t="str">
        <f t="shared" si="41"/>
        <v/>
      </c>
      <c r="X38" t="str">
        <f t="shared" si="42"/>
        <v/>
      </c>
      <c r="Y38" t="str">
        <f t="shared" si="43"/>
        <v/>
      </c>
      <c r="Z38" t="str">
        <f t="shared" si="44"/>
        <v/>
      </c>
      <c r="AA38" t="str">
        <f t="shared" si="45"/>
        <v/>
      </c>
      <c r="AB38" t="str">
        <f t="shared" si="46"/>
        <v/>
      </c>
      <c r="AC38" t="str">
        <f t="shared" si="47"/>
        <v/>
      </c>
      <c r="AD38" t="str">
        <f t="shared" si="48"/>
        <v/>
      </c>
      <c r="AE38" t="str">
        <f t="shared" si="49"/>
        <v/>
      </c>
    </row>
    <row r="39" spans="1:31">
      <c r="A39">
        <v>35</v>
      </c>
      <c r="B39" t="s">
        <v>48</v>
      </c>
      <c r="C39">
        <v>1636</v>
      </c>
      <c r="D39" t="s">
        <v>5</v>
      </c>
      <c r="E39" t="s">
        <v>5</v>
      </c>
      <c r="F39">
        <v>150</v>
      </c>
      <c r="G39">
        <f t="shared" si="25"/>
        <v>1</v>
      </c>
      <c r="H39" t="str">
        <f t="shared" si="26"/>
        <v/>
      </c>
      <c r="I39" t="str">
        <f t="shared" si="27"/>
        <v/>
      </c>
      <c r="J39" t="str">
        <f t="shared" si="28"/>
        <v/>
      </c>
      <c r="K39">
        <f t="shared" si="29"/>
        <v>1636</v>
      </c>
      <c r="L39" t="str">
        <f t="shared" si="30"/>
        <v/>
      </c>
      <c r="M39" t="str">
        <f t="shared" si="31"/>
        <v/>
      </c>
      <c r="N39" t="str">
        <f t="shared" si="32"/>
        <v/>
      </c>
      <c r="O39" t="str">
        <f t="shared" si="33"/>
        <v/>
      </c>
      <c r="P39" t="str">
        <f t="shared" si="34"/>
        <v/>
      </c>
      <c r="Q39" t="str">
        <f t="shared" si="35"/>
        <v/>
      </c>
      <c r="R39" t="str">
        <f t="shared" si="36"/>
        <v/>
      </c>
      <c r="S39">
        <f t="shared" si="37"/>
        <v>1636</v>
      </c>
      <c r="T39" t="str">
        <f t="shared" si="38"/>
        <v/>
      </c>
      <c r="U39" t="str">
        <f t="shared" si="39"/>
        <v/>
      </c>
      <c r="V39" t="str">
        <f t="shared" si="40"/>
        <v/>
      </c>
      <c r="W39">
        <f t="shared" si="41"/>
        <v>1636</v>
      </c>
      <c r="X39" t="str">
        <f t="shared" si="42"/>
        <v/>
      </c>
      <c r="Y39" t="str">
        <f t="shared" si="43"/>
        <v/>
      </c>
      <c r="Z39" t="str">
        <f t="shared" si="44"/>
        <v/>
      </c>
      <c r="AA39" t="str">
        <f t="shared" si="45"/>
        <v/>
      </c>
      <c r="AB39" t="str">
        <f t="shared" si="46"/>
        <v/>
      </c>
      <c r="AC39" t="str">
        <f t="shared" si="47"/>
        <v/>
      </c>
      <c r="AD39" t="str">
        <f t="shared" si="48"/>
        <v/>
      </c>
      <c r="AE39">
        <f t="shared" si="49"/>
        <v>1636</v>
      </c>
    </row>
    <row r="40" spans="1:31">
      <c r="A40">
        <v>36</v>
      </c>
      <c r="B40" t="s">
        <v>49</v>
      </c>
      <c r="C40">
        <v>1498</v>
      </c>
      <c r="D40" t="s">
        <v>6</v>
      </c>
      <c r="E40" t="s">
        <v>6</v>
      </c>
      <c r="F40">
        <v>0</v>
      </c>
      <c r="G40">
        <f t="shared" si="25"/>
        <v>1</v>
      </c>
      <c r="H40" t="str">
        <f t="shared" si="26"/>
        <v/>
      </c>
      <c r="I40" t="str">
        <f t="shared" si="27"/>
        <v/>
      </c>
      <c r="J40" t="str">
        <f t="shared" si="28"/>
        <v/>
      </c>
      <c r="K40" t="str">
        <f t="shared" si="29"/>
        <v/>
      </c>
      <c r="L40">
        <f t="shared" si="30"/>
        <v>1498</v>
      </c>
      <c r="M40" t="str">
        <f t="shared" si="31"/>
        <v/>
      </c>
      <c r="N40" t="str">
        <f t="shared" si="32"/>
        <v/>
      </c>
      <c r="O40" t="str">
        <f t="shared" si="33"/>
        <v/>
      </c>
      <c r="P40">
        <f t="shared" si="34"/>
        <v>1498</v>
      </c>
      <c r="Q40" t="str">
        <f t="shared" si="35"/>
        <v/>
      </c>
      <c r="R40" t="str">
        <f t="shared" si="36"/>
        <v/>
      </c>
      <c r="S40" t="str">
        <f t="shared" si="37"/>
        <v/>
      </c>
      <c r="T40" t="str">
        <f t="shared" si="38"/>
        <v/>
      </c>
      <c r="U40" t="str">
        <f t="shared" si="39"/>
        <v/>
      </c>
      <c r="V40" t="str">
        <f t="shared" si="40"/>
        <v/>
      </c>
      <c r="W40" t="str">
        <f t="shared" si="41"/>
        <v/>
      </c>
      <c r="X40">
        <f t="shared" si="42"/>
        <v>1498</v>
      </c>
      <c r="Y40" t="str">
        <f t="shared" si="43"/>
        <v/>
      </c>
      <c r="Z40" t="str">
        <f t="shared" si="44"/>
        <v/>
      </c>
      <c r="AA40" t="str">
        <f t="shared" si="45"/>
        <v/>
      </c>
      <c r="AB40">
        <f t="shared" si="46"/>
        <v>1498</v>
      </c>
      <c r="AC40" t="str">
        <f t="shared" si="47"/>
        <v/>
      </c>
      <c r="AD40" t="str">
        <f t="shared" si="48"/>
        <v/>
      </c>
      <c r="AE40" t="str">
        <f t="shared" si="49"/>
        <v/>
      </c>
    </row>
    <row r="41" spans="1:31">
      <c r="A41">
        <v>37</v>
      </c>
      <c r="B41" t="s">
        <v>50</v>
      </c>
      <c r="C41">
        <v>2515</v>
      </c>
      <c r="D41" t="s">
        <v>5</v>
      </c>
      <c r="E41" t="s">
        <v>5</v>
      </c>
      <c r="F41">
        <v>100</v>
      </c>
      <c r="G41">
        <f t="shared" si="25"/>
        <v>1</v>
      </c>
      <c r="H41" t="str">
        <f t="shared" si="26"/>
        <v/>
      </c>
      <c r="I41" t="str">
        <f t="shared" si="27"/>
        <v/>
      </c>
      <c r="J41">
        <f t="shared" si="28"/>
        <v>2515</v>
      </c>
      <c r="K41" t="str">
        <f t="shared" si="29"/>
        <v/>
      </c>
      <c r="L41" t="str">
        <f t="shared" si="30"/>
        <v/>
      </c>
      <c r="M41" t="str">
        <f t="shared" si="31"/>
        <v/>
      </c>
      <c r="N41" t="str">
        <f t="shared" si="32"/>
        <v/>
      </c>
      <c r="O41" t="str">
        <f t="shared" si="33"/>
        <v/>
      </c>
      <c r="P41" t="str">
        <f t="shared" si="34"/>
        <v/>
      </c>
      <c r="Q41" t="str">
        <f t="shared" si="35"/>
        <v/>
      </c>
      <c r="R41">
        <f t="shared" si="36"/>
        <v>2515</v>
      </c>
      <c r="S41" t="str">
        <f t="shared" si="37"/>
        <v/>
      </c>
      <c r="T41" t="str">
        <f t="shared" si="38"/>
        <v/>
      </c>
      <c r="U41" t="str">
        <f t="shared" si="39"/>
        <v/>
      </c>
      <c r="V41">
        <f t="shared" si="40"/>
        <v>2515</v>
      </c>
      <c r="W41" t="str">
        <f t="shared" si="41"/>
        <v/>
      </c>
      <c r="X41" t="str">
        <f t="shared" si="42"/>
        <v/>
      </c>
      <c r="Y41" t="str">
        <f t="shared" si="43"/>
        <v/>
      </c>
      <c r="Z41" t="str">
        <f t="shared" si="44"/>
        <v/>
      </c>
      <c r="AA41" t="str">
        <f t="shared" si="45"/>
        <v/>
      </c>
      <c r="AB41" t="str">
        <f t="shared" si="46"/>
        <v/>
      </c>
      <c r="AC41" t="str">
        <f t="shared" si="47"/>
        <v/>
      </c>
      <c r="AD41">
        <f t="shared" si="48"/>
        <v>2515</v>
      </c>
      <c r="AE41" t="str">
        <f t="shared" si="49"/>
        <v/>
      </c>
    </row>
    <row r="42" spans="1:31">
      <c r="A42">
        <v>38</v>
      </c>
      <c r="B42" t="s">
        <v>51</v>
      </c>
      <c r="C42">
        <v>2625</v>
      </c>
      <c r="D42" t="s">
        <v>5</v>
      </c>
      <c r="E42" t="s">
        <v>6</v>
      </c>
      <c r="F42">
        <v>150</v>
      </c>
      <c r="G42">
        <f t="shared" si="25"/>
        <v>0</v>
      </c>
      <c r="H42" t="str">
        <f t="shared" si="26"/>
        <v/>
      </c>
      <c r="I42" t="str">
        <f t="shared" si="27"/>
        <v/>
      </c>
      <c r="J42" t="str">
        <f t="shared" si="28"/>
        <v/>
      </c>
      <c r="K42" t="str">
        <f t="shared" si="29"/>
        <v/>
      </c>
      <c r="L42" t="str">
        <f t="shared" si="30"/>
        <v/>
      </c>
      <c r="M42" t="str">
        <f t="shared" si="31"/>
        <v/>
      </c>
      <c r="N42" t="str">
        <f t="shared" si="32"/>
        <v/>
      </c>
      <c r="O42" t="str">
        <f t="shared" si="33"/>
        <v/>
      </c>
      <c r="P42" t="str">
        <f t="shared" si="34"/>
        <v/>
      </c>
      <c r="Q42" t="str">
        <f t="shared" si="35"/>
        <v/>
      </c>
      <c r="R42" t="str">
        <f t="shared" si="36"/>
        <v/>
      </c>
      <c r="S42" t="str">
        <f t="shared" si="37"/>
        <v/>
      </c>
      <c r="T42" t="str">
        <f t="shared" si="38"/>
        <v/>
      </c>
      <c r="U42" t="str">
        <f t="shared" si="39"/>
        <v/>
      </c>
      <c r="V42" t="str">
        <f t="shared" si="40"/>
        <v/>
      </c>
      <c r="W42" t="str">
        <f t="shared" si="41"/>
        <v/>
      </c>
      <c r="X42" t="str">
        <f t="shared" si="42"/>
        <v/>
      </c>
      <c r="Y42" t="str">
        <f t="shared" si="43"/>
        <v/>
      </c>
      <c r="Z42" t="str">
        <f t="shared" si="44"/>
        <v/>
      </c>
      <c r="AA42" t="str">
        <f t="shared" si="45"/>
        <v/>
      </c>
      <c r="AB42" t="str">
        <f t="shared" si="46"/>
        <v/>
      </c>
      <c r="AC42" t="str">
        <f t="shared" si="47"/>
        <v/>
      </c>
      <c r="AD42" t="str">
        <f t="shared" si="48"/>
        <v/>
      </c>
      <c r="AE42" t="str">
        <f t="shared" si="49"/>
        <v/>
      </c>
    </row>
    <row r="43" spans="1:31">
      <c r="A43">
        <v>39</v>
      </c>
      <c r="B43" t="s">
        <v>52</v>
      </c>
      <c r="C43">
        <v>1122</v>
      </c>
      <c r="D43" t="s">
        <v>5</v>
      </c>
      <c r="E43" t="s">
        <v>5</v>
      </c>
      <c r="F43">
        <v>0</v>
      </c>
      <c r="G43">
        <f t="shared" si="25"/>
        <v>1</v>
      </c>
      <c r="H43">
        <f t="shared" si="26"/>
        <v>1122</v>
      </c>
      <c r="I43" t="str">
        <f t="shared" si="27"/>
        <v/>
      </c>
      <c r="J43" t="str">
        <f t="shared" si="28"/>
        <v/>
      </c>
      <c r="K43" t="str">
        <f t="shared" si="29"/>
        <v/>
      </c>
      <c r="L43" t="str">
        <f t="shared" si="30"/>
        <v/>
      </c>
      <c r="M43" t="str">
        <f t="shared" si="31"/>
        <v/>
      </c>
      <c r="N43" t="str">
        <f t="shared" si="32"/>
        <v/>
      </c>
      <c r="O43" t="str">
        <f t="shared" si="33"/>
        <v/>
      </c>
      <c r="P43">
        <f t="shared" si="34"/>
        <v>1122</v>
      </c>
      <c r="Q43" t="str">
        <f t="shared" si="35"/>
        <v/>
      </c>
      <c r="R43" t="str">
        <f t="shared" si="36"/>
        <v/>
      </c>
      <c r="S43" t="str">
        <f t="shared" si="37"/>
        <v/>
      </c>
      <c r="T43">
        <f t="shared" si="38"/>
        <v>1122</v>
      </c>
      <c r="U43" t="str">
        <f t="shared" si="39"/>
        <v/>
      </c>
      <c r="V43" t="str">
        <f t="shared" si="40"/>
        <v/>
      </c>
      <c r="W43" t="str">
        <f t="shared" si="41"/>
        <v/>
      </c>
      <c r="X43" t="str">
        <f t="shared" si="42"/>
        <v/>
      </c>
      <c r="Y43" t="str">
        <f t="shared" si="43"/>
        <v/>
      </c>
      <c r="Z43" t="str">
        <f t="shared" si="44"/>
        <v/>
      </c>
      <c r="AA43" t="str">
        <f t="shared" si="45"/>
        <v/>
      </c>
      <c r="AB43">
        <f t="shared" si="46"/>
        <v>1122</v>
      </c>
      <c r="AC43" t="str">
        <f t="shared" si="47"/>
        <v/>
      </c>
      <c r="AD43" t="str">
        <f t="shared" si="48"/>
        <v/>
      </c>
      <c r="AE43" t="str">
        <f t="shared" si="49"/>
        <v/>
      </c>
    </row>
    <row r="44" spans="1:31">
      <c r="A44">
        <v>40</v>
      </c>
      <c r="B44" t="s">
        <v>53</v>
      </c>
      <c r="C44">
        <v>1121</v>
      </c>
      <c r="D44" t="s">
        <v>6</v>
      </c>
      <c r="E44" t="s">
        <v>6</v>
      </c>
      <c r="F44">
        <v>50</v>
      </c>
      <c r="G44">
        <f t="shared" si="25"/>
        <v>1</v>
      </c>
      <c r="H44" t="str">
        <f t="shared" si="26"/>
        <v/>
      </c>
      <c r="I44" t="str">
        <f t="shared" si="27"/>
        <v/>
      </c>
      <c r="J44" t="str">
        <f t="shared" si="28"/>
        <v/>
      </c>
      <c r="K44" t="str">
        <f t="shared" si="29"/>
        <v/>
      </c>
      <c r="L44" t="str">
        <f t="shared" si="30"/>
        <v/>
      </c>
      <c r="M44">
        <f t="shared" si="31"/>
        <v>1121</v>
      </c>
      <c r="N44" t="str">
        <f t="shared" si="32"/>
        <v/>
      </c>
      <c r="O44" t="str">
        <f t="shared" si="33"/>
        <v/>
      </c>
      <c r="P44" t="str">
        <f t="shared" si="34"/>
        <v/>
      </c>
      <c r="Q44">
        <f t="shared" si="35"/>
        <v>1121</v>
      </c>
      <c r="R44" t="str">
        <f t="shared" si="36"/>
        <v/>
      </c>
      <c r="S44" t="str">
        <f t="shared" si="37"/>
        <v/>
      </c>
      <c r="T44" t="str">
        <f t="shared" si="38"/>
        <v/>
      </c>
      <c r="U44" t="str">
        <f t="shared" si="39"/>
        <v/>
      </c>
      <c r="V44" t="str">
        <f t="shared" si="40"/>
        <v/>
      </c>
      <c r="W44" t="str">
        <f t="shared" si="41"/>
        <v/>
      </c>
      <c r="X44" t="str">
        <f t="shared" si="42"/>
        <v/>
      </c>
      <c r="Y44">
        <f t="shared" si="43"/>
        <v>1121</v>
      </c>
      <c r="Z44" t="str">
        <f t="shared" si="44"/>
        <v/>
      </c>
      <c r="AA44" t="str">
        <f t="shared" si="45"/>
        <v/>
      </c>
      <c r="AB44" t="str">
        <f t="shared" si="46"/>
        <v/>
      </c>
      <c r="AC44">
        <f t="shared" si="47"/>
        <v>1121</v>
      </c>
      <c r="AD44" t="str">
        <f t="shared" si="48"/>
        <v/>
      </c>
      <c r="AE44" t="str">
        <f t="shared" si="49"/>
        <v/>
      </c>
    </row>
    <row r="45" spans="1:31">
      <c r="A45">
        <v>41</v>
      </c>
      <c r="B45" t="s">
        <v>54</v>
      </c>
      <c r="C45">
        <v>2887</v>
      </c>
      <c r="D45" t="s">
        <v>5</v>
      </c>
      <c r="E45" t="s">
        <v>5</v>
      </c>
      <c r="F45">
        <v>150</v>
      </c>
      <c r="G45">
        <f t="shared" si="25"/>
        <v>1</v>
      </c>
      <c r="H45" t="str">
        <f t="shared" si="26"/>
        <v/>
      </c>
      <c r="I45" t="str">
        <f t="shared" si="27"/>
        <v/>
      </c>
      <c r="J45" t="str">
        <f t="shared" si="28"/>
        <v/>
      </c>
      <c r="K45">
        <f t="shared" si="29"/>
        <v>2887</v>
      </c>
      <c r="L45" t="str">
        <f t="shared" si="30"/>
        <v/>
      </c>
      <c r="M45" t="str">
        <f t="shared" si="31"/>
        <v/>
      </c>
      <c r="N45" t="str">
        <f t="shared" si="32"/>
        <v/>
      </c>
      <c r="O45" t="str">
        <f t="shared" si="33"/>
        <v/>
      </c>
      <c r="P45" t="str">
        <f t="shared" si="34"/>
        <v/>
      </c>
      <c r="Q45" t="str">
        <f t="shared" si="35"/>
        <v/>
      </c>
      <c r="R45" t="str">
        <f t="shared" si="36"/>
        <v/>
      </c>
      <c r="S45">
        <f t="shared" si="37"/>
        <v>2887</v>
      </c>
      <c r="T45" t="str">
        <f t="shared" si="38"/>
        <v/>
      </c>
      <c r="U45" t="str">
        <f t="shared" si="39"/>
        <v/>
      </c>
      <c r="V45" t="str">
        <f t="shared" si="40"/>
        <v/>
      </c>
      <c r="W45" t="str">
        <f t="shared" si="41"/>
        <v/>
      </c>
      <c r="X45" t="str">
        <f t="shared" si="42"/>
        <v/>
      </c>
      <c r="Y45" t="str">
        <f t="shared" si="43"/>
        <v/>
      </c>
      <c r="Z45" t="str">
        <f t="shared" si="44"/>
        <v/>
      </c>
      <c r="AA45" t="str">
        <f t="shared" si="45"/>
        <v/>
      </c>
      <c r="AB45" t="str">
        <f t="shared" si="46"/>
        <v/>
      </c>
      <c r="AC45" t="str">
        <f t="shared" si="47"/>
        <v/>
      </c>
      <c r="AD45" t="str">
        <f t="shared" si="48"/>
        <v/>
      </c>
      <c r="AE45">
        <f t="shared" si="49"/>
        <v>2887</v>
      </c>
    </row>
    <row r="46" spans="1:31">
      <c r="A46">
        <v>42</v>
      </c>
      <c r="B46" t="s">
        <v>55</v>
      </c>
      <c r="C46">
        <v>1141</v>
      </c>
      <c r="D46" t="s">
        <v>6</v>
      </c>
      <c r="E46" t="s">
        <v>6</v>
      </c>
      <c r="F46">
        <v>0</v>
      </c>
      <c r="G46">
        <f t="shared" si="25"/>
        <v>1</v>
      </c>
      <c r="H46" t="str">
        <f t="shared" si="26"/>
        <v/>
      </c>
      <c r="I46" t="str">
        <f t="shared" si="27"/>
        <v/>
      </c>
      <c r="J46" t="str">
        <f t="shared" si="28"/>
        <v/>
      </c>
      <c r="K46" t="str">
        <f t="shared" si="29"/>
        <v/>
      </c>
      <c r="L46">
        <f t="shared" si="30"/>
        <v>1141</v>
      </c>
      <c r="M46" t="str">
        <f t="shared" si="31"/>
        <v/>
      </c>
      <c r="N46" t="str">
        <f t="shared" si="32"/>
        <v/>
      </c>
      <c r="O46" t="str">
        <f t="shared" si="33"/>
        <v/>
      </c>
      <c r="P46">
        <f t="shared" si="34"/>
        <v>1141</v>
      </c>
      <c r="Q46" t="str">
        <f t="shared" si="35"/>
        <v/>
      </c>
      <c r="R46" t="str">
        <f t="shared" si="36"/>
        <v/>
      </c>
      <c r="S46" t="str">
        <f t="shared" si="37"/>
        <v/>
      </c>
      <c r="T46" t="str">
        <f t="shared" si="38"/>
        <v/>
      </c>
      <c r="U46" t="str">
        <f t="shared" si="39"/>
        <v/>
      </c>
      <c r="V46" t="str">
        <f t="shared" si="40"/>
        <v/>
      </c>
      <c r="W46" t="str">
        <f t="shared" si="41"/>
        <v/>
      </c>
      <c r="X46">
        <f t="shared" si="42"/>
        <v>1141</v>
      </c>
      <c r="Y46" t="str">
        <f t="shared" si="43"/>
        <v/>
      </c>
      <c r="Z46" t="str">
        <f t="shared" si="44"/>
        <v/>
      </c>
      <c r="AA46" t="str">
        <f t="shared" si="45"/>
        <v/>
      </c>
      <c r="AB46">
        <f t="shared" si="46"/>
        <v>1141</v>
      </c>
      <c r="AC46" t="str">
        <f t="shared" si="47"/>
        <v/>
      </c>
      <c r="AD46" t="str">
        <f t="shared" si="48"/>
        <v/>
      </c>
      <c r="AE46" t="str">
        <f t="shared" si="49"/>
        <v/>
      </c>
    </row>
    <row r="47" spans="1:31">
      <c r="A47">
        <v>43</v>
      </c>
      <c r="B47" t="s">
        <v>56</v>
      </c>
      <c r="C47">
        <v>1797</v>
      </c>
      <c r="D47" t="s">
        <v>6</v>
      </c>
      <c r="E47" t="s">
        <v>5</v>
      </c>
      <c r="F47">
        <v>100</v>
      </c>
      <c r="G47">
        <f t="shared" si="25"/>
        <v>0</v>
      </c>
      <c r="H47" t="str">
        <f t="shared" si="26"/>
        <v/>
      </c>
      <c r="I47" t="str">
        <f t="shared" si="27"/>
        <v/>
      </c>
      <c r="J47" t="str">
        <f t="shared" si="28"/>
        <v/>
      </c>
      <c r="K47" t="str">
        <f t="shared" si="29"/>
        <v/>
      </c>
      <c r="L47" t="str">
        <f t="shared" si="30"/>
        <v/>
      </c>
      <c r="M47" t="str">
        <f t="shared" si="31"/>
        <v/>
      </c>
      <c r="N47" t="str">
        <f t="shared" si="32"/>
        <v/>
      </c>
      <c r="O47" t="str">
        <f t="shared" si="33"/>
        <v/>
      </c>
      <c r="P47" t="str">
        <f t="shared" si="34"/>
        <v/>
      </c>
      <c r="Q47" t="str">
        <f t="shared" si="35"/>
        <v/>
      </c>
      <c r="R47" t="str">
        <f t="shared" si="36"/>
        <v/>
      </c>
      <c r="S47" t="str">
        <f t="shared" si="37"/>
        <v/>
      </c>
      <c r="T47" t="str">
        <f t="shared" si="38"/>
        <v/>
      </c>
      <c r="U47" t="str">
        <f t="shared" si="39"/>
        <v/>
      </c>
      <c r="V47" t="str">
        <f t="shared" si="40"/>
        <v/>
      </c>
      <c r="W47" t="str">
        <f t="shared" si="41"/>
        <v/>
      </c>
      <c r="X47" t="str">
        <f t="shared" si="42"/>
        <v/>
      </c>
      <c r="Y47" t="str">
        <f t="shared" si="43"/>
        <v/>
      </c>
      <c r="Z47" t="str">
        <f t="shared" si="44"/>
        <v/>
      </c>
      <c r="AA47" t="str">
        <f t="shared" si="45"/>
        <v/>
      </c>
      <c r="AB47" t="str">
        <f t="shared" si="46"/>
        <v/>
      </c>
      <c r="AC47" t="str">
        <f t="shared" si="47"/>
        <v/>
      </c>
      <c r="AD47" t="str">
        <f t="shared" si="48"/>
        <v/>
      </c>
      <c r="AE47" t="str">
        <f t="shared" si="49"/>
        <v/>
      </c>
    </row>
    <row r="48" spans="1:31">
      <c r="A48">
        <v>44</v>
      </c>
      <c r="B48" t="s">
        <v>57</v>
      </c>
      <c r="C48">
        <v>2008</v>
      </c>
      <c r="D48" t="s">
        <v>6</v>
      </c>
      <c r="E48" t="s">
        <v>6</v>
      </c>
      <c r="F48">
        <v>150</v>
      </c>
      <c r="G48">
        <f t="shared" si="25"/>
        <v>1</v>
      </c>
      <c r="H48" t="str">
        <f t="shared" si="26"/>
        <v/>
      </c>
      <c r="I48" t="str">
        <f t="shared" si="27"/>
        <v/>
      </c>
      <c r="J48" t="str">
        <f t="shared" si="28"/>
        <v/>
      </c>
      <c r="K48" t="str">
        <f t="shared" si="29"/>
        <v/>
      </c>
      <c r="L48" t="str">
        <f t="shared" si="30"/>
        <v/>
      </c>
      <c r="M48" t="str">
        <f t="shared" si="31"/>
        <v/>
      </c>
      <c r="N48" t="str">
        <f t="shared" si="32"/>
        <v/>
      </c>
      <c r="O48">
        <f t="shared" si="33"/>
        <v>2008</v>
      </c>
      <c r="P48" t="str">
        <f t="shared" si="34"/>
        <v/>
      </c>
      <c r="Q48" t="str">
        <f t="shared" si="35"/>
        <v/>
      </c>
      <c r="R48" t="str">
        <f t="shared" si="36"/>
        <v/>
      </c>
      <c r="S48">
        <f t="shared" si="37"/>
        <v>2008</v>
      </c>
      <c r="T48" t="str">
        <f t="shared" si="38"/>
        <v/>
      </c>
      <c r="U48" t="str">
        <f t="shared" si="39"/>
        <v/>
      </c>
      <c r="V48" t="str">
        <f t="shared" si="40"/>
        <v/>
      </c>
      <c r="W48" t="str">
        <f t="shared" si="41"/>
        <v/>
      </c>
      <c r="X48" t="str">
        <f t="shared" si="42"/>
        <v/>
      </c>
      <c r="Y48" t="str">
        <f t="shared" si="43"/>
        <v/>
      </c>
      <c r="Z48" t="str">
        <f t="shared" si="44"/>
        <v/>
      </c>
      <c r="AA48">
        <f t="shared" si="45"/>
        <v>2008</v>
      </c>
      <c r="AB48" t="str">
        <f t="shared" si="46"/>
        <v/>
      </c>
      <c r="AC48" t="str">
        <f t="shared" si="47"/>
        <v/>
      </c>
      <c r="AD48" t="str">
        <f t="shared" si="48"/>
        <v/>
      </c>
      <c r="AE48">
        <f t="shared" si="49"/>
        <v>2008</v>
      </c>
    </row>
    <row r="49" spans="1:31">
      <c r="A49">
        <v>45</v>
      </c>
      <c r="B49" t="s">
        <v>58</v>
      </c>
      <c r="C49">
        <v>1265</v>
      </c>
      <c r="D49" t="s">
        <v>6</v>
      </c>
      <c r="E49" t="s">
        <v>6</v>
      </c>
      <c r="F49">
        <v>50</v>
      </c>
      <c r="G49">
        <f t="shared" si="25"/>
        <v>1</v>
      </c>
      <c r="H49" t="str">
        <f t="shared" si="26"/>
        <v/>
      </c>
      <c r="I49" t="str">
        <f t="shared" si="27"/>
        <v/>
      </c>
      <c r="J49" t="str">
        <f t="shared" si="28"/>
        <v/>
      </c>
      <c r="K49" t="str">
        <f t="shared" si="29"/>
        <v/>
      </c>
      <c r="L49" t="str">
        <f t="shared" si="30"/>
        <v/>
      </c>
      <c r="M49">
        <f t="shared" si="31"/>
        <v>1265</v>
      </c>
      <c r="N49" t="str">
        <f t="shared" si="32"/>
        <v/>
      </c>
      <c r="O49" t="str">
        <f t="shared" si="33"/>
        <v/>
      </c>
      <c r="P49" t="str">
        <f t="shared" si="34"/>
        <v/>
      </c>
      <c r="Q49">
        <f t="shared" si="35"/>
        <v>1265</v>
      </c>
      <c r="R49" t="str">
        <f t="shared" si="36"/>
        <v/>
      </c>
      <c r="S49" t="str">
        <f t="shared" si="37"/>
        <v/>
      </c>
      <c r="T49" t="str">
        <f t="shared" si="38"/>
        <v/>
      </c>
      <c r="U49" t="str">
        <f t="shared" si="39"/>
        <v/>
      </c>
      <c r="V49" t="str">
        <f t="shared" si="40"/>
        <v/>
      </c>
      <c r="W49" t="str">
        <f t="shared" si="41"/>
        <v/>
      </c>
      <c r="X49" t="str">
        <f t="shared" si="42"/>
        <v/>
      </c>
      <c r="Y49">
        <f t="shared" si="43"/>
        <v>1265</v>
      </c>
      <c r="Z49" t="str">
        <f t="shared" si="44"/>
        <v/>
      </c>
      <c r="AA49" t="str">
        <f t="shared" si="45"/>
        <v/>
      </c>
      <c r="AB49" t="str">
        <f t="shared" si="46"/>
        <v/>
      </c>
      <c r="AC49">
        <f t="shared" si="47"/>
        <v>1265</v>
      </c>
      <c r="AD49" t="str">
        <f t="shared" si="48"/>
        <v/>
      </c>
      <c r="AE49" t="str">
        <f t="shared" si="49"/>
        <v/>
      </c>
    </row>
    <row r="50" spans="1:31">
      <c r="A50">
        <v>46</v>
      </c>
      <c r="B50" t="s">
        <v>59</v>
      </c>
      <c r="C50">
        <v>1765</v>
      </c>
      <c r="D50" t="s">
        <v>6</v>
      </c>
      <c r="E50" t="s">
        <v>6</v>
      </c>
      <c r="F50">
        <v>100</v>
      </c>
      <c r="G50">
        <f t="shared" si="25"/>
        <v>1</v>
      </c>
      <c r="H50" t="str">
        <f t="shared" si="26"/>
        <v/>
      </c>
      <c r="I50" t="str">
        <f t="shared" si="27"/>
        <v/>
      </c>
      <c r="J50" t="str">
        <f t="shared" si="28"/>
        <v/>
      </c>
      <c r="K50" t="str">
        <f t="shared" si="29"/>
        <v/>
      </c>
      <c r="L50" t="str">
        <f t="shared" si="30"/>
        <v/>
      </c>
      <c r="M50" t="str">
        <f t="shared" si="31"/>
        <v/>
      </c>
      <c r="N50">
        <f t="shared" si="32"/>
        <v>1765</v>
      </c>
      <c r="O50" t="str">
        <f t="shared" si="33"/>
        <v/>
      </c>
      <c r="P50" t="str">
        <f t="shared" si="34"/>
        <v/>
      </c>
      <c r="Q50" t="str">
        <f t="shared" si="35"/>
        <v/>
      </c>
      <c r="R50">
        <f t="shared" si="36"/>
        <v>1765</v>
      </c>
      <c r="S50" t="str">
        <f t="shared" si="37"/>
        <v/>
      </c>
      <c r="T50" t="str">
        <f t="shared" si="38"/>
        <v/>
      </c>
      <c r="U50" t="str">
        <f t="shared" si="39"/>
        <v/>
      </c>
      <c r="V50" t="str">
        <f t="shared" si="40"/>
        <v/>
      </c>
      <c r="W50" t="str">
        <f t="shared" si="41"/>
        <v/>
      </c>
      <c r="X50" t="str">
        <f t="shared" si="42"/>
        <v/>
      </c>
      <c r="Y50" t="str">
        <f t="shared" si="43"/>
        <v/>
      </c>
      <c r="Z50">
        <f t="shared" si="44"/>
        <v>1765</v>
      </c>
      <c r="AA50" t="str">
        <f t="shared" si="45"/>
        <v/>
      </c>
      <c r="AB50" t="str">
        <f t="shared" si="46"/>
        <v/>
      </c>
      <c r="AC50" t="str">
        <f t="shared" si="47"/>
        <v/>
      </c>
      <c r="AD50">
        <f t="shared" si="48"/>
        <v>1765</v>
      </c>
      <c r="AE50" t="str">
        <f t="shared" si="49"/>
        <v/>
      </c>
    </row>
    <row r="51" spans="1:31">
      <c r="A51">
        <v>47</v>
      </c>
      <c r="B51" t="s">
        <v>60</v>
      </c>
      <c r="C51">
        <v>791</v>
      </c>
      <c r="D51" t="s">
        <v>5</v>
      </c>
      <c r="E51" t="s">
        <v>5</v>
      </c>
      <c r="F51">
        <v>0</v>
      </c>
      <c r="G51">
        <f t="shared" si="25"/>
        <v>1</v>
      </c>
      <c r="H51">
        <f t="shared" si="26"/>
        <v>791</v>
      </c>
      <c r="I51" t="str">
        <f t="shared" si="27"/>
        <v/>
      </c>
      <c r="J51" t="str">
        <f t="shared" si="28"/>
        <v/>
      </c>
      <c r="K51" t="str">
        <f t="shared" si="29"/>
        <v/>
      </c>
      <c r="L51" t="str">
        <f t="shared" si="30"/>
        <v/>
      </c>
      <c r="M51" t="str">
        <f t="shared" si="31"/>
        <v/>
      </c>
      <c r="N51" t="str">
        <f t="shared" si="32"/>
        <v/>
      </c>
      <c r="O51" t="str">
        <f t="shared" si="33"/>
        <v/>
      </c>
      <c r="P51">
        <f t="shared" si="34"/>
        <v>791</v>
      </c>
      <c r="Q51" t="str">
        <f t="shared" si="35"/>
        <v/>
      </c>
      <c r="R51" t="str">
        <f t="shared" si="36"/>
        <v/>
      </c>
      <c r="S51" t="str">
        <f t="shared" si="37"/>
        <v/>
      </c>
      <c r="T51">
        <f t="shared" si="38"/>
        <v>791</v>
      </c>
      <c r="U51" t="str">
        <f t="shared" si="39"/>
        <v/>
      </c>
      <c r="V51" t="str">
        <f t="shared" si="40"/>
        <v/>
      </c>
      <c r="W51" t="str">
        <f t="shared" si="41"/>
        <v/>
      </c>
      <c r="X51" t="str">
        <f t="shared" si="42"/>
        <v/>
      </c>
      <c r="Y51" t="str">
        <f t="shared" si="43"/>
        <v/>
      </c>
      <c r="Z51" t="str">
        <f t="shared" si="44"/>
        <v/>
      </c>
      <c r="AA51" t="str">
        <f t="shared" si="45"/>
        <v/>
      </c>
      <c r="AB51">
        <f t="shared" si="46"/>
        <v>791</v>
      </c>
      <c r="AC51" t="str">
        <f t="shared" si="47"/>
        <v/>
      </c>
      <c r="AD51" t="str">
        <f t="shared" si="48"/>
        <v/>
      </c>
      <c r="AE51" t="str">
        <f t="shared" si="49"/>
        <v/>
      </c>
    </row>
    <row r="52" spans="1:31">
      <c r="A52">
        <v>48</v>
      </c>
      <c r="B52" t="s">
        <v>61</v>
      </c>
      <c r="C52">
        <v>1806</v>
      </c>
      <c r="D52" t="s">
        <v>5</v>
      </c>
      <c r="E52" t="s">
        <v>5</v>
      </c>
      <c r="F52">
        <v>50</v>
      </c>
      <c r="G52">
        <f t="shared" si="25"/>
        <v>1</v>
      </c>
      <c r="H52" t="str">
        <f t="shared" si="26"/>
        <v/>
      </c>
      <c r="I52">
        <f t="shared" si="27"/>
        <v>1806</v>
      </c>
      <c r="J52" t="str">
        <f t="shared" si="28"/>
        <v/>
      </c>
      <c r="K52" t="str">
        <f t="shared" si="29"/>
        <v/>
      </c>
      <c r="L52" t="str">
        <f t="shared" si="30"/>
        <v/>
      </c>
      <c r="M52" t="str">
        <f t="shared" si="31"/>
        <v/>
      </c>
      <c r="N52" t="str">
        <f t="shared" si="32"/>
        <v/>
      </c>
      <c r="O52" t="str">
        <f t="shared" si="33"/>
        <v/>
      </c>
      <c r="P52" t="str">
        <f t="shared" si="34"/>
        <v/>
      </c>
      <c r="Q52">
        <f t="shared" si="35"/>
        <v>1806</v>
      </c>
      <c r="R52" t="str">
        <f t="shared" si="36"/>
        <v/>
      </c>
      <c r="S52" t="str">
        <f t="shared" si="37"/>
        <v/>
      </c>
      <c r="T52" t="str">
        <f t="shared" si="38"/>
        <v/>
      </c>
      <c r="U52">
        <f t="shared" si="39"/>
        <v>1806</v>
      </c>
      <c r="V52" t="str">
        <f t="shared" si="40"/>
        <v/>
      </c>
      <c r="W52" t="str">
        <f t="shared" si="41"/>
        <v/>
      </c>
      <c r="X52" t="str">
        <f t="shared" si="42"/>
        <v/>
      </c>
      <c r="Y52" t="str">
        <f t="shared" si="43"/>
        <v/>
      </c>
      <c r="Z52" t="str">
        <f t="shared" si="44"/>
        <v/>
      </c>
      <c r="AA52" t="str">
        <f t="shared" si="45"/>
        <v/>
      </c>
      <c r="AB52" t="str">
        <f t="shared" si="46"/>
        <v/>
      </c>
      <c r="AC52">
        <f t="shared" si="47"/>
        <v>1806</v>
      </c>
      <c r="AD52" t="str">
        <f t="shared" si="48"/>
        <v/>
      </c>
      <c r="AE52" t="str">
        <f t="shared" si="49"/>
        <v/>
      </c>
    </row>
    <row r="53" spans="1:31">
      <c r="A53">
        <v>49</v>
      </c>
      <c r="B53" t="s">
        <v>62</v>
      </c>
      <c r="C53">
        <v>2403</v>
      </c>
      <c r="D53" t="s">
        <v>6</v>
      </c>
      <c r="E53" t="s">
        <v>6</v>
      </c>
      <c r="F53">
        <v>100</v>
      </c>
      <c r="G53">
        <f t="shared" si="25"/>
        <v>1</v>
      </c>
      <c r="H53" t="str">
        <f t="shared" si="26"/>
        <v/>
      </c>
      <c r="I53" t="str">
        <f t="shared" si="27"/>
        <v/>
      </c>
      <c r="J53" t="str">
        <f t="shared" si="28"/>
        <v/>
      </c>
      <c r="K53" t="str">
        <f t="shared" si="29"/>
        <v/>
      </c>
      <c r="L53" t="str">
        <f t="shared" si="30"/>
        <v/>
      </c>
      <c r="M53" t="str">
        <f t="shared" si="31"/>
        <v/>
      </c>
      <c r="N53">
        <f t="shared" si="32"/>
        <v>2403</v>
      </c>
      <c r="O53" t="str">
        <f t="shared" si="33"/>
        <v/>
      </c>
      <c r="P53" t="str">
        <f t="shared" si="34"/>
        <v/>
      </c>
      <c r="Q53" t="str">
        <f t="shared" si="35"/>
        <v/>
      </c>
      <c r="R53">
        <f t="shared" si="36"/>
        <v>2403</v>
      </c>
      <c r="S53" t="str">
        <f t="shared" si="37"/>
        <v/>
      </c>
      <c r="T53" t="str">
        <f t="shared" si="38"/>
        <v/>
      </c>
      <c r="U53" t="str">
        <f t="shared" si="39"/>
        <v/>
      </c>
      <c r="V53" t="str">
        <f t="shared" si="40"/>
        <v/>
      </c>
      <c r="W53" t="str">
        <f t="shared" si="41"/>
        <v/>
      </c>
      <c r="X53" t="str">
        <f t="shared" si="42"/>
        <v/>
      </c>
      <c r="Y53" t="str">
        <f t="shared" si="43"/>
        <v/>
      </c>
      <c r="Z53">
        <f t="shared" si="44"/>
        <v>2403</v>
      </c>
      <c r="AA53" t="str">
        <f t="shared" si="45"/>
        <v/>
      </c>
      <c r="AB53" t="str">
        <f t="shared" si="46"/>
        <v/>
      </c>
      <c r="AC53" t="str">
        <f t="shared" si="47"/>
        <v/>
      </c>
      <c r="AD53">
        <f t="shared" si="48"/>
        <v>2403</v>
      </c>
      <c r="AE53" t="str">
        <f t="shared" si="49"/>
        <v/>
      </c>
    </row>
    <row r="54" spans="1:31">
      <c r="A54">
        <v>50</v>
      </c>
      <c r="B54" t="s">
        <v>63</v>
      </c>
      <c r="C54">
        <v>2147</v>
      </c>
      <c r="D54" t="s">
        <v>6</v>
      </c>
      <c r="E54" t="s">
        <v>6</v>
      </c>
      <c r="F54">
        <v>150</v>
      </c>
      <c r="G54">
        <f t="shared" si="25"/>
        <v>1</v>
      </c>
      <c r="H54" t="str">
        <f t="shared" si="26"/>
        <v/>
      </c>
      <c r="I54" t="str">
        <f t="shared" si="27"/>
        <v/>
      </c>
      <c r="J54" t="str">
        <f t="shared" si="28"/>
        <v/>
      </c>
      <c r="K54" t="str">
        <f t="shared" si="29"/>
        <v/>
      </c>
      <c r="L54" t="str">
        <f t="shared" si="30"/>
        <v/>
      </c>
      <c r="M54" t="str">
        <f t="shared" si="31"/>
        <v/>
      </c>
      <c r="N54" t="str">
        <f t="shared" si="32"/>
        <v/>
      </c>
      <c r="O54">
        <f t="shared" si="33"/>
        <v>2147</v>
      </c>
      <c r="P54" t="str">
        <f t="shared" si="34"/>
        <v/>
      </c>
      <c r="Q54" t="str">
        <f t="shared" si="35"/>
        <v/>
      </c>
      <c r="R54" t="str">
        <f t="shared" si="36"/>
        <v/>
      </c>
      <c r="S54">
        <f t="shared" si="37"/>
        <v>2147</v>
      </c>
      <c r="T54" t="str">
        <f t="shared" si="38"/>
        <v/>
      </c>
      <c r="U54" t="str">
        <f t="shared" si="39"/>
        <v/>
      </c>
      <c r="V54" t="str">
        <f t="shared" si="40"/>
        <v/>
      </c>
      <c r="W54" t="str">
        <f t="shared" si="41"/>
        <v/>
      </c>
      <c r="X54" t="str">
        <f t="shared" si="42"/>
        <v/>
      </c>
      <c r="Y54" t="str">
        <f t="shared" si="43"/>
        <v/>
      </c>
      <c r="Z54" t="str">
        <f t="shared" si="44"/>
        <v/>
      </c>
      <c r="AA54">
        <f t="shared" si="45"/>
        <v>2147</v>
      </c>
      <c r="AB54" t="str">
        <f t="shared" si="46"/>
        <v/>
      </c>
      <c r="AC54" t="str">
        <f t="shared" si="47"/>
        <v/>
      </c>
      <c r="AD54" t="str">
        <f t="shared" si="48"/>
        <v/>
      </c>
      <c r="AE54">
        <f t="shared" si="49"/>
        <v>2147</v>
      </c>
    </row>
    <row r="55" spans="1:31">
      <c r="A55">
        <v>51</v>
      </c>
      <c r="B55" t="s">
        <v>64</v>
      </c>
      <c r="C55">
        <v>1312</v>
      </c>
      <c r="D55" t="s">
        <v>5</v>
      </c>
      <c r="E55" t="s">
        <v>5</v>
      </c>
      <c r="F55">
        <v>0</v>
      </c>
      <c r="G55">
        <f t="shared" si="25"/>
        <v>1</v>
      </c>
      <c r="H55">
        <f t="shared" si="26"/>
        <v>1312</v>
      </c>
      <c r="I55" t="str">
        <f t="shared" si="27"/>
        <v/>
      </c>
      <c r="J55" t="str">
        <f t="shared" si="28"/>
        <v/>
      </c>
      <c r="K55" t="str">
        <f t="shared" si="29"/>
        <v/>
      </c>
      <c r="L55" t="str">
        <f t="shared" si="30"/>
        <v/>
      </c>
      <c r="M55" t="str">
        <f t="shared" si="31"/>
        <v/>
      </c>
      <c r="N55" t="str">
        <f t="shared" si="32"/>
        <v/>
      </c>
      <c r="O55" t="str">
        <f t="shared" si="33"/>
        <v/>
      </c>
      <c r="P55">
        <f t="shared" si="34"/>
        <v>1312</v>
      </c>
      <c r="Q55" t="str">
        <f t="shared" si="35"/>
        <v/>
      </c>
      <c r="R55" t="str">
        <f t="shared" si="36"/>
        <v/>
      </c>
      <c r="S55" t="str">
        <f t="shared" si="37"/>
        <v/>
      </c>
      <c r="T55">
        <f t="shared" si="38"/>
        <v>1312</v>
      </c>
      <c r="U55" t="str">
        <f t="shared" si="39"/>
        <v/>
      </c>
      <c r="V55" t="str">
        <f t="shared" si="40"/>
        <v/>
      </c>
      <c r="W55" t="str">
        <f t="shared" si="41"/>
        <v/>
      </c>
      <c r="X55" t="str">
        <f t="shared" si="42"/>
        <v/>
      </c>
      <c r="Y55" t="str">
        <f t="shared" si="43"/>
        <v/>
      </c>
      <c r="Z55" t="str">
        <f t="shared" si="44"/>
        <v/>
      </c>
      <c r="AA55" t="str">
        <f t="shared" si="45"/>
        <v/>
      </c>
      <c r="AB55">
        <f t="shared" si="46"/>
        <v>1312</v>
      </c>
      <c r="AC55" t="str">
        <f t="shared" si="47"/>
        <v/>
      </c>
      <c r="AD55" t="str">
        <f t="shared" si="48"/>
        <v/>
      </c>
      <c r="AE55" t="str">
        <f t="shared" si="49"/>
        <v/>
      </c>
    </row>
    <row r="56" spans="1:31">
      <c r="A56">
        <v>52</v>
      </c>
      <c r="B56" t="s">
        <v>65</v>
      </c>
      <c r="C56">
        <v>1077</v>
      </c>
      <c r="D56" t="s">
        <v>6</v>
      </c>
      <c r="E56" t="s">
        <v>6</v>
      </c>
      <c r="F56">
        <v>0</v>
      </c>
      <c r="G56">
        <f t="shared" si="25"/>
        <v>1</v>
      </c>
      <c r="H56" t="str">
        <f t="shared" si="26"/>
        <v/>
      </c>
      <c r="I56" t="str">
        <f t="shared" si="27"/>
        <v/>
      </c>
      <c r="J56" t="str">
        <f t="shared" si="28"/>
        <v/>
      </c>
      <c r="K56" t="str">
        <f t="shared" si="29"/>
        <v/>
      </c>
      <c r="L56">
        <f t="shared" si="30"/>
        <v>1077</v>
      </c>
      <c r="M56" t="str">
        <f t="shared" si="31"/>
        <v/>
      </c>
      <c r="N56" t="str">
        <f t="shared" si="32"/>
        <v/>
      </c>
      <c r="O56" t="str">
        <f t="shared" si="33"/>
        <v/>
      </c>
      <c r="P56">
        <f t="shared" si="34"/>
        <v>1077</v>
      </c>
      <c r="Q56" t="str">
        <f t="shared" si="35"/>
        <v/>
      </c>
      <c r="R56" t="str">
        <f t="shared" si="36"/>
        <v/>
      </c>
      <c r="S56" t="str">
        <f t="shared" si="37"/>
        <v/>
      </c>
      <c r="T56" t="str">
        <f t="shared" si="38"/>
        <v/>
      </c>
      <c r="U56" t="str">
        <f t="shared" si="39"/>
        <v/>
      </c>
      <c r="V56" t="str">
        <f t="shared" si="40"/>
        <v/>
      </c>
      <c r="W56" t="str">
        <f t="shared" si="41"/>
        <v/>
      </c>
      <c r="X56">
        <f t="shared" si="42"/>
        <v>1077</v>
      </c>
      <c r="Y56" t="str">
        <f t="shared" si="43"/>
        <v/>
      </c>
      <c r="Z56" t="str">
        <f t="shared" si="44"/>
        <v/>
      </c>
      <c r="AA56" t="str">
        <f t="shared" si="45"/>
        <v/>
      </c>
      <c r="AB56">
        <f t="shared" si="46"/>
        <v>1077</v>
      </c>
      <c r="AC56" t="str">
        <f t="shared" si="47"/>
        <v/>
      </c>
      <c r="AD56" t="str">
        <f t="shared" si="48"/>
        <v/>
      </c>
      <c r="AE56" t="str">
        <f t="shared" si="49"/>
        <v/>
      </c>
    </row>
    <row r="57" spans="1:31">
      <c r="A57">
        <v>53</v>
      </c>
      <c r="B57" t="s">
        <v>66</v>
      </c>
      <c r="C57">
        <v>2701</v>
      </c>
      <c r="D57" t="s">
        <v>5</v>
      </c>
      <c r="E57" t="s">
        <v>5</v>
      </c>
      <c r="F57">
        <v>100</v>
      </c>
      <c r="G57">
        <f t="shared" si="25"/>
        <v>1</v>
      </c>
      <c r="H57" t="str">
        <f t="shared" si="26"/>
        <v/>
      </c>
      <c r="I57" t="str">
        <f t="shared" si="27"/>
        <v/>
      </c>
      <c r="J57">
        <f t="shared" si="28"/>
        <v>2701</v>
      </c>
      <c r="K57" t="str">
        <f t="shared" si="29"/>
        <v/>
      </c>
      <c r="L57" t="str">
        <f t="shared" si="30"/>
        <v/>
      </c>
      <c r="M57" t="str">
        <f t="shared" si="31"/>
        <v/>
      </c>
      <c r="N57" t="str">
        <f t="shared" si="32"/>
        <v/>
      </c>
      <c r="O57" t="str">
        <f t="shared" si="33"/>
        <v/>
      </c>
      <c r="P57" t="str">
        <f t="shared" si="34"/>
        <v/>
      </c>
      <c r="Q57" t="str">
        <f t="shared" si="35"/>
        <v/>
      </c>
      <c r="R57">
        <f t="shared" si="36"/>
        <v>2701</v>
      </c>
      <c r="S57" t="str">
        <f t="shared" si="37"/>
        <v/>
      </c>
      <c r="T57" t="str">
        <f t="shared" si="38"/>
        <v/>
      </c>
      <c r="U57" t="str">
        <f t="shared" si="39"/>
        <v/>
      </c>
      <c r="V57">
        <f t="shared" si="40"/>
        <v>2701</v>
      </c>
      <c r="W57" t="str">
        <f t="shared" si="41"/>
        <v/>
      </c>
      <c r="X57" t="str">
        <f t="shared" si="42"/>
        <v/>
      </c>
      <c r="Y57" t="str">
        <f t="shared" si="43"/>
        <v/>
      </c>
      <c r="Z57" t="str">
        <f t="shared" si="44"/>
        <v/>
      </c>
      <c r="AA57" t="str">
        <f t="shared" si="45"/>
        <v/>
      </c>
      <c r="AB57" t="str">
        <f t="shared" si="46"/>
        <v/>
      </c>
      <c r="AC57" t="str">
        <f t="shared" si="47"/>
        <v/>
      </c>
      <c r="AD57">
        <f t="shared" si="48"/>
        <v>2701</v>
      </c>
      <c r="AE57" t="str">
        <f t="shared" si="49"/>
        <v/>
      </c>
    </row>
    <row r="58" spans="1:31">
      <c r="A58">
        <v>54</v>
      </c>
      <c r="B58" t="s">
        <v>67</v>
      </c>
      <c r="C58">
        <v>1395</v>
      </c>
      <c r="D58" t="s">
        <v>6</v>
      </c>
      <c r="E58" t="s">
        <v>6</v>
      </c>
      <c r="F58">
        <v>50</v>
      </c>
      <c r="G58">
        <f t="shared" si="25"/>
        <v>1</v>
      </c>
      <c r="H58" t="str">
        <f t="shared" si="26"/>
        <v/>
      </c>
      <c r="I58" t="str">
        <f t="shared" si="27"/>
        <v/>
      </c>
      <c r="J58" t="str">
        <f t="shared" si="28"/>
        <v/>
      </c>
      <c r="K58" t="str">
        <f t="shared" si="29"/>
        <v/>
      </c>
      <c r="L58" t="str">
        <f t="shared" si="30"/>
        <v/>
      </c>
      <c r="M58">
        <f t="shared" si="31"/>
        <v>1395</v>
      </c>
      <c r="N58" t="str">
        <f t="shared" si="32"/>
        <v/>
      </c>
      <c r="O58" t="str">
        <f t="shared" si="33"/>
        <v/>
      </c>
      <c r="P58" t="str">
        <f t="shared" si="34"/>
        <v/>
      </c>
      <c r="Q58">
        <f t="shared" si="35"/>
        <v>1395</v>
      </c>
      <c r="R58" t="str">
        <f t="shared" si="36"/>
        <v/>
      </c>
      <c r="S58" t="str">
        <f t="shared" si="37"/>
        <v/>
      </c>
      <c r="T58" t="str">
        <f t="shared" si="38"/>
        <v/>
      </c>
      <c r="U58" t="str">
        <f t="shared" si="39"/>
        <v/>
      </c>
      <c r="V58" t="str">
        <f t="shared" si="40"/>
        <v/>
      </c>
      <c r="W58" t="str">
        <f t="shared" si="41"/>
        <v/>
      </c>
      <c r="X58" t="str">
        <f t="shared" si="42"/>
        <v/>
      </c>
      <c r="Y58">
        <f t="shared" si="43"/>
        <v>1395</v>
      </c>
      <c r="Z58" t="str">
        <f t="shared" si="44"/>
        <v/>
      </c>
      <c r="AA58" t="str">
        <f t="shared" si="45"/>
        <v/>
      </c>
      <c r="AB58" t="str">
        <f t="shared" si="46"/>
        <v/>
      </c>
      <c r="AC58">
        <f t="shared" si="47"/>
        <v>1395</v>
      </c>
      <c r="AD58" t="str">
        <f t="shared" si="48"/>
        <v/>
      </c>
      <c r="AE58" t="str">
        <f t="shared" si="49"/>
        <v/>
      </c>
    </row>
    <row r="59" spans="1:31">
      <c r="A59">
        <v>55</v>
      </c>
      <c r="B59" t="s">
        <v>68</v>
      </c>
      <c r="C59">
        <v>1694</v>
      </c>
      <c r="D59" t="s">
        <v>6</v>
      </c>
      <c r="E59" t="s">
        <v>5</v>
      </c>
      <c r="F59">
        <v>150</v>
      </c>
      <c r="G59">
        <f t="shared" si="25"/>
        <v>0</v>
      </c>
      <c r="H59" t="str">
        <f t="shared" si="26"/>
        <v/>
      </c>
      <c r="I59" t="str">
        <f t="shared" si="27"/>
        <v/>
      </c>
      <c r="J59" t="str">
        <f t="shared" si="28"/>
        <v/>
      </c>
      <c r="K59" t="str">
        <f t="shared" si="29"/>
        <v/>
      </c>
      <c r="L59" t="str">
        <f t="shared" si="30"/>
        <v/>
      </c>
      <c r="M59" t="str">
        <f t="shared" si="31"/>
        <v/>
      </c>
      <c r="N59" t="str">
        <f t="shared" si="32"/>
        <v/>
      </c>
      <c r="O59" t="str">
        <f t="shared" si="33"/>
        <v/>
      </c>
      <c r="P59" t="str">
        <f t="shared" si="34"/>
        <v/>
      </c>
      <c r="Q59" t="str">
        <f t="shared" si="35"/>
        <v/>
      </c>
      <c r="R59" t="str">
        <f t="shared" si="36"/>
        <v/>
      </c>
      <c r="S59" t="str">
        <f t="shared" si="37"/>
        <v/>
      </c>
      <c r="T59" t="str">
        <f t="shared" si="38"/>
        <v/>
      </c>
      <c r="U59" t="str">
        <f t="shared" si="39"/>
        <v/>
      </c>
      <c r="V59" t="str">
        <f t="shared" si="40"/>
        <v/>
      </c>
      <c r="W59" t="str">
        <f t="shared" si="41"/>
        <v/>
      </c>
      <c r="X59" t="str">
        <f t="shared" si="42"/>
        <v/>
      </c>
      <c r="Y59" t="str">
        <f t="shared" si="43"/>
        <v/>
      </c>
      <c r="Z59" t="str">
        <f t="shared" si="44"/>
        <v/>
      </c>
      <c r="AA59" t="str">
        <f t="shared" si="45"/>
        <v/>
      </c>
      <c r="AB59" t="str">
        <f t="shared" si="46"/>
        <v/>
      </c>
      <c r="AC59" t="str">
        <f t="shared" si="47"/>
        <v/>
      </c>
      <c r="AD59" t="str">
        <f t="shared" si="48"/>
        <v/>
      </c>
      <c r="AE59" t="str">
        <f t="shared" si="49"/>
        <v/>
      </c>
    </row>
    <row r="60" spans="1:31">
      <c r="A60">
        <v>56</v>
      </c>
      <c r="B60" t="s">
        <v>69</v>
      </c>
      <c r="C60">
        <v>1220</v>
      </c>
      <c r="D60" t="s">
        <v>5</v>
      </c>
      <c r="E60" t="s">
        <v>5</v>
      </c>
      <c r="F60">
        <v>50</v>
      </c>
      <c r="G60">
        <f t="shared" si="25"/>
        <v>1</v>
      </c>
      <c r="H60" t="str">
        <f t="shared" si="26"/>
        <v/>
      </c>
      <c r="I60">
        <f t="shared" si="27"/>
        <v>1220</v>
      </c>
      <c r="J60" t="str">
        <f t="shared" si="28"/>
        <v/>
      </c>
      <c r="K60" t="str">
        <f t="shared" si="29"/>
        <v/>
      </c>
      <c r="L60" t="str">
        <f t="shared" si="30"/>
        <v/>
      </c>
      <c r="M60" t="str">
        <f t="shared" si="31"/>
        <v/>
      </c>
      <c r="N60" t="str">
        <f t="shared" si="32"/>
        <v/>
      </c>
      <c r="O60" t="str">
        <f t="shared" si="33"/>
        <v/>
      </c>
      <c r="P60" t="str">
        <f t="shared" si="34"/>
        <v/>
      </c>
      <c r="Q60">
        <f t="shared" si="35"/>
        <v>1220</v>
      </c>
      <c r="R60" t="str">
        <f t="shared" si="36"/>
        <v/>
      </c>
      <c r="S60" t="str">
        <f t="shared" si="37"/>
        <v/>
      </c>
      <c r="T60" t="str">
        <f t="shared" si="38"/>
        <v/>
      </c>
      <c r="U60">
        <f t="shared" si="39"/>
        <v>1220</v>
      </c>
      <c r="V60" t="str">
        <f t="shared" si="40"/>
        <v/>
      </c>
      <c r="W60" t="str">
        <f t="shared" si="41"/>
        <v/>
      </c>
      <c r="X60" t="str">
        <f t="shared" si="42"/>
        <v/>
      </c>
      <c r="Y60" t="str">
        <f t="shared" si="43"/>
        <v/>
      </c>
      <c r="Z60" t="str">
        <f t="shared" si="44"/>
        <v/>
      </c>
      <c r="AA60" t="str">
        <f t="shared" si="45"/>
        <v/>
      </c>
      <c r="AB60" t="str">
        <f t="shared" si="46"/>
        <v/>
      </c>
      <c r="AC60">
        <f t="shared" si="47"/>
        <v>1220</v>
      </c>
      <c r="AD60" t="str">
        <f t="shared" si="48"/>
        <v/>
      </c>
      <c r="AE60" t="str">
        <f t="shared" si="49"/>
        <v/>
      </c>
    </row>
    <row r="61" spans="1:31">
      <c r="A61">
        <v>57</v>
      </c>
      <c r="B61" t="s">
        <v>70</v>
      </c>
      <c r="C61">
        <v>791</v>
      </c>
      <c r="D61" t="s">
        <v>6</v>
      </c>
      <c r="E61" t="s">
        <v>6</v>
      </c>
      <c r="F61">
        <v>150</v>
      </c>
      <c r="G61">
        <f t="shared" si="25"/>
        <v>1</v>
      </c>
      <c r="H61" t="str">
        <f t="shared" si="26"/>
        <v/>
      </c>
      <c r="I61" t="str">
        <f t="shared" si="27"/>
        <v/>
      </c>
      <c r="J61" t="str">
        <f t="shared" si="28"/>
        <v/>
      </c>
      <c r="K61" t="str">
        <f t="shared" si="29"/>
        <v/>
      </c>
      <c r="L61" t="str">
        <f t="shared" si="30"/>
        <v/>
      </c>
      <c r="M61" t="str">
        <f t="shared" si="31"/>
        <v/>
      </c>
      <c r="N61" t="str">
        <f t="shared" si="32"/>
        <v/>
      </c>
      <c r="O61">
        <f t="shared" si="33"/>
        <v>791</v>
      </c>
      <c r="P61" t="str">
        <f t="shared" si="34"/>
        <v/>
      </c>
      <c r="Q61" t="str">
        <f t="shared" si="35"/>
        <v/>
      </c>
      <c r="R61" t="str">
        <f t="shared" si="36"/>
        <v/>
      </c>
      <c r="S61">
        <f t="shared" si="37"/>
        <v>791</v>
      </c>
      <c r="T61" t="str">
        <f t="shared" si="38"/>
        <v/>
      </c>
      <c r="U61" t="str">
        <f t="shared" si="39"/>
        <v/>
      </c>
      <c r="V61" t="str">
        <f t="shared" si="40"/>
        <v/>
      </c>
      <c r="W61" t="str">
        <f t="shared" si="41"/>
        <v/>
      </c>
      <c r="X61" t="str">
        <f t="shared" si="42"/>
        <v/>
      </c>
      <c r="Y61" t="str">
        <f t="shared" si="43"/>
        <v/>
      </c>
      <c r="Z61" t="str">
        <f t="shared" si="44"/>
        <v/>
      </c>
      <c r="AA61">
        <f t="shared" si="45"/>
        <v>791</v>
      </c>
      <c r="AB61" t="str">
        <f t="shared" si="46"/>
        <v/>
      </c>
      <c r="AC61" t="str">
        <f t="shared" si="47"/>
        <v/>
      </c>
      <c r="AD61" t="str">
        <f t="shared" si="48"/>
        <v/>
      </c>
      <c r="AE61">
        <f t="shared" si="49"/>
        <v>791</v>
      </c>
    </row>
    <row r="62" spans="1:31">
      <c r="A62">
        <v>58</v>
      </c>
      <c r="B62" t="s">
        <v>71</v>
      </c>
      <c r="C62">
        <v>1663</v>
      </c>
      <c r="D62" t="s">
        <v>6</v>
      </c>
      <c r="E62" t="s">
        <v>6</v>
      </c>
      <c r="F62">
        <v>100</v>
      </c>
      <c r="G62">
        <f t="shared" si="25"/>
        <v>1</v>
      </c>
      <c r="H62" t="str">
        <f t="shared" si="26"/>
        <v/>
      </c>
      <c r="I62" t="str">
        <f t="shared" si="27"/>
        <v/>
      </c>
      <c r="J62" t="str">
        <f t="shared" si="28"/>
        <v/>
      </c>
      <c r="K62" t="str">
        <f t="shared" si="29"/>
        <v/>
      </c>
      <c r="L62" t="str">
        <f t="shared" si="30"/>
        <v/>
      </c>
      <c r="M62" t="str">
        <f t="shared" si="31"/>
        <v/>
      </c>
      <c r="N62">
        <f t="shared" si="32"/>
        <v>1663</v>
      </c>
      <c r="O62" t="str">
        <f t="shared" si="33"/>
        <v/>
      </c>
      <c r="P62" t="str">
        <f t="shared" si="34"/>
        <v/>
      </c>
      <c r="Q62" t="str">
        <f t="shared" si="35"/>
        <v/>
      </c>
      <c r="R62">
        <f t="shared" si="36"/>
        <v>1663</v>
      </c>
      <c r="S62" t="str">
        <f t="shared" si="37"/>
        <v/>
      </c>
      <c r="T62" t="str">
        <f t="shared" si="38"/>
        <v/>
      </c>
      <c r="U62" t="str">
        <f t="shared" si="39"/>
        <v/>
      </c>
      <c r="V62" t="str">
        <f t="shared" si="40"/>
        <v/>
      </c>
      <c r="W62" t="str">
        <f t="shared" si="41"/>
        <v/>
      </c>
      <c r="X62" t="str">
        <f t="shared" si="42"/>
        <v/>
      </c>
      <c r="Y62" t="str">
        <f t="shared" si="43"/>
        <v/>
      </c>
      <c r="Z62">
        <f t="shared" si="44"/>
        <v>1663</v>
      </c>
      <c r="AA62" t="str">
        <f t="shared" si="45"/>
        <v/>
      </c>
      <c r="AB62" t="str">
        <f t="shared" si="46"/>
        <v/>
      </c>
      <c r="AC62" t="str">
        <f t="shared" si="47"/>
        <v/>
      </c>
      <c r="AD62">
        <f t="shared" si="48"/>
        <v>1663</v>
      </c>
      <c r="AE62" t="str">
        <f t="shared" si="49"/>
        <v/>
      </c>
    </row>
    <row r="63" spans="1:31">
      <c r="A63">
        <v>59</v>
      </c>
      <c r="B63" t="s">
        <v>72</v>
      </c>
      <c r="C63">
        <v>1883</v>
      </c>
      <c r="D63" t="s">
        <v>5</v>
      </c>
      <c r="E63" t="s">
        <v>5</v>
      </c>
      <c r="F63">
        <v>150</v>
      </c>
      <c r="G63">
        <f t="shared" si="25"/>
        <v>1</v>
      </c>
      <c r="H63" t="str">
        <f t="shared" si="26"/>
        <v/>
      </c>
      <c r="I63" t="str">
        <f t="shared" si="27"/>
        <v/>
      </c>
      <c r="J63" t="str">
        <f t="shared" si="28"/>
        <v/>
      </c>
      <c r="K63">
        <f t="shared" si="29"/>
        <v>1883</v>
      </c>
      <c r="L63" t="str">
        <f t="shared" si="30"/>
        <v/>
      </c>
      <c r="M63" t="str">
        <f t="shared" si="31"/>
        <v/>
      </c>
      <c r="N63" t="str">
        <f t="shared" si="32"/>
        <v/>
      </c>
      <c r="O63" t="str">
        <f t="shared" si="33"/>
        <v/>
      </c>
      <c r="P63" t="str">
        <f t="shared" si="34"/>
        <v/>
      </c>
      <c r="Q63" t="str">
        <f t="shared" si="35"/>
        <v/>
      </c>
      <c r="R63" t="str">
        <f t="shared" si="36"/>
        <v/>
      </c>
      <c r="S63">
        <f t="shared" si="37"/>
        <v>1883</v>
      </c>
      <c r="T63" t="str">
        <f t="shared" si="38"/>
        <v/>
      </c>
      <c r="U63" t="str">
        <f t="shared" si="39"/>
        <v/>
      </c>
      <c r="V63" t="str">
        <f t="shared" si="40"/>
        <v/>
      </c>
      <c r="W63">
        <f t="shared" si="41"/>
        <v>1883</v>
      </c>
      <c r="X63" t="str">
        <f t="shared" si="42"/>
        <v/>
      </c>
      <c r="Y63" t="str">
        <f t="shared" si="43"/>
        <v/>
      </c>
      <c r="Z63" t="str">
        <f t="shared" si="44"/>
        <v/>
      </c>
      <c r="AA63" t="str">
        <f t="shared" si="45"/>
        <v/>
      </c>
      <c r="AB63" t="str">
        <f t="shared" si="46"/>
        <v/>
      </c>
      <c r="AC63" t="str">
        <f t="shared" si="47"/>
        <v/>
      </c>
      <c r="AD63" t="str">
        <f t="shared" si="48"/>
        <v/>
      </c>
      <c r="AE63">
        <f t="shared" si="49"/>
        <v>1883</v>
      </c>
    </row>
    <row r="64" spans="1:31">
      <c r="A64">
        <v>60</v>
      </c>
      <c r="B64" t="s">
        <v>73</v>
      </c>
      <c r="C64">
        <v>1367</v>
      </c>
      <c r="D64" t="s">
        <v>6</v>
      </c>
      <c r="E64" t="s">
        <v>5</v>
      </c>
      <c r="F64">
        <v>100</v>
      </c>
      <c r="G64">
        <f t="shared" si="25"/>
        <v>0</v>
      </c>
      <c r="H64" t="str">
        <f t="shared" si="26"/>
        <v/>
      </c>
      <c r="I64" t="str">
        <f t="shared" si="27"/>
        <v/>
      </c>
      <c r="J64" t="str">
        <f t="shared" si="28"/>
        <v/>
      </c>
      <c r="K64" t="str">
        <f t="shared" si="29"/>
        <v/>
      </c>
      <c r="L64" t="str">
        <f t="shared" si="30"/>
        <v/>
      </c>
      <c r="M64" t="str">
        <f t="shared" si="31"/>
        <v/>
      </c>
      <c r="N64" t="str">
        <f t="shared" si="32"/>
        <v/>
      </c>
      <c r="O64" t="str">
        <f t="shared" si="33"/>
        <v/>
      </c>
      <c r="P64" t="str">
        <f t="shared" si="34"/>
        <v/>
      </c>
      <c r="Q64" t="str">
        <f t="shared" si="35"/>
        <v/>
      </c>
      <c r="R64" t="str">
        <f t="shared" si="36"/>
        <v/>
      </c>
      <c r="S64" t="str">
        <f t="shared" si="37"/>
        <v/>
      </c>
      <c r="T64" t="str">
        <f t="shared" si="38"/>
        <v/>
      </c>
      <c r="U64" t="str">
        <f t="shared" si="39"/>
        <v/>
      </c>
      <c r="V64" t="str">
        <f t="shared" si="40"/>
        <v/>
      </c>
      <c r="W64" t="str">
        <f t="shared" si="41"/>
        <v/>
      </c>
      <c r="X64" t="str">
        <f t="shared" si="42"/>
        <v/>
      </c>
      <c r="Y64" t="str">
        <f t="shared" si="43"/>
        <v/>
      </c>
      <c r="Z64" t="str">
        <f t="shared" si="44"/>
        <v/>
      </c>
      <c r="AA64" t="str">
        <f t="shared" si="45"/>
        <v/>
      </c>
      <c r="AB64" t="str">
        <f t="shared" si="46"/>
        <v/>
      </c>
      <c r="AC64" t="str">
        <f t="shared" si="47"/>
        <v/>
      </c>
      <c r="AD64" t="str">
        <f t="shared" si="48"/>
        <v/>
      </c>
      <c r="AE64" t="str">
        <f t="shared" si="49"/>
        <v/>
      </c>
    </row>
    <row r="65" spans="1:31">
      <c r="A65">
        <v>61</v>
      </c>
      <c r="B65" t="s">
        <v>74</v>
      </c>
      <c r="C65">
        <v>884</v>
      </c>
      <c r="D65" t="s">
        <v>5</v>
      </c>
      <c r="E65" t="s">
        <v>5</v>
      </c>
      <c r="F65">
        <v>0</v>
      </c>
      <c r="G65">
        <f t="shared" si="25"/>
        <v>1</v>
      </c>
      <c r="H65">
        <f t="shared" si="26"/>
        <v>884</v>
      </c>
      <c r="I65" t="str">
        <f t="shared" si="27"/>
        <v/>
      </c>
      <c r="J65" t="str">
        <f t="shared" si="28"/>
        <v/>
      </c>
      <c r="K65" t="str">
        <f t="shared" si="29"/>
        <v/>
      </c>
      <c r="L65" t="str">
        <f t="shared" si="30"/>
        <v/>
      </c>
      <c r="M65" t="str">
        <f t="shared" si="31"/>
        <v/>
      </c>
      <c r="N65" t="str">
        <f t="shared" si="32"/>
        <v/>
      </c>
      <c r="O65" t="str">
        <f t="shared" si="33"/>
        <v/>
      </c>
      <c r="P65">
        <f t="shared" si="34"/>
        <v>884</v>
      </c>
      <c r="Q65" t="str">
        <f t="shared" si="35"/>
        <v/>
      </c>
      <c r="R65" t="str">
        <f t="shared" si="36"/>
        <v/>
      </c>
      <c r="S65" t="str">
        <f t="shared" si="37"/>
        <v/>
      </c>
      <c r="T65">
        <f t="shared" si="38"/>
        <v>884</v>
      </c>
      <c r="U65" t="str">
        <f t="shared" si="39"/>
        <v/>
      </c>
      <c r="V65" t="str">
        <f t="shared" si="40"/>
        <v/>
      </c>
      <c r="W65" t="str">
        <f t="shared" si="41"/>
        <v/>
      </c>
      <c r="X65" t="str">
        <f t="shared" si="42"/>
        <v/>
      </c>
      <c r="Y65" t="str">
        <f t="shared" si="43"/>
        <v/>
      </c>
      <c r="Z65" t="str">
        <f t="shared" si="44"/>
        <v/>
      </c>
      <c r="AA65" t="str">
        <f t="shared" si="45"/>
        <v/>
      </c>
      <c r="AB65">
        <f t="shared" si="46"/>
        <v>884</v>
      </c>
      <c r="AC65" t="str">
        <f t="shared" si="47"/>
        <v/>
      </c>
      <c r="AD65" t="str">
        <f t="shared" si="48"/>
        <v/>
      </c>
      <c r="AE65" t="str">
        <f t="shared" si="49"/>
        <v/>
      </c>
    </row>
    <row r="66" spans="1:31">
      <c r="A66">
        <v>62</v>
      </c>
      <c r="B66" t="s">
        <v>75</v>
      </c>
      <c r="C66">
        <v>1410</v>
      </c>
      <c r="D66" t="s">
        <v>6</v>
      </c>
      <c r="E66" t="s">
        <v>6</v>
      </c>
      <c r="F66">
        <v>0</v>
      </c>
      <c r="G66">
        <f t="shared" si="25"/>
        <v>1</v>
      </c>
      <c r="H66" t="str">
        <f t="shared" si="26"/>
        <v/>
      </c>
      <c r="I66" t="str">
        <f t="shared" si="27"/>
        <v/>
      </c>
      <c r="J66" t="str">
        <f t="shared" si="28"/>
        <v/>
      </c>
      <c r="K66" t="str">
        <f t="shared" si="29"/>
        <v/>
      </c>
      <c r="L66">
        <f t="shared" si="30"/>
        <v>1410</v>
      </c>
      <c r="M66" t="str">
        <f t="shared" si="31"/>
        <v/>
      </c>
      <c r="N66" t="str">
        <f t="shared" si="32"/>
        <v/>
      </c>
      <c r="O66" t="str">
        <f t="shared" si="33"/>
        <v/>
      </c>
      <c r="P66">
        <f t="shared" si="34"/>
        <v>1410</v>
      </c>
      <c r="Q66" t="str">
        <f t="shared" si="35"/>
        <v/>
      </c>
      <c r="R66" t="str">
        <f t="shared" si="36"/>
        <v/>
      </c>
      <c r="S66" t="str">
        <f t="shared" si="37"/>
        <v/>
      </c>
      <c r="T66" t="str">
        <f t="shared" si="38"/>
        <v/>
      </c>
      <c r="U66" t="str">
        <f t="shared" si="39"/>
        <v/>
      </c>
      <c r="V66" t="str">
        <f t="shared" si="40"/>
        <v/>
      </c>
      <c r="W66" t="str">
        <f t="shared" si="41"/>
        <v/>
      </c>
      <c r="X66">
        <f t="shared" si="42"/>
        <v>1410</v>
      </c>
      <c r="Y66" t="str">
        <f t="shared" si="43"/>
        <v/>
      </c>
      <c r="Z66" t="str">
        <f t="shared" si="44"/>
        <v/>
      </c>
      <c r="AA66" t="str">
        <f t="shared" si="45"/>
        <v/>
      </c>
      <c r="AB66">
        <f t="shared" si="46"/>
        <v>1410</v>
      </c>
      <c r="AC66" t="str">
        <f t="shared" si="47"/>
        <v/>
      </c>
      <c r="AD66" t="str">
        <f t="shared" si="48"/>
        <v/>
      </c>
      <c r="AE66" t="str">
        <f t="shared" si="49"/>
        <v/>
      </c>
    </row>
    <row r="67" spans="1:31">
      <c r="A67">
        <v>63</v>
      </c>
      <c r="B67" t="s">
        <v>76</v>
      </c>
      <c r="C67">
        <v>1050</v>
      </c>
      <c r="D67" t="s">
        <v>6</v>
      </c>
      <c r="E67" t="s">
        <v>6</v>
      </c>
      <c r="F67">
        <v>50</v>
      </c>
      <c r="G67">
        <f t="shared" si="25"/>
        <v>1</v>
      </c>
      <c r="H67" t="str">
        <f t="shared" si="26"/>
        <v/>
      </c>
      <c r="I67" t="str">
        <f t="shared" si="27"/>
        <v/>
      </c>
      <c r="J67" t="str">
        <f t="shared" si="28"/>
        <v/>
      </c>
      <c r="K67" t="str">
        <f t="shared" si="29"/>
        <v/>
      </c>
      <c r="L67" t="str">
        <f t="shared" si="30"/>
        <v/>
      </c>
      <c r="M67">
        <f t="shared" si="31"/>
        <v>1050</v>
      </c>
      <c r="N67" t="str">
        <f t="shared" si="32"/>
        <v/>
      </c>
      <c r="O67" t="str">
        <f t="shared" si="33"/>
        <v/>
      </c>
      <c r="P67" t="str">
        <f t="shared" si="34"/>
        <v/>
      </c>
      <c r="Q67">
        <f t="shared" si="35"/>
        <v>1050</v>
      </c>
      <c r="R67" t="str">
        <f t="shared" si="36"/>
        <v/>
      </c>
      <c r="S67" t="str">
        <f t="shared" si="37"/>
        <v/>
      </c>
      <c r="T67" t="str">
        <f t="shared" si="38"/>
        <v/>
      </c>
      <c r="U67" t="str">
        <f t="shared" si="39"/>
        <v/>
      </c>
      <c r="V67" t="str">
        <f t="shared" si="40"/>
        <v/>
      </c>
      <c r="W67" t="str">
        <f t="shared" si="41"/>
        <v/>
      </c>
      <c r="X67" t="str">
        <f t="shared" si="42"/>
        <v/>
      </c>
      <c r="Y67">
        <f t="shared" si="43"/>
        <v>1050</v>
      </c>
      <c r="Z67" t="str">
        <f t="shared" si="44"/>
        <v/>
      </c>
      <c r="AA67" t="str">
        <f t="shared" si="45"/>
        <v/>
      </c>
      <c r="AB67" t="str">
        <f t="shared" si="46"/>
        <v/>
      </c>
      <c r="AC67">
        <f t="shared" si="47"/>
        <v>1050</v>
      </c>
      <c r="AD67" t="str">
        <f t="shared" si="48"/>
        <v/>
      </c>
      <c r="AE67" t="str">
        <f t="shared" si="49"/>
        <v/>
      </c>
    </row>
    <row r="68" spans="1:31">
      <c r="A68">
        <v>64</v>
      </c>
      <c r="B68" t="s">
        <v>77</v>
      </c>
      <c r="C68">
        <v>867</v>
      </c>
      <c r="D68" t="s">
        <v>5</v>
      </c>
      <c r="E68" t="s">
        <v>5</v>
      </c>
      <c r="F68">
        <v>50</v>
      </c>
      <c r="G68">
        <f t="shared" si="25"/>
        <v>1</v>
      </c>
      <c r="H68" t="str">
        <f t="shared" si="26"/>
        <v/>
      </c>
      <c r="I68">
        <f t="shared" si="27"/>
        <v>867</v>
      </c>
      <c r="J68" t="str">
        <f t="shared" si="28"/>
        <v/>
      </c>
      <c r="K68" t="str">
        <f t="shared" si="29"/>
        <v/>
      </c>
      <c r="L68" t="str">
        <f t="shared" si="30"/>
        <v/>
      </c>
      <c r="M68" t="str">
        <f t="shared" si="31"/>
        <v/>
      </c>
      <c r="N68" t="str">
        <f t="shared" si="32"/>
        <v/>
      </c>
      <c r="O68" t="str">
        <f t="shared" si="33"/>
        <v/>
      </c>
      <c r="P68" t="str">
        <f t="shared" si="34"/>
        <v/>
      </c>
      <c r="Q68">
        <f t="shared" si="35"/>
        <v>867</v>
      </c>
      <c r="R68" t="str">
        <f t="shared" si="36"/>
        <v/>
      </c>
      <c r="S68" t="str">
        <f t="shared" si="37"/>
        <v/>
      </c>
      <c r="T68" t="str">
        <f t="shared" si="38"/>
        <v/>
      </c>
      <c r="U68">
        <f t="shared" si="39"/>
        <v>867</v>
      </c>
      <c r="V68" t="str">
        <f t="shared" si="40"/>
        <v/>
      </c>
      <c r="W68" t="str">
        <f t="shared" si="41"/>
        <v/>
      </c>
      <c r="X68" t="str">
        <f t="shared" si="42"/>
        <v/>
      </c>
      <c r="Y68" t="str">
        <f t="shared" si="43"/>
        <v/>
      </c>
      <c r="Z68" t="str">
        <f t="shared" si="44"/>
        <v/>
      </c>
      <c r="AA68" t="str">
        <f t="shared" si="45"/>
        <v/>
      </c>
      <c r="AB68" t="str">
        <f t="shared" si="46"/>
        <v/>
      </c>
      <c r="AC68">
        <f t="shared" si="47"/>
        <v>867</v>
      </c>
      <c r="AD68" t="str">
        <f t="shared" si="48"/>
        <v/>
      </c>
      <c r="AE68" t="str">
        <f t="shared" si="49"/>
        <v/>
      </c>
    </row>
    <row r="69" spans="1:31">
      <c r="A69">
        <v>65</v>
      </c>
      <c r="B69" t="s">
        <v>78</v>
      </c>
      <c r="C69">
        <v>1748</v>
      </c>
      <c r="D69" t="s">
        <v>6</v>
      </c>
      <c r="E69" t="s">
        <v>6</v>
      </c>
      <c r="F69">
        <v>150</v>
      </c>
      <c r="G69">
        <f t="shared" ref="G69:G100" si="50">IF($E69=$D69, 1, 0)</f>
        <v>1</v>
      </c>
      <c r="H69" t="str">
        <f t="shared" ref="H69:H100" si="51">IF(AND($F69=0, $G69=1, $E69="[b]"), $C69,"")</f>
        <v/>
      </c>
      <c r="I69" t="str">
        <f t="shared" ref="I69:I100" si="52">IF(AND($F69=50, $G69=1, $E69="[b]"), $C69,"")</f>
        <v/>
      </c>
      <c r="J69" t="str">
        <f t="shared" ref="J69:J100" si="53">IF(AND($F69=100, $G69=1, $E69="[b]"), $C69,"")</f>
        <v/>
      </c>
      <c r="K69" t="str">
        <f t="shared" ref="K69:K100" si="54">IF(AND($F69=150, $G69=1, $E69="[b]"), $C69,"")</f>
        <v/>
      </c>
      <c r="L69" t="str">
        <f t="shared" ref="L69:L100" si="55">IF(AND($F69=0, $G69=1, $E69="[n]"), $C69,"")</f>
        <v/>
      </c>
      <c r="M69" t="str">
        <f t="shared" ref="M69:M100" si="56">IF(AND($F69=50, $G69=1, $E69="[n]"), $C69,"")</f>
        <v/>
      </c>
      <c r="N69" t="str">
        <f t="shared" ref="N69:N100" si="57">IF(AND($F69=100, $G69=1, $E69="[n]"), $C69,"")</f>
        <v/>
      </c>
      <c r="O69">
        <f t="shared" ref="O69:O100" si="58">IF(AND($F69=150, $G69=1, $E69="[n]"), $C69,"")</f>
        <v>1748</v>
      </c>
      <c r="P69" t="str">
        <f t="shared" ref="P69:P100" si="59">IF(AND($F69=0, $G69=1), $C69,"")</f>
        <v/>
      </c>
      <c r="Q69" t="str">
        <f t="shared" ref="Q69:Q100" si="60">IF(AND($F69=50, $G69=1), $C69,"")</f>
        <v/>
      </c>
      <c r="R69" t="str">
        <f t="shared" ref="R69:R100" si="61">IF(AND($F69=100, $G69=1), $C69,"")</f>
        <v/>
      </c>
      <c r="S69">
        <f t="shared" ref="S69:S100" si="62">IF(AND($F69=150, $G69=1), $C69,"")</f>
        <v>1748</v>
      </c>
      <c r="T69" t="str">
        <f t="shared" ref="T69:T100" si="63">IF(AND(H69&lt;(H$101+2*H$102), H69&gt;(H$101-2*H$102)), H69, "")</f>
        <v/>
      </c>
      <c r="U69" t="str">
        <f t="shared" ref="U69:U100" si="64">IF(AND(I69&lt;(I$101+2*I$102), I69&gt;(I$101-2*I$102)), I69, "")</f>
        <v/>
      </c>
      <c r="V69" t="str">
        <f t="shared" ref="V69:V100" si="65">IF(AND(J69&lt;(J$101+2*J$102), J69&gt;(J$101-2*J$102)), J69, "")</f>
        <v/>
      </c>
      <c r="W69" t="str">
        <f t="shared" ref="W69:W100" si="66">IF(AND(K69&lt;(K$101+2*K$102), K69&gt;(K$101-2*K$102)), K69, "")</f>
        <v/>
      </c>
      <c r="X69" t="str">
        <f t="shared" ref="X69:X100" si="67">IF(AND(L69&lt;(L$101+2*L$102), L69&gt;(L$101-2*L$102)), L69, "")</f>
        <v/>
      </c>
      <c r="Y69" t="str">
        <f t="shared" ref="Y69:Y100" si="68">IF(AND(M69&lt;(M$101+2*M$102), M69&gt;(M$101-2*M$102)), M69, "")</f>
        <v/>
      </c>
      <c r="Z69" t="str">
        <f t="shared" ref="Z69:Z100" si="69">IF(AND(N69&lt;(N$101+2*N$102), N69&gt;(N$101-2*N$102)), N69, "")</f>
        <v/>
      </c>
      <c r="AA69">
        <f t="shared" ref="AA69:AA100" si="70">IF(AND(O69&lt;(O$101+2*O$102), O69&gt;(O$101-2*O$102)), O69, "")</f>
        <v>1748</v>
      </c>
      <c r="AB69" t="str">
        <f t="shared" ref="AB69:AB100" si="71">IF(AND(P69&lt;(P$101+2*P$102), P69&gt;(P$101-2*P$102)), P69, "")</f>
        <v/>
      </c>
      <c r="AC69" t="str">
        <f t="shared" ref="AC69:AC100" si="72">IF(AND(Q69&lt;(Q$101+2*Q$102), Q69&gt;(Q$101-2*Q$102)), Q69, "")</f>
        <v/>
      </c>
      <c r="AD69" t="str">
        <f t="shared" ref="AD69:AD100" si="73">IF(AND(R69&lt;(R$101+2*R$102), R69&gt;(R$101-2*R$102)), R69, "")</f>
        <v/>
      </c>
      <c r="AE69">
        <f t="shared" ref="AE69:AE100" si="74">IF(AND(S69&lt;(S$101+2*S$102), S69&gt;(S$101-2*S$102)), S69, "")</f>
        <v>1748</v>
      </c>
    </row>
    <row r="70" spans="1:31">
      <c r="A70">
        <v>66</v>
      </c>
      <c r="B70" t="s">
        <v>79</v>
      </c>
      <c r="C70">
        <v>936</v>
      </c>
      <c r="D70" t="s">
        <v>5</v>
      </c>
      <c r="E70" t="s">
        <v>5</v>
      </c>
      <c r="F70">
        <v>0</v>
      </c>
      <c r="G70">
        <f t="shared" si="50"/>
        <v>1</v>
      </c>
      <c r="H70">
        <f t="shared" si="51"/>
        <v>936</v>
      </c>
      <c r="I70" t="str">
        <f t="shared" si="52"/>
        <v/>
      </c>
      <c r="J70" t="str">
        <f t="shared" si="53"/>
        <v/>
      </c>
      <c r="K70" t="str">
        <f t="shared" si="54"/>
        <v/>
      </c>
      <c r="L70" t="str">
        <f t="shared" si="55"/>
        <v/>
      </c>
      <c r="M70" t="str">
        <f t="shared" si="56"/>
        <v/>
      </c>
      <c r="N70" t="str">
        <f t="shared" si="57"/>
        <v/>
      </c>
      <c r="O70" t="str">
        <f t="shared" si="58"/>
        <v/>
      </c>
      <c r="P70">
        <f t="shared" si="59"/>
        <v>936</v>
      </c>
      <c r="Q70" t="str">
        <f t="shared" si="60"/>
        <v/>
      </c>
      <c r="R70" t="str">
        <f t="shared" si="61"/>
        <v/>
      </c>
      <c r="S70" t="str">
        <f t="shared" si="62"/>
        <v/>
      </c>
      <c r="T70">
        <f t="shared" si="63"/>
        <v>936</v>
      </c>
      <c r="U70" t="str">
        <f t="shared" si="64"/>
        <v/>
      </c>
      <c r="V70" t="str">
        <f t="shared" si="65"/>
        <v/>
      </c>
      <c r="W70" t="str">
        <f t="shared" si="66"/>
        <v/>
      </c>
      <c r="X70" t="str">
        <f t="shared" si="67"/>
        <v/>
      </c>
      <c r="Y70" t="str">
        <f t="shared" si="68"/>
        <v/>
      </c>
      <c r="Z70" t="str">
        <f t="shared" si="69"/>
        <v/>
      </c>
      <c r="AA70" t="str">
        <f t="shared" si="70"/>
        <v/>
      </c>
      <c r="AB70">
        <f t="shared" si="71"/>
        <v>936</v>
      </c>
      <c r="AC70" t="str">
        <f t="shared" si="72"/>
        <v/>
      </c>
      <c r="AD70" t="str">
        <f t="shared" si="73"/>
        <v/>
      </c>
      <c r="AE70" t="str">
        <f t="shared" si="74"/>
        <v/>
      </c>
    </row>
    <row r="71" spans="1:31">
      <c r="A71">
        <v>67</v>
      </c>
      <c r="B71" t="s">
        <v>80</v>
      </c>
      <c r="C71">
        <v>1879</v>
      </c>
      <c r="D71" t="s">
        <v>5</v>
      </c>
      <c r="E71" t="s">
        <v>5</v>
      </c>
      <c r="F71">
        <v>150</v>
      </c>
      <c r="G71">
        <f t="shared" si="50"/>
        <v>1</v>
      </c>
      <c r="H71" t="str">
        <f t="shared" si="51"/>
        <v/>
      </c>
      <c r="I71" t="str">
        <f t="shared" si="52"/>
        <v/>
      </c>
      <c r="J71" t="str">
        <f t="shared" si="53"/>
        <v/>
      </c>
      <c r="K71">
        <f t="shared" si="54"/>
        <v>1879</v>
      </c>
      <c r="L71" t="str">
        <f t="shared" si="55"/>
        <v/>
      </c>
      <c r="M71" t="str">
        <f t="shared" si="56"/>
        <v/>
      </c>
      <c r="N71" t="str">
        <f t="shared" si="57"/>
        <v/>
      </c>
      <c r="O71" t="str">
        <f t="shared" si="58"/>
        <v/>
      </c>
      <c r="P71" t="str">
        <f t="shared" si="59"/>
        <v/>
      </c>
      <c r="Q71" t="str">
        <f t="shared" si="60"/>
        <v/>
      </c>
      <c r="R71" t="str">
        <f t="shared" si="61"/>
        <v/>
      </c>
      <c r="S71">
        <f t="shared" si="62"/>
        <v>1879</v>
      </c>
      <c r="T71" t="str">
        <f t="shared" si="63"/>
        <v/>
      </c>
      <c r="U71" t="str">
        <f t="shared" si="64"/>
        <v/>
      </c>
      <c r="V71" t="str">
        <f t="shared" si="65"/>
        <v/>
      </c>
      <c r="W71">
        <f t="shared" si="66"/>
        <v>1879</v>
      </c>
      <c r="X71" t="str">
        <f t="shared" si="67"/>
        <v/>
      </c>
      <c r="Y71" t="str">
        <f t="shared" si="68"/>
        <v/>
      </c>
      <c r="Z71" t="str">
        <f t="shared" si="69"/>
        <v/>
      </c>
      <c r="AA71" t="str">
        <f t="shared" si="70"/>
        <v/>
      </c>
      <c r="AB71" t="str">
        <f t="shared" si="71"/>
        <v/>
      </c>
      <c r="AC71" t="str">
        <f t="shared" si="72"/>
        <v/>
      </c>
      <c r="AD71" t="str">
        <f t="shared" si="73"/>
        <v/>
      </c>
      <c r="AE71">
        <f t="shared" si="74"/>
        <v>1879</v>
      </c>
    </row>
    <row r="72" spans="1:31">
      <c r="A72">
        <v>68</v>
      </c>
      <c r="B72" t="s">
        <v>81</v>
      </c>
      <c r="C72">
        <v>921</v>
      </c>
      <c r="D72" t="s">
        <v>6</v>
      </c>
      <c r="E72" t="s">
        <v>6</v>
      </c>
      <c r="F72">
        <v>0</v>
      </c>
      <c r="G72">
        <f t="shared" si="50"/>
        <v>1</v>
      </c>
      <c r="H72" t="str">
        <f t="shared" si="51"/>
        <v/>
      </c>
      <c r="I72" t="str">
        <f t="shared" si="52"/>
        <v/>
      </c>
      <c r="J72" t="str">
        <f t="shared" si="53"/>
        <v/>
      </c>
      <c r="K72" t="str">
        <f t="shared" si="54"/>
        <v/>
      </c>
      <c r="L72">
        <f t="shared" si="55"/>
        <v>921</v>
      </c>
      <c r="M72" t="str">
        <f t="shared" si="56"/>
        <v/>
      </c>
      <c r="N72" t="str">
        <f t="shared" si="57"/>
        <v/>
      </c>
      <c r="O72" t="str">
        <f t="shared" si="58"/>
        <v/>
      </c>
      <c r="P72">
        <f t="shared" si="59"/>
        <v>921</v>
      </c>
      <c r="Q72" t="str">
        <f t="shared" si="60"/>
        <v/>
      </c>
      <c r="R72" t="str">
        <f t="shared" si="61"/>
        <v/>
      </c>
      <c r="S72" t="str">
        <f t="shared" si="62"/>
        <v/>
      </c>
      <c r="T72" t="str">
        <f t="shared" si="63"/>
        <v/>
      </c>
      <c r="U72" t="str">
        <f t="shared" si="64"/>
        <v/>
      </c>
      <c r="V72" t="str">
        <f t="shared" si="65"/>
        <v/>
      </c>
      <c r="W72" t="str">
        <f t="shared" si="66"/>
        <v/>
      </c>
      <c r="X72">
        <f t="shared" si="67"/>
        <v>921</v>
      </c>
      <c r="Y72" t="str">
        <f t="shared" si="68"/>
        <v/>
      </c>
      <c r="Z72" t="str">
        <f t="shared" si="69"/>
        <v/>
      </c>
      <c r="AA72" t="str">
        <f t="shared" si="70"/>
        <v/>
      </c>
      <c r="AB72">
        <f t="shared" si="71"/>
        <v>921</v>
      </c>
      <c r="AC72" t="str">
        <f t="shared" si="72"/>
        <v/>
      </c>
      <c r="AD72" t="str">
        <f t="shared" si="73"/>
        <v/>
      </c>
      <c r="AE72" t="str">
        <f t="shared" si="74"/>
        <v/>
      </c>
    </row>
    <row r="73" spans="1:31">
      <c r="A73">
        <v>69</v>
      </c>
      <c r="B73" t="s">
        <v>82</v>
      </c>
      <c r="C73">
        <v>1681</v>
      </c>
      <c r="D73" t="s">
        <v>6</v>
      </c>
      <c r="E73" t="s">
        <v>6</v>
      </c>
      <c r="F73">
        <v>50</v>
      </c>
      <c r="G73">
        <f t="shared" si="50"/>
        <v>1</v>
      </c>
      <c r="H73" t="str">
        <f t="shared" si="51"/>
        <v/>
      </c>
      <c r="I73" t="str">
        <f t="shared" si="52"/>
        <v/>
      </c>
      <c r="J73" t="str">
        <f t="shared" si="53"/>
        <v/>
      </c>
      <c r="K73" t="str">
        <f t="shared" si="54"/>
        <v/>
      </c>
      <c r="L73" t="str">
        <f t="shared" si="55"/>
        <v/>
      </c>
      <c r="M73">
        <f t="shared" si="56"/>
        <v>1681</v>
      </c>
      <c r="N73" t="str">
        <f t="shared" si="57"/>
        <v/>
      </c>
      <c r="O73" t="str">
        <f t="shared" si="58"/>
        <v/>
      </c>
      <c r="P73" t="str">
        <f t="shared" si="59"/>
        <v/>
      </c>
      <c r="Q73">
        <f t="shared" si="60"/>
        <v>1681</v>
      </c>
      <c r="R73" t="str">
        <f t="shared" si="61"/>
        <v/>
      </c>
      <c r="S73" t="str">
        <f t="shared" si="62"/>
        <v/>
      </c>
      <c r="T73" t="str">
        <f t="shared" si="63"/>
        <v/>
      </c>
      <c r="U73" t="str">
        <f t="shared" si="64"/>
        <v/>
      </c>
      <c r="V73" t="str">
        <f t="shared" si="65"/>
        <v/>
      </c>
      <c r="W73" t="str">
        <f t="shared" si="66"/>
        <v/>
      </c>
      <c r="X73" t="str">
        <f t="shared" si="67"/>
        <v/>
      </c>
      <c r="Y73">
        <f t="shared" si="68"/>
        <v>1681</v>
      </c>
      <c r="Z73" t="str">
        <f t="shared" si="69"/>
        <v/>
      </c>
      <c r="AA73" t="str">
        <f t="shared" si="70"/>
        <v/>
      </c>
      <c r="AB73" t="str">
        <f t="shared" si="71"/>
        <v/>
      </c>
      <c r="AC73">
        <f t="shared" si="72"/>
        <v>1681</v>
      </c>
      <c r="AD73" t="str">
        <f t="shared" si="73"/>
        <v/>
      </c>
      <c r="AE73" t="str">
        <f t="shared" si="74"/>
        <v/>
      </c>
    </row>
    <row r="74" spans="1:31">
      <c r="A74">
        <v>70</v>
      </c>
      <c r="B74" t="s">
        <v>83</v>
      </c>
      <c r="C74">
        <v>1305</v>
      </c>
      <c r="D74" t="s">
        <v>5</v>
      </c>
      <c r="E74" t="s">
        <v>5</v>
      </c>
      <c r="F74">
        <v>50</v>
      </c>
      <c r="G74">
        <f t="shared" si="50"/>
        <v>1</v>
      </c>
      <c r="H74" t="str">
        <f t="shared" si="51"/>
        <v/>
      </c>
      <c r="I74">
        <f t="shared" si="52"/>
        <v>1305</v>
      </c>
      <c r="J74" t="str">
        <f t="shared" si="53"/>
        <v/>
      </c>
      <c r="K74" t="str">
        <f t="shared" si="54"/>
        <v/>
      </c>
      <c r="L74" t="str">
        <f t="shared" si="55"/>
        <v/>
      </c>
      <c r="M74" t="str">
        <f t="shared" si="56"/>
        <v/>
      </c>
      <c r="N74" t="str">
        <f t="shared" si="57"/>
        <v/>
      </c>
      <c r="O74" t="str">
        <f t="shared" si="58"/>
        <v/>
      </c>
      <c r="P74" t="str">
        <f t="shared" si="59"/>
        <v/>
      </c>
      <c r="Q74">
        <f t="shared" si="60"/>
        <v>1305</v>
      </c>
      <c r="R74" t="str">
        <f t="shared" si="61"/>
        <v/>
      </c>
      <c r="S74" t="str">
        <f t="shared" si="62"/>
        <v/>
      </c>
      <c r="T74" t="str">
        <f t="shared" si="63"/>
        <v/>
      </c>
      <c r="U74">
        <f t="shared" si="64"/>
        <v>1305</v>
      </c>
      <c r="V74" t="str">
        <f t="shared" si="65"/>
        <v/>
      </c>
      <c r="W74" t="str">
        <f t="shared" si="66"/>
        <v/>
      </c>
      <c r="X74" t="str">
        <f t="shared" si="67"/>
        <v/>
      </c>
      <c r="Y74" t="str">
        <f t="shared" si="68"/>
        <v/>
      </c>
      <c r="Z74" t="str">
        <f t="shared" si="69"/>
        <v/>
      </c>
      <c r="AA74" t="str">
        <f t="shared" si="70"/>
        <v/>
      </c>
      <c r="AB74" t="str">
        <f t="shared" si="71"/>
        <v/>
      </c>
      <c r="AC74">
        <f t="shared" si="72"/>
        <v>1305</v>
      </c>
      <c r="AD74" t="str">
        <f t="shared" si="73"/>
        <v/>
      </c>
      <c r="AE74" t="str">
        <f t="shared" si="74"/>
        <v/>
      </c>
    </row>
    <row r="75" spans="1:31">
      <c r="A75">
        <v>71</v>
      </c>
      <c r="B75" t="s">
        <v>84</v>
      </c>
      <c r="C75">
        <v>1749</v>
      </c>
      <c r="D75" t="s">
        <v>5</v>
      </c>
      <c r="E75" t="s">
        <v>5</v>
      </c>
      <c r="F75">
        <v>100</v>
      </c>
      <c r="G75">
        <f t="shared" si="50"/>
        <v>1</v>
      </c>
      <c r="H75" t="str">
        <f t="shared" si="51"/>
        <v/>
      </c>
      <c r="I75" t="str">
        <f t="shared" si="52"/>
        <v/>
      </c>
      <c r="J75">
        <f t="shared" si="53"/>
        <v>1749</v>
      </c>
      <c r="K75" t="str">
        <f t="shared" si="54"/>
        <v/>
      </c>
      <c r="L75" t="str">
        <f t="shared" si="55"/>
        <v/>
      </c>
      <c r="M75" t="str">
        <f t="shared" si="56"/>
        <v/>
      </c>
      <c r="N75" t="str">
        <f t="shared" si="57"/>
        <v/>
      </c>
      <c r="O75" t="str">
        <f t="shared" si="58"/>
        <v/>
      </c>
      <c r="P75" t="str">
        <f t="shared" si="59"/>
        <v/>
      </c>
      <c r="Q75" t="str">
        <f t="shared" si="60"/>
        <v/>
      </c>
      <c r="R75">
        <f t="shared" si="61"/>
        <v>1749</v>
      </c>
      <c r="S75" t="str">
        <f t="shared" si="62"/>
        <v/>
      </c>
      <c r="T75" t="str">
        <f t="shared" si="63"/>
        <v/>
      </c>
      <c r="U75" t="str">
        <f t="shared" si="64"/>
        <v/>
      </c>
      <c r="V75">
        <f t="shared" si="65"/>
        <v>1749</v>
      </c>
      <c r="W75" t="str">
        <f t="shared" si="66"/>
        <v/>
      </c>
      <c r="X75" t="str">
        <f t="shared" si="67"/>
        <v/>
      </c>
      <c r="Y75" t="str">
        <f t="shared" si="68"/>
        <v/>
      </c>
      <c r="Z75" t="str">
        <f t="shared" si="69"/>
        <v/>
      </c>
      <c r="AA75" t="str">
        <f t="shared" si="70"/>
        <v/>
      </c>
      <c r="AB75" t="str">
        <f t="shared" si="71"/>
        <v/>
      </c>
      <c r="AC75" t="str">
        <f t="shared" si="72"/>
        <v/>
      </c>
      <c r="AD75">
        <f t="shared" si="73"/>
        <v>1749</v>
      </c>
      <c r="AE75" t="str">
        <f t="shared" si="74"/>
        <v/>
      </c>
    </row>
    <row r="76" spans="1:31">
      <c r="A76">
        <v>72</v>
      </c>
      <c r="B76" t="s">
        <v>85</v>
      </c>
      <c r="C76">
        <v>2947</v>
      </c>
      <c r="D76" t="s">
        <v>6</v>
      </c>
      <c r="E76" t="s">
        <v>6</v>
      </c>
      <c r="F76">
        <v>100</v>
      </c>
      <c r="G76">
        <f t="shared" si="50"/>
        <v>1</v>
      </c>
      <c r="H76" t="str">
        <f t="shared" si="51"/>
        <v/>
      </c>
      <c r="I76" t="str">
        <f t="shared" si="52"/>
        <v/>
      </c>
      <c r="J76" t="str">
        <f t="shared" si="53"/>
        <v/>
      </c>
      <c r="K76" t="str">
        <f t="shared" si="54"/>
        <v/>
      </c>
      <c r="L76" t="str">
        <f t="shared" si="55"/>
        <v/>
      </c>
      <c r="M76" t="str">
        <f t="shared" si="56"/>
        <v/>
      </c>
      <c r="N76">
        <f t="shared" si="57"/>
        <v>2947</v>
      </c>
      <c r="O76" t="str">
        <f t="shared" si="58"/>
        <v/>
      </c>
      <c r="P76" t="str">
        <f t="shared" si="59"/>
        <v/>
      </c>
      <c r="Q76" t="str">
        <f t="shared" si="60"/>
        <v/>
      </c>
      <c r="R76">
        <f t="shared" si="61"/>
        <v>2947</v>
      </c>
      <c r="S76" t="str">
        <f t="shared" si="62"/>
        <v/>
      </c>
      <c r="T76" t="str">
        <f t="shared" si="63"/>
        <v/>
      </c>
      <c r="U76" t="str">
        <f t="shared" si="64"/>
        <v/>
      </c>
      <c r="V76" t="str">
        <f t="shared" si="65"/>
        <v/>
      </c>
      <c r="W76" t="str">
        <f t="shared" si="66"/>
        <v/>
      </c>
      <c r="X76" t="str">
        <f t="shared" si="67"/>
        <v/>
      </c>
      <c r="Y76" t="str">
        <f t="shared" si="68"/>
        <v/>
      </c>
      <c r="Z76">
        <f t="shared" si="69"/>
        <v>2947</v>
      </c>
      <c r="AA76" t="str">
        <f t="shared" si="70"/>
        <v/>
      </c>
      <c r="AB76" t="str">
        <f t="shared" si="71"/>
        <v/>
      </c>
      <c r="AC76" t="str">
        <f t="shared" si="72"/>
        <v/>
      </c>
      <c r="AD76">
        <f t="shared" si="73"/>
        <v>2947</v>
      </c>
      <c r="AE76" t="str">
        <f t="shared" si="74"/>
        <v/>
      </c>
    </row>
    <row r="77" spans="1:31">
      <c r="A77">
        <v>73</v>
      </c>
      <c r="B77" t="s">
        <v>86</v>
      </c>
      <c r="C77">
        <v>1510</v>
      </c>
      <c r="D77" t="s">
        <v>5</v>
      </c>
      <c r="E77" t="s">
        <v>5</v>
      </c>
      <c r="F77">
        <v>100</v>
      </c>
      <c r="G77">
        <f t="shared" si="50"/>
        <v>1</v>
      </c>
      <c r="H77" t="str">
        <f t="shared" si="51"/>
        <v/>
      </c>
      <c r="I77" t="str">
        <f t="shared" si="52"/>
        <v/>
      </c>
      <c r="J77">
        <f t="shared" si="53"/>
        <v>1510</v>
      </c>
      <c r="K77" t="str">
        <f t="shared" si="54"/>
        <v/>
      </c>
      <c r="L77" t="str">
        <f t="shared" si="55"/>
        <v/>
      </c>
      <c r="M77" t="str">
        <f t="shared" si="56"/>
        <v/>
      </c>
      <c r="N77" t="str">
        <f t="shared" si="57"/>
        <v/>
      </c>
      <c r="O77" t="str">
        <f t="shared" si="58"/>
        <v/>
      </c>
      <c r="P77" t="str">
        <f t="shared" si="59"/>
        <v/>
      </c>
      <c r="Q77" t="str">
        <f t="shared" si="60"/>
        <v/>
      </c>
      <c r="R77">
        <f t="shared" si="61"/>
        <v>1510</v>
      </c>
      <c r="S77" t="str">
        <f t="shared" si="62"/>
        <v/>
      </c>
      <c r="T77" t="str">
        <f t="shared" si="63"/>
        <v/>
      </c>
      <c r="U77" t="str">
        <f t="shared" si="64"/>
        <v/>
      </c>
      <c r="V77">
        <f t="shared" si="65"/>
        <v>1510</v>
      </c>
      <c r="W77" t="str">
        <f t="shared" si="66"/>
        <v/>
      </c>
      <c r="X77" t="str">
        <f t="shared" si="67"/>
        <v/>
      </c>
      <c r="Y77" t="str">
        <f t="shared" si="68"/>
        <v/>
      </c>
      <c r="Z77" t="str">
        <f t="shared" si="69"/>
        <v/>
      </c>
      <c r="AA77" t="str">
        <f t="shared" si="70"/>
        <v/>
      </c>
      <c r="AB77" t="str">
        <f t="shared" si="71"/>
        <v/>
      </c>
      <c r="AC77" t="str">
        <f t="shared" si="72"/>
        <v/>
      </c>
      <c r="AD77">
        <f t="shared" si="73"/>
        <v>1510</v>
      </c>
      <c r="AE77" t="str">
        <f t="shared" si="74"/>
        <v/>
      </c>
    </row>
    <row r="78" spans="1:31">
      <c r="A78">
        <v>74</v>
      </c>
      <c r="B78" t="s">
        <v>87</v>
      </c>
      <c r="C78">
        <v>1885</v>
      </c>
      <c r="D78" t="s">
        <v>6</v>
      </c>
      <c r="E78" t="s">
        <v>6</v>
      </c>
      <c r="F78">
        <v>100</v>
      </c>
      <c r="G78">
        <f t="shared" si="50"/>
        <v>1</v>
      </c>
      <c r="H78" t="str">
        <f t="shared" si="51"/>
        <v/>
      </c>
      <c r="I78" t="str">
        <f t="shared" si="52"/>
        <v/>
      </c>
      <c r="J78" t="str">
        <f t="shared" si="53"/>
        <v/>
      </c>
      <c r="K78" t="str">
        <f t="shared" si="54"/>
        <v/>
      </c>
      <c r="L78" t="str">
        <f t="shared" si="55"/>
        <v/>
      </c>
      <c r="M78" t="str">
        <f t="shared" si="56"/>
        <v/>
      </c>
      <c r="N78">
        <f t="shared" si="57"/>
        <v>1885</v>
      </c>
      <c r="O78" t="str">
        <f t="shared" si="58"/>
        <v/>
      </c>
      <c r="P78" t="str">
        <f t="shared" si="59"/>
        <v/>
      </c>
      <c r="Q78" t="str">
        <f t="shared" si="60"/>
        <v/>
      </c>
      <c r="R78">
        <f t="shared" si="61"/>
        <v>1885</v>
      </c>
      <c r="S78" t="str">
        <f t="shared" si="62"/>
        <v/>
      </c>
      <c r="T78" t="str">
        <f t="shared" si="63"/>
        <v/>
      </c>
      <c r="U78" t="str">
        <f t="shared" si="64"/>
        <v/>
      </c>
      <c r="V78" t="str">
        <f t="shared" si="65"/>
        <v/>
      </c>
      <c r="W78" t="str">
        <f t="shared" si="66"/>
        <v/>
      </c>
      <c r="X78" t="str">
        <f t="shared" si="67"/>
        <v/>
      </c>
      <c r="Y78" t="str">
        <f t="shared" si="68"/>
        <v/>
      </c>
      <c r="Z78">
        <f t="shared" si="69"/>
        <v>1885</v>
      </c>
      <c r="AA78" t="str">
        <f t="shared" si="70"/>
        <v/>
      </c>
      <c r="AB78" t="str">
        <f t="shared" si="71"/>
        <v/>
      </c>
      <c r="AC78" t="str">
        <f t="shared" si="72"/>
        <v/>
      </c>
      <c r="AD78">
        <f t="shared" si="73"/>
        <v>1885</v>
      </c>
      <c r="AE78" t="str">
        <f t="shared" si="74"/>
        <v/>
      </c>
    </row>
    <row r="79" spans="1:31">
      <c r="A79">
        <v>75</v>
      </c>
      <c r="B79" t="s">
        <v>88</v>
      </c>
      <c r="C79">
        <v>2437</v>
      </c>
      <c r="D79" t="s">
        <v>6</v>
      </c>
      <c r="E79" t="s">
        <v>5</v>
      </c>
      <c r="F79">
        <v>150</v>
      </c>
      <c r="G79">
        <f t="shared" si="50"/>
        <v>0</v>
      </c>
      <c r="H79" t="str">
        <f t="shared" si="51"/>
        <v/>
      </c>
      <c r="I79" t="str">
        <f t="shared" si="52"/>
        <v/>
      </c>
      <c r="J79" t="str">
        <f t="shared" si="53"/>
        <v/>
      </c>
      <c r="K79" t="str">
        <f t="shared" si="54"/>
        <v/>
      </c>
      <c r="L79" t="str">
        <f t="shared" si="55"/>
        <v/>
      </c>
      <c r="M79" t="str">
        <f t="shared" si="56"/>
        <v/>
      </c>
      <c r="N79" t="str">
        <f t="shared" si="57"/>
        <v/>
      </c>
      <c r="O79" t="str">
        <f t="shared" si="58"/>
        <v/>
      </c>
      <c r="P79" t="str">
        <f t="shared" si="59"/>
        <v/>
      </c>
      <c r="Q79" t="str">
        <f t="shared" si="60"/>
        <v/>
      </c>
      <c r="R79" t="str">
        <f t="shared" si="61"/>
        <v/>
      </c>
      <c r="S79" t="str">
        <f t="shared" si="62"/>
        <v/>
      </c>
      <c r="T79" t="str">
        <f t="shared" si="63"/>
        <v/>
      </c>
      <c r="U79" t="str">
        <f t="shared" si="64"/>
        <v/>
      </c>
      <c r="V79" t="str">
        <f t="shared" si="65"/>
        <v/>
      </c>
      <c r="W79" t="str">
        <f t="shared" si="66"/>
        <v/>
      </c>
      <c r="X79" t="str">
        <f t="shared" si="67"/>
        <v/>
      </c>
      <c r="Y79" t="str">
        <f t="shared" si="68"/>
        <v/>
      </c>
      <c r="Z79" t="str">
        <f t="shared" si="69"/>
        <v/>
      </c>
      <c r="AA79" t="str">
        <f t="shared" si="70"/>
        <v/>
      </c>
      <c r="AB79" t="str">
        <f t="shared" si="71"/>
        <v/>
      </c>
      <c r="AC79" t="str">
        <f t="shared" si="72"/>
        <v/>
      </c>
      <c r="AD79" t="str">
        <f t="shared" si="73"/>
        <v/>
      </c>
      <c r="AE79" t="str">
        <f t="shared" si="74"/>
        <v/>
      </c>
    </row>
    <row r="80" spans="1:31">
      <c r="A80">
        <v>76</v>
      </c>
      <c r="B80" t="s">
        <v>89</v>
      </c>
      <c r="C80">
        <v>2471</v>
      </c>
      <c r="D80" t="s">
        <v>6</v>
      </c>
      <c r="E80" t="s">
        <v>6</v>
      </c>
      <c r="F80">
        <v>0</v>
      </c>
      <c r="G80">
        <f t="shared" si="50"/>
        <v>1</v>
      </c>
      <c r="H80" t="str">
        <f t="shared" si="51"/>
        <v/>
      </c>
      <c r="I80" t="str">
        <f t="shared" si="52"/>
        <v/>
      </c>
      <c r="J80" t="str">
        <f t="shared" si="53"/>
        <v/>
      </c>
      <c r="K80" t="str">
        <f t="shared" si="54"/>
        <v/>
      </c>
      <c r="L80">
        <f t="shared" si="55"/>
        <v>2471</v>
      </c>
      <c r="M80" t="str">
        <f t="shared" si="56"/>
        <v/>
      </c>
      <c r="N80" t="str">
        <f t="shared" si="57"/>
        <v/>
      </c>
      <c r="O80" t="str">
        <f t="shared" si="58"/>
        <v/>
      </c>
      <c r="P80">
        <f t="shared" si="59"/>
        <v>2471</v>
      </c>
      <c r="Q80" t="str">
        <f t="shared" si="60"/>
        <v/>
      </c>
      <c r="R80" t="str">
        <f t="shared" si="61"/>
        <v/>
      </c>
      <c r="S80" t="str">
        <f t="shared" si="62"/>
        <v/>
      </c>
      <c r="T80" t="str">
        <f t="shared" si="63"/>
        <v/>
      </c>
      <c r="U80" t="str">
        <f t="shared" si="64"/>
        <v/>
      </c>
      <c r="V80" t="str">
        <f t="shared" si="65"/>
        <v/>
      </c>
      <c r="W80" t="str">
        <f t="shared" si="66"/>
        <v/>
      </c>
      <c r="X80" t="str">
        <f t="shared" si="67"/>
        <v/>
      </c>
      <c r="Y80" t="str">
        <f t="shared" si="68"/>
        <v/>
      </c>
      <c r="Z80" t="str">
        <f t="shared" si="69"/>
        <v/>
      </c>
      <c r="AA80" t="str">
        <f t="shared" si="70"/>
        <v/>
      </c>
      <c r="AB80" t="str">
        <f t="shared" si="71"/>
        <v/>
      </c>
      <c r="AC80" t="str">
        <f t="shared" si="72"/>
        <v/>
      </c>
      <c r="AD80" t="str">
        <f t="shared" si="73"/>
        <v/>
      </c>
      <c r="AE80" t="str">
        <f t="shared" si="74"/>
        <v/>
      </c>
    </row>
    <row r="81" spans="1:31">
      <c r="A81">
        <v>77</v>
      </c>
      <c r="B81" t="s">
        <v>90</v>
      </c>
      <c r="C81">
        <v>1886</v>
      </c>
      <c r="D81" t="s">
        <v>5</v>
      </c>
      <c r="E81" t="s">
        <v>5</v>
      </c>
      <c r="F81">
        <v>0</v>
      </c>
      <c r="G81">
        <f t="shared" si="50"/>
        <v>1</v>
      </c>
      <c r="H81">
        <f t="shared" si="51"/>
        <v>1886</v>
      </c>
      <c r="I81" t="str">
        <f t="shared" si="52"/>
        <v/>
      </c>
      <c r="J81" t="str">
        <f t="shared" si="53"/>
        <v/>
      </c>
      <c r="K81" t="str">
        <f t="shared" si="54"/>
        <v/>
      </c>
      <c r="L81" t="str">
        <f t="shared" si="55"/>
        <v/>
      </c>
      <c r="M81" t="str">
        <f t="shared" si="56"/>
        <v/>
      </c>
      <c r="N81" t="str">
        <f t="shared" si="57"/>
        <v/>
      </c>
      <c r="O81" t="str">
        <f t="shared" si="58"/>
        <v/>
      </c>
      <c r="P81">
        <f t="shared" si="59"/>
        <v>1886</v>
      </c>
      <c r="Q81" t="str">
        <f t="shared" si="60"/>
        <v/>
      </c>
      <c r="R81" t="str">
        <f t="shared" si="61"/>
        <v/>
      </c>
      <c r="S81" t="str">
        <f t="shared" si="62"/>
        <v/>
      </c>
      <c r="T81" t="str">
        <f t="shared" si="63"/>
        <v/>
      </c>
      <c r="U81" t="str">
        <f t="shared" si="64"/>
        <v/>
      </c>
      <c r="V81" t="str">
        <f t="shared" si="65"/>
        <v/>
      </c>
      <c r="W81" t="str">
        <f t="shared" si="66"/>
        <v/>
      </c>
      <c r="X81" t="str">
        <f t="shared" si="67"/>
        <v/>
      </c>
      <c r="Y81" t="str">
        <f t="shared" si="68"/>
        <v/>
      </c>
      <c r="Z81" t="str">
        <f t="shared" si="69"/>
        <v/>
      </c>
      <c r="AA81" t="str">
        <f t="shared" si="70"/>
        <v/>
      </c>
      <c r="AB81">
        <f t="shared" si="71"/>
        <v>1886</v>
      </c>
      <c r="AC81" t="str">
        <f t="shared" si="72"/>
        <v/>
      </c>
      <c r="AD81" t="str">
        <f t="shared" si="73"/>
        <v/>
      </c>
      <c r="AE81" t="str">
        <f t="shared" si="74"/>
        <v/>
      </c>
    </row>
    <row r="82" spans="1:31">
      <c r="A82">
        <v>78</v>
      </c>
      <c r="B82" t="s">
        <v>91</v>
      </c>
      <c r="C82">
        <v>1454</v>
      </c>
      <c r="D82" t="s">
        <v>5</v>
      </c>
      <c r="E82" t="s">
        <v>5</v>
      </c>
      <c r="F82">
        <v>50</v>
      </c>
      <c r="G82">
        <f t="shared" si="50"/>
        <v>1</v>
      </c>
      <c r="H82" t="str">
        <f t="shared" si="51"/>
        <v/>
      </c>
      <c r="I82">
        <f t="shared" si="52"/>
        <v>1454</v>
      </c>
      <c r="J82" t="str">
        <f t="shared" si="53"/>
        <v/>
      </c>
      <c r="K82" t="str">
        <f t="shared" si="54"/>
        <v/>
      </c>
      <c r="L82" t="str">
        <f t="shared" si="55"/>
        <v/>
      </c>
      <c r="M82" t="str">
        <f t="shared" si="56"/>
        <v/>
      </c>
      <c r="N82" t="str">
        <f t="shared" si="57"/>
        <v/>
      </c>
      <c r="O82" t="str">
        <f t="shared" si="58"/>
        <v/>
      </c>
      <c r="P82" t="str">
        <f t="shared" si="59"/>
        <v/>
      </c>
      <c r="Q82">
        <f t="shared" si="60"/>
        <v>1454</v>
      </c>
      <c r="R82" t="str">
        <f t="shared" si="61"/>
        <v/>
      </c>
      <c r="S82" t="str">
        <f t="shared" si="62"/>
        <v/>
      </c>
      <c r="T82" t="str">
        <f t="shared" si="63"/>
        <v/>
      </c>
      <c r="U82">
        <f t="shared" si="64"/>
        <v>1454</v>
      </c>
      <c r="V82" t="str">
        <f t="shared" si="65"/>
        <v/>
      </c>
      <c r="W82" t="str">
        <f t="shared" si="66"/>
        <v/>
      </c>
      <c r="X82" t="str">
        <f t="shared" si="67"/>
        <v/>
      </c>
      <c r="Y82" t="str">
        <f t="shared" si="68"/>
        <v/>
      </c>
      <c r="Z82" t="str">
        <f t="shared" si="69"/>
        <v/>
      </c>
      <c r="AA82" t="str">
        <f t="shared" si="70"/>
        <v/>
      </c>
      <c r="AB82" t="str">
        <f t="shared" si="71"/>
        <v/>
      </c>
      <c r="AC82">
        <f t="shared" si="72"/>
        <v>1454</v>
      </c>
      <c r="AD82" t="str">
        <f t="shared" si="73"/>
        <v/>
      </c>
      <c r="AE82" t="str">
        <f t="shared" si="74"/>
        <v/>
      </c>
    </row>
    <row r="83" spans="1:31">
      <c r="A83">
        <v>79</v>
      </c>
      <c r="B83" t="s">
        <v>92</v>
      </c>
      <c r="C83">
        <v>955</v>
      </c>
      <c r="D83" t="s">
        <v>6</v>
      </c>
      <c r="E83" t="s">
        <v>6</v>
      </c>
      <c r="F83">
        <v>50</v>
      </c>
      <c r="G83">
        <f t="shared" si="50"/>
        <v>1</v>
      </c>
      <c r="H83" t="str">
        <f t="shared" si="51"/>
        <v/>
      </c>
      <c r="I83" t="str">
        <f t="shared" si="52"/>
        <v/>
      </c>
      <c r="J83" t="str">
        <f t="shared" si="53"/>
        <v/>
      </c>
      <c r="K83" t="str">
        <f t="shared" si="54"/>
        <v/>
      </c>
      <c r="L83" t="str">
        <f t="shared" si="55"/>
        <v/>
      </c>
      <c r="M83">
        <f t="shared" si="56"/>
        <v>955</v>
      </c>
      <c r="N83" t="str">
        <f t="shared" si="57"/>
        <v/>
      </c>
      <c r="O83" t="str">
        <f t="shared" si="58"/>
        <v/>
      </c>
      <c r="P83" t="str">
        <f t="shared" si="59"/>
        <v/>
      </c>
      <c r="Q83">
        <f t="shared" si="60"/>
        <v>955</v>
      </c>
      <c r="R83" t="str">
        <f t="shared" si="61"/>
        <v/>
      </c>
      <c r="S83" t="str">
        <f t="shared" si="62"/>
        <v/>
      </c>
      <c r="T83" t="str">
        <f t="shared" si="63"/>
        <v/>
      </c>
      <c r="U83" t="str">
        <f t="shared" si="64"/>
        <v/>
      </c>
      <c r="V83" t="str">
        <f t="shared" si="65"/>
        <v/>
      </c>
      <c r="W83" t="str">
        <f t="shared" si="66"/>
        <v/>
      </c>
      <c r="X83" t="str">
        <f t="shared" si="67"/>
        <v/>
      </c>
      <c r="Y83">
        <f t="shared" si="68"/>
        <v>955</v>
      </c>
      <c r="Z83" t="str">
        <f t="shared" si="69"/>
        <v/>
      </c>
      <c r="AA83" t="str">
        <f t="shared" si="70"/>
        <v/>
      </c>
      <c r="AB83" t="str">
        <f t="shared" si="71"/>
        <v/>
      </c>
      <c r="AC83">
        <f t="shared" si="72"/>
        <v>955</v>
      </c>
      <c r="AD83" t="str">
        <f t="shared" si="73"/>
        <v/>
      </c>
      <c r="AE83" t="str">
        <f t="shared" si="74"/>
        <v/>
      </c>
    </row>
    <row r="84" spans="1:31">
      <c r="A84">
        <v>80</v>
      </c>
      <c r="B84" t="s">
        <v>93</v>
      </c>
      <c r="C84">
        <v>2196</v>
      </c>
      <c r="D84" t="s">
        <v>6</v>
      </c>
      <c r="E84" t="s">
        <v>6</v>
      </c>
      <c r="F84">
        <v>150</v>
      </c>
      <c r="G84">
        <f t="shared" si="50"/>
        <v>1</v>
      </c>
      <c r="H84" t="str">
        <f t="shared" si="51"/>
        <v/>
      </c>
      <c r="I84" t="str">
        <f t="shared" si="52"/>
        <v/>
      </c>
      <c r="J84" t="str">
        <f t="shared" si="53"/>
        <v/>
      </c>
      <c r="K84" t="str">
        <f t="shared" si="54"/>
        <v/>
      </c>
      <c r="L84" t="str">
        <f t="shared" si="55"/>
        <v/>
      </c>
      <c r="M84" t="str">
        <f t="shared" si="56"/>
        <v/>
      </c>
      <c r="N84" t="str">
        <f t="shared" si="57"/>
        <v/>
      </c>
      <c r="O84">
        <f t="shared" si="58"/>
        <v>2196</v>
      </c>
      <c r="P84" t="str">
        <f t="shared" si="59"/>
        <v/>
      </c>
      <c r="Q84" t="str">
        <f t="shared" si="60"/>
        <v/>
      </c>
      <c r="R84" t="str">
        <f t="shared" si="61"/>
        <v/>
      </c>
      <c r="S84">
        <f t="shared" si="62"/>
        <v>2196</v>
      </c>
      <c r="T84" t="str">
        <f t="shared" si="63"/>
        <v/>
      </c>
      <c r="U84" t="str">
        <f t="shared" si="64"/>
        <v/>
      </c>
      <c r="V84" t="str">
        <f t="shared" si="65"/>
        <v/>
      </c>
      <c r="W84" t="str">
        <f t="shared" si="66"/>
        <v/>
      </c>
      <c r="X84" t="str">
        <f t="shared" si="67"/>
        <v/>
      </c>
      <c r="Y84" t="str">
        <f t="shared" si="68"/>
        <v/>
      </c>
      <c r="Z84" t="str">
        <f t="shared" si="69"/>
        <v/>
      </c>
      <c r="AA84">
        <f t="shared" si="70"/>
        <v>2196</v>
      </c>
      <c r="AB84" t="str">
        <f t="shared" si="71"/>
        <v/>
      </c>
      <c r="AC84" t="str">
        <f t="shared" si="72"/>
        <v/>
      </c>
      <c r="AD84" t="str">
        <f t="shared" si="73"/>
        <v/>
      </c>
      <c r="AE84">
        <f t="shared" si="74"/>
        <v>2196</v>
      </c>
    </row>
    <row r="85" spans="1:31">
      <c r="A85">
        <v>81</v>
      </c>
      <c r="B85" t="s">
        <v>94</v>
      </c>
      <c r="C85">
        <v>1520</v>
      </c>
      <c r="D85" t="s">
        <v>6</v>
      </c>
      <c r="E85" t="s">
        <v>6</v>
      </c>
      <c r="F85">
        <v>50</v>
      </c>
      <c r="G85">
        <f t="shared" si="50"/>
        <v>1</v>
      </c>
      <c r="H85" t="str">
        <f t="shared" si="51"/>
        <v/>
      </c>
      <c r="I85" t="str">
        <f t="shared" si="52"/>
        <v/>
      </c>
      <c r="J85" t="str">
        <f t="shared" si="53"/>
        <v/>
      </c>
      <c r="K85" t="str">
        <f t="shared" si="54"/>
        <v/>
      </c>
      <c r="L85" t="str">
        <f t="shared" si="55"/>
        <v/>
      </c>
      <c r="M85">
        <f t="shared" si="56"/>
        <v>1520</v>
      </c>
      <c r="N85" t="str">
        <f t="shared" si="57"/>
        <v/>
      </c>
      <c r="O85" t="str">
        <f t="shared" si="58"/>
        <v/>
      </c>
      <c r="P85" t="str">
        <f t="shared" si="59"/>
        <v/>
      </c>
      <c r="Q85">
        <f t="shared" si="60"/>
        <v>1520</v>
      </c>
      <c r="R85" t="str">
        <f t="shared" si="61"/>
        <v/>
      </c>
      <c r="S85" t="str">
        <f t="shared" si="62"/>
        <v/>
      </c>
      <c r="T85" t="str">
        <f t="shared" si="63"/>
        <v/>
      </c>
      <c r="U85" t="str">
        <f t="shared" si="64"/>
        <v/>
      </c>
      <c r="V85" t="str">
        <f t="shared" si="65"/>
        <v/>
      </c>
      <c r="W85" t="str">
        <f t="shared" si="66"/>
        <v/>
      </c>
      <c r="X85" t="str">
        <f t="shared" si="67"/>
        <v/>
      </c>
      <c r="Y85">
        <f t="shared" si="68"/>
        <v>1520</v>
      </c>
      <c r="Z85" t="str">
        <f t="shared" si="69"/>
        <v/>
      </c>
      <c r="AA85" t="str">
        <f t="shared" si="70"/>
        <v/>
      </c>
      <c r="AB85" t="str">
        <f t="shared" si="71"/>
        <v/>
      </c>
      <c r="AC85">
        <f t="shared" si="72"/>
        <v>1520</v>
      </c>
      <c r="AD85" t="str">
        <f t="shared" si="73"/>
        <v/>
      </c>
      <c r="AE85" t="str">
        <f t="shared" si="74"/>
        <v/>
      </c>
    </row>
    <row r="86" spans="1:31">
      <c r="A86">
        <v>82</v>
      </c>
      <c r="B86" t="s">
        <v>95</v>
      </c>
      <c r="C86">
        <v>641</v>
      </c>
      <c r="D86" t="s">
        <v>5</v>
      </c>
      <c r="E86" t="s">
        <v>5</v>
      </c>
      <c r="F86">
        <v>0</v>
      </c>
      <c r="G86">
        <f t="shared" si="50"/>
        <v>1</v>
      </c>
      <c r="H86">
        <f t="shared" si="51"/>
        <v>641</v>
      </c>
      <c r="I86" t="str">
        <f t="shared" si="52"/>
        <v/>
      </c>
      <c r="J86" t="str">
        <f t="shared" si="53"/>
        <v/>
      </c>
      <c r="K86" t="str">
        <f t="shared" si="54"/>
        <v/>
      </c>
      <c r="L86" t="str">
        <f t="shared" si="55"/>
        <v/>
      </c>
      <c r="M86" t="str">
        <f t="shared" si="56"/>
        <v/>
      </c>
      <c r="N86" t="str">
        <f t="shared" si="57"/>
        <v/>
      </c>
      <c r="O86" t="str">
        <f t="shared" si="58"/>
        <v/>
      </c>
      <c r="P86">
        <f t="shared" si="59"/>
        <v>641</v>
      </c>
      <c r="Q86" t="str">
        <f t="shared" si="60"/>
        <v/>
      </c>
      <c r="R86" t="str">
        <f t="shared" si="61"/>
        <v/>
      </c>
      <c r="S86" t="str">
        <f t="shared" si="62"/>
        <v/>
      </c>
      <c r="T86">
        <f t="shared" si="63"/>
        <v>641</v>
      </c>
      <c r="U86" t="str">
        <f t="shared" si="64"/>
        <v/>
      </c>
      <c r="V86" t="str">
        <f t="shared" si="65"/>
        <v/>
      </c>
      <c r="W86" t="str">
        <f t="shared" si="66"/>
        <v/>
      </c>
      <c r="X86" t="str">
        <f t="shared" si="67"/>
        <v/>
      </c>
      <c r="Y86" t="str">
        <f t="shared" si="68"/>
        <v/>
      </c>
      <c r="Z86" t="str">
        <f t="shared" si="69"/>
        <v/>
      </c>
      <c r="AA86" t="str">
        <f t="shared" si="70"/>
        <v/>
      </c>
      <c r="AB86">
        <f t="shared" si="71"/>
        <v>641</v>
      </c>
      <c r="AC86" t="str">
        <f t="shared" si="72"/>
        <v/>
      </c>
      <c r="AD86" t="str">
        <f t="shared" si="73"/>
        <v/>
      </c>
      <c r="AE86" t="str">
        <f t="shared" si="74"/>
        <v/>
      </c>
    </row>
    <row r="87" spans="1:31">
      <c r="A87">
        <v>83</v>
      </c>
      <c r="B87" t="s">
        <v>96</v>
      </c>
      <c r="C87">
        <v>3003</v>
      </c>
      <c r="D87" t="s">
        <v>6</v>
      </c>
      <c r="E87" t="s">
        <v>6</v>
      </c>
      <c r="F87">
        <v>150</v>
      </c>
      <c r="G87">
        <f t="shared" si="50"/>
        <v>1</v>
      </c>
      <c r="H87" t="str">
        <f t="shared" si="51"/>
        <v/>
      </c>
      <c r="I87" t="str">
        <f t="shared" si="52"/>
        <v/>
      </c>
      <c r="J87" t="str">
        <f t="shared" si="53"/>
        <v/>
      </c>
      <c r="K87" t="str">
        <f t="shared" si="54"/>
        <v/>
      </c>
      <c r="L87" t="str">
        <f t="shared" si="55"/>
        <v/>
      </c>
      <c r="M87" t="str">
        <f t="shared" si="56"/>
        <v/>
      </c>
      <c r="N87" t="str">
        <f t="shared" si="57"/>
        <v/>
      </c>
      <c r="O87">
        <f t="shared" si="58"/>
        <v>3003</v>
      </c>
      <c r="P87" t="str">
        <f t="shared" si="59"/>
        <v/>
      </c>
      <c r="Q87" t="str">
        <f t="shared" si="60"/>
        <v/>
      </c>
      <c r="R87" t="str">
        <f t="shared" si="61"/>
        <v/>
      </c>
      <c r="S87">
        <f t="shared" si="62"/>
        <v>3003</v>
      </c>
      <c r="T87" t="str">
        <f t="shared" si="63"/>
        <v/>
      </c>
      <c r="U87" t="str">
        <f t="shared" si="64"/>
        <v/>
      </c>
      <c r="V87" t="str">
        <f t="shared" si="65"/>
        <v/>
      </c>
      <c r="W87" t="str">
        <f t="shared" si="66"/>
        <v/>
      </c>
      <c r="X87" t="str">
        <f t="shared" si="67"/>
        <v/>
      </c>
      <c r="Y87" t="str">
        <f t="shared" si="68"/>
        <v/>
      </c>
      <c r="Z87" t="str">
        <f t="shared" si="69"/>
        <v/>
      </c>
      <c r="AA87">
        <f t="shared" si="70"/>
        <v>3003</v>
      </c>
      <c r="AB87" t="str">
        <f t="shared" si="71"/>
        <v/>
      </c>
      <c r="AC87" t="str">
        <f t="shared" si="72"/>
        <v/>
      </c>
      <c r="AD87" t="str">
        <f t="shared" si="73"/>
        <v/>
      </c>
      <c r="AE87">
        <f t="shared" si="74"/>
        <v>3003</v>
      </c>
    </row>
    <row r="88" spans="1:31">
      <c r="A88">
        <v>84</v>
      </c>
      <c r="B88" t="s">
        <v>97</v>
      </c>
      <c r="C88">
        <v>2171</v>
      </c>
      <c r="D88" t="s">
        <v>5</v>
      </c>
      <c r="E88" t="s">
        <v>5</v>
      </c>
      <c r="F88">
        <v>50</v>
      </c>
      <c r="G88">
        <f t="shared" si="50"/>
        <v>1</v>
      </c>
      <c r="H88" t="str">
        <f t="shared" si="51"/>
        <v/>
      </c>
      <c r="I88">
        <f t="shared" si="52"/>
        <v>2171</v>
      </c>
      <c r="J88" t="str">
        <f t="shared" si="53"/>
        <v/>
      </c>
      <c r="K88" t="str">
        <f t="shared" si="54"/>
        <v/>
      </c>
      <c r="L88" t="str">
        <f t="shared" si="55"/>
        <v/>
      </c>
      <c r="M88" t="str">
        <f t="shared" si="56"/>
        <v/>
      </c>
      <c r="N88" t="str">
        <f t="shared" si="57"/>
        <v/>
      </c>
      <c r="O88" t="str">
        <f t="shared" si="58"/>
        <v/>
      </c>
      <c r="P88" t="str">
        <f t="shared" si="59"/>
        <v/>
      </c>
      <c r="Q88">
        <f t="shared" si="60"/>
        <v>2171</v>
      </c>
      <c r="R88" t="str">
        <f t="shared" si="61"/>
        <v/>
      </c>
      <c r="S88" t="str">
        <f t="shared" si="62"/>
        <v/>
      </c>
      <c r="T88" t="str">
        <f t="shared" si="63"/>
        <v/>
      </c>
      <c r="U88">
        <f t="shared" si="64"/>
        <v>2171</v>
      </c>
      <c r="V88" t="str">
        <f t="shared" si="65"/>
        <v/>
      </c>
      <c r="W88" t="str">
        <f t="shared" si="66"/>
        <v/>
      </c>
      <c r="X88" t="str">
        <f t="shared" si="67"/>
        <v/>
      </c>
      <c r="Y88" t="str">
        <f t="shared" si="68"/>
        <v/>
      </c>
      <c r="Z88" t="str">
        <f t="shared" si="69"/>
        <v/>
      </c>
      <c r="AA88" t="str">
        <f t="shared" si="70"/>
        <v/>
      </c>
      <c r="AB88" t="str">
        <f t="shared" si="71"/>
        <v/>
      </c>
      <c r="AC88">
        <f t="shared" si="72"/>
        <v>2171</v>
      </c>
      <c r="AD88" t="str">
        <f t="shared" si="73"/>
        <v/>
      </c>
      <c r="AE88" t="str">
        <f t="shared" si="74"/>
        <v/>
      </c>
    </row>
    <row r="89" spans="1:31">
      <c r="A89">
        <v>85</v>
      </c>
      <c r="B89" t="s">
        <v>98</v>
      </c>
      <c r="C89">
        <v>2085</v>
      </c>
      <c r="D89" t="s">
        <v>5</v>
      </c>
      <c r="E89" t="s">
        <v>5</v>
      </c>
      <c r="F89">
        <v>100</v>
      </c>
      <c r="G89">
        <f t="shared" si="50"/>
        <v>1</v>
      </c>
      <c r="H89" t="str">
        <f t="shared" si="51"/>
        <v/>
      </c>
      <c r="I89" t="str">
        <f t="shared" si="52"/>
        <v/>
      </c>
      <c r="J89">
        <f t="shared" si="53"/>
        <v>2085</v>
      </c>
      <c r="K89" t="str">
        <f t="shared" si="54"/>
        <v/>
      </c>
      <c r="L89" t="str">
        <f t="shared" si="55"/>
        <v/>
      </c>
      <c r="M89" t="str">
        <f t="shared" si="56"/>
        <v/>
      </c>
      <c r="N89" t="str">
        <f t="shared" si="57"/>
        <v/>
      </c>
      <c r="O89" t="str">
        <f t="shared" si="58"/>
        <v/>
      </c>
      <c r="P89" t="str">
        <f t="shared" si="59"/>
        <v/>
      </c>
      <c r="Q89" t="str">
        <f t="shared" si="60"/>
        <v/>
      </c>
      <c r="R89">
        <f t="shared" si="61"/>
        <v>2085</v>
      </c>
      <c r="S89" t="str">
        <f t="shared" si="62"/>
        <v/>
      </c>
      <c r="T89" t="str">
        <f t="shared" si="63"/>
        <v/>
      </c>
      <c r="U89" t="str">
        <f t="shared" si="64"/>
        <v/>
      </c>
      <c r="V89">
        <f t="shared" si="65"/>
        <v>2085</v>
      </c>
      <c r="W89" t="str">
        <f t="shared" si="66"/>
        <v/>
      </c>
      <c r="X89" t="str">
        <f t="shared" si="67"/>
        <v/>
      </c>
      <c r="Y89" t="str">
        <f t="shared" si="68"/>
        <v/>
      </c>
      <c r="Z89" t="str">
        <f t="shared" si="69"/>
        <v/>
      </c>
      <c r="AA89" t="str">
        <f t="shared" si="70"/>
        <v/>
      </c>
      <c r="AB89" t="str">
        <f t="shared" si="71"/>
        <v/>
      </c>
      <c r="AC89" t="str">
        <f t="shared" si="72"/>
        <v/>
      </c>
      <c r="AD89">
        <f t="shared" si="73"/>
        <v>2085</v>
      </c>
      <c r="AE89" t="str">
        <f t="shared" si="74"/>
        <v/>
      </c>
    </row>
    <row r="90" spans="1:31">
      <c r="A90">
        <v>86</v>
      </c>
      <c r="B90" t="s">
        <v>99</v>
      </c>
      <c r="C90">
        <v>923</v>
      </c>
      <c r="D90" t="s">
        <v>5</v>
      </c>
      <c r="E90" t="s">
        <v>6</v>
      </c>
      <c r="F90">
        <v>0</v>
      </c>
      <c r="G90">
        <f t="shared" si="50"/>
        <v>0</v>
      </c>
      <c r="H90" t="str">
        <f t="shared" si="51"/>
        <v/>
      </c>
      <c r="I90" t="str">
        <f t="shared" si="52"/>
        <v/>
      </c>
      <c r="J90" t="str">
        <f t="shared" si="53"/>
        <v/>
      </c>
      <c r="K90" t="str">
        <f t="shared" si="54"/>
        <v/>
      </c>
      <c r="L90" t="str">
        <f t="shared" si="55"/>
        <v/>
      </c>
      <c r="M90" t="str">
        <f t="shared" si="56"/>
        <v/>
      </c>
      <c r="N90" t="str">
        <f t="shared" si="57"/>
        <v/>
      </c>
      <c r="O90" t="str">
        <f t="shared" si="58"/>
        <v/>
      </c>
      <c r="P90" t="str">
        <f t="shared" si="59"/>
        <v/>
      </c>
      <c r="Q90" t="str">
        <f t="shared" si="60"/>
        <v/>
      </c>
      <c r="R90" t="str">
        <f t="shared" si="61"/>
        <v/>
      </c>
      <c r="S90" t="str">
        <f t="shared" si="62"/>
        <v/>
      </c>
      <c r="T90" t="str">
        <f t="shared" si="63"/>
        <v/>
      </c>
      <c r="U90" t="str">
        <f t="shared" si="64"/>
        <v/>
      </c>
      <c r="V90" t="str">
        <f t="shared" si="65"/>
        <v/>
      </c>
      <c r="W90" t="str">
        <f t="shared" si="66"/>
        <v/>
      </c>
      <c r="X90" t="str">
        <f t="shared" si="67"/>
        <v/>
      </c>
      <c r="Y90" t="str">
        <f t="shared" si="68"/>
        <v/>
      </c>
      <c r="Z90" t="str">
        <f t="shared" si="69"/>
        <v/>
      </c>
      <c r="AA90" t="str">
        <f t="shared" si="70"/>
        <v/>
      </c>
      <c r="AB90" t="str">
        <f t="shared" si="71"/>
        <v/>
      </c>
      <c r="AC90" t="str">
        <f t="shared" si="72"/>
        <v/>
      </c>
      <c r="AD90" t="str">
        <f t="shared" si="73"/>
        <v/>
      </c>
      <c r="AE90" t="str">
        <f t="shared" si="74"/>
        <v/>
      </c>
    </row>
    <row r="91" spans="1:31">
      <c r="A91">
        <v>87</v>
      </c>
      <c r="B91" t="s">
        <v>100</v>
      </c>
      <c r="C91">
        <v>2995</v>
      </c>
      <c r="D91" t="s">
        <v>6</v>
      </c>
      <c r="E91" t="s">
        <v>5</v>
      </c>
      <c r="F91">
        <v>150</v>
      </c>
      <c r="G91">
        <f t="shared" si="50"/>
        <v>0</v>
      </c>
      <c r="H91" t="str">
        <f t="shared" si="51"/>
        <v/>
      </c>
      <c r="I91" t="str">
        <f t="shared" si="52"/>
        <v/>
      </c>
      <c r="J91" t="str">
        <f t="shared" si="53"/>
        <v/>
      </c>
      <c r="K91" t="str">
        <f t="shared" si="54"/>
        <v/>
      </c>
      <c r="L91" t="str">
        <f t="shared" si="55"/>
        <v/>
      </c>
      <c r="M91" t="str">
        <f t="shared" si="56"/>
        <v/>
      </c>
      <c r="N91" t="str">
        <f t="shared" si="57"/>
        <v/>
      </c>
      <c r="O91" t="str">
        <f t="shared" si="58"/>
        <v/>
      </c>
      <c r="P91" t="str">
        <f t="shared" si="59"/>
        <v/>
      </c>
      <c r="Q91" t="str">
        <f t="shared" si="60"/>
        <v/>
      </c>
      <c r="R91" t="str">
        <f t="shared" si="61"/>
        <v/>
      </c>
      <c r="S91" t="str">
        <f t="shared" si="62"/>
        <v/>
      </c>
      <c r="T91" t="str">
        <f t="shared" si="63"/>
        <v/>
      </c>
      <c r="U91" t="str">
        <f t="shared" si="64"/>
        <v/>
      </c>
      <c r="V91" t="str">
        <f t="shared" si="65"/>
        <v/>
      </c>
      <c r="W91" t="str">
        <f t="shared" si="66"/>
        <v/>
      </c>
      <c r="X91" t="str">
        <f t="shared" si="67"/>
        <v/>
      </c>
      <c r="Y91" t="str">
        <f t="shared" si="68"/>
        <v/>
      </c>
      <c r="Z91" t="str">
        <f t="shared" si="69"/>
        <v/>
      </c>
      <c r="AA91" t="str">
        <f t="shared" si="70"/>
        <v/>
      </c>
      <c r="AB91" t="str">
        <f t="shared" si="71"/>
        <v/>
      </c>
      <c r="AC91" t="str">
        <f t="shared" si="72"/>
        <v/>
      </c>
      <c r="AD91" t="str">
        <f t="shared" si="73"/>
        <v/>
      </c>
      <c r="AE91" t="str">
        <f t="shared" si="74"/>
        <v/>
      </c>
    </row>
    <row r="92" spans="1:31">
      <c r="A92">
        <v>88</v>
      </c>
      <c r="B92" t="s">
        <v>101</v>
      </c>
      <c r="C92">
        <v>3119</v>
      </c>
      <c r="D92" t="s">
        <v>6</v>
      </c>
      <c r="E92" t="s">
        <v>6</v>
      </c>
      <c r="F92">
        <v>100</v>
      </c>
      <c r="G92">
        <f t="shared" si="50"/>
        <v>1</v>
      </c>
      <c r="H92" t="str">
        <f t="shared" si="51"/>
        <v/>
      </c>
      <c r="I92" t="str">
        <f t="shared" si="52"/>
        <v/>
      </c>
      <c r="J92" t="str">
        <f t="shared" si="53"/>
        <v/>
      </c>
      <c r="K92" t="str">
        <f t="shared" si="54"/>
        <v/>
      </c>
      <c r="L92" t="str">
        <f t="shared" si="55"/>
        <v/>
      </c>
      <c r="M92" t="str">
        <f t="shared" si="56"/>
        <v/>
      </c>
      <c r="N92">
        <f t="shared" si="57"/>
        <v>3119</v>
      </c>
      <c r="O92" t="str">
        <f t="shared" si="58"/>
        <v/>
      </c>
      <c r="P92" t="str">
        <f t="shared" si="59"/>
        <v/>
      </c>
      <c r="Q92" t="str">
        <f t="shared" si="60"/>
        <v/>
      </c>
      <c r="R92">
        <f t="shared" si="61"/>
        <v>3119</v>
      </c>
      <c r="S92" t="str">
        <f t="shared" si="62"/>
        <v/>
      </c>
      <c r="T92" t="str">
        <f t="shared" si="63"/>
        <v/>
      </c>
      <c r="U92" t="str">
        <f t="shared" si="64"/>
        <v/>
      </c>
      <c r="V92" t="str">
        <f t="shared" si="65"/>
        <v/>
      </c>
      <c r="W92" t="str">
        <f t="shared" si="66"/>
        <v/>
      </c>
      <c r="X92" t="str">
        <f t="shared" si="67"/>
        <v/>
      </c>
      <c r="Y92" t="str">
        <f t="shared" si="68"/>
        <v/>
      </c>
      <c r="Z92">
        <f t="shared" si="69"/>
        <v>3119</v>
      </c>
      <c r="AA92" t="str">
        <f t="shared" si="70"/>
        <v/>
      </c>
      <c r="AB92" t="str">
        <f t="shared" si="71"/>
        <v/>
      </c>
      <c r="AC92" t="str">
        <f t="shared" si="72"/>
        <v/>
      </c>
      <c r="AD92">
        <f t="shared" si="73"/>
        <v>3119</v>
      </c>
      <c r="AE92" t="str">
        <f t="shared" si="74"/>
        <v/>
      </c>
    </row>
    <row r="93" spans="1:31">
      <c r="A93">
        <v>89</v>
      </c>
      <c r="B93" t="s">
        <v>102</v>
      </c>
      <c r="C93">
        <v>1817</v>
      </c>
      <c r="D93" t="s">
        <v>6</v>
      </c>
      <c r="E93" t="s">
        <v>6</v>
      </c>
      <c r="F93">
        <v>100</v>
      </c>
      <c r="G93">
        <f t="shared" si="50"/>
        <v>1</v>
      </c>
      <c r="H93" t="str">
        <f t="shared" si="51"/>
        <v/>
      </c>
      <c r="I93" t="str">
        <f t="shared" si="52"/>
        <v/>
      </c>
      <c r="J93" t="str">
        <f t="shared" si="53"/>
        <v/>
      </c>
      <c r="K93" t="str">
        <f t="shared" si="54"/>
        <v/>
      </c>
      <c r="L93" t="str">
        <f t="shared" si="55"/>
        <v/>
      </c>
      <c r="M93" t="str">
        <f t="shared" si="56"/>
        <v/>
      </c>
      <c r="N93">
        <f t="shared" si="57"/>
        <v>1817</v>
      </c>
      <c r="O93" t="str">
        <f t="shared" si="58"/>
        <v/>
      </c>
      <c r="P93" t="str">
        <f t="shared" si="59"/>
        <v/>
      </c>
      <c r="Q93" t="str">
        <f t="shared" si="60"/>
        <v/>
      </c>
      <c r="R93">
        <f t="shared" si="61"/>
        <v>1817</v>
      </c>
      <c r="S93" t="str">
        <f t="shared" si="62"/>
        <v/>
      </c>
      <c r="T93" t="str">
        <f t="shared" si="63"/>
        <v/>
      </c>
      <c r="U93" t="str">
        <f t="shared" si="64"/>
        <v/>
      </c>
      <c r="V93" t="str">
        <f t="shared" si="65"/>
        <v/>
      </c>
      <c r="W93" t="str">
        <f t="shared" si="66"/>
        <v/>
      </c>
      <c r="X93" t="str">
        <f t="shared" si="67"/>
        <v/>
      </c>
      <c r="Y93" t="str">
        <f t="shared" si="68"/>
        <v/>
      </c>
      <c r="Z93">
        <f t="shared" si="69"/>
        <v>1817</v>
      </c>
      <c r="AA93" t="str">
        <f t="shared" si="70"/>
        <v/>
      </c>
      <c r="AB93" t="str">
        <f t="shared" si="71"/>
        <v/>
      </c>
      <c r="AC93" t="str">
        <f t="shared" si="72"/>
        <v/>
      </c>
      <c r="AD93">
        <f t="shared" si="73"/>
        <v>1817</v>
      </c>
      <c r="AE93" t="str">
        <f t="shared" si="74"/>
        <v/>
      </c>
    </row>
    <row r="94" spans="1:31">
      <c r="A94">
        <v>90</v>
      </c>
      <c r="B94" t="s">
        <v>103</v>
      </c>
      <c r="C94">
        <v>1420</v>
      </c>
      <c r="D94" t="s">
        <v>5</v>
      </c>
      <c r="E94" t="s">
        <v>5</v>
      </c>
      <c r="F94">
        <v>50</v>
      </c>
      <c r="G94">
        <f t="shared" si="50"/>
        <v>1</v>
      </c>
      <c r="H94" t="str">
        <f t="shared" si="51"/>
        <v/>
      </c>
      <c r="I94">
        <f t="shared" si="52"/>
        <v>1420</v>
      </c>
      <c r="J94" t="str">
        <f t="shared" si="53"/>
        <v/>
      </c>
      <c r="K94" t="str">
        <f t="shared" si="54"/>
        <v/>
      </c>
      <c r="L94" t="str">
        <f t="shared" si="55"/>
        <v/>
      </c>
      <c r="M94" t="str">
        <f t="shared" si="56"/>
        <v/>
      </c>
      <c r="N94" t="str">
        <f t="shared" si="57"/>
        <v/>
      </c>
      <c r="O94" t="str">
        <f t="shared" si="58"/>
        <v/>
      </c>
      <c r="P94" t="str">
        <f t="shared" si="59"/>
        <v/>
      </c>
      <c r="Q94">
        <f t="shared" si="60"/>
        <v>1420</v>
      </c>
      <c r="R94" t="str">
        <f t="shared" si="61"/>
        <v/>
      </c>
      <c r="S94" t="str">
        <f t="shared" si="62"/>
        <v/>
      </c>
      <c r="T94" t="str">
        <f t="shared" si="63"/>
        <v/>
      </c>
      <c r="U94">
        <f t="shared" si="64"/>
        <v>1420</v>
      </c>
      <c r="V94" t="str">
        <f t="shared" si="65"/>
        <v/>
      </c>
      <c r="W94" t="str">
        <f t="shared" si="66"/>
        <v/>
      </c>
      <c r="X94" t="str">
        <f t="shared" si="67"/>
        <v/>
      </c>
      <c r="Y94" t="str">
        <f t="shared" si="68"/>
        <v/>
      </c>
      <c r="Z94" t="str">
        <f t="shared" si="69"/>
        <v/>
      </c>
      <c r="AA94" t="str">
        <f t="shared" si="70"/>
        <v/>
      </c>
      <c r="AB94" t="str">
        <f t="shared" si="71"/>
        <v/>
      </c>
      <c r="AC94">
        <f t="shared" si="72"/>
        <v>1420</v>
      </c>
      <c r="AD94" t="str">
        <f t="shared" si="73"/>
        <v/>
      </c>
      <c r="AE94" t="str">
        <f t="shared" si="74"/>
        <v/>
      </c>
    </row>
    <row r="95" spans="1:31">
      <c r="A95">
        <v>91</v>
      </c>
      <c r="B95" t="s">
        <v>104</v>
      </c>
      <c r="C95">
        <v>660</v>
      </c>
      <c r="D95" t="s">
        <v>5</v>
      </c>
      <c r="E95" t="s">
        <v>5</v>
      </c>
      <c r="F95">
        <v>0</v>
      </c>
      <c r="G95">
        <f t="shared" si="50"/>
        <v>1</v>
      </c>
      <c r="H95">
        <f t="shared" si="51"/>
        <v>660</v>
      </c>
      <c r="I95" t="str">
        <f t="shared" si="52"/>
        <v/>
      </c>
      <c r="J95" t="str">
        <f t="shared" si="53"/>
        <v/>
      </c>
      <c r="K95" t="str">
        <f t="shared" si="54"/>
        <v/>
      </c>
      <c r="L95" t="str">
        <f t="shared" si="55"/>
        <v/>
      </c>
      <c r="M95" t="str">
        <f t="shared" si="56"/>
        <v/>
      </c>
      <c r="N95" t="str">
        <f t="shared" si="57"/>
        <v/>
      </c>
      <c r="O95" t="str">
        <f t="shared" si="58"/>
        <v/>
      </c>
      <c r="P95">
        <f t="shared" si="59"/>
        <v>660</v>
      </c>
      <c r="Q95" t="str">
        <f t="shared" si="60"/>
        <v/>
      </c>
      <c r="R95" t="str">
        <f t="shared" si="61"/>
        <v/>
      </c>
      <c r="S95" t="str">
        <f t="shared" si="62"/>
        <v/>
      </c>
      <c r="T95">
        <f t="shared" si="63"/>
        <v>660</v>
      </c>
      <c r="U95" t="str">
        <f t="shared" si="64"/>
        <v/>
      </c>
      <c r="V95" t="str">
        <f t="shared" si="65"/>
        <v/>
      </c>
      <c r="W95" t="str">
        <f t="shared" si="66"/>
        <v/>
      </c>
      <c r="X95" t="str">
        <f t="shared" si="67"/>
        <v/>
      </c>
      <c r="Y95" t="str">
        <f t="shared" si="68"/>
        <v/>
      </c>
      <c r="Z95" t="str">
        <f t="shared" si="69"/>
        <v/>
      </c>
      <c r="AA95" t="str">
        <f t="shared" si="70"/>
        <v/>
      </c>
      <c r="AB95">
        <f t="shared" si="71"/>
        <v>660</v>
      </c>
      <c r="AC95" t="str">
        <f t="shared" si="72"/>
        <v/>
      </c>
      <c r="AD95" t="str">
        <f t="shared" si="73"/>
        <v/>
      </c>
      <c r="AE95" t="str">
        <f t="shared" si="74"/>
        <v/>
      </c>
    </row>
    <row r="96" spans="1:31">
      <c r="A96">
        <v>92</v>
      </c>
      <c r="B96" t="s">
        <v>105</v>
      </c>
      <c r="C96">
        <v>1601</v>
      </c>
      <c r="D96" t="s">
        <v>6</v>
      </c>
      <c r="E96" t="s">
        <v>5</v>
      </c>
      <c r="F96">
        <v>150</v>
      </c>
      <c r="G96">
        <f t="shared" si="50"/>
        <v>0</v>
      </c>
      <c r="H96" t="str">
        <f t="shared" si="51"/>
        <v/>
      </c>
      <c r="I96" t="str">
        <f t="shared" si="52"/>
        <v/>
      </c>
      <c r="J96" t="str">
        <f t="shared" si="53"/>
        <v/>
      </c>
      <c r="K96" t="str">
        <f t="shared" si="54"/>
        <v/>
      </c>
      <c r="L96" t="str">
        <f t="shared" si="55"/>
        <v/>
      </c>
      <c r="M96" t="str">
        <f t="shared" si="56"/>
        <v/>
      </c>
      <c r="N96" t="str">
        <f t="shared" si="57"/>
        <v/>
      </c>
      <c r="O96" t="str">
        <f t="shared" si="58"/>
        <v/>
      </c>
      <c r="P96" t="str">
        <f t="shared" si="59"/>
        <v/>
      </c>
      <c r="Q96" t="str">
        <f t="shared" si="60"/>
        <v/>
      </c>
      <c r="R96" t="str">
        <f t="shared" si="61"/>
        <v/>
      </c>
      <c r="S96" t="str">
        <f t="shared" si="62"/>
        <v/>
      </c>
      <c r="T96" t="str">
        <f t="shared" si="63"/>
        <v/>
      </c>
      <c r="U96" t="str">
        <f t="shared" si="64"/>
        <v/>
      </c>
      <c r="V96" t="str">
        <f t="shared" si="65"/>
        <v/>
      </c>
      <c r="W96" t="str">
        <f t="shared" si="66"/>
        <v/>
      </c>
      <c r="X96" t="str">
        <f t="shared" si="67"/>
        <v/>
      </c>
      <c r="Y96" t="str">
        <f t="shared" si="68"/>
        <v/>
      </c>
      <c r="Z96" t="str">
        <f t="shared" si="69"/>
        <v/>
      </c>
      <c r="AA96" t="str">
        <f t="shared" si="70"/>
        <v/>
      </c>
      <c r="AB96" t="str">
        <f t="shared" si="71"/>
        <v/>
      </c>
      <c r="AC96" t="str">
        <f t="shared" si="72"/>
        <v/>
      </c>
      <c r="AD96" t="str">
        <f t="shared" si="73"/>
        <v/>
      </c>
      <c r="AE96" t="str">
        <f t="shared" si="74"/>
        <v/>
      </c>
    </row>
    <row r="97" spans="1:31">
      <c r="A97">
        <v>93</v>
      </c>
      <c r="B97" t="s">
        <v>106</v>
      </c>
      <c r="C97">
        <v>2926</v>
      </c>
      <c r="D97" t="s">
        <v>6</v>
      </c>
      <c r="E97" t="s">
        <v>6</v>
      </c>
      <c r="F97">
        <v>150</v>
      </c>
      <c r="G97">
        <f t="shared" si="50"/>
        <v>1</v>
      </c>
      <c r="H97" t="str">
        <f t="shared" si="51"/>
        <v/>
      </c>
      <c r="I97" t="str">
        <f t="shared" si="52"/>
        <v/>
      </c>
      <c r="J97" t="str">
        <f t="shared" si="53"/>
        <v/>
      </c>
      <c r="K97" t="str">
        <f t="shared" si="54"/>
        <v/>
      </c>
      <c r="L97" t="str">
        <f t="shared" si="55"/>
        <v/>
      </c>
      <c r="M97" t="str">
        <f t="shared" si="56"/>
        <v/>
      </c>
      <c r="N97" t="str">
        <f t="shared" si="57"/>
        <v/>
      </c>
      <c r="O97">
        <f t="shared" si="58"/>
        <v>2926</v>
      </c>
      <c r="P97" t="str">
        <f t="shared" si="59"/>
        <v/>
      </c>
      <c r="Q97" t="str">
        <f t="shared" si="60"/>
        <v/>
      </c>
      <c r="R97" t="str">
        <f t="shared" si="61"/>
        <v/>
      </c>
      <c r="S97">
        <f t="shared" si="62"/>
        <v>2926</v>
      </c>
      <c r="T97" t="str">
        <f t="shared" si="63"/>
        <v/>
      </c>
      <c r="U97" t="str">
        <f t="shared" si="64"/>
        <v/>
      </c>
      <c r="V97" t="str">
        <f t="shared" si="65"/>
        <v/>
      </c>
      <c r="W97" t="str">
        <f t="shared" si="66"/>
        <v/>
      </c>
      <c r="X97" t="str">
        <f t="shared" si="67"/>
        <v/>
      </c>
      <c r="Y97" t="str">
        <f t="shared" si="68"/>
        <v/>
      </c>
      <c r="Z97" t="str">
        <f t="shared" si="69"/>
        <v/>
      </c>
      <c r="AA97">
        <f t="shared" si="70"/>
        <v>2926</v>
      </c>
      <c r="AB97" t="str">
        <f t="shared" si="71"/>
        <v/>
      </c>
      <c r="AC97" t="str">
        <f t="shared" si="72"/>
        <v/>
      </c>
      <c r="AD97" t="str">
        <f t="shared" si="73"/>
        <v/>
      </c>
      <c r="AE97">
        <f t="shared" si="74"/>
        <v>2926</v>
      </c>
    </row>
    <row r="98" spans="1:31">
      <c r="A98">
        <v>94</v>
      </c>
      <c r="B98" t="s">
        <v>107</v>
      </c>
      <c r="C98">
        <v>1216</v>
      </c>
      <c r="D98" t="s">
        <v>6</v>
      </c>
      <c r="E98" t="s">
        <v>6</v>
      </c>
      <c r="F98">
        <v>50</v>
      </c>
      <c r="G98">
        <f t="shared" si="50"/>
        <v>1</v>
      </c>
      <c r="H98" t="str">
        <f t="shared" si="51"/>
        <v/>
      </c>
      <c r="I98" t="str">
        <f t="shared" si="52"/>
        <v/>
      </c>
      <c r="J98" t="str">
        <f t="shared" si="53"/>
        <v/>
      </c>
      <c r="K98" t="str">
        <f t="shared" si="54"/>
        <v/>
      </c>
      <c r="L98" t="str">
        <f t="shared" si="55"/>
        <v/>
      </c>
      <c r="M98">
        <f t="shared" si="56"/>
        <v>1216</v>
      </c>
      <c r="N98" t="str">
        <f t="shared" si="57"/>
        <v/>
      </c>
      <c r="O98" t="str">
        <f t="shared" si="58"/>
        <v/>
      </c>
      <c r="P98" t="str">
        <f t="shared" si="59"/>
        <v/>
      </c>
      <c r="Q98">
        <f t="shared" si="60"/>
        <v>1216</v>
      </c>
      <c r="R98" t="str">
        <f t="shared" si="61"/>
        <v/>
      </c>
      <c r="S98" t="str">
        <f t="shared" si="62"/>
        <v/>
      </c>
      <c r="T98" t="str">
        <f t="shared" si="63"/>
        <v/>
      </c>
      <c r="U98" t="str">
        <f t="shared" si="64"/>
        <v/>
      </c>
      <c r="V98" t="str">
        <f t="shared" si="65"/>
        <v/>
      </c>
      <c r="W98" t="str">
        <f t="shared" si="66"/>
        <v/>
      </c>
      <c r="X98" t="str">
        <f t="shared" si="67"/>
        <v/>
      </c>
      <c r="Y98">
        <f t="shared" si="68"/>
        <v>1216</v>
      </c>
      <c r="Z98" t="str">
        <f t="shared" si="69"/>
        <v/>
      </c>
      <c r="AA98" t="str">
        <f t="shared" si="70"/>
        <v/>
      </c>
      <c r="AB98" t="str">
        <f t="shared" si="71"/>
        <v/>
      </c>
      <c r="AC98">
        <f t="shared" si="72"/>
        <v>1216</v>
      </c>
      <c r="AD98" t="str">
        <f t="shared" si="73"/>
        <v/>
      </c>
      <c r="AE98" t="str">
        <f t="shared" si="74"/>
        <v/>
      </c>
    </row>
    <row r="99" spans="1:31">
      <c r="A99">
        <v>95</v>
      </c>
      <c r="B99" t="s">
        <v>108</v>
      </c>
      <c r="C99">
        <v>2064</v>
      </c>
      <c r="D99" t="s">
        <v>5</v>
      </c>
      <c r="E99" t="s">
        <v>5</v>
      </c>
      <c r="F99">
        <v>100</v>
      </c>
      <c r="G99">
        <f t="shared" si="50"/>
        <v>1</v>
      </c>
      <c r="H99" t="str">
        <f t="shared" si="51"/>
        <v/>
      </c>
      <c r="I99" t="str">
        <f t="shared" si="52"/>
        <v/>
      </c>
      <c r="J99">
        <f t="shared" si="53"/>
        <v>2064</v>
      </c>
      <c r="K99" t="str">
        <f t="shared" si="54"/>
        <v/>
      </c>
      <c r="L99" t="str">
        <f t="shared" si="55"/>
        <v/>
      </c>
      <c r="M99" t="str">
        <f t="shared" si="56"/>
        <v/>
      </c>
      <c r="N99" t="str">
        <f t="shared" si="57"/>
        <v/>
      </c>
      <c r="O99" t="str">
        <f t="shared" si="58"/>
        <v/>
      </c>
      <c r="P99" t="str">
        <f t="shared" si="59"/>
        <v/>
      </c>
      <c r="Q99" t="str">
        <f t="shared" si="60"/>
        <v/>
      </c>
      <c r="R99">
        <f t="shared" si="61"/>
        <v>2064</v>
      </c>
      <c r="S99" t="str">
        <f t="shared" si="62"/>
        <v/>
      </c>
      <c r="T99" t="str">
        <f t="shared" si="63"/>
        <v/>
      </c>
      <c r="U99" t="str">
        <f t="shared" si="64"/>
        <v/>
      </c>
      <c r="V99">
        <f t="shared" si="65"/>
        <v>2064</v>
      </c>
      <c r="W99" t="str">
        <f t="shared" si="66"/>
        <v/>
      </c>
      <c r="X99" t="str">
        <f t="shared" si="67"/>
        <v/>
      </c>
      <c r="Y99" t="str">
        <f t="shared" si="68"/>
        <v/>
      </c>
      <c r="Z99" t="str">
        <f t="shared" si="69"/>
        <v/>
      </c>
      <c r="AA99" t="str">
        <f t="shared" si="70"/>
        <v/>
      </c>
      <c r="AB99" t="str">
        <f t="shared" si="71"/>
        <v/>
      </c>
      <c r="AC99" t="str">
        <f t="shared" si="72"/>
        <v/>
      </c>
      <c r="AD99">
        <f t="shared" si="73"/>
        <v>2064</v>
      </c>
      <c r="AE99" t="str">
        <f t="shared" si="74"/>
        <v/>
      </c>
    </row>
    <row r="100" spans="1:31">
      <c r="A100">
        <v>96</v>
      </c>
      <c r="B100" t="s">
        <v>109</v>
      </c>
      <c r="C100">
        <v>1730</v>
      </c>
      <c r="D100" t="s">
        <v>6</v>
      </c>
      <c r="E100" t="s">
        <v>6</v>
      </c>
      <c r="F100">
        <v>0</v>
      </c>
      <c r="G100">
        <f t="shared" si="50"/>
        <v>1</v>
      </c>
      <c r="H100" t="str">
        <f t="shared" si="51"/>
        <v/>
      </c>
      <c r="I100" t="str">
        <f t="shared" si="52"/>
        <v/>
      </c>
      <c r="J100" t="str">
        <f t="shared" si="53"/>
        <v/>
      </c>
      <c r="K100" t="str">
        <f t="shared" si="54"/>
        <v/>
      </c>
      <c r="L100">
        <f t="shared" si="55"/>
        <v>1730</v>
      </c>
      <c r="M100" t="str">
        <f t="shared" si="56"/>
        <v/>
      </c>
      <c r="N100" t="str">
        <f t="shared" si="57"/>
        <v/>
      </c>
      <c r="O100" t="str">
        <f t="shared" si="58"/>
        <v/>
      </c>
      <c r="P100">
        <f t="shared" si="59"/>
        <v>1730</v>
      </c>
      <c r="Q100" t="str">
        <f t="shared" si="60"/>
        <v/>
      </c>
      <c r="R100" t="str">
        <f t="shared" si="61"/>
        <v/>
      </c>
      <c r="S100" t="str">
        <f t="shared" si="62"/>
        <v/>
      </c>
      <c r="T100" t="str">
        <f t="shared" si="63"/>
        <v/>
      </c>
      <c r="U100" t="str">
        <f t="shared" si="64"/>
        <v/>
      </c>
      <c r="V100" t="str">
        <f t="shared" si="65"/>
        <v/>
      </c>
      <c r="W100" t="str">
        <f t="shared" si="66"/>
        <v/>
      </c>
      <c r="X100">
        <f t="shared" si="67"/>
        <v>1730</v>
      </c>
      <c r="Y100" t="str">
        <f t="shared" si="68"/>
        <v/>
      </c>
      <c r="Z100" t="str">
        <f t="shared" si="69"/>
        <v/>
      </c>
      <c r="AA100" t="str">
        <f t="shared" si="70"/>
        <v/>
      </c>
      <c r="AB100">
        <f t="shared" si="71"/>
        <v>1730</v>
      </c>
      <c r="AC100" t="str">
        <f t="shared" si="72"/>
        <v/>
      </c>
      <c r="AD100" t="str">
        <f t="shared" si="73"/>
        <v/>
      </c>
      <c r="AE100" t="str">
        <f t="shared" si="74"/>
        <v/>
      </c>
    </row>
    <row r="101" spans="1:31">
      <c r="G101" t="s">
        <v>12</v>
      </c>
      <c r="H101">
        <f t="shared" ref="H101:AE101" si="75">AVERAGE(H5:H100)</f>
        <v>1002.3333333333334</v>
      </c>
      <c r="I101">
        <f t="shared" si="75"/>
        <v>1398.090909090909</v>
      </c>
      <c r="J101">
        <f t="shared" si="75"/>
        <v>2296.625</v>
      </c>
      <c r="K101">
        <f t="shared" si="75"/>
        <v>1933.8571428571429</v>
      </c>
      <c r="L101">
        <f t="shared" si="75"/>
        <v>1436.8888888888889</v>
      </c>
      <c r="M101">
        <f t="shared" si="75"/>
        <v>1418.25</v>
      </c>
      <c r="N101">
        <f t="shared" si="75"/>
        <v>2100.181818181818</v>
      </c>
      <c r="O101">
        <f t="shared" si="75"/>
        <v>2122.5555555555557</v>
      </c>
      <c r="P101">
        <f t="shared" si="75"/>
        <v>1188.5714285714287</v>
      </c>
      <c r="Q101">
        <f t="shared" si="75"/>
        <v>1408.608695652174</v>
      </c>
      <c r="R101">
        <f t="shared" si="75"/>
        <v>2182.8947368421054</v>
      </c>
      <c r="S101">
        <f t="shared" si="75"/>
        <v>2040</v>
      </c>
      <c r="T101">
        <f t="shared" si="75"/>
        <v>922</v>
      </c>
      <c r="U101">
        <f t="shared" si="75"/>
        <v>1398.090909090909</v>
      </c>
      <c r="V101">
        <f t="shared" si="75"/>
        <v>2090.2857142857142</v>
      </c>
      <c r="W101">
        <f t="shared" si="75"/>
        <v>1775</v>
      </c>
      <c r="X101">
        <f t="shared" si="75"/>
        <v>1307.625</v>
      </c>
      <c r="Y101">
        <f t="shared" si="75"/>
        <v>1418.25</v>
      </c>
      <c r="Z101">
        <f t="shared" si="75"/>
        <v>2100.181818181818</v>
      </c>
      <c r="AA101">
        <f t="shared" si="75"/>
        <v>2122.5555555555557</v>
      </c>
      <c r="AB101">
        <f t="shared" si="75"/>
        <v>1124.45</v>
      </c>
      <c r="AC101">
        <f t="shared" si="75"/>
        <v>1408.608695652174</v>
      </c>
      <c r="AD101">
        <f t="shared" si="75"/>
        <v>2096.3333333333335</v>
      </c>
      <c r="AE101">
        <f t="shared" si="75"/>
        <v>2040</v>
      </c>
    </row>
    <row r="102" spans="1:31">
      <c r="G102" t="s">
        <v>13</v>
      </c>
      <c r="H102">
        <f t="shared" ref="H102:AE102" si="76">STDEV(H5:H100)</f>
        <v>341.77167639797</v>
      </c>
      <c r="I102">
        <f t="shared" si="76"/>
        <v>437.15957144856276</v>
      </c>
      <c r="J102">
        <f t="shared" si="76"/>
        <v>696.75798985628535</v>
      </c>
      <c r="K102">
        <f t="shared" si="76"/>
        <v>440.52484930721334</v>
      </c>
      <c r="L102">
        <f t="shared" si="76"/>
        <v>455.99162394841312</v>
      </c>
      <c r="M102">
        <f t="shared" si="76"/>
        <v>395.02799095300026</v>
      </c>
      <c r="N102">
        <f t="shared" si="76"/>
        <v>605.06889164487984</v>
      </c>
      <c r="O102">
        <f t="shared" si="76"/>
        <v>882.74488261205909</v>
      </c>
      <c r="P102">
        <f t="shared" si="76"/>
        <v>442.68968492936119</v>
      </c>
      <c r="Q102">
        <f t="shared" si="76"/>
        <v>406.19831018072415</v>
      </c>
      <c r="R102">
        <f t="shared" si="76"/>
        <v>634.12747533186109</v>
      </c>
      <c r="S102">
        <f t="shared" si="76"/>
        <v>708.91861310026275</v>
      </c>
      <c r="T102">
        <f t="shared" si="76"/>
        <v>208.09420943409262</v>
      </c>
      <c r="U102">
        <f t="shared" si="76"/>
        <v>437.15957144856276</v>
      </c>
      <c r="V102">
        <f t="shared" si="76"/>
        <v>411.10652078089385</v>
      </c>
      <c r="W102">
        <f t="shared" si="76"/>
        <v>144.55310442878769</v>
      </c>
      <c r="X102">
        <f t="shared" si="76"/>
        <v>256.45046166016994</v>
      </c>
      <c r="Y102">
        <f t="shared" si="76"/>
        <v>395.02799095300026</v>
      </c>
      <c r="Z102">
        <f t="shared" si="76"/>
        <v>605.06889164487984</v>
      </c>
      <c r="AA102">
        <f t="shared" si="76"/>
        <v>882.74488261205909</v>
      </c>
      <c r="AB102">
        <f t="shared" si="76"/>
        <v>339.7079976747832</v>
      </c>
      <c r="AC102">
        <f t="shared" si="76"/>
        <v>406.19831018072415</v>
      </c>
      <c r="AD102">
        <f t="shared" si="76"/>
        <v>524.43549482781395</v>
      </c>
      <c r="AE102">
        <f t="shared" si="76"/>
        <v>708.91861310026275</v>
      </c>
    </row>
    <row r="103" spans="1:31" s="2" customFormat="1">
      <c r="H103" s="1">
        <v>0</v>
      </c>
      <c r="I103" s="1">
        <v>50</v>
      </c>
      <c r="J103" s="1">
        <v>100</v>
      </c>
      <c r="K103" s="1">
        <v>150</v>
      </c>
      <c r="L103" s="1">
        <v>0</v>
      </c>
      <c r="M103" s="1">
        <v>50</v>
      </c>
      <c r="N103" s="1">
        <v>100</v>
      </c>
      <c r="O103" s="1">
        <v>150</v>
      </c>
      <c r="P103" s="1">
        <v>0</v>
      </c>
      <c r="Q103" s="1">
        <v>50</v>
      </c>
      <c r="R103" s="1">
        <v>100</v>
      </c>
      <c r="S103" s="1">
        <v>150</v>
      </c>
      <c r="T103" s="1">
        <v>0</v>
      </c>
      <c r="U103" s="1">
        <v>50</v>
      </c>
      <c r="V103" s="1">
        <v>100</v>
      </c>
      <c r="W103" s="1">
        <v>150</v>
      </c>
      <c r="X103" s="1">
        <v>0</v>
      </c>
      <c r="Y103" s="1">
        <v>50</v>
      </c>
      <c r="Z103" s="1">
        <v>100</v>
      </c>
      <c r="AA103" s="1">
        <v>150</v>
      </c>
      <c r="AB103" s="1">
        <v>0</v>
      </c>
      <c r="AC103" s="1">
        <v>50</v>
      </c>
      <c r="AD103" s="1">
        <v>100</v>
      </c>
      <c r="AE103" s="1">
        <v>150</v>
      </c>
    </row>
    <row r="104" spans="1:31" s="2" customFormat="1">
      <c r="H104" s="7" t="s">
        <v>9</v>
      </c>
      <c r="I104" s="7"/>
      <c r="J104" s="7"/>
      <c r="K104" s="7"/>
      <c r="L104" s="7" t="s">
        <v>10</v>
      </c>
      <c r="M104" s="7"/>
      <c r="N104" s="7"/>
      <c r="O104" s="7"/>
      <c r="P104" s="7" t="s">
        <v>11</v>
      </c>
      <c r="Q104" s="7"/>
      <c r="R104" s="7"/>
      <c r="S104" s="7"/>
      <c r="T104" s="7" t="s">
        <v>9</v>
      </c>
      <c r="U104" s="7"/>
      <c r="V104" s="7"/>
      <c r="W104" s="7"/>
      <c r="X104" s="7" t="s">
        <v>10</v>
      </c>
      <c r="Y104" s="7"/>
      <c r="Z104" s="7"/>
      <c r="AA104" s="7"/>
      <c r="AB104" s="7" t="s">
        <v>11</v>
      </c>
      <c r="AC104" s="7"/>
      <c r="AD104" s="7"/>
      <c r="AE104" s="7"/>
    </row>
    <row r="105" spans="1:31" s="2" customFormat="1">
      <c r="H105" s="4" t="s">
        <v>7</v>
      </c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6"/>
      <c r="T105" s="4" t="s">
        <v>8</v>
      </c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6"/>
    </row>
    <row r="106" spans="1:31" s="2" customFormat="1">
      <c r="G106" s="2" t="s">
        <v>114</v>
      </c>
      <c r="H106" s="3">
        <f>COUNTIFS($G$5:$G$100,0,$E$5:$E$100,"[b]",$F$5:$F$100,0)</f>
        <v>0</v>
      </c>
      <c r="I106" s="3">
        <f>COUNTIFS($G$5:$G$100,0,$E$5:$E$100,"[b]",$F$5:$F$100,50)</f>
        <v>1</v>
      </c>
      <c r="J106" s="3">
        <f>COUNTIFS($G$5:$G$100,0,$E$5:$E$100,"[b]",$F$5:$F$100,100)</f>
        <v>4</v>
      </c>
      <c r="K106" s="3">
        <f>COUNTIFS($G$5:$G$100,0,$E$5:$E$100,"[b]",$F$5:$F$100,150)</f>
        <v>5</v>
      </c>
      <c r="L106" s="3">
        <f>COUNTIFS($G$5:$G$100,0,$E$5:$E$100,"[n]",$F$5:$F$100,0)</f>
        <v>3</v>
      </c>
      <c r="M106" s="3">
        <f>COUNTIFS($G$5:$G$100,0,$E$5:$E$100,"[n]",$F$5:$F$100,50)</f>
        <v>0</v>
      </c>
      <c r="N106" s="3">
        <f>COUNTIFS($G$5:$G$100,0,$E$5:$E$100,"[n]",$F$5:$F$100,100)</f>
        <v>1</v>
      </c>
      <c r="O106" s="3">
        <f>COUNTIFS($G$5:$G$100,0,$E$5:$E$100,"[n]",$F$5:$F$100,150)</f>
        <v>3</v>
      </c>
      <c r="P106" s="3">
        <f>COUNTIFS($G$5:$G$100,0,$F$5:$F$100,0)</f>
        <v>3</v>
      </c>
      <c r="Q106" s="3">
        <f>COUNTIFS($G$5:$G$100,0,$F$5:$F$100,50)</f>
        <v>1</v>
      </c>
      <c r="R106" s="3">
        <f>COUNTIFS($G$5:$G$100,0,$F$5:$F$100,100)</f>
        <v>5</v>
      </c>
      <c r="S106" s="3">
        <f>COUNTIFS($G$5:$G$100,0,$F$5:$F$100,150)</f>
        <v>8</v>
      </c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</row>
    <row r="107" spans="1:31" s="2" customFormat="1"/>
  </sheetData>
  <mergeCells count="17">
    <mergeCell ref="T104:W104"/>
    <mergeCell ref="H1:AE1"/>
    <mergeCell ref="X104:AA104"/>
    <mergeCell ref="AB104:AE104"/>
    <mergeCell ref="T105:AE105"/>
    <mergeCell ref="H2:S2"/>
    <mergeCell ref="H3:K3"/>
    <mergeCell ref="L3:O3"/>
    <mergeCell ref="P3:S3"/>
    <mergeCell ref="T3:W3"/>
    <mergeCell ref="X3:AA3"/>
    <mergeCell ref="AB3:AE3"/>
    <mergeCell ref="T2:AE2"/>
    <mergeCell ref="H105:S105"/>
    <mergeCell ref="H104:K104"/>
    <mergeCell ref="L104:O104"/>
    <mergeCell ref="P104:S104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S&amp;M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 van Harmelen</cp:lastModifiedBy>
  <dcterms:created xsi:type="dcterms:W3CDTF">2008-08-04T19:44:12Z</dcterms:created>
  <dcterms:modified xsi:type="dcterms:W3CDTF">2014-06-03T21:06:49Z</dcterms:modified>
</cp:coreProperties>
</file>