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480" yWindow="60" windowWidth="15140" windowHeight="6340"/>
  </bookViews>
  <sheets>
    <sheet name="S&amp;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L9" i="1"/>
  <c r="G10" i="1"/>
  <c r="G11" i="1"/>
  <c r="G12" i="1"/>
  <c r="G13" i="1"/>
  <c r="L13" i="1"/>
  <c r="G14" i="1"/>
  <c r="G15" i="1"/>
  <c r="G16" i="1"/>
  <c r="G17" i="1"/>
  <c r="L17" i="1"/>
  <c r="G18" i="1"/>
  <c r="G19" i="1"/>
  <c r="G20" i="1"/>
  <c r="G21" i="1"/>
  <c r="L21" i="1"/>
  <c r="G22" i="1"/>
  <c r="G23" i="1"/>
  <c r="G24" i="1"/>
  <c r="G25" i="1"/>
  <c r="L25" i="1"/>
  <c r="G26" i="1"/>
  <c r="G27" i="1"/>
  <c r="G28" i="1"/>
  <c r="G29" i="1"/>
  <c r="L29" i="1"/>
  <c r="G30" i="1"/>
  <c r="G31" i="1"/>
  <c r="G32" i="1"/>
  <c r="G33" i="1"/>
  <c r="L33" i="1"/>
  <c r="G34" i="1"/>
  <c r="G35" i="1"/>
  <c r="G36" i="1"/>
  <c r="G37" i="1"/>
  <c r="L37" i="1"/>
  <c r="G38" i="1"/>
  <c r="G39" i="1"/>
  <c r="G40" i="1"/>
  <c r="G41" i="1"/>
  <c r="L41" i="1"/>
  <c r="G42" i="1"/>
  <c r="G43" i="1"/>
  <c r="G44" i="1"/>
  <c r="G45" i="1"/>
  <c r="L45" i="1"/>
  <c r="G46" i="1"/>
  <c r="G47" i="1"/>
  <c r="G48" i="1"/>
  <c r="G49" i="1"/>
  <c r="L49" i="1"/>
  <c r="G50" i="1"/>
  <c r="G51" i="1"/>
  <c r="G52" i="1"/>
  <c r="G53" i="1"/>
  <c r="L53" i="1"/>
  <c r="G54" i="1"/>
  <c r="G55" i="1"/>
  <c r="G56" i="1"/>
  <c r="G57" i="1"/>
  <c r="L57" i="1"/>
  <c r="G58" i="1"/>
  <c r="G59" i="1"/>
  <c r="G60" i="1"/>
  <c r="G61" i="1"/>
  <c r="L61" i="1"/>
  <c r="G62" i="1"/>
  <c r="G63" i="1"/>
  <c r="G64" i="1"/>
  <c r="G65" i="1"/>
  <c r="L65" i="1"/>
  <c r="G66" i="1"/>
  <c r="G67" i="1"/>
  <c r="G68" i="1"/>
  <c r="G69" i="1"/>
  <c r="L69" i="1"/>
  <c r="G70" i="1"/>
  <c r="G71" i="1"/>
  <c r="G72" i="1"/>
  <c r="G73" i="1"/>
  <c r="L73" i="1"/>
  <c r="G74" i="1"/>
  <c r="G75" i="1"/>
  <c r="P75" i="1"/>
  <c r="G76" i="1"/>
  <c r="G77" i="1"/>
  <c r="P77" i="1"/>
  <c r="G78" i="1"/>
  <c r="G79" i="1"/>
  <c r="G80" i="1"/>
  <c r="G81" i="1"/>
  <c r="P81" i="1"/>
  <c r="G82" i="1"/>
  <c r="G83" i="1"/>
  <c r="P83" i="1"/>
  <c r="G84" i="1"/>
  <c r="G85" i="1"/>
  <c r="P85" i="1"/>
  <c r="G86" i="1"/>
  <c r="G87" i="1"/>
  <c r="Q87" i="1"/>
  <c r="G88" i="1"/>
  <c r="G89" i="1"/>
  <c r="Q89" i="1"/>
  <c r="G90" i="1"/>
  <c r="G91" i="1"/>
  <c r="Q91" i="1"/>
  <c r="G92" i="1"/>
  <c r="G93" i="1"/>
  <c r="Q93" i="1"/>
  <c r="G94" i="1"/>
  <c r="G95" i="1"/>
  <c r="Q95" i="1"/>
  <c r="G96" i="1"/>
  <c r="G97" i="1"/>
  <c r="Q97" i="1"/>
  <c r="G98" i="1"/>
  <c r="G99" i="1"/>
  <c r="Q99" i="1"/>
  <c r="G100" i="1"/>
  <c r="S106" i="1"/>
  <c r="Q100" i="1"/>
  <c r="Q98" i="1"/>
  <c r="Q96" i="1"/>
  <c r="Q94" i="1"/>
  <c r="Q92" i="1"/>
  <c r="Q90" i="1"/>
  <c r="Q88" i="1"/>
  <c r="J86" i="1"/>
  <c r="P79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K106" i="1"/>
  <c r="M106" i="1"/>
  <c r="O106" i="1"/>
  <c r="R106" i="1"/>
  <c r="I106" i="1"/>
  <c r="Q106" i="1"/>
  <c r="S5" i="1"/>
  <c r="H106" i="1"/>
  <c r="J106" i="1"/>
  <c r="L106" i="1"/>
  <c r="N106" i="1"/>
  <c r="P106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AB74" i="1"/>
  <c r="L102" i="1"/>
  <c r="L101" i="1"/>
  <c r="X6" i="1"/>
  <c r="I101" i="1"/>
  <c r="I102" i="1"/>
  <c r="U71" i="1"/>
  <c r="H102" i="1"/>
  <c r="H101" i="1"/>
  <c r="T41" i="1"/>
  <c r="O101" i="1"/>
  <c r="O102" i="1"/>
  <c r="AA100" i="1"/>
  <c r="AD41" i="1"/>
  <c r="AD15" i="1"/>
  <c r="AB86" i="1"/>
  <c r="AD90" i="1"/>
  <c r="AD94" i="1"/>
  <c r="AD98" i="1"/>
  <c r="X10" i="1"/>
  <c r="X26" i="1"/>
  <c r="X42" i="1"/>
  <c r="X58" i="1"/>
  <c r="X74" i="1"/>
  <c r="X78" i="1"/>
  <c r="X82" i="1"/>
  <c r="X86" i="1"/>
  <c r="X90" i="1"/>
  <c r="X94" i="1"/>
  <c r="X98" i="1"/>
  <c r="U10" i="1"/>
  <c r="U26" i="1"/>
  <c r="U42" i="1"/>
  <c r="U58" i="1"/>
  <c r="U74" i="1"/>
  <c r="U90" i="1"/>
  <c r="T10" i="1"/>
  <c r="T26" i="1"/>
  <c r="T42" i="1"/>
  <c r="T58" i="1"/>
  <c r="T74" i="1"/>
  <c r="T90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AC71" i="1"/>
  <c r="M101" i="1"/>
  <c r="M102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B71" i="1"/>
  <c r="AB69" i="1"/>
  <c r="AB67" i="1"/>
  <c r="AB65" i="1"/>
  <c r="AB63" i="1"/>
  <c r="AB61" i="1"/>
  <c r="AB59" i="1"/>
  <c r="AB57" i="1"/>
  <c r="AB55" i="1"/>
  <c r="AB53" i="1"/>
  <c r="AB51" i="1"/>
  <c r="AB49" i="1"/>
  <c r="AB47" i="1"/>
  <c r="AB45" i="1"/>
  <c r="AB43" i="1"/>
  <c r="AB41" i="1"/>
  <c r="AB39" i="1"/>
  <c r="AB37" i="1"/>
  <c r="AB35" i="1"/>
  <c r="AB33" i="1"/>
  <c r="AB31" i="1"/>
  <c r="AB29" i="1"/>
  <c r="AB27" i="1"/>
  <c r="AB25" i="1"/>
  <c r="AB23" i="1"/>
  <c r="AB21" i="1"/>
  <c r="AB19" i="1"/>
  <c r="AB17" i="1"/>
  <c r="AB15" i="1"/>
  <c r="AB13" i="1"/>
  <c r="AB11" i="1"/>
  <c r="AB9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C7" i="1"/>
  <c r="AC9" i="1"/>
  <c r="AC11" i="1"/>
  <c r="AC13" i="1"/>
  <c r="AC15" i="1"/>
  <c r="AC17" i="1"/>
  <c r="AC19" i="1"/>
  <c r="AC21" i="1"/>
  <c r="AC23" i="1"/>
  <c r="AC25" i="1"/>
  <c r="AC27" i="1"/>
  <c r="AC29" i="1"/>
  <c r="AC31" i="1"/>
  <c r="AC33" i="1"/>
  <c r="AC35" i="1"/>
  <c r="AC37" i="1"/>
  <c r="AC39" i="1"/>
  <c r="AC41" i="1"/>
  <c r="AC43" i="1"/>
  <c r="AC45" i="1"/>
  <c r="AC47" i="1"/>
  <c r="AC49" i="1"/>
  <c r="AC51" i="1"/>
  <c r="AC53" i="1"/>
  <c r="AC55" i="1"/>
  <c r="AC57" i="1"/>
  <c r="AC59" i="1"/>
  <c r="AC61" i="1"/>
  <c r="AC63" i="1"/>
  <c r="AC65" i="1"/>
  <c r="AC67" i="1"/>
  <c r="AC69" i="1"/>
  <c r="T98" i="1"/>
  <c r="T82" i="1"/>
  <c r="T66" i="1"/>
  <c r="T50" i="1"/>
  <c r="T34" i="1"/>
  <c r="T18" i="1"/>
  <c r="U98" i="1"/>
  <c r="U82" i="1"/>
  <c r="U66" i="1"/>
  <c r="U50" i="1"/>
  <c r="U34" i="1"/>
  <c r="U18" i="1"/>
  <c r="X100" i="1"/>
  <c r="X96" i="1"/>
  <c r="X92" i="1"/>
  <c r="X88" i="1"/>
  <c r="X84" i="1"/>
  <c r="X80" i="1"/>
  <c r="X76" i="1"/>
  <c r="X66" i="1"/>
  <c r="X50" i="1"/>
  <c r="X34" i="1"/>
  <c r="X18" i="1"/>
  <c r="AD100" i="1"/>
  <c r="AD96" i="1"/>
  <c r="AD92" i="1"/>
  <c r="AD88" i="1"/>
  <c r="AD7" i="1"/>
  <c r="AD25" i="1"/>
  <c r="AD57" i="1"/>
  <c r="T94" i="1"/>
  <c r="T86" i="1"/>
  <c r="T78" i="1"/>
  <c r="T70" i="1"/>
  <c r="T62" i="1"/>
  <c r="T54" i="1"/>
  <c r="T46" i="1"/>
  <c r="T38" i="1"/>
  <c r="T30" i="1"/>
  <c r="T22" i="1"/>
  <c r="T14" i="1"/>
  <c r="T6" i="1"/>
  <c r="U94" i="1"/>
  <c r="U86" i="1"/>
  <c r="U78" i="1"/>
  <c r="U70" i="1"/>
  <c r="U62" i="1"/>
  <c r="U54" i="1"/>
  <c r="U46" i="1"/>
  <c r="U38" i="1"/>
  <c r="U30" i="1"/>
  <c r="U22" i="1"/>
  <c r="U14" i="1"/>
  <c r="U6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0" i="1"/>
  <c r="X62" i="1"/>
  <c r="X54" i="1"/>
  <c r="X46" i="1"/>
  <c r="X38" i="1"/>
  <c r="X30" i="1"/>
  <c r="X22" i="1"/>
  <c r="X14" i="1"/>
  <c r="AD99" i="1"/>
  <c r="AD97" i="1"/>
  <c r="AD95" i="1"/>
  <c r="AD93" i="1"/>
  <c r="AD91" i="1"/>
  <c r="AD89" i="1"/>
  <c r="AD87" i="1"/>
  <c r="AB78" i="1"/>
  <c r="AD11" i="1"/>
  <c r="AD19" i="1"/>
  <c r="AD33" i="1"/>
  <c r="AD49" i="1"/>
  <c r="AD65" i="1"/>
  <c r="AB82" i="1"/>
  <c r="AD9" i="1"/>
  <c r="AD13" i="1"/>
  <c r="AD17" i="1"/>
  <c r="AD21" i="1"/>
  <c r="AD29" i="1"/>
  <c r="AD37" i="1"/>
  <c r="AD45" i="1"/>
  <c r="AD53" i="1"/>
  <c r="AD61" i="1"/>
  <c r="AD69" i="1"/>
  <c r="Y76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U101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<sst xmlns="http://schemas.openxmlformats.org/spreadsheetml/2006/main" count="318" uniqueCount="117">
  <si>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</si>
  <si>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</si>
  <si>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</si>
  <si>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</si>
  <si>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</si>
  <si>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</si>
  <si>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</si>
  <si>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</si>
  <si>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</si>
  <si>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</si>
  <si>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</si>
  <si>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</si>
  <si>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</si>
  <si>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</si>
  <si>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</si>
  <si>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</si>
  <si>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</si>
  <si>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</si>
  <si>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</si>
  <si>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</si>
  <si>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</si>
  <si>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</si>
  <si>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</si>
  <si>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</si>
  <si>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</si>
  <si>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</si>
  <si>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</si>
  <si>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</si>
  <si>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</si>
  <si>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</si>
  <si>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</si>
  <si>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</si>
  <si>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</si>
  <si>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</si>
  <si>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</si>
  <si>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</si>
  <si>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</si>
  <si>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</si>
  <si>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</si>
  <si>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</si>
  <si>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</si>
  <si>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</si>
  <si>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</si>
  <si>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</si>
  <si>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</si>
  <si>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</si>
  <si>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</si>
  <si>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</si>
  <si>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</si>
  <si>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</si>
  <si>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</si>
  <si>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</si>
  <si>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</si>
  <si>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</si>
  <si>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</si>
  <si>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</si>
  <si>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</si>
  <si>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</si>
  <si>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</si>
  <si>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</si>
  <si>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</si>
  <si>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</si>
  <si>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</si>
  <si>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</si>
  <si>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</si>
  <si>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</si>
  <si>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</si>
  <si>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</si>
  <si>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</si>
  <si>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</si>
  <si>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</si>
  <si>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</si>
  <si>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</si>
  <si>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</si>
  <si>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</si>
  <si>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</si>
  <si>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</si>
  <si>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</si>
  <si>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</si>
  <si>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</si>
  <si>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</si>
  <si>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</si>
  <si>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</si>
  <si>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</si>
  <si>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</si>
  <si>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</si>
  <si>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</si>
  <si>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</si>
  <si>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</si>
  <si>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</si>
  <si>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</si>
  <si>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</si>
  <si>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</si>
  <si>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</si>
  <si>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</si>
  <si>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</si>
  <si>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</si>
  <si>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</si>
  <si>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</si>
  <si>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</si>
  <si>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</si>
  <si>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</si>
  <si>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</si>
  <si>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</si>
  <si>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</si>
  <si>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</si>
  <si>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</si>
  <si>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</si>
  <si>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</si>
  <si>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</si>
  <si>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N/A</t>
  </si>
  <si>
    <t>[N/A]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</si>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</sst>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H2" sqref="H2:S2"/>
    </sheetView>
  </sheetViews>
  <sheetFormatPr baseColWidth="10" defaultColWidth="8.83203125" defaultRowHeight="14" x14ac:dyDescent="0"/>
  <cols>
    <col min="7" max="7" width="19.1640625" customWidth="1"/>
    <col min="8" max="31" width="6.5" customWidth="1"/>
  </cols>
  <sheetData>
    <row r="1" spans="1:31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>
      <c r="A4" t="s">
        <v>2</v>
      </c>
      <c r="B4" t="s">
        <v>3</v>
      </c>
      <c r="C4" t="s">
        <v>4</v>
      </c>
      <c r="D4" t="s">
        <v>112</v>
      </c>
      <c r="E4" t="s">
        <v>113</v>
      </c>
      <c r="F4" t="s">
        <v>114</v>
      </c>
      <c r="G4" t="s">
        <v>115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>
      <c r="A5">
        <v>1</v>
      </c>
      <c r="B5" t="s">
        <v>14</v>
      </c>
      <c r="C5">
        <v>2069</v>
      </c>
      <c r="D5" t="s">
        <v>5</v>
      </c>
      <c r="E5" t="s">
        <v>6</v>
      </c>
      <c r="F5">
        <v>0</v>
      </c>
      <c r="G5">
        <f t="shared" ref="G5:G36" si="0">IF($E5=$D5, 1, 0)</f>
        <v>0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 t="str">
        <f t="shared" ref="L5:L36" si="5">IF(AND($F5=0, $G5=1, $E5="[n]"), $C5,"")</f>
        <v/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 t="str">
        <f t="shared" ref="P5:P36" si="9">IF(AND($F5=0, $G5=1), $C5,"")</f>
        <v/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 t="str">
        <f t="shared" ref="X5:X36" si="17">IF(AND(L5&lt;(L$101+2*L$102), L5&gt;(L$101-2*L$102)), L5, "")</f>
        <v/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 t="str">
        <f t="shared" ref="AB5:AB36" si="21">IF(AND(P5&lt;(P$101+2*P$102), P5&gt;(P$101-2*P$102)), P5, "")</f>
        <v/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>
      <c r="A6">
        <v>2</v>
      </c>
      <c r="B6" t="s">
        <v>15</v>
      </c>
      <c r="C6">
        <v>4122</v>
      </c>
      <c r="D6" t="s">
        <v>5</v>
      </c>
      <c r="E6" t="s">
        <v>6</v>
      </c>
      <c r="F6">
        <v>150</v>
      </c>
      <c r="G6">
        <f t="shared" si="0"/>
        <v>0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 t="str">
        <f t="shared" si="8"/>
        <v/>
      </c>
      <c r="P6" t="str">
        <f t="shared" si="9"/>
        <v/>
      </c>
      <c r="Q6" t="str">
        <f t="shared" si="10"/>
        <v/>
      </c>
      <c r="R6" t="str">
        <f t="shared" si="11"/>
        <v/>
      </c>
      <c r="S6" t="str">
        <f t="shared" si="12"/>
        <v/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 t="str">
        <f t="shared" si="20"/>
        <v/>
      </c>
      <c r="AB6" t="str">
        <f t="shared" si="21"/>
        <v/>
      </c>
      <c r="AC6" t="str">
        <f t="shared" si="22"/>
        <v/>
      </c>
      <c r="AD6" t="str">
        <f t="shared" si="23"/>
        <v/>
      </c>
      <c r="AE6" t="str">
        <f t="shared" si="24"/>
        <v/>
      </c>
    </row>
    <row r="7" spans="1:31">
      <c r="A7">
        <v>3</v>
      </c>
      <c r="B7" t="s">
        <v>16</v>
      </c>
      <c r="C7">
        <v>2749</v>
      </c>
      <c r="D7" t="s">
        <v>6</v>
      </c>
      <c r="E7" t="s">
        <v>5</v>
      </c>
      <c r="F7">
        <v>150</v>
      </c>
      <c r="G7">
        <f t="shared" si="0"/>
        <v>0</v>
      </c>
      <c r="H7" t="str">
        <f t="shared" si="1"/>
        <v/>
      </c>
      <c r="I7" t="str">
        <f t="shared" si="2"/>
        <v/>
      </c>
      <c r="J7" t="str">
        <f t="shared" si="3"/>
        <v/>
      </c>
      <c r="K7" t="str">
        <f t="shared" si="4"/>
        <v/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 t="str">
        <f t="shared" si="12"/>
        <v/>
      </c>
      <c r="T7" t="str">
        <f t="shared" si="13"/>
        <v/>
      </c>
      <c r="U7" t="str">
        <f t="shared" si="14"/>
        <v/>
      </c>
      <c r="V7" t="str">
        <f t="shared" si="15"/>
        <v/>
      </c>
      <c r="W7" t="str">
        <f t="shared" si="16"/>
        <v/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 t="str">
        <f t="shared" si="24"/>
        <v/>
      </c>
    </row>
    <row r="8" spans="1:31">
      <c r="A8">
        <v>4</v>
      </c>
      <c r="B8" t="s">
        <v>17</v>
      </c>
      <c r="C8">
        <v>5067</v>
      </c>
      <c r="D8" t="s">
        <v>6</v>
      </c>
      <c r="E8" t="s">
        <v>5</v>
      </c>
      <c r="F8">
        <v>100</v>
      </c>
      <c r="G8">
        <f t="shared" si="0"/>
        <v>0</v>
      </c>
      <c r="H8" t="str">
        <f t="shared" si="1"/>
        <v/>
      </c>
      <c r="I8" t="str">
        <f t="shared" si="2"/>
        <v/>
      </c>
      <c r="J8" t="str">
        <f t="shared" si="3"/>
        <v/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 t="str">
        <f t="shared" si="11"/>
        <v/>
      </c>
      <c r="S8" t="str">
        <f t="shared" si="12"/>
        <v/>
      </c>
      <c r="T8" t="str">
        <f t="shared" si="13"/>
        <v/>
      </c>
      <c r="U8" t="str">
        <f t="shared" si="14"/>
        <v/>
      </c>
      <c r="V8" t="str">
        <f t="shared" si="15"/>
        <v/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 t="str">
        <f t="shared" si="23"/>
        <v/>
      </c>
      <c r="AE8" t="str">
        <f t="shared" si="24"/>
        <v/>
      </c>
    </row>
    <row r="9" spans="1:31">
      <c r="A9">
        <v>5</v>
      </c>
      <c r="B9" t="s">
        <v>18</v>
      </c>
      <c r="C9">
        <v>4021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4021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4021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4021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4021</v>
      </c>
      <c r="AD9" t="str">
        <f t="shared" si="23"/>
        <v/>
      </c>
      <c r="AE9" t="str">
        <f t="shared" si="24"/>
        <v/>
      </c>
    </row>
    <row r="10" spans="1:31">
      <c r="A10">
        <v>6</v>
      </c>
      <c r="B10" t="s">
        <v>19</v>
      </c>
      <c r="C10">
        <v>3326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3326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3326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3326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3326</v>
      </c>
      <c r="AD10" t="str">
        <f t="shared" si="23"/>
        <v/>
      </c>
      <c r="AE10" t="str">
        <f t="shared" si="24"/>
        <v/>
      </c>
    </row>
    <row r="11" spans="1:31">
      <c r="A11">
        <v>7</v>
      </c>
      <c r="B11" t="s">
        <v>20</v>
      </c>
      <c r="C11">
        <v>3774</v>
      </c>
      <c r="D11" t="s">
        <v>5</v>
      </c>
      <c r="E11" t="s">
        <v>6</v>
      </c>
      <c r="F11">
        <v>100</v>
      </c>
      <c r="G11">
        <f t="shared" si="0"/>
        <v>0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 t="str">
        <f t="shared" si="7"/>
        <v/>
      </c>
      <c r="O11" t="str">
        <f t="shared" si="8"/>
        <v/>
      </c>
      <c r="P11" t="str">
        <f t="shared" si="9"/>
        <v/>
      </c>
      <c r="Q11" t="str">
        <f t="shared" si="10"/>
        <v/>
      </c>
      <c r="R11" t="str">
        <f t="shared" si="11"/>
        <v/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 t="str">
        <f t="shared" si="19"/>
        <v/>
      </c>
      <c r="AA11" t="str">
        <f t="shared" si="20"/>
        <v/>
      </c>
      <c r="AB11" t="str">
        <f t="shared" si="21"/>
        <v/>
      </c>
      <c r="AC11" t="str">
        <f t="shared" si="22"/>
        <v/>
      </c>
      <c r="AD11" t="str">
        <f t="shared" si="23"/>
        <v/>
      </c>
      <c r="AE11" t="str">
        <f t="shared" si="24"/>
        <v/>
      </c>
    </row>
    <row r="12" spans="1:31">
      <c r="A12">
        <v>8</v>
      </c>
      <c r="B12" t="s">
        <v>21</v>
      </c>
      <c r="C12">
        <v>1582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1582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1582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1582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1582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>
      <c r="A13">
        <v>9</v>
      </c>
      <c r="B13" t="s">
        <v>22</v>
      </c>
      <c r="C13" t="s">
        <v>110</v>
      </c>
      <c r="D13" t="s">
        <v>111</v>
      </c>
      <c r="E13" t="s">
        <v>6</v>
      </c>
      <c r="F13">
        <v>150</v>
      </c>
      <c r="G13">
        <f t="shared" si="0"/>
        <v>0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 t="str">
        <f t="shared" si="8"/>
        <v/>
      </c>
      <c r="P13" t="str">
        <f t="shared" si="9"/>
        <v/>
      </c>
      <c r="Q13" t="str">
        <f t="shared" si="10"/>
        <v/>
      </c>
      <c r="R13" t="str">
        <f t="shared" si="11"/>
        <v/>
      </c>
      <c r="S13" t="str">
        <f t="shared" si="12"/>
        <v/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 t="str">
        <f t="shared" si="20"/>
        <v/>
      </c>
      <c r="AB13" t="str">
        <f t="shared" si="21"/>
        <v/>
      </c>
      <c r="AC13" t="str">
        <f t="shared" si="22"/>
        <v/>
      </c>
      <c r="AD13" t="str">
        <f t="shared" si="23"/>
        <v/>
      </c>
      <c r="AE13" t="str">
        <f t="shared" si="24"/>
        <v/>
      </c>
    </row>
    <row r="14" spans="1:31">
      <c r="A14">
        <v>10</v>
      </c>
      <c r="B14" t="s">
        <v>23</v>
      </c>
      <c r="C14">
        <v>4107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4107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4107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4107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4107</v>
      </c>
    </row>
    <row r="15" spans="1:31">
      <c r="A15">
        <v>11</v>
      </c>
      <c r="B15" t="s">
        <v>24</v>
      </c>
      <c r="C15">
        <v>2371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2371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2371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2371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2371</v>
      </c>
      <c r="AD15" t="str">
        <f t="shared" si="23"/>
        <v/>
      </c>
      <c r="AE15" t="str">
        <f t="shared" si="24"/>
        <v/>
      </c>
    </row>
    <row r="16" spans="1:31">
      <c r="A16">
        <v>12</v>
      </c>
      <c r="B16" t="s">
        <v>25</v>
      </c>
      <c r="C16">
        <v>2150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2150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2150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2150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2150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>
      <c r="A17">
        <v>13</v>
      </c>
      <c r="B17" t="s">
        <v>26</v>
      </c>
      <c r="C17">
        <v>2971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2971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2971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2971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2971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>
      <c r="A18">
        <v>14</v>
      </c>
      <c r="B18" t="s">
        <v>27</v>
      </c>
      <c r="C18">
        <v>3444</v>
      </c>
      <c r="D18" t="s">
        <v>5</v>
      </c>
      <c r="E18" t="s">
        <v>6</v>
      </c>
      <c r="F18">
        <v>100</v>
      </c>
      <c r="G18">
        <f t="shared" si="0"/>
        <v>0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 t="str">
        <f t="shared" si="7"/>
        <v/>
      </c>
      <c r="O18" t="str">
        <f t="shared" si="8"/>
        <v/>
      </c>
      <c r="P18" t="str">
        <f t="shared" si="9"/>
        <v/>
      </c>
      <c r="Q18" t="str">
        <f t="shared" si="10"/>
        <v/>
      </c>
      <c r="R18" t="str">
        <f t="shared" si="11"/>
        <v/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 t="str">
        <f t="shared" si="19"/>
        <v/>
      </c>
      <c r="AA18" t="str">
        <f t="shared" si="20"/>
        <v/>
      </c>
      <c r="AB18" t="str">
        <f t="shared" si="21"/>
        <v/>
      </c>
      <c r="AC18" t="str">
        <f t="shared" si="22"/>
        <v/>
      </c>
      <c r="AD18" t="str">
        <f t="shared" si="23"/>
        <v/>
      </c>
      <c r="AE18" t="str">
        <f t="shared" si="24"/>
        <v/>
      </c>
    </row>
    <row r="19" spans="1:31">
      <c r="A19">
        <v>15</v>
      </c>
      <c r="B19" t="s">
        <v>28</v>
      </c>
      <c r="C19">
        <v>3055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3055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3055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3055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3055</v>
      </c>
      <c r="AE19" t="str">
        <f t="shared" si="24"/>
        <v/>
      </c>
    </row>
    <row r="20" spans="1:31">
      <c r="A20">
        <v>16</v>
      </c>
      <c r="B20" t="s">
        <v>29</v>
      </c>
      <c r="C20">
        <v>5310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5310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5310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5310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 t="str">
        <f t="shared" si="22"/>
        <v/>
      </c>
      <c r="AD20" t="str">
        <f t="shared" si="23"/>
        <v/>
      </c>
      <c r="AE20" t="str">
        <f t="shared" si="24"/>
        <v/>
      </c>
    </row>
    <row r="21" spans="1:31">
      <c r="A21">
        <v>17</v>
      </c>
      <c r="B21" t="s">
        <v>30</v>
      </c>
      <c r="C21">
        <v>2460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2460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2460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2460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2460</v>
      </c>
      <c r="AE21" t="str">
        <f t="shared" si="24"/>
        <v/>
      </c>
    </row>
    <row r="22" spans="1:31">
      <c r="A22">
        <v>18</v>
      </c>
      <c r="B22" t="s">
        <v>31</v>
      </c>
      <c r="C22">
        <v>2976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2976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2976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2976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2976</v>
      </c>
    </row>
    <row r="23" spans="1:31">
      <c r="A23">
        <v>19</v>
      </c>
      <c r="B23" t="s">
        <v>32</v>
      </c>
      <c r="C23">
        <v>2570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2570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2570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2570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2570</v>
      </c>
      <c r="AD23" t="str">
        <f t="shared" si="23"/>
        <v/>
      </c>
      <c r="AE23" t="str">
        <f t="shared" si="24"/>
        <v/>
      </c>
    </row>
    <row r="24" spans="1:31">
      <c r="A24">
        <v>20</v>
      </c>
      <c r="B24" t="s">
        <v>33</v>
      </c>
      <c r="C24">
        <v>1727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1727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1727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1727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1727</v>
      </c>
      <c r="AD24" t="str">
        <f t="shared" si="23"/>
        <v/>
      </c>
      <c r="AE24" t="str">
        <f t="shared" si="24"/>
        <v/>
      </c>
    </row>
    <row r="25" spans="1:31">
      <c r="A25">
        <v>21</v>
      </c>
      <c r="B25" t="s">
        <v>34</v>
      </c>
      <c r="C25">
        <v>2847</v>
      </c>
      <c r="D25" t="s">
        <v>5</v>
      </c>
      <c r="E25" t="s">
        <v>6</v>
      </c>
      <c r="F25">
        <v>100</v>
      </c>
      <c r="G25">
        <f t="shared" si="0"/>
        <v>0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 t="str">
        <f t="shared" si="7"/>
        <v/>
      </c>
      <c r="O25" t="str">
        <f t="shared" si="8"/>
        <v/>
      </c>
      <c r="P25" t="str">
        <f t="shared" si="9"/>
        <v/>
      </c>
      <c r="Q25" t="str">
        <f t="shared" si="10"/>
        <v/>
      </c>
      <c r="R25" t="str">
        <f t="shared" si="11"/>
        <v/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 t="str">
        <f t="shared" si="19"/>
        <v/>
      </c>
      <c r="AA25" t="str">
        <f t="shared" si="20"/>
        <v/>
      </c>
      <c r="AB25" t="str">
        <f t="shared" si="21"/>
        <v/>
      </c>
      <c r="AC25" t="str">
        <f t="shared" si="22"/>
        <v/>
      </c>
      <c r="AD25" t="str">
        <f t="shared" si="23"/>
        <v/>
      </c>
      <c r="AE25" t="str">
        <f t="shared" si="24"/>
        <v/>
      </c>
    </row>
    <row r="26" spans="1:31">
      <c r="A26">
        <v>22</v>
      </c>
      <c r="B26" t="s">
        <v>35</v>
      </c>
      <c r="C26">
        <v>1042</v>
      </c>
      <c r="D26" t="s">
        <v>5</v>
      </c>
      <c r="E26" t="s">
        <v>6</v>
      </c>
      <c r="F26">
        <v>0</v>
      </c>
      <c r="G26">
        <f t="shared" si="0"/>
        <v>0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 t="str">
        <f t="shared" si="5"/>
        <v/>
      </c>
      <c r="M26" t="str">
        <f t="shared" si="6"/>
        <v/>
      </c>
      <c r="N26" t="str">
        <f t="shared" si="7"/>
        <v/>
      </c>
      <c r="O26" t="str">
        <f t="shared" si="8"/>
        <v/>
      </c>
      <c r="P26" t="str">
        <f t="shared" si="9"/>
        <v/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 t="str">
        <f t="shared" si="17"/>
        <v/>
      </c>
      <c r="Y26" t="str">
        <f t="shared" si="18"/>
        <v/>
      </c>
      <c r="Z26" t="str">
        <f t="shared" si="19"/>
        <v/>
      </c>
      <c r="AA26" t="str">
        <f t="shared" si="20"/>
        <v/>
      </c>
      <c r="AB26" t="str">
        <f t="shared" si="21"/>
        <v/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>
      <c r="A27">
        <v>23</v>
      </c>
      <c r="B27" t="s">
        <v>36</v>
      </c>
      <c r="C27">
        <v>3125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3125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3125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3125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3125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>
      <c r="A28">
        <v>24</v>
      </c>
      <c r="B28" t="s">
        <v>37</v>
      </c>
      <c r="C28">
        <v>4046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4046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4046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4046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4046</v>
      </c>
    </row>
    <row r="29" spans="1:31">
      <c r="A29">
        <v>25</v>
      </c>
      <c r="B29" t="s">
        <v>38</v>
      </c>
      <c r="C29">
        <v>5974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5974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5974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5974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5974</v>
      </c>
    </row>
    <row r="30" spans="1:31">
      <c r="A30">
        <v>26</v>
      </c>
      <c r="B30" t="s">
        <v>39</v>
      </c>
      <c r="C30">
        <v>3800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3800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3800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3800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3800</v>
      </c>
      <c r="AD30" t="str">
        <f t="shared" si="23"/>
        <v/>
      </c>
      <c r="AE30" t="str">
        <f t="shared" si="24"/>
        <v/>
      </c>
    </row>
    <row r="31" spans="1:31">
      <c r="A31">
        <v>27</v>
      </c>
      <c r="B31" t="s">
        <v>40</v>
      </c>
      <c r="C31">
        <v>2994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2994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2994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2994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2994</v>
      </c>
      <c r="AD31" t="str">
        <f t="shared" si="23"/>
        <v/>
      </c>
      <c r="AE31" t="str">
        <f t="shared" si="24"/>
        <v/>
      </c>
    </row>
    <row r="32" spans="1:31">
      <c r="A32">
        <v>28</v>
      </c>
      <c r="B32" t="s">
        <v>41</v>
      </c>
      <c r="C32">
        <v>6240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6240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6240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6240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 t="str">
        <f t="shared" si="23"/>
        <v/>
      </c>
      <c r="AE32" t="str">
        <f t="shared" si="24"/>
        <v/>
      </c>
    </row>
    <row r="33" spans="1:31">
      <c r="A33">
        <v>29</v>
      </c>
      <c r="B33" t="s">
        <v>42</v>
      </c>
      <c r="C33">
        <v>1078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1078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1078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1078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1078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>
      <c r="A34">
        <v>30</v>
      </c>
      <c r="B34" t="s">
        <v>43</v>
      </c>
      <c r="C34">
        <v>1381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1381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1381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1381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1381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>
      <c r="A35">
        <v>31</v>
      </c>
      <c r="B35" t="s">
        <v>44</v>
      </c>
      <c r="C35">
        <v>3865</v>
      </c>
      <c r="D35" t="s">
        <v>6</v>
      </c>
      <c r="E35" t="s">
        <v>5</v>
      </c>
      <c r="F35">
        <v>150</v>
      </c>
      <c r="G35">
        <f t="shared" si="0"/>
        <v>0</v>
      </c>
      <c r="H35" t="str">
        <f t="shared" si="1"/>
        <v/>
      </c>
      <c r="I35" t="str">
        <f t="shared" si="2"/>
        <v/>
      </c>
      <c r="J35" t="str">
        <f t="shared" si="3"/>
        <v/>
      </c>
      <c r="K35" t="str">
        <f t="shared" si="4"/>
        <v/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 t="str">
        <f t="shared" si="12"/>
        <v/>
      </c>
      <c r="T35" t="str">
        <f t="shared" si="13"/>
        <v/>
      </c>
      <c r="U35" t="str">
        <f t="shared" si="14"/>
        <v/>
      </c>
      <c r="V35" t="str">
        <f t="shared" si="15"/>
        <v/>
      </c>
      <c r="W35" t="str">
        <f t="shared" si="16"/>
        <v/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 t="str">
        <f t="shared" si="24"/>
        <v/>
      </c>
    </row>
    <row r="36" spans="1:31">
      <c r="A36">
        <v>32</v>
      </c>
      <c r="B36" t="s">
        <v>45</v>
      </c>
      <c r="C36" t="s">
        <v>110</v>
      </c>
      <c r="D36" t="s">
        <v>111</v>
      </c>
      <c r="E36" t="s">
        <v>6</v>
      </c>
      <c r="F36">
        <v>100</v>
      </c>
      <c r="G36">
        <f t="shared" si="0"/>
        <v>0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 t="str">
        <f t="shared" si="7"/>
        <v/>
      </c>
      <c r="O36" t="str">
        <f t="shared" si="8"/>
        <v/>
      </c>
      <c r="P36" t="str">
        <f t="shared" si="9"/>
        <v/>
      </c>
      <c r="Q36" t="str">
        <f t="shared" si="10"/>
        <v/>
      </c>
      <c r="R36" t="str">
        <f t="shared" si="11"/>
        <v/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 t="str">
        <f t="shared" si="19"/>
        <v/>
      </c>
      <c r="AA36" t="str">
        <f t="shared" si="20"/>
        <v/>
      </c>
      <c r="AB36" t="str">
        <f t="shared" si="21"/>
        <v/>
      </c>
      <c r="AC36" t="str">
        <f t="shared" si="22"/>
        <v/>
      </c>
      <c r="AD36" t="str">
        <f t="shared" si="23"/>
        <v/>
      </c>
      <c r="AE36" t="str">
        <f t="shared" si="24"/>
        <v/>
      </c>
    </row>
    <row r="37" spans="1:31">
      <c r="A37">
        <v>33</v>
      </c>
      <c r="B37" t="s">
        <v>46</v>
      </c>
      <c r="C37">
        <v>3994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3994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3994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3994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3994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>
      <c r="A38">
        <v>34</v>
      </c>
      <c r="B38" t="s">
        <v>47</v>
      </c>
      <c r="C38">
        <v>4645</v>
      </c>
      <c r="D38" t="s">
        <v>6</v>
      </c>
      <c r="E38" t="s">
        <v>5</v>
      </c>
      <c r="F38">
        <v>100</v>
      </c>
      <c r="G38">
        <f t="shared" si="25"/>
        <v>0</v>
      </c>
      <c r="H38" t="str">
        <f t="shared" si="26"/>
        <v/>
      </c>
      <c r="I38" t="str">
        <f t="shared" si="27"/>
        <v/>
      </c>
      <c r="J38" t="str">
        <f t="shared" si="28"/>
        <v/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 t="str">
        <f t="shared" si="36"/>
        <v/>
      </c>
      <c r="S38" t="str">
        <f t="shared" si="37"/>
        <v/>
      </c>
      <c r="T38" t="str">
        <f t="shared" si="38"/>
        <v/>
      </c>
      <c r="U38" t="str">
        <f t="shared" si="39"/>
        <v/>
      </c>
      <c r="V38" t="str">
        <f t="shared" si="40"/>
        <v/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 t="str">
        <f t="shared" si="48"/>
        <v/>
      </c>
      <c r="AE38" t="str">
        <f t="shared" si="49"/>
        <v/>
      </c>
    </row>
    <row r="39" spans="1:31">
      <c r="A39">
        <v>35</v>
      </c>
      <c r="B39" t="s">
        <v>48</v>
      </c>
      <c r="C39">
        <v>4054</v>
      </c>
      <c r="D39" t="s">
        <v>6</v>
      </c>
      <c r="E39" t="s">
        <v>5</v>
      </c>
      <c r="F39">
        <v>150</v>
      </c>
      <c r="G39">
        <f t="shared" si="25"/>
        <v>0</v>
      </c>
      <c r="H39" t="str">
        <f t="shared" si="26"/>
        <v/>
      </c>
      <c r="I39" t="str">
        <f t="shared" si="27"/>
        <v/>
      </c>
      <c r="J39" t="str">
        <f t="shared" si="28"/>
        <v/>
      </c>
      <c r="K39" t="str">
        <f t="shared" si="29"/>
        <v/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 t="str">
        <f t="shared" si="37"/>
        <v/>
      </c>
      <c r="T39" t="str">
        <f t="shared" si="38"/>
        <v/>
      </c>
      <c r="U39" t="str">
        <f t="shared" si="39"/>
        <v/>
      </c>
      <c r="V39" t="str">
        <f t="shared" si="40"/>
        <v/>
      </c>
      <c r="W39" t="str">
        <f t="shared" si="41"/>
        <v/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 t="str">
        <f t="shared" si="49"/>
        <v/>
      </c>
    </row>
    <row r="40" spans="1:31">
      <c r="A40">
        <v>36</v>
      </c>
      <c r="B40" t="s">
        <v>49</v>
      </c>
      <c r="C40">
        <v>1307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1307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1307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1307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1307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>
      <c r="A41">
        <v>37</v>
      </c>
      <c r="B41" t="s">
        <v>50</v>
      </c>
      <c r="C41">
        <v>3510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3510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3510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3510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3510</v>
      </c>
      <c r="AE41" t="str">
        <f t="shared" si="49"/>
        <v/>
      </c>
    </row>
    <row r="42" spans="1:31">
      <c r="A42">
        <v>38</v>
      </c>
      <c r="B42" t="s">
        <v>51</v>
      </c>
      <c r="C42">
        <v>3696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3696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3696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3696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3696</v>
      </c>
    </row>
    <row r="43" spans="1:31">
      <c r="A43">
        <v>39</v>
      </c>
      <c r="B43" t="s">
        <v>52</v>
      </c>
      <c r="C43">
        <v>1378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1378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1378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1378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1378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>
      <c r="A44">
        <v>40</v>
      </c>
      <c r="B44" t="s">
        <v>53</v>
      </c>
      <c r="C44">
        <v>2064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2064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2064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2064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2064</v>
      </c>
      <c r="AD44" t="str">
        <f t="shared" si="48"/>
        <v/>
      </c>
      <c r="AE44" t="str">
        <f t="shared" si="49"/>
        <v/>
      </c>
    </row>
    <row r="45" spans="1:31">
      <c r="A45">
        <v>41</v>
      </c>
      <c r="B45" t="s">
        <v>54</v>
      </c>
      <c r="C45">
        <v>3109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3109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3109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3109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3109</v>
      </c>
    </row>
    <row r="46" spans="1:31">
      <c r="A46">
        <v>42</v>
      </c>
      <c r="B46" t="s">
        <v>55</v>
      </c>
      <c r="C46">
        <v>1355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1355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1355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1355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1355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>
      <c r="A47">
        <v>43</v>
      </c>
      <c r="B47" t="s">
        <v>56</v>
      </c>
      <c r="C47">
        <v>5535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5535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5535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5535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5535</v>
      </c>
      <c r="AE47" t="str">
        <f t="shared" si="49"/>
        <v/>
      </c>
    </row>
    <row r="48" spans="1:31">
      <c r="A48">
        <v>44</v>
      </c>
      <c r="B48" t="s">
        <v>57</v>
      </c>
      <c r="C48">
        <v>3430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3430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3430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3430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3430</v>
      </c>
    </row>
    <row r="49" spans="1:31">
      <c r="A49">
        <v>45</v>
      </c>
      <c r="B49" t="s">
        <v>58</v>
      </c>
      <c r="C49">
        <v>1624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1624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1624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1624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1624</v>
      </c>
      <c r="AD49" t="str">
        <f t="shared" si="48"/>
        <v/>
      </c>
      <c r="AE49" t="str">
        <f t="shared" si="49"/>
        <v/>
      </c>
    </row>
    <row r="50" spans="1:31">
      <c r="A50">
        <v>46</v>
      </c>
      <c r="B50" t="s">
        <v>59</v>
      </c>
      <c r="C50">
        <v>1723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1723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1723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1723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1723</v>
      </c>
      <c r="AE50" t="str">
        <f t="shared" si="49"/>
        <v/>
      </c>
    </row>
    <row r="51" spans="1:31">
      <c r="A51">
        <v>47</v>
      </c>
      <c r="B51" t="s">
        <v>60</v>
      </c>
      <c r="C51">
        <v>1159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1159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1159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1159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1159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>
      <c r="A52">
        <v>48</v>
      </c>
      <c r="B52" t="s">
        <v>61</v>
      </c>
      <c r="C52">
        <v>2180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2180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2180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2180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2180</v>
      </c>
      <c r="AD52" t="str">
        <f t="shared" si="48"/>
        <v/>
      </c>
      <c r="AE52" t="str">
        <f t="shared" si="49"/>
        <v/>
      </c>
    </row>
    <row r="53" spans="1:31">
      <c r="A53">
        <v>49</v>
      </c>
      <c r="B53" t="s">
        <v>62</v>
      </c>
      <c r="C53">
        <v>3876</v>
      </c>
      <c r="D53" t="s">
        <v>5</v>
      </c>
      <c r="E53" t="s">
        <v>6</v>
      </c>
      <c r="F53">
        <v>100</v>
      </c>
      <c r="G53">
        <f t="shared" si="25"/>
        <v>0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 t="str">
        <f t="shared" si="32"/>
        <v/>
      </c>
      <c r="O53" t="str">
        <f t="shared" si="33"/>
        <v/>
      </c>
      <c r="P53" t="str">
        <f t="shared" si="34"/>
        <v/>
      </c>
      <c r="Q53" t="str">
        <f t="shared" si="35"/>
        <v/>
      </c>
      <c r="R53" t="str">
        <f t="shared" si="36"/>
        <v/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 t="str">
        <f t="shared" si="44"/>
        <v/>
      </c>
      <c r="AA53" t="str">
        <f t="shared" si="45"/>
        <v/>
      </c>
      <c r="AB53" t="str">
        <f t="shared" si="46"/>
        <v/>
      </c>
      <c r="AC53" t="str">
        <f t="shared" si="47"/>
        <v/>
      </c>
      <c r="AD53" t="str">
        <f t="shared" si="48"/>
        <v/>
      </c>
      <c r="AE53" t="str">
        <f t="shared" si="49"/>
        <v/>
      </c>
    </row>
    <row r="54" spans="1:31">
      <c r="A54">
        <v>50</v>
      </c>
      <c r="B54" t="s">
        <v>63</v>
      </c>
      <c r="C54">
        <v>1811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1811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1811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1811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1811</v>
      </c>
    </row>
    <row r="55" spans="1:31">
      <c r="A55">
        <v>51</v>
      </c>
      <c r="B55" t="s">
        <v>64</v>
      </c>
      <c r="C55">
        <v>1239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1239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1239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1239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1239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>
      <c r="A56">
        <v>52</v>
      </c>
      <c r="B56" t="s">
        <v>65</v>
      </c>
      <c r="C56">
        <v>1504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1504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1504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1504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1504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>
      <c r="A57">
        <v>53</v>
      </c>
      <c r="B57" t="s">
        <v>66</v>
      </c>
      <c r="C57">
        <v>3593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3593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3593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3593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3593</v>
      </c>
      <c r="AE57" t="str">
        <f t="shared" si="49"/>
        <v/>
      </c>
    </row>
    <row r="58" spans="1:31">
      <c r="A58">
        <v>54</v>
      </c>
      <c r="B58" t="s">
        <v>67</v>
      </c>
      <c r="C58">
        <v>952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952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952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952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952</v>
      </c>
      <c r="AD58" t="str">
        <f t="shared" si="48"/>
        <v/>
      </c>
      <c r="AE58" t="str">
        <f t="shared" si="49"/>
        <v/>
      </c>
    </row>
    <row r="59" spans="1:31">
      <c r="A59">
        <v>55</v>
      </c>
      <c r="B59" t="s">
        <v>68</v>
      </c>
      <c r="C59">
        <v>3840</v>
      </c>
      <c r="D59" t="s">
        <v>6</v>
      </c>
      <c r="E59" t="s">
        <v>5</v>
      </c>
      <c r="F59">
        <v>150</v>
      </c>
      <c r="G59">
        <f t="shared" si="25"/>
        <v>0</v>
      </c>
      <c r="H59" t="str">
        <f t="shared" si="26"/>
        <v/>
      </c>
      <c r="I59" t="str">
        <f t="shared" si="27"/>
        <v/>
      </c>
      <c r="J59" t="str">
        <f t="shared" si="28"/>
        <v/>
      </c>
      <c r="K59" t="str">
        <f t="shared" si="29"/>
        <v/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 t="str">
        <f t="shared" si="37"/>
        <v/>
      </c>
      <c r="T59" t="str">
        <f t="shared" si="38"/>
        <v/>
      </c>
      <c r="U59" t="str">
        <f t="shared" si="39"/>
        <v/>
      </c>
      <c r="V59" t="str">
        <f t="shared" si="40"/>
        <v/>
      </c>
      <c r="W59" t="str">
        <f t="shared" si="41"/>
        <v/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 t="str">
        <f t="shared" si="49"/>
        <v/>
      </c>
    </row>
    <row r="60" spans="1:31">
      <c r="A60">
        <v>56</v>
      </c>
      <c r="B60" t="s">
        <v>69</v>
      </c>
      <c r="C60">
        <v>1743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1743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1743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1743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1743</v>
      </c>
      <c r="AD60" t="str">
        <f t="shared" si="48"/>
        <v/>
      </c>
      <c r="AE60" t="str">
        <f t="shared" si="49"/>
        <v/>
      </c>
    </row>
    <row r="61" spans="1:31">
      <c r="A61">
        <v>57</v>
      </c>
      <c r="B61" t="s">
        <v>70</v>
      </c>
      <c r="C61">
        <v>948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948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948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948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948</v>
      </c>
    </row>
    <row r="62" spans="1:31">
      <c r="A62">
        <v>58</v>
      </c>
      <c r="B62" t="s">
        <v>71</v>
      </c>
      <c r="C62">
        <v>4129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4129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4129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4129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4129</v>
      </c>
      <c r="AE62" t="str">
        <f t="shared" si="49"/>
        <v/>
      </c>
    </row>
    <row r="63" spans="1:31">
      <c r="A63">
        <v>59</v>
      </c>
      <c r="B63" t="s">
        <v>72</v>
      </c>
      <c r="C63">
        <v>3669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3669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3669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3669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3669</v>
      </c>
    </row>
    <row r="64" spans="1:31">
      <c r="A64">
        <v>60</v>
      </c>
      <c r="B64" t="s">
        <v>73</v>
      </c>
      <c r="C64">
        <v>5877</v>
      </c>
      <c r="D64" t="s">
        <v>6</v>
      </c>
      <c r="E64" t="s">
        <v>5</v>
      </c>
      <c r="F64">
        <v>100</v>
      </c>
      <c r="G64">
        <f t="shared" si="25"/>
        <v>0</v>
      </c>
      <c r="H64" t="str">
        <f t="shared" si="26"/>
        <v/>
      </c>
      <c r="I64" t="str">
        <f t="shared" si="27"/>
        <v/>
      </c>
      <c r="J64" t="str">
        <f t="shared" si="28"/>
        <v/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 t="str">
        <f t="shared" si="36"/>
        <v/>
      </c>
      <c r="S64" t="str">
        <f t="shared" si="37"/>
        <v/>
      </c>
      <c r="T64" t="str">
        <f t="shared" si="38"/>
        <v/>
      </c>
      <c r="U64" t="str">
        <f t="shared" si="39"/>
        <v/>
      </c>
      <c r="V64" t="str">
        <f t="shared" si="40"/>
        <v/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 t="str">
        <f t="shared" si="48"/>
        <v/>
      </c>
      <c r="AE64" t="str">
        <f t="shared" si="49"/>
        <v/>
      </c>
    </row>
    <row r="65" spans="1:31">
      <c r="A65">
        <v>61</v>
      </c>
      <c r="B65" t="s">
        <v>74</v>
      </c>
      <c r="C65">
        <v>972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972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972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972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972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>
      <c r="A66">
        <v>62</v>
      </c>
      <c r="B66" t="s">
        <v>75</v>
      </c>
      <c r="C66">
        <v>4027</v>
      </c>
      <c r="D66" t="s">
        <v>5</v>
      </c>
      <c r="E66" t="s">
        <v>6</v>
      </c>
      <c r="F66">
        <v>0</v>
      </c>
      <c r="G66">
        <f t="shared" si="25"/>
        <v>0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 t="str">
        <f t="shared" si="30"/>
        <v/>
      </c>
      <c r="M66" t="str">
        <f t="shared" si="31"/>
        <v/>
      </c>
      <c r="N66" t="str">
        <f t="shared" si="32"/>
        <v/>
      </c>
      <c r="O66" t="str">
        <f t="shared" si="33"/>
        <v/>
      </c>
      <c r="P66" t="str">
        <f t="shared" si="34"/>
        <v/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 t="str">
        <f t="shared" si="42"/>
        <v/>
      </c>
      <c r="Y66" t="str">
        <f t="shared" si="43"/>
        <v/>
      </c>
      <c r="Z66" t="str">
        <f t="shared" si="44"/>
        <v/>
      </c>
      <c r="AA66" t="str">
        <f t="shared" si="45"/>
        <v/>
      </c>
      <c r="AB66" t="str">
        <f t="shared" si="46"/>
        <v/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>
      <c r="A67">
        <v>63</v>
      </c>
      <c r="B67" t="s">
        <v>76</v>
      </c>
      <c r="C67">
        <v>4920</v>
      </c>
      <c r="D67" t="s">
        <v>5</v>
      </c>
      <c r="E67" t="s">
        <v>6</v>
      </c>
      <c r="F67">
        <v>50</v>
      </c>
      <c r="G67">
        <f t="shared" si="25"/>
        <v>0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 t="str">
        <f t="shared" si="31"/>
        <v/>
      </c>
      <c r="N67" t="str">
        <f t="shared" si="32"/>
        <v/>
      </c>
      <c r="O67" t="str">
        <f t="shared" si="33"/>
        <v/>
      </c>
      <c r="P67" t="str">
        <f t="shared" si="34"/>
        <v/>
      </c>
      <c r="Q67" t="str">
        <f t="shared" si="35"/>
        <v/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 t="str">
        <f t="shared" si="43"/>
        <v/>
      </c>
      <c r="Z67" t="str">
        <f t="shared" si="44"/>
        <v/>
      </c>
      <c r="AA67" t="str">
        <f t="shared" si="45"/>
        <v/>
      </c>
      <c r="AB67" t="str">
        <f t="shared" si="46"/>
        <v/>
      </c>
      <c r="AC67" t="str">
        <f t="shared" si="47"/>
        <v/>
      </c>
      <c r="AD67" t="str">
        <f t="shared" si="48"/>
        <v/>
      </c>
      <c r="AE67" t="str">
        <f t="shared" si="49"/>
        <v/>
      </c>
    </row>
    <row r="68" spans="1:31">
      <c r="A68">
        <v>64</v>
      </c>
      <c r="B68" t="s">
        <v>77</v>
      </c>
      <c r="C68">
        <v>4130</v>
      </c>
      <c r="D68" t="s">
        <v>6</v>
      </c>
      <c r="E68" t="s">
        <v>5</v>
      </c>
      <c r="F68">
        <v>50</v>
      </c>
      <c r="G68">
        <f t="shared" si="25"/>
        <v>0</v>
      </c>
      <c r="H68" t="str">
        <f t="shared" si="26"/>
        <v/>
      </c>
      <c r="I68" t="str">
        <f t="shared" si="27"/>
        <v/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 t="str">
        <f t="shared" si="35"/>
        <v/>
      </c>
      <c r="R68" t="str">
        <f t="shared" si="36"/>
        <v/>
      </c>
      <c r="S68" t="str">
        <f t="shared" si="37"/>
        <v/>
      </c>
      <c r="T68" t="str">
        <f t="shared" si="38"/>
        <v/>
      </c>
      <c r="U68" t="str">
        <f t="shared" si="39"/>
        <v/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 t="str">
        <f t="shared" si="47"/>
        <v/>
      </c>
      <c r="AD68" t="str">
        <f t="shared" si="48"/>
        <v/>
      </c>
      <c r="AE68" t="str">
        <f t="shared" si="49"/>
        <v/>
      </c>
    </row>
    <row r="69" spans="1:31">
      <c r="A69">
        <v>65</v>
      </c>
      <c r="B69" t="s">
        <v>78</v>
      </c>
      <c r="C69">
        <v>6886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6886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6886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6886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6886</v>
      </c>
    </row>
    <row r="70" spans="1:31">
      <c r="A70">
        <v>66</v>
      </c>
      <c r="B70" t="s">
        <v>79</v>
      </c>
      <c r="C70">
        <v>2040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2040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2040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2040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2040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>
      <c r="A71">
        <v>67</v>
      </c>
      <c r="B71" t="s">
        <v>80</v>
      </c>
      <c r="C71">
        <v>4565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4565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4565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4565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4565</v>
      </c>
    </row>
    <row r="72" spans="1:31">
      <c r="A72">
        <v>68</v>
      </c>
      <c r="B72" t="s">
        <v>81</v>
      </c>
      <c r="C72">
        <v>2440</v>
      </c>
      <c r="D72" t="s">
        <v>5</v>
      </c>
      <c r="E72" t="s">
        <v>6</v>
      </c>
      <c r="F72">
        <v>0</v>
      </c>
      <c r="G72">
        <f t="shared" si="50"/>
        <v>0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 t="str">
        <f t="shared" si="55"/>
        <v/>
      </c>
      <c r="M72" t="str">
        <f t="shared" si="56"/>
        <v/>
      </c>
      <c r="N72" t="str">
        <f t="shared" si="57"/>
        <v/>
      </c>
      <c r="O72" t="str">
        <f t="shared" si="58"/>
        <v/>
      </c>
      <c r="P72" t="str">
        <f t="shared" si="59"/>
        <v/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 t="str">
        <f t="shared" si="67"/>
        <v/>
      </c>
      <c r="Y72" t="str">
        <f t="shared" si="68"/>
        <v/>
      </c>
      <c r="Z72" t="str">
        <f t="shared" si="69"/>
        <v/>
      </c>
      <c r="AA72" t="str">
        <f t="shared" si="70"/>
        <v/>
      </c>
      <c r="AB72" t="str">
        <f t="shared" si="71"/>
        <v/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>
      <c r="A73">
        <v>69</v>
      </c>
      <c r="B73" t="s">
        <v>82</v>
      </c>
      <c r="C73">
        <v>1525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1525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1525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1525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1525</v>
      </c>
      <c r="AD73" t="str">
        <f t="shared" si="73"/>
        <v/>
      </c>
      <c r="AE73" t="str">
        <f t="shared" si="74"/>
        <v/>
      </c>
    </row>
    <row r="74" spans="1:31">
      <c r="A74">
        <v>70</v>
      </c>
      <c r="B74" t="s">
        <v>83</v>
      </c>
      <c r="C74">
        <v>2128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2128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2128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2128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2128</v>
      </c>
      <c r="AD74" t="str">
        <f t="shared" si="73"/>
        <v/>
      </c>
      <c r="AE74" t="str">
        <f t="shared" si="74"/>
        <v/>
      </c>
    </row>
    <row r="75" spans="1:31">
      <c r="A75">
        <v>71</v>
      </c>
      <c r="B75" t="s">
        <v>84</v>
      </c>
      <c r="C75">
        <v>4916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4916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4916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4916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4916</v>
      </c>
      <c r="AE75" t="str">
        <f t="shared" si="74"/>
        <v/>
      </c>
    </row>
    <row r="76" spans="1:31">
      <c r="A76">
        <v>72</v>
      </c>
      <c r="B76" t="s">
        <v>85</v>
      </c>
      <c r="C76">
        <v>3374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3374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3374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3374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3374</v>
      </c>
      <c r="AE76" t="str">
        <f t="shared" si="74"/>
        <v/>
      </c>
    </row>
    <row r="77" spans="1:31">
      <c r="A77">
        <v>73</v>
      </c>
      <c r="B77" t="s">
        <v>86</v>
      </c>
      <c r="C77">
        <v>2504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2504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2504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2504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2504</v>
      </c>
      <c r="AE77" t="str">
        <f t="shared" si="74"/>
        <v/>
      </c>
    </row>
    <row r="78" spans="1:31">
      <c r="A78">
        <v>74</v>
      </c>
      <c r="B78" t="s">
        <v>87</v>
      </c>
      <c r="C78">
        <v>2934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2934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2934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2934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2934</v>
      </c>
      <c r="AE78" t="str">
        <f t="shared" si="74"/>
        <v/>
      </c>
    </row>
    <row r="79" spans="1:31">
      <c r="A79">
        <v>75</v>
      </c>
      <c r="B79" t="s">
        <v>88</v>
      </c>
      <c r="C79">
        <v>7139</v>
      </c>
      <c r="D79" t="s">
        <v>6</v>
      </c>
      <c r="E79" t="s">
        <v>5</v>
      </c>
      <c r="F79">
        <v>150</v>
      </c>
      <c r="G79">
        <f t="shared" si="50"/>
        <v>0</v>
      </c>
      <c r="H79" t="str">
        <f t="shared" si="51"/>
        <v/>
      </c>
      <c r="I79" t="str">
        <f t="shared" si="52"/>
        <v/>
      </c>
      <c r="J79" t="str">
        <f t="shared" si="53"/>
        <v/>
      </c>
      <c r="K79" t="str">
        <f t="shared" si="54"/>
        <v/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 t="str">
        <f t="shared" si="62"/>
        <v/>
      </c>
      <c r="T79" t="str">
        <f t="shared" si="63"/>
        <v/>
      </c>
      <c r="U79" t="str">
        <f t="shared" si="64"/>
        <v/>
      </c>
      <c r="V79" t="str">
        <f t="shared" si="65"/>
        <v/>
      </c>
      <c r="W79" t="str">
        <f t="shared" si="66"/>
        <v/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 t="str">
        <f t="shared" si="74"/>
        <v/>
      </c>
    </row>
    <row r="80" spans="1:31">
      <c r="A80">
        <v>76</v>
      </c>
      <c r="B80" t="s">
        <v>89</v>
      </c>
      <c r="C80">
        <v>2863</v>
      </c>
      <c r="D80" t="s">
        <v>5</v>
      </c>
      <c r="E80" t="s">
        <v>6</v>
      </c>
      <c r="F80">
        <v>0</v>
      </c>
      <c r="G80">
        <f t="shared" si="50"/>
        <v>0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 t="str">
        <f t="shared" si="55"/>
        <v/>
      </c>
      <c r="M80" t="str">
        <f t="shared" si="56"/>
        <v/>
      </c>
      <c r="N80" t="str">
        <f t="shared" si="57"/>
        <v/>
      </c>
      <c r="O80" t="str">
        <f t="shared" si="58"/>
        <v/>
      </c>
      <c r="P80" t="str">
        <f t="shared" si="59"/>
        <v/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 t="str">
        <f t="shared" si="67"/>
        <v/>
      </c>
      <c r="Y80" t="str">
        <f t="shared" si="68"/>
        <v/>
      </c>
      <c r="Z80" t="str">
        <f t="shared" si="69"/>
        <v/>
      </c>
      <c r="AA80" t="str">
        <f t="shared" si="70"/>
        <v/>
      </c>
      <c r="AB80" t="str">
        <f t="shared" si="71"/>
        <v/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>
      <c r="A81">
        <v>77</v>
      </c>
      <c r="B81" t="s">
        <v>90</v>
      </c>
      <c r="C81">
        <v>4746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4746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4746</v>
      </c>
      <c r="Q81" t="str">
        <f t="shared" si="60"/>
        <v/>
      </c>
      <c r="R81" t="str">
        <f t="shared" si="61"/>
        <v/>
      </c>
      <c r="S81" t="str">
        <f t="shared" si="62"/>
        <v/>
      </c>
      <c r="T81" t="str">
        <f t="shared" si="63"/>
        <v/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 t="str">
        <f t="shared" si="71"/>
        <v/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>
      <c r="A82">
        <v>78</v>
      </c>
      <c r="B82" t="s">
        <v>91</v>
      </c>
      <c r="C82">
        <v>3278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3278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3278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3278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3278</v>
      </c>
      <c r="AD82" t="str">
        <f t="shared" si="73"/>
        <v/>
      </c>
      <c r="AE82" t="str">
        <f t="shared" si="74"/>
        <v/>
      </c>
    </row>
    <row r="83" spans="1:31">
      <c r="A83">
        <v>79</v>
      </c>
      <c r="B83" t="s">
        <v>92</v>
      </c>
      <c r="C83">
        <v>2389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2389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2389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2389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2389</v>
      </c>
      <c r="AD83" t="str">
        <f t="shared" si="73"/>
        <v/>
      </c>
      <c r="AE83" t="str">
        <f t="shared" si="74"/>
        <v/>
      </c>
    </row>
    <row r="84" spans="1:31">
      <c r="A84">
        <v>80</v>
      </c>
      <c r="B84" t="s">
        <v>93</v>
      </c>
      <c r="C84">
        <v>6004</v>
      </c>
      <c r="D84" t="s">
        <v>6</v>
      </c>
      <c r="E84" t="s">
        <v>6</v>
      </c>
      <c r="F84">
        <v>150</v>
      </c>
      <c r="G84">
        <f t="shared" si="50"/>
        <v>1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>
        <f t="shared" si="58"/>
        <v>6004</v>
      </c>
      <c r="P84" t="str">
        <f t="shared" si="59"/>
        <v/>
      </c>
      <c r="Q84" t="str">
        <f t="shared" si="60"/>
        <v/>
      </c>
      <c r="R84" t="str">
        <f t="shared" si="61"/>
        <v/>
      </c>
      <c r="S84">
        <f t="shared" si="62"/>
        <v>6004</v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>
        <f t="shared" si="70"/>
        <v>6004</v>
      </c>
      <c r="AB84" t="str">
        <f t="shared" si="71"/>
        <v/>
      </c>
      <c r="AC84" t="str">
        <f t="shared" si="72"/>
        <v/>
      </c>
      <c r="AD84" t="str">
        <f t="shared" si="73"/>
        <v/>
      </c>
      <c r="AE84">
        <f t="shared" si="74"/>
        <v>6004</v>
      </c>
    </row>
    <row r="85" spans="1:31">
      <c r="A85">
        <v>81</v>
      </c>
      <c r="B85" t="s">
        <v>94</v>
      </c>
      <c r="C85">
        <v>3578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3578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3578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3578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3578</v>
      </c>
      <c r="AD85" t="str">
        <f t="shared" si="73"/>
        <v/>
      </c>
      <c r="AE85" t="str">
        <f t="shared" si="74"/>
        <v/>
      </c>
    </row>
    <row r="86" spans="1:31">
      <c r="A86">
        <v>82</v>
      </c>
      <c r="B86" t="s">
        <v>95</v>
      </c>
      <c r="C86">
        <v>1657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1657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1657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1657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1657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>
      <c r="A87">
        <v>83</v>
      </c>
      <c r="B87" t="s">
        <v>96</v>
      </c>
      <c r="C87">
        <v>3288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3288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3288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3288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3288</v>
      </c>
    </row>
    <row r="88" spans="1:31">
      <c r="A88">
        <v>84</v>
      </c>
      <c r="B88" t="s">
        <v>97</v>
      </c>
      <c r="C88">
        <v>3424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3424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3424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3424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3424</v>
      </c>
      <c r="AD88" t="str">
        <f t="shared" si="73"/>
        <v/>
      </c>
      <c r="AE88" t="str">
        <f t="shared" si="74"/>
        <v/>
      </c>
    </row>
    <row r="89" spans="1:31">
      <c r="A89">
        <v>85</v>
      </c>
      <c r="B89" t="s">
        <v>98</v>
      </c>
      <c r="C89">
        <v>3155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3155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3155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3155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3155</v>
      </c>
      <c r="AE89" t="str">
        <f t="shared" si="74"/>
        <v/>
      </c>
    </row>
    <row r="90" spans="1:31">
      <c r="A90">
        <v>86</v>
      </c>
      <c r="B90" t="s">
        <v>99</v>
      </c>
      <c r="C90">
        <v>2370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2370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2370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2370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2370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>
      <c r="A91">
        <v>87</v>
      </c>
      <c r="B91" t="s">
        <v>100</v>
      </c>
      <c r="C91">
        <v>5336</v>
      </c>
      <c r="D91" t="s">
        <v>6</v>
      </c>
      <c r="E91" t="s">
        <v>5</v>
      </c>
      <c r="F91">
        <v>150</v>
      </c>
      <c r="G91">
        <f t="shared" si="50"/>
        <v>0</v>
      </c>
      <c r="H91" t="str">
        <f t="shared" si="51"/>
        <v/>
      </c>
      <c r="I91" t="str">
        <f t="shared" si="52"/>
        <v/>
      </c>
      <c r="J91" t="str">
        <f t="shared" si="53"/>
        <v/>
      </c>
      <c r="K91" t="str">
        <f t="shared" si="54"/>
        <v/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 t="str">
        <f t="shared" si="62"/>
        <v/>
      </c>
      <c r="T91" t="str">
        <f t="shared" si="63"/>
        <v/>
      </c>
      <c r="U91" t="str">
        <f t="shared" si="64"/>
        <v/>
      </c>
      <c r="V91" t="str">
        <f t="shared" si="65"/>
        <v/>
      </c>
      <c r="W91" t="str">
        <f t="shared" si="66"/>
        <v/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 t="str">
        <f t="shared" si="74"/>
        <v/>
      </c>
    </row>
    <row r="92" spans="1:31">
      <c r="A92">
        <v>88</v>
      </c>
      <c r="B92" t="s">
        <v>101</v>
      </c>
      <c r="C92">
        <v>2358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2358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2358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2358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2358</v>
      </c>
      <c r="AE92" t="str">
        <f t="shared" si="74"/>
        <v/>
      </c>
    </row>
    <row r="93" spans="1:31">
      <c r="A93">
        <v>89</v>
      </c>
      <c r="B93" t="s">
        <v>102</v>
      </c>
      <c r="C93">
        <v>4430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4430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4430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4430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4430</v>
      </c>
      <c r="AE93" t="str">
        <f t="shared" si="74"/>
        <v/>
      </c>
    </row>
    <row r="94" spans="1:31">
      <c r="A94">
        <v>90</v>
      </c>
      <c r="B94" t="s">
        <v>103</v>
      </c>
      <c r="C94">
        <v>4692</v>
      </c>
      <c r="D94" t="s">
        <v>6</v>
      </c>
      <c r="E94" t="s">
        <v>5</v>
      </c>
      <c r="F94">
        <v>50</v>
      </c>
      <c r="G94">
        <f t="shared" si="50"/>
        <v>0</v>
      </c>
      <c r="H94" t="str">
        <f t="shared" si="51"/>
        <v/>
      </c>
      <c r="I94" t="str">
        <f t="shared" si="52"/>
        <v/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 t="str">
        <f t="shared" si="60"/>
        <v/>
      </c>
      <c r="R94" t="str">
        <f t="shared" si="61"/>
        <v/>
      </c>
      <c r="S94" t="str">
        <f t="shared" si="62"/>
        <v/>
      </c>
      <c r="T94" t="str">
        <f t="shared" si="63"/>
        <v/>
      </c>
      <c r="U94" t="str">
        <f t="shared" si="64"/>
        <v/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 t="str">
        <f t="shared" si="72"/>
        <v/>
      </c>
      <c r="AD94" t="str">
        <f t="shared" si="73"/>
        <v/>
      </c>
      <c r="AE94" t="str">
        <f t="shared" si="74"/>
        <v/>
      </c>
    </row>
    <row r="95" spans="1:31">
      <c r="A95">
        <v>91</v>
      </c>
      <c r="B95" t="s">
        <v>104</v>
      </c>
      <c r="C95">
        <v>2453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2453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2453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2453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2453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>
      <c r="A96">
        <v>92</v>
      </c>
      <c r="B96" t="s">
        <v>105</v>
      </c>
      <c r="C96">
        <v>5950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5950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5950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5950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5950</v>
      </c>
    </row>
    <row r="97" spans="1:31">
      <c r="A97">
        <v>93</v>
      </c>
      <c r="B97" t="s">
        <v>106</v>
      </c>
      <c r="C97">
        <v>5898</v>
      </c>
      <c r="D97" t="s">
        <v>5</v>
      </c>
      <c r="E97" t="s">
        <v>6</v>
      </c>
      <c r="F97">
        <v>150</v>
      </c>
      <c r="G97">
        <f t="shared" si="50"/>
        <v>0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 t="str">
        <f t="shared" si="58"/>
        <v/>
      </c>
      <c r="P97" t="str">
        <f t="shared" si="59"/>
        <v/>
      </c>
      <c r="Q97" t="str">
        <f t="shared" si="60"/>
        <v/>
      </c>
      <c r="R97" t="str">
        <f t="shared" si="61"/>
        <v/>
      </c>
      <c r="S97" t="str">
        <f t="shared" si="62"/>
        <v/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 t="str">
        <f t="shared" si="70"/>
        <v/>
      </c>
      <c r="AB97" t="str">
        <f t="shared" si="71"/>
        <v/>
      </c>
      <c r="AC97" t="str">
        <f t="shared" si="72"/>
        <v/>
      </c>
      <c r="AD97" t="str">
        <f t="shared" si="73"/>
        <v/>
      </c>
      <c r="AE97" t="str">
        <f t="shared" si="74"/>
        <v/>
      </c>
    </row>
    <row r="98" spans="1:31">
      <c r="A98">
        <v>94</v>
      </c>
      <c r="B98" t="s">
        <v>107</v>
      </c>
      <c r="C98">
        <v>4369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4369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4369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4369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4369</v>
      </c>
      <c r="AD98" t="str">
        <f t="shared" si="73"/>
        <v/>
      </c>
      <c r="AE98" t="str">
        <f t="shared" si="74"/>
        <v/>
      </c>
    </row>
    <row r="99" spans="1:31">
      <c r="A99">
        <v>95</v>
      </c>
      <c r="B99" t="s">
        <v>108</v>
      </c>
      <c r="C99">
        <v>2745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2745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2745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2745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2745</v>
      </c>
      <c r="AE99" t="str">
        <f t="shared" si="74"/>
        <v/>
      </c>
    </row>
    <row r="100" spans="1:31">
      <c r="A100">
        <v>96</v>
      </c>
      <c r="B100" t="s">
        <v>109</v>
      </c>
      <c r="C100">
        <v>3285</v>
      </c>
      <c r="D100" t="s">
        <v>5</v>
      </c>
      <c r="E100" t="s">
        <v>6</v>
      </c>
      <c r="F100">
        <v>0</v>
      </c>
      <c r="G100">
        <f t="shared" si="50"/>
        <v>0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 t="str">
        <f t="shared" si="55"/>
        <v/>
      </c>
      <c r="M100" t="str">
        <f t="shared" si="56"/>
        <v/>
      </c>
      <c r="N100" t="str">
        <f t="shared" si="57"/>
        <v/>
      </c>
      <c r="O100" t="str">
        <f t="shared" si="58"/>
        <v/>
      </c>
      <c r="P100" t="str">
        <f t="shared" si="59"/>
        <v/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 t="str">
        <f t="shared" si="67"/>
        <v/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 t="str">
        <f t="shared" si="71"/>
        <v/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>
      <c r="G101" t="s">
        <v>12</v>
      </c>
      <c r="H101">
        <f t="shared" ref="H101:AE101" si="75">AVERAGE(H5:H100)</f>
        <v>2033.3333333333333</v>
      </c>
      <c r="I101">
        <f t="shared" si="75"/>
        <v>3079.9</v>
      </c>
      <c r="J101">
        <f t="shared" si="75"/>
        <v>3917</v>
      </c>
      <c r="K101">
        <f t="shared" si="75"/>
        <v>4062.6666666666665</v>
      </c>
      <c r="L101">
        <f t="shared" si="75"/>
        <v>1677.8333333333333</v>
      </c>
      <c r="M101">
        <f t="shared" si="75"/>
        <v>2597.090909090909</v>
      </c>
      <c r="N101">
        <f t="shared" si="75"/>
        <v>3058.2857142857142</v>
      </c>
      <c r="O101">
        <f t="shared" si="75"/>
        <v>4009.2222222222222</v>
      </c>
      <c r="P101">
        <f t="shared" si="75"/>
        <v>1914.8333333333333</v>
      </c>
      <c r="Q101">
        <f t="shared" si="75"/>
        <v>2827</v>
      </c>
      <c r="R101">
        <f t="shared" si="75"/>
        <v>3541.3125</v>
      </c>
      <c r="S101">
        <f t="shared" si="75"/>
        <v>4030.6</v>
      </c>
      <c r="T101">
        <f t="shared" si="75"/>
        <v>1786.7272727272727</v>
      </c>
      <c r="U101">
        <f t="shared" si="75"/>
        <v>3079.9</v>
      </c>
      <c r="V101">
        <f t="shared" si="75"/>
        <v>3917</v>
      </c>
      <c r="W101">
        <f t="shared" si="75"/>
        <v>4062.6666666666665</v>
      </c>
      <c r="X101">
        <f t="shared" si="75"/>
        <v>1677.8333333333333</v>
      </c>
      <c r="Y101">
        <f t="shared" si="75"/>
        <v>2597.090909090909</v>
      </c>
      <c r="Z101">
        <f t="shared" si="75"/>
        <v>3058.2857142857142</v>
      </c>
      <c r="AA101">
        <f t="shared" si="75"/>
        <v>4009.2222222222222</v>
      </c>
      <c r="AB101">
        <f t="shared" si="75"/>
        <v>1748.2941176470588</v>
      </c>
      <c r="AC101">
        <f t="shared" si="75"/>
        <v>2702.85</v>
      </c>
      <c r="AD101">
        <f t="shared" si="75"/>
        <v>3361.4</v>
      </c>
      <c r="AE101">
        <f t="shared" si="75"/>
        <v>4030.6</v>
      </c>
    </row>
    <row r="102" spans="1:31">
      <c r="G102" t="s">
        <v>13</v>
      </c>
      <c r="H102">
        <f t="shared" ref="H102:AE102" si="76">STDEV(H5:H100)</f>
        <v>1120.6728768778589</v>
      </c>
      <c r="I102">
        <f t="shared" si="76"/>
        <v>1163.9585187339512</v>
      </c>
      <c r="J102">
        <f t="shared" si="76"/>
        <v>1321.7753213008632</v>
      </c>
      <c r="K102">
        <f t="shared" si="76"/>
        <v>1101.0567045646042</v>
      </c>
      <c r="L102">
        <f t="shared" si="76"/>
        <v>460.89105726480136</v>
      </c>
      <c r="M102">
        <f t="shared" si="76"/>
        <v>1061.2299896389522</v>
      </c>
      <c r="N102">
        <f t="shared" si="76"/>
        <v>981.02713422985278</v>
      </c>
      <c r="O102">
        <f t="shared" si="76"/>
        <v>1977.173599976604</v>
      </c>
      <c r="P102">
        <f t="shared" si="76"/>
        <v>951.24093873708557</v>
      </c>
      <c r="Q102">
        <f t="shared" si="76"/>
        <v>1110.7724789532733</v>
      </c>
      <c r="R102">
        <f t="shared" si="76"/>
        <v>1228.947501930005</v>
      </c>
      <c r="S102">
        <f t="shared" si="76"/>
        <v>1633.2621957297608</v>
      </c>
      <c r="T102">
        <f t="shared" si="76"/>
        <v>760.75384861452915</v>
      </c>
      <c r="U102">
        <f t="shared" si="76"/>
        <v>1163.9585187339512</v>
      </c>
      <c r="V102">
        <f t="shared" si="76"/>
        <v>1321.7753213008632</v>
      </c>
      <c r="W102">
        <f t="shared" si="76"/>
        <v>1101.0567045646042</v>
      </c>
      <c r="X102">
        <f t="shared" si="76"/>
        <v>460.89105726480136</v>
      </c>
      <c r="Y102">
        <f t="shared" si="76"/>
        <v>1061.2299896389522</v>
      </c>
      <c r="Z102">
        <f t="shared" si="76"/>
        <v>981.02713422985278</v>
      </c>
      <c r="AA102">
        <f t="shared" si="76"/>
        <v>1977.173599976604</v>
      </c>
      <c r="AB102">
        <f t="shared" si="76"/>
        <v>656.48703002285981</v>
      </c>
      <c r="AC102">
        <f t="shared" si="76"/>
        <v>978.79508500045768</v>
      </c>
      <c r="AD102">
        <f t="shared" si="76"/>
        <v>1031.1656926577248</v>
      </c>
      <c r="AE102">
        <f t="shared" si="76"/>
        <v>1633.2621957297608</v>
      </c>
    </row>
    <row r="103" spans="1:31" s="2" customFormat="1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>
      <c r="G106" s="2" t="s">
        <v>116</v>
      </c>
      <c r="H106" s="3">
        <f>COUNTIFS($G$5:$G$100,0,$E$5:$E$100,"[b]",$F$5:$F$100,0)</f>
        <v>0</v>
      </c>
      <c r="I106" s="3">
        <f>COUNTIFS($G$5:$G$100,0,$E$5:$E$100,"[b]",$F$5:$F$100,50)</f>
        <v>2</v>
      </c>
      <c r="J106" s="3">
        <f>COUNTIFS($G$5:$G$100,0,$E$5:$E$100,"[b]",$F$5:$F$100,100)</f>
        <v>3</v>
      </c>
      <c r="K106" s="3">
        <f>COUNTIFS($G$5:$G$100,0,$E$5:$E$100,"[b]",$F$5:$F$100,150)</f>
        <v>6</v>
      </c>
      <c r="L106" s="3">
        <f>COUNTIFS($G$5:$G$100,0,$E$5:$E$100,"[n]",$F$5:$F$100,0)</f>
        <v>6</v>
      </c>
      <c r="M106" s="3">
        <f>COUNTIFS($G$5:$G$100,0,$E$5:$E$100,"[n]",$F$5:$F$100,50)</f>
        <v>1</v>
      </c>
      <c r="N106" s="3">
        <f>COUNTIFS($G$5:$G$100,0,$E$5:$E$100,"[n]",$F$5:$F$100,100)</f>
        <v>5</v>
      </c>
      <c r="O106" s="3">
        <f>COUNTIFS($G$5:$G$100,0,$E$5:$E$100,"[n]",$F$5:$F$100,150)</f>
        <v>3</v>
      </c>
      <c r="P106" s="3">
        <f>COUNTIFS($G$5:$G$100,0,$F$5:$F$100,0)</f>
        <v>6</v>
      </c>
      <c r="Q106" s="3">
        <f>COUNTIFS($G$5:$G$100,0,$F$5:$F$100,50)</f>
        <v>3</v>
      </c>
      <c r="R106" s="3">
        <f>COUNTIFS($G$5:$G$100,0,$F$5:$F$100,100)</f>
        <v>8</v>
      </c>
      <c r="S106" s="3">
        <f>COUNTIFS($G$5:$G$100,0,$F$5:$F$100,150)</f>
        <v>9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/>
  </sheetData>
  <mergeCells count="17"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  <mergeCell ref="T104:W10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 van Harmelen</cp:lastModifiedBy>
  <dcterms:created xsi:type="dcterms:W3CDTF">2008-08-04T19:44:12Z</dcterms:created>
  <dcterms:modified xsi:type="dcterms:W3CDTF">2014-06-03T21:13:50Z</dcterms:modified>
</cp:coreProperties>
</file>