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<sst xmlns="http://schemas.openxmlformats.org/spreadsheetml/2006/main" count="327" uniqueCount="117">
  <si>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</si>
  <si>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</si>
  <si>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</si>
  <si>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</si>
  <si>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</si>
  <si>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</si>
  <si>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</si>
  <si>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</si>
  <si>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</si>
  <si>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</si>
  <si>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</si>
  <si>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</si>
  <si>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</si>
  <si>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</si>
  <si>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</si>
  <si>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N/A</t>
  </si>
  <si>
    <t>[N/A]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</si>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</sst>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1">
      <c r="A2" t="s">
        <v>1</v>
      </c>
      <c r="H2" s="5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 t="s">
        <v>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>
      <c r="H3" s="4" t="s">
        <v>9</v>
      </c>
      <c r="I3" s="4"/>
      <c r="J3" s="4"/>
      <c r="K3" s="4"/>
      <c r="L3" s="4" t="s">
        <v>10</v>
      </c>
      <c r="M3" s="4"/>
      <c r="N3" s="4"/>
      <c r="O3" s="4"/>
      <c r="P3" s="4" t="s">
        <v>11</v>
      </c>
      <c r="Q3" s="4"/>
      <c r="R3" s="4"/>
      <c r="S3" s="4"/>
      <c r="T3" s="4" t="s">
        <v>9</v>
      </c>
      <c r="U3" s="4"/>
      <c r="V3" s="4"/>
      <c r="W3" s="4"/>
      <c r="X3" s="4" t="s">
        <v>10</v>
      </c>
      <c r="Y3" s="4"/>
      <c r="Z3" s="4"/>
      <c r="AA3" s="4"/>
      <c r="AB3" s="4" t="s">
        <v>11</v>
      </c>
      <c r="AC3" s="4"/>
      <c r="AD3" s="4"/>
      <c r="AE3" s="4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 t="s">
        <v>15</v>
      </c>
      <c r="D5" t="s">
        <v>16</v>
      </c>
      <c r="E5" t="s">
        <v>6</v>
      </c>
      <c r="F5">
        <v>0</v>
      </c>
      <c r="G5">
        <f t="shared" ref="G5:G36" si="0">IF($E5=$D5, 1, 0)</f>
        <v>0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 t="str">
        <f t="shared" ref="L5:L36" si="5">IF(AND($F5=0, $G5=1, $E5="[n]"), $C5,"")</f>
        <v/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 t="str">
        <f t="shared" ref="P5:P36" si="9">IF(AND($F5=0, $G5=1), $C5,"")</f>
        <v/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17</v>
      </c>
      <c r="C6">
        <v>4796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4796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4796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4796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4796</v>
      </c>
    </row>
    <row r="7" spans="1:31">
      <c r="A7">
        <v>3</v>
      </c>
      <c r="B7" t="s">
        <v>18</v>
      </c>
      <c r="C7">
        <v>5909</v>
      </c>
      <c r="D7" t="s">
        <v>6</v>
      </c>
      <c r="E7" t="s">
        <v>5</v>
      </c>
      <c r="F7">
        <v>150</v>
      </c>
      <c r="G7">
        <f t="shared" si="0"/>
        <v>0</v>
      </c>
      <c r="H7" t="str">
        <f t="shared" si="1"/>
        <v/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 t="str">
        <f t="shared" si="12"/>
        <v/>
      </c>
      <c r="T7" t="str">
        <f t="shared" si="13"/>
        <v/>
      </c>
      <c r="U7" t="str">
        <f t="shared" si="14"/>
        <v/>
      </c>
      <c r="V7" t="str">
        <f t="shared" si="15"/>
        <v/>
      </c>
      <c r="W7" t="str">
        <f t="shared" si="16"/>
        <v/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 t="str">
        <f t="shared" si="24"/>
        <v/>
      </c>
    </row>
    <row r="8" spans="1:31">
      <c r="A8">
        <v>4</v>
      </c>
      <c r="B8" t="s">
        <v>19</v>
      </c>
      <c r="C8">
        <v>7448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7448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7448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7448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7448</v>
      </c>
      <c r="AE8" t="str">
        <f t="shared" si="24"/>
        <v/>
      </c>
    </row>
    <row r="9" spans="1:31">
      <c r="A9">
        <v>5</v>
      </c>
      <c r="B9" t="s">
        <v>20</v>
      </c>
      <c r="C9" t="s">
        <v>15</v>
      </c>
      <c r="D9" t="s">
        <v>16</v>
      </c>
      <c r="E9" t="s">
        <v>5</v>
      </c>
      <c r="F9">
        <v>50</v>
      </c>
      <c r="G9">
        <f t="shared" si="0"/>
        <v>0</v>
      </c>
      <c r="H9" t="str">
        <f t="shared" si="1"/>
        <v/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 t="str">
        <f t="shared" si="10"/>
        <v/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21</v>
      </c>
      <c r="C10" t="s">
        <v>15</v>
      </c>
      <c r="D10" t="s">
        <v>16</v>
      </c>
      <c r="E10" t="s">
        <v>6</v>
      </c>
      <c r="F10">
        <v>50</v>
      </c>
      <c r="G10">
        <f t="shared" si="0"/>
        <v>0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 t="str">
        <f t="shared" si="6"/>
        <v/>
      </c>
      <c r="N10" t="str">
        <f t="shared" si="7"/>
        <v/>
      </c>
      <c r="O10" t="str">
        <f t="shared" si="8"/>
        <v/>
      </c>
      <c r="P10" t="str">
        <f t="shared" si="9"/>
        <v/>
      </c>
      <c r="Q10" t="str">
        <f t="shared" si="10"/>
        <v/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 t="str">
        <f t="shared" si="18"/>
        <v/>
      </c>
      <c r="Z10" t="str">
        <f t="shared" si="19"/>
        <v/>
      </c>
      <c r="AA10" t="str">
        <f t="shared" si="20"/>
        <v/>
      </c>
      <c r="AB10" t="str">
        <f t="shared" si="21"/>
        <v/>
      </c>
      <c r="AC10" t="str">
        <f t="shared" si="22"/>
        <v/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22</v>
      </c>
      <c r="C11">
        <v>4236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23</v>
      </c>
      <c r="C12">
        <v>2351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2351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2351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2351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2351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24</v>
      </c>
      <c r="C13">
        <v>3185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3185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3185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3185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3185</v>
      </c>
    </row>
    <row r="14" spans="1:31">
      <c r="A14">
        <v>10</v>
      </c>
      <c r="B14" t="s">
        <v>25</v>
      </c>
      <c r="C14" t="s">
        <v>15</v>
      </c>
      <c r="D14" t="s">
        <v>16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>
      <c r="A15">
        <v>11</v>
      </c>
      <c r="B15" t="s">
        <v>26</v>
      </c>
      <c r="C15" t="s">
        <v>15</v>
      </c>
      <c r="D15" t="s">
        <v>16</v>
      </c>
      <c r="E15" t="s">
        <v>6</v>
      </c>
      <c r="F15">
        <v>50</v>
      </c>
      <c r="G15">
        <f t="shared" si="0"/>
        <v>0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  <c r="O15" t="str">
        <f t="shared" si="8"/>
        <v/>
      </c>
      <c r="P15" t="str">
        <f t="shared" si="9"/>
        <v/>
      </c>
      <c r="Q15" t="str">
        <f t="shared" si="10"/>
        <v/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27</v>
      </c>
      <c r="C16">
        <v>6642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6642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6642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6642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6642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28</v>
      </c>
      <c r="C17">
        <v>2028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2028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2028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2028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2028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29</v>
      </c>
      <c r="C18">
        <v>7049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7049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7049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7049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7049</v>
      </c>
      <c r="AE18" t="str">
        <f t="shared" si="24"/>
        <v/>
      </c>
    </row>
    <row r="19" spans="1:31">
      <c r="A19">
        <v>15</v>
      </c>
      <c r="B19" t="s">
        <v>30</v>
      </c>
      <c r="C19" t="s">
        <v>15</v>
      </c>
      <c r="D19" t="s">
        <v>16</v>
      </c>
      <c r="E19" t="s">
        <v>5</v>
      </c>
      <c r="F19">
        <v>100</v>
      </c>
      <c r="G19">
        <f t="shared" si="0"/>
        <v>0</v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 t="str">
        <f t="shared" si="11"/>
        <v/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 t="str">
        <f t="shared" si="23"/>
        <v/>
      </c>
      <c r="AE19" t="str">
        <f t="shared" si="24"/>
        <v/>
      </c>
    </row>
    <row r="20" spans="1:31">
      <c r="A20">
        <v>16</v>
      </c>
      <c r="B20" t="s">
        <v>31</v>
      </c>
      <c r="C20">
        <v>5241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5241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5241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5241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5241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32</v>
      </c>
      <c r="C21" t="s">
        <v>15</v>
      </c>
      <c r="D21" t="s">
        <v>16</v>
      </c>
      <c r="E21" t="s">
        <v>6</v>
      </c>
      <c r="F21">
        <v>100</v>
      </c>
      <c r="G21">
        <f t="shared" si="0"/>
        <v>0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/>
      </c>
      <c r="P21" t="str">
        <f t="shared" si="9"/>
        <v/>
      </c>
      <c r="Q21" t="str">
        <f t="shared" si="10"/>
        <v/>
      </c>
      <c r="R21" t="str">
        <f t="shared" si="11"/>
        <v/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 t="str">
        <f t="shared" si="19"/>
        <v/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>
      <c r="A22">
        <v>18</v>
      </c>
      <c r="B22" t="s">
        <v>33</v>
      </c>
      <c r="C22">
        <v>5347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5347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5347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5347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5347</v>
      </c>
    </row>
    <row r="23" spans="1:31">
      <c r="A23">
        <v>19</v>
      </c>
      <c r="B23" t="s">
        <v>34</v>
      </c>
      <c r="C23">
        <v>7366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7366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7366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7366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7366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35</v>
      </c>
      <c r="C24">
        <v>3909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3909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3909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3909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3909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36</v>
      </c>
      <c r="C25">
        <v>5312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5312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5312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5312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5312</v>
      </c>
      <c r="AE25" t="str">
        <f t="shared" si="24"/>
        <v/>
      </c>
    </row>
    <row r="26" spans="1:31">
      <c r="A26">
        <v>22</v>
      </c>
      <c r="B26" t="s">
        <v>37</v>
      </c>
      <c r="C26">
        <v>2790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2790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2790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2790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2790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38</v>
      </c>
      <c r="C27">
        <v>4633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4633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4633</v>
      </c>
      <c r="Q27" t="str">
        <f t="shared" si="10"/>
        <v/>
      </c>
      <c r="R27" t="str">
        <f t="shared" si="11"/>
        <v/>
      </c>
      <c r="S27" t="str">
        <f t="shared" si="12"/>
        <v/>
      </c>
      <c r="T27" t="str">
        <f t="shared" si="13"/>
        <v/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4633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39</v>
      </c>
      <c r="C28">
        <v>4996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4996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4996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4996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4996</v>
      </c>
    </row>
    <row r="29" spans="1:31">
      <c r="A29">
        <v>25</v>
      </c>
      <c r="B29" t="s">
        <v>40</v>
      </c>
      <c r="C29">
        <v>4607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4607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4607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4607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4607</v>
      </c>
    </row>
    <row r="30" spans="1:31">
      <c r="A30">
        <v>26</v>
      </c>
      <c r="B30" t="s">
        <v>41</v>
      </c>
      <c r="C30" t="s">
        <v>15</v>
      </c>
      <c r="D30" t="s">
        <v>16</v>
      </c>
      <c r="E30" t="s">
        <v>6</v>
      </c>
      <c r="F30">
        <v>50</v>
      </c>
      <c r="G30">
        <f t="shared" si="0"/>
        <v>0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t="str">
        <f t="shared" si="8"/>
        <v/>
      </c>
      <c r="P30" t="str">
        <f t="shared" si="9"/>
        <v/>
      </c>
      <c r="Q30" t="str">
        <f t="shared" si="10"/>
        <v/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 t="str">
        <f t="shared" si="18"/>
        <v/>
      </c>
      <c r="Z30" t="str">
        <f t="shared" si="19"/>
        <v/>
      </c>
      <c r="AA30" t="str">
        <f t="shared" si="20"/>
        <v/>
      </c>
      <c r="AB30" t="str">
        <f t="shared" si="21"/>
        <v/>
      </c>
      <c r="AC30" t="str">
        <f t="shared" si="22"/>
        <v/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42</v>
      </c>
      <c r="C31">
        <v>6325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6325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6325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6325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6325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43</v>
      </c>
      <c r="C32">
        <v>5672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>
      <c r="A33">
        <v>29</v>
      </c>
      <c r="B33" t="s">
        <v>44</v>
      </c>
      <c r="C33">
        <v>1830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1830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1830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1830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1830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45</v>
      </c>
      <c r="C34">
        <v>6673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6673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6673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6673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6673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46</v>
      </c>
      <c r="C35">
        <v>7128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47</v>
      </c>
      <c r="C36" t="s">
        <v>15</v>
      </c>
      <c r="D36" t="s">
        <v>16</v>
      </c>
      <c r="E36" t="s">
        <v>6</v>
      </c>
      <c r="F36">
        <v>100</v>
      </c>
      <c r="G36">
        <f t="shared" si="0"/>
        <v>0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 t="str">
        <f t="shared" si="7"/>
        <v/>
      </c>
      <c r="O36" t="str">
        <f t="shared" si="8"/>
        <v/>
      </c>
      <c r="P36" t="str">
        <f t="shared" si="9"/>
        <v/>
      </c>
      <c r="Q36" t="str">
        <f t="shared" si="10"/>
        <v/>
      </c>
      <c r="R36" t="str">
        <f t="shared" si="11"/>
        <v/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 t="str">
        <f t="shared" si="19"/>
        <v/>
      </c>
      <c r="AA36" t="str">
        <f t="shared" si="20"/>
        <v/>
      </c>
      <c r="AB36" t="str">
        <f t="shared" si="21"/>
        <v/>
      </c>
      <c r="AC36" t="str">
        <f t="shared" si="22"/>
        <v/>
      </c>
      <c r="AD36" t="str">
        <f t="shared" si="23"/>
        <v/>
      </c>
      <c r="AE36" t="str">
        <f t="shared" si="24"/>
        <v/>
      </c>
    </row>
    <row r="37" spans="1:31">
      <c r="A37">
        <v>33</v>
      </c>
      <c r="B37" t="s">
        <v>48</v>
      </c>
      <c r="C37" t="s">
        <v>15</v>
      </c>
      <c r="D37" t="s">
        <v>16</v>
      </c>
      <c r="E37" t="s">
        <v>5</v>
      </c>
      <c r="F37">
        <v>50</v>
      </c>
      <c r="G37">
        <f t="shared" ref="G37:G68" si="25">IF($E37=$D37, 1, 0)</f>
        <v>0</v>
      </c>
      <c r="H37" t="str">
        <f t="shared" ref="H37:H68" si="26">IF(AND($F37=0, $G37=1, $E37="[b]"), $C37,"")</f>
        <v/>
      </c>
      <c r="I37" t="str">
        <f t="shared" ref="I37:I68" si="27">IF(AND($F37=50, $G37=1, $E37="[b]"), $C37,"")</f>
        <v/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 t="str">
        <f t="shared" ref="Q37:Q68" si="35">IF(AND($F37=50, $G37=1), $C37,"")</f>
        <v/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 t="str">
        <f t="shared" ref="U37:U68" si="39">IF(AND(I37&lt;(I$101+2*I$102), I37&gt;(I$101-2*I$102)), I37, "")</f>
        <v/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 t="str">
        <f t="shared" ref="AC37:AC68" si="47">IF(AND(Q37&lt;(Q$101+2*Q$102), Q37&gt;(Q$101-2*Q$102)), Q37, "")</f>
        <v/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49</v>
      </c>
      <c r="C38" t="s">
        <v>15</v>
      </c>
      <c r="D38" t="s">
        <v>16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>
      <c r="A39">
        <v>35</v>
      </c>
      <c r="B39" t="s">
        <v>50</v>
      </c>
      <c r="C39">
        <v>6354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6354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6354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6354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6354</v>
      </c>
    </row>
    <row r="40" spans="1:31">
      <c r="A40">
        <v>36</v>
      </c>
      <c r="B40" t="s">
        <v>51</v>
      </c>
      <c r="C40">
        <v>5211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5211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5211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5211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5211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52</v>
      </c>
      <c r="C41">
        <v>6319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6319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6319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6319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6319</v>
      </c>
      <c r="AE41" t="str">
        <f t="shared" si="49"/>
        <v/>
      </c>
    </row>
    <row r="42" spans="1:31">
      <c r="A42">
        <v>38</v>
      </c>
      <c r="B42" t="s">
        <v>53</v>
      </c>
      <c r="C42">
        <v>3228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3228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3228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3228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3228</v>
      </c>
    </row>
    <row r="43" spans="1:31">
      <c r="A43">
        <v>39</v>
      </c>
      <c r="B43" t="s">
        <v>54</v>
      </c>
      <c r="C43">
        <v>2632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2632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2632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2632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2632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55</v>
      </c>
      <c r="C44">
        <v>2650</v>
      </c>
      <c r="D44" t="s">
        <v>5</v>
      </c>
      <c r="E44" t="s">
        <v>6</v>
      </c>
      <c r="F44">
        <v>50</v>
      </c>
      <c r="G44">
        <f t="shared" si="25"/>
        <v>0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 t="str">
        <f t="shared" si="31"/>
        <v/>
      </c>
      <c r="N44" t="str">
        <f t="shared" si="32"/>
        <v/>
      </c>
      <c r="O44" t="str">
        <f t="shared" si="33"/>
        <v/>
      </c>
      <c r="P44" t="str">
        <f t="shared" si="34"/>
        <v/>
      </c>
      <c r="Q44" t="str">
        <f t="shared" si="35"/>
        <v/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 t="str">
        <f t="shared" si="43"/>
        <v/>
      </c>
      <c r="Z44" t="str">
        <f t="shared" si="44"/>
        <v/>
      </c>
      <c r="AA44" t="str">
        <f t="shared" si="45"/>
        <v/>
      </c>
      <c r="AB44" t="str">
        <f t="shared" si="46"/>
        <v/>
      </c>
      <c r="AC44" t="str">
        <f t="shared" si="47"/>
        <v/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56</v>
      </c>
      <c r="C45">
        <v>3038</v>
      </c>
      <c r="D45" t="s">
        <v>6</v>
      </c>
      <c r="E45" t="s">
        <v>5</v>
      </c>
      <c r="F45">
        <v>150</v>
      </c>
      <c r="G45">
        <f t="shared" si="25"/>
        <v>0</v>
      </c>
      <c r="H45" t="str">
        <f t="shared" si="26"/>
        <v/>
      </c>
      <c r="I45" t="str">
        <f t="shared" si="27"/>
        <v/>
      </c>
      <c r="J45" t="str">
        <f t="shared" si="28"/>
        <v/>
      </c>
      <c r="K45" t="str">
        <f t="shared" si="29"/>
        <v/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 t="str">
        <f t="shared" si="37"/>
        <v/>
      </c>
      <c r="T45" t="str">
        <f t="shared" si="38"/>
        <v/>
      </c>
      <c r="U45" t="str">
        <f t="shared" si="39"/>
        <v/>
      </c>
      <c r="V45" t="str">
        <f t="shared" si="40"/>
        <v/>
      </c>
      <c r="W45" t="str">
        <f t="shared" si="41"/>
        <v/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 t="str">
        <f t="shared" si="49"/>
        <v/>
      </c>
    </row>
    <row r="46" spans="1:31">
      <c r="A46">
        <v>42</v>
      </c>
      <c r="B46" t="s">
        <v>57</v>
      </c>
      <c r="C46">
        <v>6116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6116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6116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6116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6116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58</v>
      </c>
      <c r="C47">
        <v>3232</v>
      </c>
      <c r="D47" t="s">
        <v>6</v>
      </c>
      <c r="E47" t="s">
        <v>5</v>
      </c>
      <c r="F47">
        <v>100</v>
      </c>
      <c r="G47">
        <f t="shared" si="25"/>
        <v>0</v>
      </c>
      <c r="H47" t="str">
        <f t="shared" si="26"/>
        <v/>
      </c>
      <c r="I47" t="str">
        <f t="shared" si="27"/>
        <v/>
      </c>
      <c r="J47" t="str">
        <f t="shared" si="28"/>
        <v/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 t="str">
        <f t="shared" si="36"/>
        <v/>
      </c>
      <c r="S47" t="str">
        <f t="shared" si="37"/>
        <v/>
      </c>
      <c r="T47" t="str">
        <f t="shared" si="38"/>
        <v/>
      </c>
      <c r="U47" t="str">
        <f t="shared" si="39"/>
        <v/>
      </c>
      <c r="V47" t="str">
        <f t="shared" si="40"/>
        <v/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 t="str">
        <f t="shared" si="48"/>
        <v/>
      </c>
      <c r="AE47" t="str">
        <f t="shared" si="49"/>
        <v/>
      </c>
    </row>
    <row r="48" spans="1:31">
      <c r="A48">
        <v>44</v>
      </c>
      <c r="B48" t="s">
        <v>59</v>
      </c>
      <c r="C48">
        <v>4245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4245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4245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4245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4245</v>
      </c>
    </row>
    <row r="49" spans="1:31">
      <c r="A49">
        <v>45</v>
      </c>
      <c r="B49" t="s">
        <v>60</v>
      </c>
      <c r="C49">
        <v>6151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6151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6151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6151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6151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61</v>
      </c>
      <c r="C50">
        <v>4996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4996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4996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4996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4996</v>
      </c>
      <c r="AE50" t="str">
        <f t="shared" si="49"/>
        <v/>
      </c>
    </row>
    <row r="51" spans="1:31">
      <c r="A51">
        <v>47</v>
      </c>
      <c r="B51" t="s">
        <v>62</v>
      </c>
      <c r="C51">
        <v>1707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1707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1707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1707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1707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63</v>
      </c>
      <c r="C52">
        <v>3805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3805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3805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3805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3805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64</v>
      </c>
      <c r="C53">
        <v>3521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3521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3521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3521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3521</v>
      </c>
      <c r="AE53" t="str">
        <f t="shared" si="49"/>
        <v/>
      </c>
    </row>
    <row r="54" spans="1:31">
      <c r="A54">
        <v>50</v>
      </c>
      <c r="B54" t="s">
        <v>65</v>
      </c>
      <c r="C54">
        <v>3061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3061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3061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3061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3061</v>
      </c>
    </row>
    <row r="55" spans="1:31">
      <c r="A55">
        <v>51</v>
      </c>
      <c r="B55" t="s">
        <v>66</v>
      </c>
      <c r="C55">
        <v>1314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1314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1314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1314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1314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67</v>
      </c>
      <c r="C56">
        <v>3463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3463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3463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3463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3463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68</v>
      </c>
      <c r="C57">
        <v>4020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4020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4020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4020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4020</v>
      </c>
      <c r="AE57" t="str">
        <f t="shared" si="49"/>
        <v/>
      </c>
    </row>
    <row r="58" spans="1:31">
      <c r="A58">
        <v>54</v>
      </c>
      <c r="B58" t="s">
        <v>69</v>
      </c>
      <c r="C58">
        <v>3545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3545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3545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3545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3545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70</v>
      </c>
      <c r="C59">
        <v>5563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5563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5563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5563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5563</v>
      </c>
    </row>
    <row r="60" spans="1:31">
      <c r="A60">
        <v>56</v>
      </c>
      <c r="B60" t="s">
        <v>71</v>
      </c>
      <c r="C60">
        <v>1975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1975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1975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1975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 t="str">
        <f t="shared" si="47"/>
        <v/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72</v>
      </c>
      <c r="C61">
        <v>4354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4354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4354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4354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4354</v>
      </c>
    </row>
    <row r="62" spans="1:31">
      <c r="A62">
        <v>58</v>
      </c>
      <c r="B62" t="s">
        <v>73</v>
      </c>
      <c r="C62">
        <v>5063</v>
      </c>
      <c r="D62" t="s">
        <v>5</v>
      </c>
      <c r="E62" t="s">
        <v>6</v>
      </c>
      <c r="F62">
        <v>100</v>
      </c>
      <c r="G62">
        <f t="shared" si="25"/>
        <v>0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 t="str">
        <f t="shared" si="32"/>
        <v/>
      </c>
      <c r="O62" t="str">
        <f t="shared" si="33"/>
        <v/>
      </c>
      <c r="P62" t="str">
        <f t="shared" si="34"/>
        <v/>
      </c>
      <c r="Q62" t="str">
        <f t="shared" si="35"/>
        <v/>
      </c>
      <c r="R62" t="str">
        <f t="shared" si="36"/>
        <v/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 t="str">
        <f t="shared" si="44"/>
        <v/>
      </c>
      <c r="AA62" t="str">
        <f t="shared" si="45"/>
        <v/>
      </c>
      <c r="AB62" t="str">
        <f t="shared" si="46"/>
        <v/>
      </c>
      <c r="AC62" t="str">
        <f t="shared" si="47"/>
        <v/>
      </c>
      <c r="AD62" t="str">
        <f t="shared" si="48"/>
        <v/>
      </c>
      <c r="AE62" t="str">
        <f t="shared" si="49"/>
        <v/>
      </c>
    </row>
    <row r="63" spans="1:31">
      <c r="A63">
        <v>59</v>
      </c>
      <c r="B63" t="s">
        <v>74</v>
      </c>
      <c r="C63">
        <v>3393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3393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3393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3393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3393</v>
      </c>
    </row>
    <row r="64" spans="1:31">
      <c r="A64">
        <v>60</v>
      </c>
      <c r="B64" t="s">
        <v>75</v>
      </c>
      <c r="C64">
        <v>5322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5322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5322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5322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5322</v>
      </c>
      <c r="AE64" t="str">
        <f t="shared" si="49"/>
        <v/>
      </c>
    </row>
    <row r="65" spans="1:31">
      <c r="A65">
        <v>61</v>
      </c>
      <c r="B65" t="s">
        <v>76</v>
      </c>
      <c r="C65">
        <v>2199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2199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2199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2199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2199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77</v>
      </c>
      <c r="C66">
        <v>6133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6133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6133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6133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6133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78</v>
      </c>
      <c r="C67">
        <v>6360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6360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6360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6360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6360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79</v>
      </c>
      <c r="C68">
        <v>4189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4189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4189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4189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4189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80</v>
      </c>
      <c r="C69">
        <v>5593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5593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5593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5593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5593</v>
      </c>
    </row>
    <row r="70" spans="1:31">
      <c r="A70">
        <v>66</v>
      </c>
      <c r="B70" t="s">
        <v>81</v>
      </c>
      <c r="C70">
        <v>1436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1436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1436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1436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1436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82</v>
      </c>
      <c r="C71">
        <v>4597</v>
      </c>
      <c r="D71" t="s">
        <v>6</v>
      </c>
      <c r="E71" t="s">
        <v>5</v>
      </c>
      <c r="F71">
        <v>150</v>
      </c>
      <c r="G71">
        <f t="shared" si="50"/>
        <v>0</v>
      </c>
      <c r="H71" t="str">
        <f t="shared" si="51"/>
        <v/>
      </c>
      <c r="I71" t="str">
        <f t="shared" si="52"/>
        <v/>
      </c>
      <c r="J71" t="str">
        <f t="shared" si="53"/>
        <v/>
      </c>
      <c r="K71" t="str">
        <f t="shared" si="54"/>
        <v/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 t="str">
        <f t="shared" si="62"/>
        <v/>
      </c>
      <c r="T71" t="str">
        <f t="shared" si="63"/>
        <v/>
      </c>
      <c r="U71" t="str">
        <f t="shared" si="64"/>
        <v/>
      </c>
      <c r="V71" t="str">
        <f t="shared" si="65"/>
        <v/>
      </c>
      <c r="W71" t="str">
        <f t="shared" si="66"/>
        <v/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 t="str">
        <f t="shared" si="74"/>
        <v/>
      </c>
    </row>
    <row r="72" spans="1:31">
      <c r="A72">
        <v>68</v>
      </c>
      <c r="B72" t="s">
        <v>83</v>
      </c>
      <c r="C72">
        <v>5605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5605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5605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5605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5605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84</v>
      </c>
      <c r="C73">
        <v>5358</v>
      </c>
      <c r="D73" t="s">
        <v>5</v>
      </c>
      <c r="E73" t="s">
        <v>6</v>
      </c>
      <c r="F73">
        <v>50</v>
      </c>
      <c r="G73">
        <f t="shared" si="50"/>
        <v>0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 t="str">
        <f t="shared" si="56"/>
        <v/>
      </c>
      <c r="N73" t="str">
        <f t="shared" si="57"/>
        <v/>
      </c>
      <c r="O73" t="str">
        <f t="shared" si="58"/>
        <v/>
      </c>
      <c r="P73" t="str">
        <f t="shared" si="59"/>
        <v/>
      </c>
      <c r="Q73" t="str">
        <f t="shared" si="60"/>
        <v/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 t="str">
        <f t="shared" si="68"/>
        <v/>
      </c>
      <c r="Z73" t="str">
        <f t="shared" si="69"/>
        <v/>
      </c>
      <c r="AA73" t="str">
        <f t="shared" si="70"/>
        <v/>
      </c>
      <c r="AB73" t="str">
        <f t="shared" si="71"/>
        <v/>
      </c>
      <c r="AC73" t="str">
        <f t="shared" si="72"/>
        <v/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85</v>
      </c>
      <c r="C74">
        <v>3232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3232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3232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3232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3232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86</v>
      </c>
      <c r="C75">
        <v>2946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2946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2946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2946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2946</v>
      </c>
      <c r="AE75" t="str">
        <f t="shared" si="74"/>
        <v/>
      </c>
    </row>
    <row r="76" spans="1:31">
      <c r="A76">
        <v>72</v>
      </c>
      <c r="B76" t="s">
        <v>87</v>
      </c>
      <c r="C76">
        <v>5199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5199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5199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5199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5199</v>
      </c>
      <c r="AE76" t="str">
        <f t="shared" si="74"/>
        <v/>
      </c>
    </row>
    <row r="77" spans="1:31">
      <c r="A77">
        <v>73</v>
      </c>
      <c r="B77" t="s">
        <v>88</v>
      </c>
      <c r="C77">
        <v>4348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4348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4348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4348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4348</v>
      </c>
      <c r="AE77" t="str">
        <f t="shared" si="74"/>
        <v/>
      </c>
    </row>
    <row r="78" spans="1:31">
      <c r="A78">
        <v>74</v>
      </c>
      <c r="B78" t="s">
        <v>89</v>
      </c>
      <c r="C78">
        <v>4528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4528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4528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4528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4528</v>
      </c>
      <c r="AE78" t="str">
        <f t="shared" si="74"/>
        <v/>
      </c>
    </row>
    <row r="79" spans="1:31">
      <c r="A79">
        <v>75</v>
      </c>
      <c r="B79" t="s">
        <v>90</v>
      </c>
      <c r="C79">
        <v>4198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>
      <c r="A80">
        <v>76</v>
      </c>
      <c r="B80" t="s">
        <v>91</v>
      </c>
      <c r="C80">
        <v>5753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5753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5753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5753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5753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92</v>
      </c>
      <c r="C81">
        <v>3854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3854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3854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3854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3854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93</v>
      </c>
      <c r="C82">
        <v>4181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4181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4181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4181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4181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94</v>
      </c>
      <c r="C83">
        <v>5574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5574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5574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5574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5574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95</v>
      </c>
      <c r="C84">
        <v>6655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96</v>
      </c>
      <c r="C85">
        <v>4933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4933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4933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4933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4933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97</v>
      </c>
      <c r="C86">
        <v>1590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1590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1590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1590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1590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98</v>
      </c>
      <c r="C87">
        <v>5103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5103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5103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5103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5103</v>
      </c>
    </row>
    <row r="88" spans="1:31">
      <c r="A88">
        <v>84</v>
      </c>
      <c r="B88" t="s">
        <v>99</v>
      </c>
      <c r="C88">
        <v>5254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5254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5254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5254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5254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100</v>
      </c>
      <c r="C89">
        <v>4240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4240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4240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4240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4240</v>
      </c>
      <c r="AE89" t="str">
        <f t="shared" si="74"/>
        <v/>
      </c>
    </row>
    <row r="90" spans="1:31">
      <c r="A90">
        <v>86</v>
      </c>
      <c r="B90" t="s">
        <v>101</v>
      </c>
      <c r="C90">
        <v>2409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2409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2409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2409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2409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102</v>
      </c>
      <c r="C91">
        <v>3980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>
      <c r="A92">
        <v>88</v>
      </c>
      <c r="B92" t="s">
        <v>103</v>
      </c>
      <c r="C92">
        <v>2952</v>
      </c>
      <c r="D92" t="s">
        <v>5</v>
      </c>
      <c r="E92" t="s">
        <v>6</v>
      </c>
      <c r="F92">
        <v>100</v>
      </c>
      <c r="G92">
        <f t="shared" si="50"/>
        <v>0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 t="str">
        <f t="shared" si="57"/>
        <v/>
      </c>
      <c r="O92" t="str">
        <f t="shared" si="58"/>
        <v/>
      </c>
      <c r="P92" t="str">
        <f t="shared" si="59"/>
        <v/>
      </c>
      <c r="Q92" t="str">
        <f t="shared" si="60"/>
        <v/>
      </c>
      <c r="R92" t="str">
        <f t="shared" si="61"/>
        <v/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 t="str">
        <f t="shared" si="69"/>
        <v/>
      </c>
      <c r="AA92" t="str">
        <f t="shared" si="70"/>
        <v/>
      </c>
      <c r="AB92" t="str">
        <f t="shared" si="71"/>
        <v/>
      </c>
      <c r="AC92" t="str">
        <f t="shared" si="72"/>
        <v/>
      </c>
      <c r="AD92" t="str">
        <f t="shared" si="73"/>
        <v/>
      </c>
      <c r="AE92" t="str">
        <f t="shared" si="74"/>
        <v/>
      </c>
    </row>
    <row r="93" spans="1:31">
      <c r="A93">
        <v>89</v>
      </c>
      <c r="B93" t="s">
        <v>104</v>
      </c>
      <c r="C93">
        <v>5197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5197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5197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5197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5197</v>
      </c>
      <c r="AE93" t="str">
        <f t="shared" si="74"/>
        <v/>
      </c>
    </row>
    <row r="94" spans="1:31">
      <c r="A94">
        <v>90</v>
      </c>
      <c r="B94" t="s">
        <v>105</v>
      </c>
      <c r="C94">
        <v>4078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4078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4078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4078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4078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106</v>
      </c>
      <c r="C95">
        <v>1176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1176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1176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1176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1176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107</v>
      </c>
      <c r="C96">
        <v>5654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>
      <c r="A97">
        <v>93</v>
      </c>
      <c r="B97" t="s">
        <v>108</v>
      </c>
      <c r="C97">
        <v>4643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4643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4643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4643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4643</v>
      </c>
    </row>
    <row r="98" spans="1:31">
      <c r="A98">
        <v>94</v>
      </c>
      <c r="B98" t="s">
        <v>109</v>
      </c>
      <c r="C98">
        <v>4031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4031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4031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4031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4031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110</v>
      </c>
      <c r="C99">
        <v>3328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3328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3328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3328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3328</v>
      </c>
      <c r="AE99" t="str">
        <f t="shared" si="74"/>
        <v/>
      </c>
    </row>
    <row r="100" spans="1:31">
      <c r="A100">
        <v>96</v>
      </c>
      <c r="B100" t="s">
        <v>111</v>
      </c>
      <c r="C100">
        <v>4020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4020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4020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4020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4020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2229.1666666666665</v>
      </c>
      <c r="I101">
        <f t="shared" si="75"/>
        <v>4218.8999999999996</v>
      </c>
      <c r="J101">
        <f t="shared" si="75"/>
        <v>4746.375</v>
      </c>
      <c r="K101">
        <f t="shared" si="75"/>
        <v>5164.25</v>
      </c>
      <c r="L101">
        <f t="shared" si="75"/>
        <v>4983.181818181818</v>
      </c>
      <c r="M101">
        <f t="shared" si="75"/>
        <v>5422.8571428571431</v>
      </c>
      <c r="N101">
        <f t="shared" si="75"/>
        <v>5114.5714285714284</v>
      </c>
      <c r="O101">
        <f t="shared" si="75"/>
        <v>4346.454545454545</v>
      </c>
      <c r="P101">
        <f t="shared" si="75"/>
        <v>3546.304347826087</v>
      </c>
      <c r="Q101">
        <f t="shared" si="75"/>
        <v>4714.6470588235297</v>
      </c>
      <c r="R101">
        <f t="shared" si="75"/>
        <v>4918.2</v>
      </c>
      <c r="S101">
        <f t="shared" si="75"/>
        <v>4564.5333333333338</v>
      </c>
      <c r="T101">
        <f t="shared" si="75"/>
        <v>2010.6363636363637</v>
      </c>
      <c r="U101">
        <f t="shared" si="75"/>
        <v>4218.8999999999996</v>
      </c>
      <c r="V101">
        <f t="shared" si="75"/>
        <v>4746.375</v>
      </c>
      <c r="W101">
        <f t="shared" si="75"/>
        <v>5164.25</v>
      </c>
      <c r="X101">
        <f t="shared" si="75"/>
        <v>4983.181818181818</v>
      </c>
      <c r="Y101">
        <f t="shared" si="75"/>
        <v>5422.8571428571431</v>
      </c>
      <c r="Z101">
        <f t="shared" si="75"/>
        <v>5114.5714285714284</v>
      </c>
      <c r="AA101">
        <f t="shared" si="75"/>
        <v>4346.454545454545</v>
      </c>
      <c r="AB101">
        <f t="shared" si="75"/>
        <v>3546.304347826087</v>
      </c>
      <c r="AC101">
        <f t="shared" si="75"/>
        <v>4885.875</v>
      </c>
      <c r="AD101">
        <f t="shared" si="75"/>
        <v>4918.2</v>
      </c>
      <c r="AE101">
        <f t="shared" si="75"/>
        <v>4564.5333333333338</v>
      </c>
    </row>
    <row r="102" spans="1:31">
      <c r="G102" t="s">
        <v>13</v>
      </c>
      <c r="H102">
        <f t="shared" ref="H102:AE102" si="76">STDEV(H5:H100)</f>
        <v>1046.7839781777789</v>
      </c>
      <c r="I102">
        <f t="shared" si="76"/>
        <v>1194.9137997733935</v>
      </c>
      <c r="J102">
        <f t="shared" si="76"/>
        <v>1525.9258489286337</v>
      </c>
      <c r="K102">
        <f t="shared" si="76"/>
        <v>1257.6738779720811</v>
      </c>
      <c r="L102">
        <f t="shared" si="76"/>
        <v>1546.5714220935167</v>
      </c>
      <c r="M102">
        <f t="shared" si="76"/>
        <v>1348.496128850139</v>
      </c>
      <c r="N102">
        <f t="shared" si="76"/>
        <v>1056.1336495511748</v>
      </c>
      <c r="O102">
        <f t="shared" si="76"/>
        <v>846.68298242451522</v>
      </c>
      <c r="P102">
        <f t="shared" si="76"/>
        <v>1900.9705758992645</v>
      </c>
      <c r="Q102">
        <f t="shared" si="76"/>
        <v>1363.1215069270454</v>
      </c>
      <c r="R102">
        <f t="shared" si="76"/>
        <v>1295.5357523875148</v>
      </c>
      <c r="S102">
        <f t="shared" si="76"/>
        <v>995.55202681489186</v>
      </c>
      <c r="T102">
        <f t="shared" si="76"/>
        <v>758.2610728142746</v>
      </c>
      <c r="U102">
        <f t="shared" si="76"/>
        <v>1194.9137997733935</v>
      </c>
      <c r="V102">
        <f t="shared" si="76"/>
        <v>1525.9258489286337</v>
      </c>
      <c r="W102">
        <f t="shared" si="76"/>
        <v>1257.6738779720811</v>
      </c>
      <c r="X102">
        <f t="shared" si="76"/>
        <v>1546.5714220935167</v>
      </c>
      <c r="Y102">
        <f t="shared" si="76"/>
        <v>1348.496128850139</v>
      </c>
      <c r="Z102">
        <f t="shared" si="76"/>
        <v>1056.1336495511748</v>
      </c>
      <c r="AA102">
        <f t="shared" si="76"/>
        <v>846.68298242451522</v>
      </c>
      <c r="AB102">
        <f t="shared" si="76"/>
        <v>1900.9705758992645</v>
      </c>
      <c r="AC102">
        <f t="shared" si="76"/>
        <v>1204.2932574751053</v>
      </c>
      <c r="AD102">
        <f t="shared" si="76"/>
        <v>1295.5357523875148</v>
      </c>
      <c r="AE102">
        <f t="shared" si="76"/>
        <v>995.55202681489186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4" t="s">
        <v>9</v>
      </c>
      <c r="I104" s="4"/>
      <c r="J104" s="4"/>
      <c r="K104" s="4"/>
      <c r="L104" s="4" t="s">
        <v>10</v>
      </c>
      <c r="M104" s="4"/>
      <c r="N104" s="4"/>
      <c r="O104" s="4"/>
      <c r="P104" s="4" t="s">
        <v>11</v>
      </c>
      <c r="Q104" s="4"/>
      <c r="R104" s="4"/>
      <c r="S104" s="4"/>
      <c r="T104" s="4" t="s">
        <v>9</v>
      </c>
      <c r="U104" s="4"/>
      <c r="V104" s="4"/>
      <c r="W104" s="4"/>
      <c r="X104" s="4" t="s">
        <v>10</v>
      </c>
      <c r="Y104" s="4"/>
      <c r="Z104" s="4"/>
      <c r="AA104" s="4"/>
      <c r="AB104" s="4" t="s">
        <v>11</v>
      </c>
      <c r="AC104" s="4"/>
      <c r="AD104" s="4"/>
      <c r="AE104" s="4"/>
    </row>
    <row r="105" spans="1:31" s="2" customFormat="1">
      <c r="H105" s="5" t="s">
        <v>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5" t="s">
        <v>8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2</v>
      </c>
      <c r="J106" s="3">
        <f>COUNTIFS($G$5:$G$100,0,$E$5:$E$100,"[b]",$F$5:$F$100,100)</f>
        <v>4</v>
      </c>
      <c r="K106" s="3">
        <f>COUNTIFS($G$5:$G$100,0,$E$5:$E$100,"[b]",$F$5:$F$100,150)</f>
        <v>8</v>
      </c>
      <c r="L106" s="3">
        <f>COUNTIFS($G$5:$G$100,0,$E$5:$E$100,"[n]",$F$5:$F$100,0)</f>
        <v>1</v>
      </c>
      <c r="M106" s="3">
        <f>COUNTIFS($G$5:$G$100,0,$E$5:$E$100,"[n]",$F$5:$F$100,50)</f>
        <v>5</v>
      </c>
      <c r="N106" s="3">
        <f>COUNTIFS($G$5:$G$100,0,$E$5:$E$100,"[n]",$F$5:$F$100,100)</f>
        <v>5</v>
      </c>
      <c r="O106" s="3">
        <f>COUNTIFS($G$5:$G$100,0,$E$5:$E$100,"[n]",$F$5:$F$100,150)</f>
        <v>1</v>
      </c>
      <c r="P106" s="3">
        <f>COUNTIFS($G$5:$G$100,0,$F$5:$F$100,0)</f>
        <v>1</v>
      </c>
      <c r="Q106" s="3">
        <f>COUNTIFS($G$5:$G$100,0,$F$5:$F$100,50)</f>
        <v>7</v>
      </c>
      <c r="R106" s="3">
        <f>COUNTIFS($G$5:$G$100,0,$F$5:$F$100,100)</f>
        <v>9</v>
      </c>
      <c r="S106" s="3">
        <f>COUNTIFS($G$5:$G$100,0,$F$5:$F$100,150)</f>
        <v>9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  <mergeCell ref="H1:AE1"/>
    <mergeCell ref="X104:AA104"/>
    <mergeCell ref="AB104:AE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2014-06-03T21:04:24Z</dcterms:modified>
</cp:coreProperties>
</file>