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11630" yWindow="220" windowWidth="29040" windowHeight="14610"/>
  </bookViews>
  <sheets>
    <sheet name="Histogram_Call Centre" sheetId="8" r:id="rId1"/>
    <sheet name="Histogram_Retail" sheetId="9" r:id="rId2"/>
    <sheet name="Goal_seek" sheetId="1" r:id="rId3"/>
    <sheet name="Scenario Summary" sheetId="11" r:id="rId4"/>
    <sheet name="Data_Table" sheetId="4" r:id="rId5"/>
    <sheet name="Descriptive_Statistics" sheetId="5" r:id="rId6"/>
    <sheet name="Solver_Add_In" sheetId="7" r:id="rId7"/>
  </sheets>
  <definedNames>
    <definedName name="_xlnm._FilterDatabase" localSheetId="0" hidden="1">'Histogram_Call Centre'!$B$26:$F$26</definedName>
    <definedName name="_xlnm._FilterDatabase" localSheetId="1" hidden="1">Histogram_Retail!$B$30:$E$69</definedName>
    <definedName name="solver_adj" localSheetId="6" hidden="1">Solver_Add_In!$C$13,Solver_Add_In!$D$13</definedName>
    <definedName name="solver_cvg" localSheetId="6" hidden="1">0.0001</definedName>
    <definedName name="solver_drv" localSheetId="6" hidden="1">1</definedName>
    <definedName name="solver_eng" localSheetId="2" hidden="1">1</definedName>
    <definedName name="solver_eng" localSheetId="6" hidden="1">1</definedName>
    <definedName name="solver_est" localSheetId="6" hidden="1">1</definedName>
    <definedName name="solver_itr" localSheetId="6" hidden="1">2147483647</definedName>
    <definedName name="solver_lhs1" localSheetId="6" hidden="1">Solver_Add_In!$C$13</definedName>
    <definedName name="solver_lhs2" localSheetId="6" hidden="1">Solver_Add_In!$D$13</definedName>
    <definedName name="solver_lhs3" localSheetId="6" hidden="1">Solver_Add_In!$F$18</definedName>
    <definedName name="solver_lhs4" localSheetId="6" hidden="1">Solver_Add_In!$F$19</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2" hidden="1">1</definedName>
    <definedName name="solver_neg" localSheetId="6" hidden="1">1</definedName>
    <definedName name="solver_nod" localSheetId="6" hidden="1">2147483647</definedName>
    <definedName name="solver_num" localSheetId="2" hidden="1">0</definedName>
    <definedName name="solver_num" localSheetId="6" hidden="1">4</definedName>
    <definedName name="solver_nwt" localSheetId="6" hidden="1">1</definedName>
    <definedName name="solver_opt" localSheetId="2" hidden="1">Goal_seek!$G$19</definedName>
    <definedName name="solver_opt" localSheetId="6" hidden="1">Solver_Add_In!$F$18</definedName>
    <definedName name="solver_pre" localSheetId="6" hidden="1">0.000001</definedName>
    <definedName name="solver_rbv" localSheetId="6" hidden="1">1</definedName>
    <definedName name="solver_rel1" localSheetId="6" hidden="1">1</definedName>
    <definedName name="solver_rel2" localSheetId="6" hidden="1">1</definedName>
    <definedName name="solver_rel3" localSheetId="6" hidden="1">2</definedName>
    <definedName name="solver_rel4" localSheetId="6" hidden="1">1</definedName>
    <definedName name="solver_rhs1" localSheetId="6" hidden="1">10</definedName>
    <definedName name="solver_rhs2" localSheetId="6" hidden="1">8</definedName>
    <definedName name="solver_rhs3" localSheetId="6" hidden="1">400</definedName>
    <definedName name="solver_rhs4" localSheetId="6" hidden="1">9</definedName>
    <definedName name="solver_rlx" localSheetId="6" hidden="1">2</definedName>
    <definedName name="solver_rsd" localSheetId="6" hidden="1">0</definedName>
    <definedName name="solver_scl" localSheetId="6" hidden="1">1</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2" hidden="1">1</definedName>
    <definedName name="solver_typ" localSheetId="6" hidden="1">2</definedName>
    <definedName name="solver_val" localSheetId="2" hidden="1">0</definedName>
    <definedName name="solver_val" localSheetId="6" hidden="1">0</definedName>
    <definedName name="solver_ver" localSheetId="2" hidden="1">3</definedName>
    <definedName name="solver_ver" localSheetId="6" hidden="1">3</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9" i="7" l="1"/>
  <c r="F18" i="7"/>
  <c r="F15" i="7"/>
  <c r="K16" i="4" l="1"/>
  <c r="K20" i="4" s="1"/>
  <c r="B14" i="4" s="1"/>
  <c r="E17" i="1"/>
  <c r="E21" i="1" s="1"/>
  <c r="C17" i="1" l="1"/>
  <c r="C21" i="1" s="1"/>
</calcChain>
</file>

<file path=xl/comments1.xml><?xml version="1.0" encoding="utf-8"?>
<comments xmlns="http://schemas.openxmlformats.org/spreadsheetml/2006/main">
  <authors>
    <author>Author</author>
  </authors>
  <commentList>
    <comment ref="C16" authorId="0">
      <text>
        <r>
          <rPr>
            <b/>
            <sz val="9"/>
            <color indexed="81"/>
            <rFont val="Tahoma"/>
            <family val="2"/>
          </rPr>
          <t>Author:</t>
        </r>
        <r>
          <rPr>
            <sz val="9"/>
            <color indexed="81"/>
            <rFont val="Tahoma"/>
            <family val="2"/>
          </rPr>
          <t xml:space="preserve">
unit price derived using goal seek</t>
        </r>
      </text>
    </comment>
    <comment ref="C21" authorId="0">
      <text>
        <r>
          <rPr>
            <b/>
            <sz val="9"/>
            <color indexed="81"/>
            <rFont val="Tahoma"/>
            <family val="2"/>
          </rPr>
          <t>Author:</t>
        </r>
        <r>
          <rPr>
            <sz val="9"/>
            <color indexed="81"/>
            <rFont val="Tahoma"/>
            <family val="2"/>
          </rPr>
          <t xml:space="preserve">
target profit
</t>
        </r>
      </text>
    </comment>
  </commentList>
</comments>
</file>

<file path=xl/comments2.xml><?xml version="1.0" encoding="utf-8"?>
<comments xmlns="http://schemas.openxmlformats.org/spreadsheetml/2006/main">
  <authors>
    <author>Author</author>
  </authors>
  <commentList>
    <comment ref="B11" authorId="0">
      <text>
        <r>
          <rPr>
            <b/>
            <sz val="9"/>
            <color indexed="81"/>
            <rFont val="Tahoma"/>
            <family val="2"/>
          </rPr>
          <t>Author:</t>
        </r>
        <r>
          <rPr>
            <sz val="9"/>
            <color indexed="81"/>
            <rFont val="Tahoma"/>
            <family val="2"/>
          </rPr>
          <t xml:space="preserve">
Data &gt; What-if analysis &gt; Data Table</t>
        </r>
      </text>
    </comment>
  </commentList>
</comments>
</file>

<file path=xl/comments3.xml><?xml version="1.0" encoding="utf-8"?>
<comments xmlns="http://schemas.openxmlformats.org/spreadsheetml/2006/main">
  <authors>
    <author>Author</author>
  </authors>
  <commentList>
    <comment ref="B10" authorId="0">
      <text>
        <r>
          <rPr>
            <b/>
            <sz val="9"/>
            <color indexed="81"/>
            <rFont val="Tahoma"/>
            <family val="2"/>
          </rPr>
          <t>Author:</t>
        </r>
        <r>
          <rPr>
            <sz val="9"/>
            <color indexed="81"/>
            <rFont val="Tahoma"/>
            <family val="2"/>
          </rPr>
          <t xml:space="preserve">
( Data &gt; Data Analysis &gt; Descriptive Statistics )</t>
        </r>
      </text>
    </comment>
  </commentList>
</comments>
</file>

<file path=xl/comments4.xml><?xml version="1.0" encoding="utf-8"?>
<comments xmlns="http://schemas.openxmlformats.org/spreadsheetml/2006/main">
  <authors>
    <author>Author</author>
  </authors>
  <commentList>
    <comment ref="D13" authorId="0">
      <text>
        <r>
          <rPr>
            <b/>
            <sz val="9"/>
            <color indexed="81"/>
            <rFont val="Tahoma"/>
            <family val="2"/>
          </rPr>
          <t>Author:</t>
        </r>
        <r>
          <rPr>
            <sz val="9"/>
            <color indexed="81"/>
            <rFont val="Tahoma"/>
            <family val="2"/>
          </rPr>
          <t xml:space="preserve">
solver derive these numbers
</t>
        </r>
      </text>
    </comment>
    <comment ref="G15" authorId="0">
      <text>
        <r>
          <rPr>
            <b/>
            <sz val="9"/>
            <color indexed="81"/>
            <rFont val="Tahoma"/>
            <family val="2"/>
          </rPr>
          <t>Author:</t>
        </r>
        <r>
          <rPr>
            <sz val="9"/>
            <color indexed="81"/>
            <rFont val="Tahoma"/>
            <family val="2"/>
          </rPr>
          <t xml:space="preserve">
Data &gt; Solver</t>
        </r>
      </text>
    </comment>
  </commentList>
</comments>
</file>

<file path=xl/sharedStrings.xml><?xml version="1.0" encoding="utf-8"?>
<sst xmlns="http://schemas.openxmlformats.org/spreadsheetml/2006/main" count="304" uniqueCount="110">
  <si>
    <t>Sales Figures</t>
  </si>
  <si>
    <t>Number of Units Sold</t>
  </si>
  <si>
    <t>SP per unit</t>
  </si>
  <si>
    <t>Sales</t>
  </si>
  <si>
    <t>Variable Cost</t>
  </si>
  <si>
    <t>Fixed Cost</t>
  </si>
  <si>
    <t>Net Profit</t>
  </si>
  <si>
    <t xml:space="preserve">Current </t>
  </si>
  <si>
    <t>Target</t>
  </si>
  <si>
    <t>Problem</t>
  </si>
  <si>
    <t>Solution</t>
  </si>
  <si>
    <t>Selling price</t>
  </si>
  <si>
    <t>Number of units sold</t>
  </si>
  <si>
    <t>given data</t>
  </si>
  <si>
    <t>derived using What-if analysis, Data Table</t>
  </si>
  <si>
    <t>formula to build the table</t>
  </si>
  <si>
    <t>Net profit by unit price and units sold</t>
  </si>
  <si>
    <t>Score Obtained</t>
  </si>
  <si>
    <t>Student_A</t>
  </si>
  <si>
    <t>Student_B</t>
  </si>
  <si>
    <t>Mean</t>
  </si>
  <si>
    <t>Standard Error</t>
  </si>
  <si>
    <t>Median</t>
  </si>
  <si>
    <t>Mode</t>
  </si>
  <si>
    <t>Standard Deviation</t>
  </si>
  <si>
    <t>Sample Variance</t>
  </si>
  <si>
    <t>Kurtosis</t>
  </si>
  <si>
    <t>Skewness</t>
  </si>
  <si>
    <t>Range</t>
  </si>
  <si>
    <t>Minimum</t>
  </si>
  <si>
    <t>Maximum</t>
  </si>
  <si>
    <t>Sum</t>
  </si>
  <si>
    <t>Count</t>
  </si>
  <si>
    <t>Descriptive Statistics of student score</t>
  </si>
  <si>
    <t>File &gt; Excel Options &gt; add-ins &gt; Solver Add-in</t>
  </si>
  <si>
    <t>Variable</t>
  </si>
  <si>
    <t>50 Seater Buses</t>
  </si>
  <si>
    <t>40 Seater Buses</t>
  </si>
  <si>
    <t>No. of Buses</t>
  </si>
  <si>
    <t>Constraints</t>
  </si>
  <si>
    <t>No. of Employees</t>
  </si>
  <si>
    <t>No. of Drivers</t>
  </si>
  <si>
    <t>Cost</t>
  </si>
  <si>
    <t>Cost for Each Bus</t>
  </si>
  <si>
    <t>How efficient was our call centre in 2021?</t>
  </si>
  <si>
    <t>Visual representation of business performance</t>
  </si>
  <si>
    <t>Conclusion</t>
  </si>
  <si>
    <t>Most of the calls are being anwered in less than 15 minutes</t>
  </si>
  <si>
    <t>Call centre Data</t>
  </si>
  <si>
    <t>Record of resolved calls that are answered by each employee with respect to the call duration in a BPO organization</t>
  </si>
  <si>
    <t>Call ID</t>
  </si>
  <si>
    <t>Date</t>
  </si>
  <si>
    <t>Name</t>
  </si>
  <si>
    <t>Call Duration (Minutes)</t>
  </si>
  <si>
    <t>Resolved Status</t>
  </si>
  <si>
    <t>Bin</t>
  </si>
  <si>
    <t>Max of each Bin</t>
  </si>
  <si>
    <t>Frequency</t>
  </si>
  <si>
    <t>Cumulative %</t>
  </si>
  <si>
    <t>Sean</t>
  </si>
  <si>
    <t>Yes</t>
  </si>
  <si>
    <t>0 - 3</t>
  </si>
  <si>
    <t>4 - 7</t>
  </si>
  <si>
    <t>8 - 11</t>
  </si>
  <si>
    <t>Harry</t>
  </si>
  <si>
    <t>12 - 15</t>
  </si>
  <si>
    <t>&gt; 15</t>
  </si>
  <si>
    <t>John</t>
  </si>
  <si>
    <t xml:space="preserve">Global expansion </t>
  </si>
  <si>
    <t>What descriptive statistics can be drawn from our data to support marketing campaign of our Global expansion?</t>
  </si>
  <si>
    <t>Visual representation of local customer base</t>
  </si>
  <si>
    <t>Based on the above information, the company will take next steps in the campaign.</t>
  </si>
  <si>
    <t xml:space="preserve"> - What can be added to the product?</t>
  </si>
  <si>
    <t xml:space="preserve"> - How to advertise it?</t>
  </si>
  <si>
    <t xml:space="preserve"> - Where to advertise it?</t>
  </si>
  <si>
    <t xml:space="preserve">Sales data </t>
  </si>
  <si>
    <t>Customer data in 2015.</t>
  </si>
  <si>
    <t>Order ID</t>
  </si>
  <si>
    <t>Product Sold</t>
  </si>
  <si>
    <t>Age of Customer</t>
  </si>
  <si>
    <t>Customer Name</t>
  </si>
  <si>
    <t>Sales Amount</t>
  </si>
  <si>
    <t>Iphone 5</t>
  </si>
  <si>
    <t>&lt;25</t>
  </si>
  <si>
    <t>25 - 35</t>
  </si>
  <si>
    <t>35 - 45</t>
  </si>
  <si>
    <t>45 - 55</t>
  </si>
  <si>
    <t>&gt; 55</t>
  </si>
  <si>
    <t>Iphone 6</t>
  </si>
  <si>
    <t>Iphone 5S</t>
  </si>
  <si>
    <t>We can use 4 of 50 seat and 5 of 40 seater buses for transportation of 400 employees with minimu cost of $6,200.</t>
  </si>
  <si>
    <t>File &gt; Excel Options &gt; add-ins &gt; Analysis toolPak   Go</t>
  </si>
  <si>
    <t>Best Case Scenario</t>
  </si>
  <si>
    <t>$B$14</t>
  </si>
  <si>
    <t>$C$15</t>
  </si>
  <si>
    <t>$C$16</t>
  </si>
  <si>
    <t>$B$31</t>
  </si>
  <si>
    <t>Worst case Scenario</t>
  </si>
  <si>
    <t xml:space="preserve">
</t>
  </si>
  <si>
    <t>Worst Case Scenario</t>
  </si>
  <si>
    <t>Created by user on 2023-03-04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</si>
  <si>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</si>
  <si>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</si>
  <si>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</si>
  <si>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</si>
  <si>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</si>
  <si>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</si>
  <si>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</si>
  <si>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Derive target price using Excel What-if Analysis Goal seek function</t>
  </si>
  <si>
    <t>See the worst case and best case scenario in the tab [Scenario 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</si>
</sst>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quot;$&quot;* #,##0.00_-;_-&quot;$&quot;* &quot;-&quot;??_-;_-@_-"/>
    <numFmt numFmtId="43" formatCode="_-* #,##0.00_-;\-* #,##0.00_-;_-* &quot;-&quot;??_-;_-@_-"/>
    <numFmt numFmtId="164" formatCode="_-&quot;$&quot;* #,##0_-;\-&quot;$&quot;* #,##0_-;_-&quot;$&quot;* &quot;-&quot;??_-;_-@_-"/>
    <numFmt numFmtId="165" formatCode="_-* #,##0_-;\-* #,##0_-;_-* &quot;-&quot;??_-;_-@_-"/>
    <numFmt numFmtId="166" formatCode="&quot;$&quot;#,##0.00"/>
    <numFmt numFmtId="167" formatCode="_([$$-409]* #,##0.00_);_([$$-409]* \(#,##0.00\);_([$$-409]* &quot;-&quot;??_);_(@_)"/>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i/>
      <sz val="11"/>
      <color theme="1"/>
      <name val="Calibri"/>
      <family val="2"/>
      <scheme val="minor"/>
    </font>
    <font>
      <b/>
      <sz val="16"/>
      <color theme="1"/>
      <name val="Bahnschrift Condensed"/>
      <family val="2"/>
    </font>
    <font>
      <sz val="12"/>
      <color theme="1"/>
      <name val="Calibri"/>
      <family val="2"/>
      <scheme val="minor"/>
    </font>
    <font>
      <i/>
      <sz val="12"/>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rgb="FFFFFF66"/>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right/>
      <top style="thin">
        <color indexed="64"/>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medium">
        <color indexed="64"/>
      </top>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103">
    <xf numFmtId="0" fontId="0" fillId="0" borderId="0" xfId="0"/>
    <xf numFmtId="0" fontId="0" fillId="2" borderId="0" xfId="0" applyFill="1"/>
    <xf numFmtId="0" fontId="2" fillId="2" borderId="0" xfId="0" applyFont="1" applyFill="1"/>
    <xf numFmtId="0" fontId="0" fillId="0" borderId="1" xfId="0" applyBorder="1"/>
    <xf numFmtId="44" fontId="0" fillId="0" borderId="1" xfId="1" applyFont="1" applyBorder="1"/>
    <xf numFmtId="0" fontId="0" fillId="0" borderId="1" xfId="1" applyNumberFormat="1" applyFont="1" applyBorder="1"/>
    <xf numFmtId="44" fontId="0" fillId="3" borderId="1" xfId="1" applyFont="1" applyFill="1" applyBorder="1"/>
    <xf numFmtId="0" fontId="0" fillId="0" borderId="0" xfId="0" applyFill="1" applyBorder="1" applyAlignment="1"/>
    <xf numFmtId="0" fontId="0" fillId="0" borderId="2" xfId="0" applyFill="1" applyBorder="1" applyAlignment="1"/>
    <xf numFmtId="0" fontId="0" fillId="5" borderId="0" xfId="0" applyFill="1"/>
    <xf numFmtId="44" fontId="0" fillId="5" borderId="1" xfId="1" applyFont="1" applyFill="1" applyBorder="1"/>
    <xf numFmtId="0" fontId="0" fillId="6" borderId="0" xfId="0" applyFill="1"/>
    <xf numFmtId="0" fontId="0" fillId="6" borderId="1" xfId="1" applyNumberFormat="1" applyFont="1" applyFill="1" applyBorder="1"/>
    <xf numFmtId="164" fontId="0" fillId="6" borderId="1" xfId="1" applyNumberFormat="1" applyFont="1" applyFill="1" applyBorder="1"/>
    <xf numFmtId="44" fontId="3" fillId="0" borderId="1" xfId="1" applyFont="1" applyFill="1" applyBorder="1"/>
    <xf numFmtId="0" fontId="0" fillId="7" borderId="0" xfId="0" applyFill="1"/>
    <xf numFmtId="0" fontId="4" fillId="0" borderId="0" xfId="0" applyFont="1"/>
    <xf numFmtId="0" fontId="0" fillId="0" borderId="6" xfId="0" applyBorder="1"/>
    <xf numFmtId="0" fontId="0" fillId="0" borderId="4" xfId="0" applyBorder="1"/>
    <xf numFmtId="0" fontId="0" fillId="0" borderId="7" xfId="0" applyBorder="1"/>
    <xf numFmtId="44" fontId="8" fillId="0" borderId="1" xfId="1" applyFont="1" applyFill="1" applyBorder="1"/>
    <xf numFmtId="0" fontId="0" fillId="8" borderId="0" xfId="0" applyFill="1"/>
    <xf numFmtId="165" fontId="0" fillId="8" borderId="4" xfId="2" applyNumberFormat="1" applyFont="1" applyFill="1" applyBorder="1"/>
    <xf numFmtId="165" fontId="0" fillId="8" borderId="7" xfId="2" applyNumberFormat="1" applyFont="1" applyFill="1" applyBorder="1"/>
    <xf numFmtId="0" fontId="0" fillId="8" borderId="15" xfId="0" applyFill="1" applyBorder="1"/>
    <xf numFmtId="0" fontId="0" fillId="8" borderId="16" xfId="0" applyFill="1" applyBorder="1"/>
    <xf numFmtId="164" fontId="0" fillId="6" borderId="5" xfId="0" applyNumberFormat="1" applyFill="1" applyBorder="1"/>
    <xf numFmtId="44" fontId="0" fillId="6" borderId="1" xfId="1" applyFont="1" applyFill="1" applyBorder="1"/>
    <xf numFmtId="165" fontId="0" fillId="7" borderId="0" xfId="2" applyNumberFormat="1" applyFont="1" applyFill="1" applyBorder="1"/>
    <xf numFmtId="165" fontId="0" fillId="7" borderId="12" xfId="2" applyNumberFormat="1" applyFont="1" applyFill="1" applyBorder="1"/>
    <xf numFmtId="165" fontId="0" fillId="7" borderId="3" xfId="2" applyNumberFormat="1" applyFont="1" applyFill="1" applyBorder="1"/>
    <xf numFmtId="165" fontId="0" fillId="7" borderId="14" xfId="2" applyNumberFormat="1" applyFont="1" applyFill="1" applyBorder="1"/>
    <xf numFmtId="0" fontId="0" fillId="0" borderId="11" xfId="0" applyBorder="1"/>
    <xf numFmtId="0" fontId="0" fillId="0" borderId="12" xfId="0" applyBorder="1"/>
    <xf numFmtId="0" fontId="5" fillId="9" borderId="17" xfId="0" applyFont="1" applyFill="1" applyBorder="1"/>
    <xf numFmtId="0" fontId="5" fillId="9" borderId="15" xfId="0" applyFont="1" applyFill="1" applyBorder="1"/>
    <xf numFmtId="0" fontId="0" fillId="0" borderId="15" xfId="0" applyBorder="1"/>
    <xf numFmtId="0" fontId="0" fillId="0" borderId="16" xfId="0" applyBorder="1"/>
    <xf numFmtId="0" fontId="9" fillId="0" borderId="18" xfId="0" applyFont="1" applyFill="1" applyBorder="1" applyAlignment="1">
      <alignment horizontal="center"/>
    </xf>
    <xf numFmtId="0" fontId="0" fillId="0" borderId="8" xfId="0" applyBorder="1"/>
    <xf numFmtId="0" fontId="0" fillId="0" borderId="9" xfId="0" applyBorder="1"/>
    <xf numFmtId="0" fontId="0" fillId="0" borderId="10" xfId="0" applyBorder="1"/>
    <xf numFmtId="0" fontId="0" fillId="7" borderId="11" xfId="0" applyFill="1" applyBorder="1"/>
    <xf numFmtId="0" fontId="0" fillId="0" borderId="0" xfId="0" applyBorder="1"/>
    <xf numFmtId="0" fontId="0" fillId="4" borderId="11" xfId="0" applyFill="1" applyBorder="1"/>
    <xf numFmtId="166" fontId="0" fillId="4" borderId="0" xfId="0" applyNumberFormat="1" applyFill="1" applyBorder="1"/>
    <xf numFmtId="166" fontId="0" fillId="0" borderId="0" xfId="0" applyNumberFormat="1" applyBorder="1"/>
    <xf numFmtId="166" fontId="0" fillId="5" borderId="12" xfId="0" applyNumberFormat="1" applyFill="1" applyBorder="1"/>
    <xf numFmtId="0" fontId="0" fillId="4" borderId="0" xfId="0" applyFill="1" applyBorder="1"/>
    <xf numFmtId="3" fontId="0" fillId="0" borderId="12" xfId="0" applyNumberFormat="1" applyBorder="1"/>
    <xf numFmtId="0" fontId="0" fillId="4" borderId="13" xfId="0" applyFill="1" applyBorder="1"/>
    <xf numFmtId="0" fontId="0" fillId="4" borderId="3" xfId="0" applyFill="1" applyBorder="1"/>
    <xf numFmtId="0" fontId="0" fillId="0" borderId="3" xfId="0" applyBorder="1"/>
    <xf numFmtId="3" fontId="0" fillId="0" borderId="14" xfId="0" applyNumberFormat="1" applyBorder="1"/>
    <xf numFmtId="0" fontId="10" fillId="0" borderId="0" xfId="0" applyFont="1"/>
    <xf numFmtId="0" fontId="11" fillId="0" borderId="0" xfId="0" applyFont="1"/>
    <xf numFmtId="0" fontId="0" fillId="0" borderId="0" xfId="0" quotePrefix="1"/>
    <xf numFmtId="0" fontId="0" fillId="0" borderId="0" xfId="0" applyAlignment="1">
      <alignment horizontal="center"/>
    </xf>
    <xf numFmtId="0" fontId="12" fillId="0" borderId="0" xfId="0" applyFont="1" applyAlignment="1">
      <alignment wrapText="1"/>
    </xf>
    <xf numFmtId="0" fontId="12" fillId="0" borderId="0" xfId="0" applyFont="1"/>
    <xf numFmtId="0" fontId="9" fillId="0" borderId="0" xfId="0" applyFont="1" applyAlignment="1">
      <alignment horizontal="center"/>
    </xf>
    <xf numFmtId="0" fontId="9" fillId="0" borderId="0" xfId="0" applyFont="1"/>
    <xf numFmtId="0" fontId="4" fillId="9" borderId="6" xfId="0" applyFont="1" applyFill="1" applyBorder="1"/>
    <xf numFmtId="0" fontId="4" fillId="9" borderId="4" xfId="0" applyFont="1" applyFill="1" applyBorder="1"/>
    <xf numFmtId="0" fontId="4" fillId="9" borderId="4" xfId="0" applyFont="1" applyFill="1" applyBorder="1" applyAlignment="1">
      <alignment horizontal="center"/>
    </xf>
    <xf numFmtId="0" fontId="4" fillId="9" borderId="7" xfId="0" applyFont="1" applyFill="1" applyBorder="1"/>
    <xf numFmtId="0" fontId="2" fillId="9" borderId="20" xfId="0" applyFont="1" applyFill="1" applyBorder="1" applyAlignment="1">
      <alignment horizontal="center" vertical="center"/>
    </xf>
    <xf numFmtId="0" fontId="2" fillId="9" borderId="20" xfId="0" applyFont="1" applyFill="1" applyBorder="1" applyAlignment="1">
      <alignment horizontal="center" vertical="center" wrapText="1"/>
    </xf>
    <xf numFmtId="0" fontId="2" fillId="2" borderId="20" xfId="0" applyFont="1" applyFill="1" applyBorder="1" applyAlignment="1">
      <alignment horizontal="center" vertical="center"/>
    </xf>
    <xf numFmtId="0" fontId="0" fillId="0" borderId="20" xfId="0" applyBorder="1" applyAlignment="1">
      <alignment horizontal="center"/>
    </xf>
    <xf numFmtId="14" fontId="0" fillId="0" borderId="20" xfId="0" applyNumberFormat="1" applyBorder="1" applyAlignment="1">
      <alignment horizontal="center"/>
    </xf>
    <xf numFmtId="0" fontId="0" fillId="0" borderId="20" xfId="0" applyFill="1" applyBorder="1" applyAlignment="1">
      <alignment horizontal="center"/>
    </xf>
    <xf numFmtId="167" fontId="0" fillId="0" borderId="20" xfId="0" applyNumberFormat="1" applyBorder="1" applyAlignment="1">
      <alignment horizontal="center"/>
    </xf>
    <xf numFmtId="0" fontId="0" fillId="0" borderId="20" xfId="0" quotePrefix="1" applyBorder="1"/>
    <xf numFmtId="0" fontId="0" fillId="0" borderId="0" xfId="0" applyNumberFormat="1" applyFill="1" applyBorder="1" applyAlignment="1"/>
    <xf numFmtId="10" fontId="0" fillId="0" borderId="0" xfId="0" applyNumberFormat="1" applyFill="1" applyBorder="1" applyAlignment="1"/>
    <xf numFmtId="49" fontId="0" fillId="0" borderId="20" xfId="0" quotePrefix="1" applyNumberFormat="1" applyBorder="1"/>
    <xf numFmtId="10" fontId="0" fillId="0" borderId="2" xfId="0" applyNumberFormat="1" applyFill="1" applyBorder="1" applyAlignment="1"/>
    <xf numFmtId="0" fontId="0" fillId="0" borderId="0" xfId="0" applyNumberFormat="1"/>
    <xf numFmtId="0" fontId="0" fillId="0" borderId="0" xfId="0" quotePrefix="1" applyBorder="1"/>
    <xf numFmtId="0" fontId="4" fillId="2" borderId="6" xfId="0" applyFont="1" applyFill="1" applyBorder="1"/>
    <xf numFmtId="0" fontId="4" fillId="2" borderId="4" xfId="0" applyFont="1" applyFill="1" applyBorder="1"/>
    <xf numFmtId="0" fontId="4" fillId="2" borderId="4" xfId="0" applyFont="1" applyFill="1" applyBorder="1" applyAlignment="1">
      <alignment horizontal="center"/>
    </xf>
    <xf numFmtId="0" fontId="4" fillId="2" borderId="7" xfId="0" applyFont="1" applyFill="1" applyBorder="1"/>
    <xf numFmtId="0" fontId="2" fillId="2" borderId="20" xfId="0" applyFont="1" applyFill="1" applyBorder="1" applyAlignment="1">
      <alignment horizontal="center" vertical="center" wrapText="1"/>
    </xf>
    <xf numFmtId="0" fontId="0" fillId="0" borderId="20" xfId="0" applyBorder="1"/>
    <xf numFmtId="44" fontId="0" fillId="0" borderId="0" xfId="0" applyNumberFormat="1" applyFill="1" applyBorder="1" applyAlignment="1"/>
    <xf numFmtId="0" fontId="13" fillId="11" borderId="3" xfId="0" applyFont="1" applyFill="1" applyBorder="1" applyAlignment="1">
      <alignment horizontal="left"/>
    </xf>
    <xf numFmtId="0" fontId="13" fillId="11" borderId="21" xfId="0" applyFont="1" applyFill="1" applyBorder="1" applyAlignment="1">
      <alignment horizontal="left"/>
    </xf>
    <xf numFmtId="0" fontId="0" fillId="0" borderId="4" xfId="0" applyFill="1" applyBorder="1" applyAlignment="1"/>
    <xf numFmtId="0" fontId="14" fillId="12" borderId="0" xfId="0" applyFont="1" applyFill="1" applyBorder="1" applyAlignment="1">
      <alignment horizontal="left"/>
    </xf>
    <xf numFmtId="0" fontId="15" fillId="12" borderId="4" xfId="0" applyFont="1" applyFill="1" applyBorder="1" applyAlignment="1">
      <alignment horizontal="left"/>
    </xf>
    <xf numFmtId="0" fontId="14" fillId="12" borderId="2" xfId="0" applyFont="1" applyFill="1" applyBorder="1" applyAlignment="1">
      <alignment horizontal="left"/>
    </xf>
    <xf numFmtId="0" fontId="16" fillId="11" borderId="21" xfId="0" applyFont="1" applyFill="1" applyBorder="1" applyAlignment="1">
      <alignment horizontal="right"/>
    </xf>
    <xf numFmtId="0" fontId="16" fillId="11" borderId="3" xfId="0" applyFont="1" applyFill="1" applyBorder="1" applyAlignment="1">
      <alignment horizontal="right"/>
    </xf>
    <xf numFmtId="0" fontId="0" fillId="13" borderId="0" xfId="0" applyFill="1" applyBorder="1" applyAlignment="1"/>
    <xf numFmtId="44" fontId="0" fillId="13" borderId="0" xfId="0" applyNumberFormat="1" applyFill="1" applyBorder="1" applyAlignment="1"/>
    <xf numFmtId="0" fontId="17" fillId="0" borderId="0" xfId="0" applyFont="1" applyFill="1" applyBorder="1" applyAlignment="1">
      <alignment vertical="top" wrapText="1"/>
    </xf>
    <xf numFmtId="0" fontId="0" fillId="0" borderId="19" xfId="0" applyBorder="1" applyAlignment="1">
      <alignment wrapText="1"/>
    </xf>
    <xf numFmtId="0" fontId="0" fillId="0" borderId="6" xfId="0" applyBorder="1" applyAlignment="1"/>
    <xf numFmtId="0" fontId="0" fillId="0" borderId="4" xfId="0" applyBorder="1" applyAlignment="1"/>
    <xf numFmtId="0" fontId="0" fillId="0" borderId="7" xfId="0" applyBorder="1" applyAlignment="1"/>
    <xf numFmtId="0" fontId="4" fillId="10" borderId="0" xfId="0" applyFont="1" applyFill="1" applyAlignment="1"/>
  </cellXfs>
  <cellStyles count="3">
    <cellStyle name="Comma" xfId="2" builtinId="3"/>
    <cellStyle name="Currency" xfId="1" builtinId="4"/>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CA"/>
              <a:t>Call</a:t>
            </a:r>
            <a:r>
              <a:rPr lang="en-CA" baseline="0"/>
              <a:t> Centre Efficiency in </a:t>
            </a:r>
            <a:r>
              <a:rPr lang="en-CA"/>
              <a:t>2021</a:t>
            </a:r>
          </a:p>
        </c:rich>
      </c:tx>
      <c:layout>
        <c:manualLayout>
          <c:xMode val="edge"/>
          <c:yMode val="edge"/>
          <c:x val="0.11934226552984166"/>
          <c:y val="4.8265460030165915E-2"/>
        </c:manualLayout>
      </c:layout>
      <c:overlay val="0"/>
    </c:title>
    <c:autoTitleDeleted val="0"/>
    <c:plotArea>
      <c:layout/>
      <c:barChart>
        <c:barDir val="col"/>
        <c:grouping val="clustered"/>
        <c:varyColors val="0"/>
        <c:ser>
          <c:idx val="0"/>
          <c:order val="0"/>
          <c:tx>
            <c:v>Frequency</c:v>
          </c:tx>
          <c:invertIfNegative val="0"/>
          <c:cat>
            <c:strRef>
              <c:f>'Histogram_Call Centre'!$K$27:$K$31</c:f>
              <c:strCache>
                <c:ptCount val="5"/>
                <c:pt idx="0">
                  <c:v>0 - 3</c:v>
                </c:pt>
                <c:pt idx="1">
                  <c:v>4 - 7</c:v>
                </c:pt>
                <c:pt idx="2">
                  <c:v>8 - 11</c:v>
                </c:pt>
                <c:pt idx="3">
                  <c:v>12 - 15</c:v>
                </c:pt>
                <c:pt idx="4">
                  <c:v>&gt; 15</c:v>
                </c:pt>
              </c:strCache>
            </c:strRef>
          </c:cat>
          <c:val>
            <c:numRef>
              <c:f>'Histogram_Call Centre'!$L$27:$L$31</c:f>
              <c:numCache>
                <c:formatCode>General</c:formatCode>
                <c:ptCount val="5"/>
                <c:pt idx="0">
                  <c:v>7</c:v>
                </c:pt>
                <c:pt idx="1">
                  <c:v>5</c:v>
                </c:pt>
                <c:pt idx="2">
                  <c:v>12</c:v>
                </c:pt>
                <c:pt idx="3">
                  <c:v>6</c:v>
                </c:pt>
                <c:pt idx="4">
                  <c:v>9</c:v>
                </c:pt>
              </c:numCache>
            </c:numRef>
          </c:val>
          <c:extLst xmlns:c16r2="http://schemas.microsoft.com/office/drawing/2015/06/chart">
            <c:ext xmlns:c16="http://schemas.microsoft.com/office/drawing/2014/chart" uri="{C3380CC4-5D6E-409C-BE32-E72D297353CC}">
              <c16:uniqueId val="{00000000-F9C8-4EE4-B783-88C0B1B99615}"/>
            </c:ext>
          </c:extLst>
        </c:ser>
        <c:dLbls>
          <c:showLegendKey val="0"/>
          <c:showVal val="0"/>
          <c:showCatName val="0"/>
          <c:showSerName val="0"/>
          <c:showPercent val="0"/>
          <c:showBubbleSize val="0"/>
        </c:dLbls>
        <c:gapWidth val="150"/>
        <c:axId val="140586368"/>
        <c:axId val="140613120"/>
      </c:barChart>
      <c:lineChart>
        <c:grouping val="standard"/>
        <c:varyColors val="0"/>
        <c:ser>
          <c:idx val="1"/>
          <c:order val="1"/>
          <c:tx>
            <c:v>Cumulative %</c:v>
          </c:tx>
          <c:cat>
            <c:strRef>
              <c:f>'Histogram_Call Centre'!$K$27:$K$31</c:f>
              <c:strCache>
                <c:ptCount val="5"/>
                <c:pt idx="0">
                  <c:v>0 - 3</c:v>
                </c:pt>
                <c:pt idx="1">
                  <c:v>4 - 7</c:v>
                </c:pt>
                <c:pt idx="2">
                  <c:v>8 - 11</c:v>
                </c:pt>
                <c:pt idx="3">
                  <c:v>12 - 15</c:v>
                </c:pt>
                <c:pt idx="4">
                  <c:v>&gt; 15</c:v>
                </c:pt>
              </c:strCache>
            </c:strRef>
          </c:cat>
          <c:val>
            <c:numRef>
              <c:f>'Histogram_Call Centre'!$M$27:$M$31</c:f>
              <c:numCache>
                <c:formatCode>0.00%</c:formatCode>
                <c:ptCount val="5"/>
                <c:pt idx="0">
                  <c:v>0.17948717948717949</c:v>
                </c:pt>
                <c:pt idx="1">
                  <c:v>0.30769230769230771</c:v>
                </c:pt>
                <c:pt idx="2">
                  <c:v>0.61538461538461542</c:v>
                </c:pt>
                <c:pt idx="3">
                  <c:v>0.76923076923076927</c:v>
                </c:pt>
                <c:pt idx="4">
                  <c:v>1</c:v>
                </c:pt>
              </c:numCache>
            </c:numRef>
          </c:val>
          <c:smooth val="0"/>
          <c:extLst xmlns:c16r2="http://schemas.microsoft.com/office/drawing/2015/06/chart">
            <c:ext xmlns:c16="http://schemas.microsoft.com/office/drawing/2014/chart" uri="{C3380CC4-5D6E-409C-BE32-E72D297353CC}">
              <c16:uniqueId val="{00000001-F9C8-4EE4-B783-88C0B1B99615}"/>
            </c:ext>
          </c:extLst>
        </c:ser>
        <c:dLbls>
          <c:showLegendKey val="0"/>
          <c:showVal val="0"/>
          <c:showCatName val="0"/>
          <c:showSerName val="0"/>
          <c:showPercent val="0"/>
          <c:showBubbleSize val="0"/>
        </c:dLbls>
        <c:marker val="1"/>
        <c:smooth val="0"/>
        <c:axId val="140616832"/>
        <c:axId val="140615040"/>
      </c:lineChart>
      <c:catAx>
        <c:axId val="140586368"/>
        <c:scaling>
          <c:orientation val="minMax"/>
        </c:scaling>
        <c:delete val="0"/>
        <c:axPos val="b"/>
        <c:title>
          <c:tx>
            <c:rich>
              <a:bodyPr/>
              <a:lstStyle/>
              <a:p>
                <a:pPr>
                  <a:defRPr/>
                </a:pPr>
                <a:r>
                  <a:rPr lang="en-CA"/>
                  <a:t>Call duration in minutes</a:t>
                </a:r>
              </a:p>
            </c:rich>
          </c:tx>
          <c:layout/>
          <c:overlay val="0"/>
        </c:title>
        <c:numFmt formatCode="General" sourceLinked="1"/>
        <c:majorTickMark val="out"/>
        <c:minorTickMark val="none"/>
        <c:tickLblPos val="nextTo"/>
        <c:crossAx val="140613120"/>
        <c:crosses val="autoZero"/>
        <c:auto val="1"/>
        <c:lblAlgn val="ctr"/>
        <c:lblOffset val="100"/>
        <c:noMultiLvlLbl val="0"/>
      </c:catAx>
      <c:valAx>
        <c:axId val="140613120"/>
        <c:scaling>
          <c:orientation val="minMax"/>
        </c:scaling>
        <c:delete val="0"/>
        <c:axPos val="l"/>
        <c:title>
          <c:tx>
            <c:rich>
              <a:bodyPr/>
              <a:lstStyle/>
              <a:p>
                <a:pPr>
                  <a:defRPr/>
                </a:pPr>
                <a:r>
                  <a:rPr lang="en-CA"/>
                  <a:t>Frequency</a:t>
                </a:r>
              </a:p>
            </c:rich>
          </c:tx>
          <c:layout/>
          <c:overlay val="0"/>
        </c:title>
        <c:numFmt formatCode="General" sourceLinked="1"/>
        <c:majorTickMark val="out"/>
        <c:minorTickMark val="none"/>
        <c:tickLblPos val="nextTo"/>
        <c:crossAx val="140586368"/>
        <c:crosses val="autoZero"/>
        <c:crossBetween val="between"/>
      </c:valAx>
      <c:valAx>
        <c:axId val="140615040"/>
        <c:scaling>
          <c:orientation val="minMax"/>
        </c:scaling>
        <c:delete val="0"/>
        <c:axPos val="r"/>
        <c:numFmt formatCode="0.00%" sourceLinked="1"/>
        <c:majorTickMark val="out"/>
        <c:minorTickMark val="none"/>
        <c:tickLblPos val="nextTo"/>
        <c:crossAx val="140616832"/>
        <c:crosses val="max"/>
        <c:crossBetween val="between"/>
      </c:valAx>
      <c:catAx>
        <c:axId val="140616832"/>
        <c:scaling>
          <c:orientation val="minMax"/>
        </c:scaling>
        <c:delete val="1"/>
        <c:axPos val="b"/>
        <c:numFmt formatCode="General" sourceLinked="1"/>
        <c:majorTickMark val="out"/>
        <c:minorTickMark val="none"/>
        <c:tickLblPos val="nextTo"/>
        <c:crossAx val="140615040"/>
        <c:crosses val="autoZero"/>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CA" baseline="0"/>
              <a:t>Customer Diversity Age</a:t>
            </a:r>
            <a:r>
              <a:rPr lang="en-CA"/>
              <a:t> </a:t>
            </a:r>
          </a:p>
        </c:rich>
      </c:tx>
      <c:layout>
        <c:manualLayout>
          <c:xMode val="edge"/>
          <c:yMode val="edge"/>
          <c:x val="0.11567481779234705"/>
          <c:y val="6.0504201680672269E-2"/>
        </c:manualLayout>
      </c:layout>
      <c:overlay val="0"/>
    </c:title>
    <c:autoTitleDeleted val="0"/>
    <c:plotArea>
      <c:layout/>
      <c:barChart>
        <c:barDir val="col"/>
        <c:grouping val="clustered"/>
        <c:varyColors val="0"/>
        <c:ser>
          <c:idx val="0"/>
          <c:order val="0"/>
          <c:tx>
            <c:v>Frequency</c:v>
          </c:tx>
          <c:invertIfNegative val="0"/>
          <c:cat>
            <c:strRef>
              <c:f>Histogram_Retail!$K$31:$K$35</c:f>
              <c:strCache>
                <c:ptCount val="5"/>
                <c:pt idx="0">
                  <c:v>&lt;25</c:v>
                </c:pt>
                <c:pt idx="1">
                  <c:v>25 - 35</c:v>
                </c:pt>
                <c:pt idx="2">
                  <c:v>35 - 45</c:v>
                </c:pt>
                <c:pt idx="3">
                  <c:v>45 - 55</c:v>
                </c:pt>
                <c:pt idx="4">
                  <c:v>&gt; 55</c:v>
                </c:pt>
              </c:strCache>
            </c:strRef>
          </c:cat>
          <c:val>
            <c:numRef>
              <c:f>Histogram_Retail!$L$31:$L$35</c:f>
              <c:numCache>
                <c:formatCode>General</c:formatCode>
                <c:ptCount val="5"/>
                <c:pt idx="0">
                  <c:v>9</c:v>
                </c:pt>
                <c:pt idx="1">
                  <c:v>10</c:v>
                </c:pt>
                <c:pt idx="2">
                  <c:v>7</c:v>
                </c:pt>
                <c:pt idx="3">
                  <c:v>9</c:v>
                </c:pt>
                <c:pt idx="4">
                  <c:v>4</c:v>
                </c:pt>
              </c:numCache>
            </c:numRef>
          </c:val>
          <c:extLst xmlns:c16r2="http://schemas.microsoft.com/office/drawing/2015/06/chart">
            <c:ext xmlns:c16="http://schemas.microsoft.com/office/drawing/2014/chart" uri="{C3380CC4-5D6E-409C-BE32-E72D297353CC}">
              <c16:uniqueId val="{00000000-4722-45B1-B929-33562F99154E}"/>
            </c:ext>
          </c:extLst>
        </c:ser>
        <c:dLbls>
          <c:showLegendKey val="0"/>
          <c:showVal val="0"/>
          <c:showCatName val="0"/>
          <c:showSerName val="0"/>
          <c:showPercent val="0"/>
          <c:showBubbleSize val="0"/>
        </c:dLbls>
        <c:gapWidth val="150"/>
        <c:axId val="35520896"/>
        <c:axId val="35522816"/>
      </c:barChart>
      <c:lineChart>
        <c:grouping val="standard"/>
        <c:varyColors val="0"/>
        <c:ser>
          <c:idx val="1"/>
          <c:order val="1"/>
          <c:tx>
            <c:v>Cumulative %</c:v>
          </c:tx>
          <c:cat>
            <c:strRef>
              <c:f>Histogram_Retail!$K$31:$K$35</c:f>
              <c:strCache>
                <c:ptCount val="5"/>
                <c:pt idx="0">
                  <c:v>&lt;25</c:v>
                </c:pt>
                <c:pt idx="1">
                  <c:v>25 - 35</c:v>
                </c:pt>
                <c:pt idx="2">
                  <c:v>35 - 45</c:v>
                </c:pt>
                <c:pt idx="3">
                  <c:v>45 - 55</c:v>
                </c:pt>
                <c:pt idx="4">
                  <c:v>&gt; 55</c:v>
                </c:pt>
              </c:strCache>
            </c:strRef>
          </c:cat>
          <c:val>
            <c:numRef>
              <c:f>Histogram_Retail!$M$31:$M$35</c:f>
              <c:numCache>
                <c:formatCode>0.00%</c:formatCode>
                <c:ptCount val="5"/>
                <c:pt idx="0">
                  <c:v>0.23076923076923078</c:v>
                </c:pt>
                <c:pt idx="1">
                  <c:v>0.48717948717948717</c:v>
                </c:pt>
                <c:pt idx="2">
                  <c:v>0.66666666666666663</c:v>
                </c:pt>
                <c:pt idx="3">
                  <c:v>0.89743589743589747</c:v>
                </c:pt>
                <c:pt idx="4">
                  <c:v>1</c:v>
                </c:pt>
              </c:numCache>
            </c:numRef>
          </c:val>
          <c:smooth val="0"/>
          <c:extLst xmlns:c16r2="http://schemas.microsoft.com/office/drawing/2015/06/chart">
            <c:ext xmlns:c16="http://schemas.microsoft.com/office/drawing/2014/chart" uri="{C3380CC4-5D6E-409C-BE32-E72D297353CC}">
              <c16:uniqueId val="{00000001-4722-45B1-B929-33562F99154E}"/>
            </c:ext>
          </c:extLst>
        </c:ser>
        <c:dLbls>
          <c:showLegendKey val="0"/>
          <c:showVal val="0"/>
          <c:showCatName val="0"/>
          <c:showSerName val="0"/>
          <c:showPercent val="0"/>
          <c:showBubbleSize val="0"/>
        </c:dLbls>
        <c:marker val="1"/>
        <c:smooth val="0"/>
        <c:axId val="35530624"/>
        <c:axId val="35529088"/>
      </c:lineChart>
      <c:catAx>
        <c:axId val="35520896"/>
        <c:scaling>
          <c:orientation val="minMax"/>
        </c:scaling>
        <c:delete val="0"/>
        <c:axPos val="b"/>
        <c:title>
          <c:tx>
            <c:rich>
              <a:bodyPr/>
              <a:lstStyle/>
              <a:p>
                <a:pPr>
                  <a:defRPr/>
                </a:pPr>
                <a:r>
                  <a:rPr lang="en-CA"/>
                  <a:t>Customer</a:t>
                </a:r>
                <a:r>
                  <a:rPr lang="en-CA" baseline="0"/>
                  <a:t> Age</a:t>
                </a:r>
                <a:endParaRPr lang="en-CA"/>
              </a:p>
            </c:rich>
          </c:tx>
          <c:overlay val="0"/>
        </c:title>
        <c:numFmt formatCode="General" sourceLinked="1"/>
        <c:majorTickMark val="out"/>
        <c:minorTickMark val="none"/>
        <c:tickLblPos val="nextTo"/>
        <c:crossAx val="35522816"/>
        <c:crosses val="autoZero"/>
        <c:auto val="1"/>
        <c:lblAlgn val="ctr"/>
        <c:lblOffset val="100"/>
        <c:noMultiLvlLbl val="0"/>
      </c:catAx>
      <c:valAx>
        <c:axId val="35522816"/>
        <c:scaling>
          <c:orientation val="minMax"/>
        </c:scaling>
        <c:delete val="0"/>
        <c:axPos val="l"/>
        <c:title>
          <c:tx>
            <c:rich>
              <a:bodyPr/>
              <a:lstStyle/>
              <a:p>
                <a:pPr>
                  <a:defRPr/>
                </a:pPr>
                <a:r>
                  <a:rPr lang="en-CA"/>
                  <a:t>Frequency</a:t>
                </a:r>
              </a:p>
            </c:rich>
          </c:tx>
          <c:overlay val="0"/>
        </c:title>
        <c:numFmt formatCode="General" sourceLinked="1"/>
        <c:majorTickMark val="out"/>
        <c:minorTickMark val="none"/>
        <c:tickLblPos val="nextTo"/>
        <c:crossAx val="35520896"/>
        <c:crosses val="autoZero"/>
        <c:crossBetween val="between"/>
      </c:valAx>
      <c:valAx>
        <c:axId val="35529088"/>
        <c:scaling>
          <c:orientation val="minMax"/>
        </c:scaling>
        <c:delete val="0"/>
        <c:axPos val="r"/>
        <c:numFmt formatCode="0.00%" sourceLinked="1"/>
        <c:majorTickMark val="out"/>
        <c:minorTickMark val="none"/>
        <c:tickLblPos val="nextTo"/>
        <c:crossAx val="35530624"/>
        <c:crosses val="max"/>
        <c:crossBetween val="between"/>
      </c:valAx>
      <c:catAx>
        <c:axId val="35530624"/>
        <c:scaling>
          <c:orientation val="minMax"/>
        </c:scaling>
        <c:delete val="1"/>
        <c:axPos val="b"/>
        <c:numFmt formatCode="General" sourceLinked="1"/>
        <c:majorTickMark val="out"/>
        <c:minorTickMark val="none"/>
        <c:tickLblPos val="nextTo"/>
        <c:crossAx val="35529088"/>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44449</xdr:colOff>
      <xdr:row>5</xdr:row>
      <xdr:rowOff>165100</xdr:rowOff>
    </xdr:from>
    <xdr:to>
      <xdr:col>5</xdr:col>
      <xdr:colOff>946149</xdr:colOff>
      <xdr:row>17</xdr:row>
      <xdr:rowOff>60325</xdr:rowOff>
    </xdr:to>
    <xdr:graphicFrame macro="">
      <xdr:nvGraphicFramePr>
        <xdr:cNvPr id="2" name="Chart 1">
          <a:extLst>
            <a:ext uri="{FF2B5EF4-FFF2-40B4-BE49-F238E27FC236}">
              <a16:creationId xmlns=""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57149</xdr:colOff>
      <xdr:row>5</xdr:row>
      <xdr:rowOff>139700</xdr:rowOff>
    </xdr:from>
    <xdr:to>
      <xdr:col>5</xdr:col>
      <xdr:colOff>971550</xdr:colOff>
      <xdr:row>17</xdr:row>
      <xdr:rowOff>133350</xdr:rowOff>
    </xdr:to>
    <xdr:graphicFrame macro="">
      <xdr:nvGraphicFramePr>
        <xdr:cNvPr id="2" name="Chart 1">
          <a:extLst>
            <a:ext uri="{FF2B5EF4-FFF2-40B4-BE49-F238E27FC236}">
              <a16:creationId xmlns=""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2</xdr:row>
      <xdr:rowOff>50799</xdr:rowOff>
    </xdr:from>
    <xdr:to>
      <xdr:col>12</xdr:col>
      <xdr:colOff>57150</xdr:colOff>
      <xdr:row>7</xdr:row>
      <xdr:rowOff>101600</xdr:rowOff>
    </xdr:to>
    <xdr:sp macro="" textlink="">
      <xdr:nvSpPr>
        <xdr:cNvPr id="2" name="Rectangle 1">
          <a:extLst>
            <a:ext uri="{FF2B5EF4-FFF2-40B4-BE49-F238E27FC236}">
              <a16:creationId xmlns="" xmlns:a16="http://schemas.microsoft.com/office/drawing/2014/main" id="{00000000-0008-0000-0000-000002000000}"/>
            </a:ext>
          </a:extLst>
        </xdr:cNvPr>
        <xdr:cNvSpPr/>
      </xdr:nvSpPr>
      <xdr:spPr>
        <a:xfrm>
          <a:off x="320675" y="419099"/>
          <a:ext cx="8562975"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400">
              <a:solidFill>
                <a:sysClr val="windowText" lastClr="000000"/>
              </a:solidFill>
              <a:effectLst/>
              <a:latin typeface="+mn-lt"/>
              <a:ea typeface="+mn-ea"/>
              <a:cs typeface="+mn-cs"/>
            </a:rPr>
            <a:t>Your business has a profit of 20,000. You've set yourself a new profit Goal of 25,000. At the moment, you're selling 5000 items at 10 each. Assume that you'll still sell 5000 items. The question is, to hit your new profit of 25,000, by how much do you have to raise your prices?</a:t>
          </a: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6350</xdr:colOff>
      <xdr:row>2</xdr:row>
      <xdr:rowOff>120650</xdr:rowOff>
    </xdr:from>
    <xdr:to>
      <xdr:col>15</xdr:col>
      <xdr:colOff>34925</xdr:colOff>
      <xdr:row>7</xdr:row>
      <xdr:rowOff>171451</xdr:rowOff>
    </xdr:to>
    <xdr:sp macro="" textlink="">
      <xdr:nvSpPr>
        <xdr:cNvPr id="2" name="Rectangle 1">
          <a:extLst>
            <a:ext uri="{FF2B5EF4-FFF2-40B4-BE49-F238E27FC236}">
              <a16:creationId xmlns="" xmlns:a16="http://schemas.microsoft.com/office/drawing/2014/main" id="{00000000-0008-0000-0000-000002000000}"/>
            </a:ext>
          </a:extLst>
        </xdr:cNvPr>
        <xdr:cNvSpPr/>
      </xdr:nvSpPr>
      <xdr:spPr>
        <a:xfrm>
          <a:off x="615950" y="488950"/>
          <a:ext cx="8562975"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Ron</a:t>
          </a:r>
          <a:r>
            <a:rPr lang="en-CA" sz="1400" baseline="0">
              <a:solidFill>
                <a:sysClr val="windowText" lastClr="000000"/>
              </a:solidFill>
              <a:effectLst/>
              <a:latin typeface="+mn-lt"/>
              <a:ea typeface="+mn-ea"/>
              <a:cs typeface="+mn-cs"/>
            </a:rPr>
            <a:t> is a sales manager of XYZ company. He wants to detemine the profit he'll make, if he sells products at two different selling prices to two different customers.</a:t>
          </a:r>
        </a:p>
        <a:p>
          <a:pPr marL="0" marR="0" indent="0" algn="l" defTabSz="914400" eaLnBrk="1" fontAlgn="auto" latinLnBrk="0" hangingPunct="1">
            <a:lnSpc>
              <a:spcPct val="100000"/>
            </a:lnSpc>
            <a:spcBef>
              <a:spcPts val="0"/>
            </a:spcBef>
            <a:spcAft>
              <a:spcPts val="0"/>
            </a:spcAft>
            <a:buClrTx/>
            <a:buSzTx/>
            <a:buFontTx/>
            <a:buNone/>
            <a:tabLst/>
            <a:defRPr/>
          </a:pPr>
          <a:endParaRPr lang="en-CA" sz="1400">
            <a:solidFill>
              <a:sysClr val="windowText" lastClr="000000"/>
            </a:solidFill>
            <a:effectLst/>
            <a:latin typeface="+mn-lt"/>
            <a:ea typeface="+mn-ea"/>
            <a:cs typeface="+mn-cs"/>
          </a:endParaRPr>
        </a:p>
        <a:p>
          <a:pPr algn="l"/>
          <a:endParaRPr lang="en-CA" sz="1100"/>
        </a:p>
      </xdr:txBody>
    </xdr:sp>
    <xdr:clientData/>
  </xdr:twoCellAnchor>
  <xdr:twoCellAnchor>
    <xdr:from>
      <xdr:col>1</xdr:col>
      <xdr:colOff>0</xdr:colOff>
      <xdr:row>26</xdr:row>
      <xdr:rowOff>0</xdr:rowOff>
    </xdr:from>
    <xdr:to>
      <xdr:col>15</xdr:col>
      <xdr:colOff>28575</xdr:colOff>
      <xdr:row>31</xdr:row>
      <xdr:rowOff>50801</xdr:rowOff>
    </xdr:to>
    <xdr:sp macro="" textlink="">
      <xdr:nvSpPr>
        <xdr:cNvPr id="3" name="Rectangle 2">
          <a:extLst>
            <a:ext uri="{FF2B5EF4-FFF2-40B4-BE49-F238E27FC236}">
              <a16:creationId xmlns="" xmlns:a16="http://schemas.microsoft.com/office/drawing/2014/main" id="{00000000-0008-0000-0000-000002000000}"/>
            </a:ext>
          </a:extLst>
        </xdr:cNvPr>
        <xdr:cNvSpPr/>
      </xdr:nvSpPr>
      <xdr:spPr>
        <a:xfrm>
          <a:off x="609600" y="4787900"/>
          <a:ext cx="10855325"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Data tables take setts of input values and determine possible results. </a:t>
          </a:r>
        </a:p>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Instead of creating two different scenarios, we can quickly try out different values for the formulas by creating a data table</a:t>
          </a:r>
        </a:p>
        <a:p>
          <a:pPr algn="l"/>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6351</xdr:colOff>
      <xdr:row>2</xdr:row>
      <xdr:rowOff>50800</xdr:rowOff>
    </xdr:from>
    <xdr:to>
      <xdr:col>9</xdr:col>
      <xdr:colOff>107951</xdr:colOff>
      <xdr:row>7</xdr:row>
      <xdr:rowOff>101601</xdr:rowOff>
    </xdr:to>
    <xdr:sp macro="" textlink="">
      <xdr:nvSpPr>
        <xdr:cNvPr id="2" name="Rectangle 1">
          <a:extLst>
            <a:ext uri="{FF2B5EF4-FFF2-40B4-BE49-F238E27FC236}">
              <a16:creationId xmlns="" xmlns:a16="http://schemas.microsoft.com/office/drawing/2014/main" id="{00000000-0008-0000-0000-000002000000}"/>
            </a:ext>
          </a:extLst>
        </xdr:cNvPr>
        <xdr:cNvSpPr/>
      </xdr:nvSpPr>
      <xdr:spPr>
        <a:xfrm>
          <a:off x="615951" y="419100"/>
          <a:ext cx="9328150"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A professor wants to get a good understanding of student scores in a data science class.</a:t>
          </a:r>
        </a:p>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what is the standard deviation?</a:t>
          </a:r>
        </a:p>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What</a:t>
          </a:r>
          <a:r>
            <a:rPr lang="en-CA" sz="1400" baseline="0">
              <a:solidFill>
                <a:sysClr val="windowText" lastClr="000000"/>
              </a:solidFill>
              <a:effectLst/>
              <a:latin typeface="+mn-lt"/>
              <a:ea typeface="+mn-ea"/>
              <a:cs typeface="+mn-cs"/>
            </a:rPr>
            <a:t> is the average score?</a:t>
          </a:r>
        </a:p>
        <a:p>
          <a:pPr marL="0" marR="0" indent="0" algn="l" defTabSz="914400" eaLnBrk="1" fontAlgn="auto" latinLnBrk="0" hangingPunct="1">
            <a:lnSpc>
              <a:spcPct val="100000"/>
            </a:lnSpc>
            <a:spcBef>
              <a:spcPts val="0"/>
            </a:spcBef>
            <a:spcAft>
              <a:spcPts val="0"/>
            </a:spcAft>
            <a:buClrTx/>
            <a:buSzTx/>
            <a:buFontTx/>
            <a:buNone/>
            <a:tabLst/>
            <a:defRPr/>
          </a:pPr>
          <a:r>
            <a:rPr lang="en-CA" sz="1400" baseline="0">
              <a:solidFill>
                <a:sysClr val="windowText" lastClr="000000"/>
              </a:solidFill>
              <a:effectLst/>
              <a:latin typeface="+mn-lt"/>
              <a:ea typeface="+mn-ea"/>
              <a:cs typeface="+mn-cs"/>
            </a:rPr>
            <a:t>What is the mean score?</a:t>
          </a:r>
          <a:endParaRPr lang="en-CA" sz="14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CA" sz="1400" baseline="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19050</xdr:colOff>
      <xdr:row>2</xdr:row>
      <xdr:rowOff>38100</xdr:rowOff>
    </xdr:from>
    <xdr:to>
      <xdr:col>25</xdr:col>
      <xdr:colOff>593725</xdr:colOff>
      <xdr:row>7</xdr:row>
      <xdr:rowOff>88901</xdr:rowOff>
    </xdr:to>
    <xdr:sp macro="" textlink="">
      <xdr:nvSpPr>
        <xdr:cNvPr id="2" name="Rectangle 1">
          <a:extLst>
            <a:ext uri="{FF2B5EF4-FFF2-40B4-BE49-F238E27FC236}">
              <a16:creationId xmlns="" xmlns:a16="http://schemas.microsoft.com/office/drawing/2014/main" id="{00000000-0008-0000-0000-000002000000}"/>
            </a:ext>
          </a:extLst>
        </xdr:cNvPr>
        <xdr:cNvSpPr/>
      </xdr:nvSpPr>
      <xdr:spPr>
        <a:xfrm>
          <a:off x="628650" y="406400"/>
          <a:ext cx="15205075"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CA" sz="1400">
              <a:solidFill>
                <a:sysClr val="windowText" lastClr="000000"/>
              </a:solidFill>
              <a:effectLst/>
              <a:latin typeface="+mn-lt"/>
              <a:ea typeface="+mn-ea"/>
              <a:cs typeface="+mn-cs"/>
            </a:rPr>
            <a:t>An organisation planning a trip is going to be travelling by bus.</a:t>
          </a:r>
        </a:p>
        <a:p>
          <a:r>
            <a:rPr lang="en-CA" sz="1400">
              <a:solidFill>
                <a:sysClr val="windowText" lastClr="000000"/>
              </a:solidFill>
              <a:effectLst/>
              <a:latin typeface="+mn-lt"/>
              <a:ea typeface="+mn-ea"/>
              <a:cs typeface="+mn-cs"/>
            </a:rPr>
            <a:t>An agency has 10 busses with a total capacity of 50 seata, and eight buses which have a capacity of 40 seats each.</a:t>
          </a:r>
        </a:p>
        <a:p>
          <a:r>
            <a:rPr lang="en-CA" sz="1400">
              <a:solidFill>
                <a:sysClr val="windowText" lastClr="000000"/>
              </a:solidFill>
              <a:effectLst/>
              <a:latin typeface="+mn-lt"/>
              <a:ea typeface="+mn-ea"/>
              <a:cs typeface="+mn-cs"/>
            </a:rPr>
            <a:t>Only nine drivers are available in a shift.</a:t>
          </a:r>
        </a:p>
        <a:p>
          <a:r>
            <a:rPr lang="en-CA" sz="1400">
              <a:solidFill>
                <a:sysClr val="windowText" lastClr="000000"/>
              </a:solidFill>
              <a:effectLst/>
              <a:latin typeface="+mn-lt"/>
              <a:ea typeface="+mn-ea"/>
              <a:cs typeface="+mn-cs"/>
            </a:rPr>
            <a:t>The rental costs for the large bus is $800 and the small bus is $600.</a:t>
          </a:r>
        </a:p>
        <a:p>
          <a:pPr marL="0" marR="0" indent="0" algn="l" defTabSz="914400" eaLnBrk="1" fontAlgn="auto" latinLnBrk="0" hangingPunct="1">
            <a:lnSpc>
              <a:spcPct val="100000"/>
            </a:lnSpc>
            <a:spcBef>
              <a:spcPts val="0"/>
            </a:spcBef>
            <a:spcAft>
              <a:spcPts val="0"/>
            </a:spcAft>
            <a:buClrTx/>
            <a:buSzTx/>
            <a:buFontTx/>
            <a:buNone/>
            <a:tabLst/>
            <a:defRPr/>
          </a:pPr>
          <a:endParaRPr lang="en-CA" sz="1400" baseline="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5"/>
  <sheetViews>
    <sheetView showGridLines="0" tabSelected="1" workbookViewId="0">
      <selection activeCell="H10" sqref="H10"/>
    </sheetView>
  </sheetViews>
  <sheetFormatPr defaultRowHeight="14.5" x14ac:dyDescent="0.35"/>
  <cols>
    <col min="1" max="1" width="5" customWidth="1"/>
    <col min="2" max="2" width="17" customWidth="1"/>
    <col min="3" max="3" width="13.26953125" customWidth="1"/>
    <col min="4" max="4" width="13.26953125" style="57" customWidth="1"/>
    <col min="5" max="5" width="18.1796875" style="57" customWidth="1"/>
    <col min="6" max="6" width="15.81640625" customWidth="1"/>
    <col min="7" max="7" width="4.81640625" customWidth="1"/>
    <col min="8" max="8" width="17" customWidth="1"/>
    <col min="9" max="9" width="16.453125" customWidth="1"/>
    <col min="10" max="10" width="6.08984375" customWidth="1"/>
    <col min="11" max="13" width="10.36328125" customWidth="1"/>
  </cols>
  <sheetData>
    <row r="2" spans="2:2" ht="20" x14ac:dyDescent="0.4">
      <c r="B2" s="54" t="s">
        <v>44</v>
      </c>
    </row>
    <row r="4" spans="2:2" ht="15.5" x14ac:dyDescent="0.35">
      <c r="B4" s="55" t="s">
        <v>45</v>
      </c>
    </row>
    <row r="16" spans="2:2" x14ac:dyDescent="0.35">
      <c r="B16" s="56"/>
    </row>
    <row r="17" spans="2:13" x14ac:dyDescent="0.35">
      <c r="B17" s="56"/>
    </row>
    <row r="18" spans="2:13" x14ac:dyDescent="0.35">
      <c r="B18" s="56"/>
    </row>
    <row r="19" spans="2:13" ht="15.5" x14ac:dyDescent="0.35">
      <c r="B19" s="58" t="s">
        <v>46</v>
      </c>
      <c r="C19" s="59" t="s">
        <v>47</v>
      </c>
      <c r="D19" s="60"/>
      <c r="E19" s="60"/>
      <c r="F19" s="61"/>
    </row>
    <row r="20" spans="2:13" x14ac:dyDescent="0.35">
      <c r="B20" s="56"/>
    </row>
    <row r="21" spans="2:13" x14ac:dyDescent="0.35">
      <c r="B21" s="56"/>
    </row>
    <row r="22" spans="2:13" x14ac:dyDescent="0.35">
      <c r="B22" s="56"/>
    </row>
    <row r="23" spans="2:13" x14ac:dyDescent="0.35">
      <c r="B23" s="56"/>
    </row>
    <row r="24" spans="2:13" x14ac:dyDescent="0.35">
      <c r="B24" s="62" t="s">
        <v>48</v>
      </c>
      <c r="C24" s="63"/>
      <c r="D24" s="64"/>
      <c r="E24" s="64"/>
      <c r="F24" s="65"/>
    </row>
    <row r="25" spans="2:13" ht="33.5" customHeight="1" thickBot="1" x14ac:dyDescent="0.4">
      <c r="B25" s="98" t="s">
        <v>49</v>
      </c>
      <c r="C25" s="98"/>
      <c r="D25" s="98"/>
      <c r="E25" s="98"/>
      <c r="F25" s="98"/>
    </row>
    <row r="26" spans="2:13" ht="29" x14ac:dyDescent="0.35">
      <c r="B26" s="66" t="s">
        <v>50</v>
      </c>
      <c r="C26" s="66" t="s">
        <v>51</v>
      </c>
      <c r="D26" s="66" t="s">
        <v>52</v>
      </c>
      <c r="E26" s="67" t="s">
        <v>53</v>
      </c>
      <c r="F26" s="66" t="s">
        <v>54</v>
      </c>
      <c r="H26" s="68" t="s">
        <v>55</v>
      </c>
      <c r="I26" s="68" t="s">
        <v>56</v>
      </c>
      <c r="K26" s="38" t="s">
        <v>55</v>
      </c>
      <c r="L26" s="38" t="s">
        <v>57</v>
      </c>
      <c r="M26" s="38" t="s">
        <v>58</v>
      </c>
    </row>
    <row r="27" spans="2:13" x14ac:dyDescent="0.35">
      <c r="B27" s="69">
        <v>15752396</v>
      </c>
      <c r="C27" s="70">
        <v>44260</v>
      </c>
      <c r="D27" s="70" t="s">
        <v>59</v>
      </c>
      <c r="E27" s="71">
        <v>18</v>
      </c>
      <c r="F27" s="72" t="s">
        <v>60</v>
      </c>
      <c r="H27" s="73" t="s">
        <v>61</v>
      </c>
      <c r="I27" s="69">
        <v>3</v>
      </c>
      <c r="K27" s="74" t="s">
        <v>61</v>
      </c>
      <c r="L27" s="7">
        <v>7</v>
      </c>
      <c r="M27" s="75">
        <v>0.17948717948717949</v>
      </c>
    </row>
    <row r="28" spans="2:13" x14ac:dyDescent="0.35">
      <c r="B28" s="69">
        <v>12917869</v>
      </c>
      <c r="C28" s="70">
        <v>44434</v>
      </c>
      <c r="D28" s="70" t="s">
        <v>59</v>
      </c>
      <c r="E28" s="71">
        <v>17</v>
      </c>
      <c r="F28" s="72" t="s">
        <v>60</v>
      </c>
      <c r="H28" s="76" t="s">
        <v>62</v>
      </c>
      <c r="I28" s="69">
        <v>7</v>
      </c>
      <c r="K28" s="74" t="s">
        <v>62</v>
      </c>
      <c r="L28" s="7">
        <v>5</v>
      </c>
      <c r="M28" s="75">
        <v>0.30769230769230771</v>
      </c>
    </row>
    <row r="29" spans="2:13" x14ac:dyDescent="0.35">
      <c r="B29" s="69">
        <v>18179290</v>
      </c>
      <c r="C29" s="70">
        <v>44534</v>
      </c>
      <c r="D29" s="70" t="s">
        <v>59</v>
      </c>
      <c r="E29" s="71">
        <v>16</v>
      </c>
      <c r="F29" s="72" t="s">
        <v>60</v>
      </c>
      <c r="H29" s="76" t="s">
        <v>63</v>
      </c>
      <c r="I29" s="69">
        <v>11</v>
      </c>
      <c r="K29" s="74" t="s">
        <v>63</v>
      </c>
      <c r="L29" s="7">
        <v>12</v>
      </c>
      <c r="M29" s="75">
        <v>0.61538461538461542</v>
      </c>
    </row>
    <row r="30" spans="2:13" x14ac:dyDescent="0.35">
      <c r="B30" s="69">
        <v>14530174</v>
      </c>
      <c r="C30" s="70">
        <v>44534</v>
      </c>
      <c r="D30" s="70" t="s">
        <v>64</v>
      </c>
      <c r="E30" s="71">
        <v>15</v>
      </c>
      <c r="F30" s="72" t="s">
        <v>60</v>
      </c>
      <c r="H30" s="76" t="s">
        <v>65</v>
      </c>
      <c r="I30" s="69">
        <v>15</v>
      </c>
      <c r="K30" s="74" t="s">
        <v>65</v>
      </c>
      <c r="L30" s="7">
        <v>6</v>
      </c>
      <c r="M30" s="75">
        <v>0.76923076923076927</v>
      </c>
    </row>
    <row r="31" spans="2:13" ht="15" thickBot="1" x14ac:dyDescent="0.4">
      <c r="B31" s="69">
        <v>16386917</v>
      </c>
      <c r="C31" s="70">
        <v>44545</v>
      </c>
      <c r="D31" s="70" t="s">
        <v>64</v>
      </c>
      <c r="E31" s="71">
        <v>9</v>
      </c>
      <c r="F31" s="72" t="s">
        <v>60</v>
      </c>
      <c r="H31" s="76" t="s">
        <v>66</v>
      </c>
      <c r="I31" s="69">
        <v>9</v>
      </c>
      <c r="K31" s="8" t="s">
        <v>66</v>
      </c>
      <c r="L31" s="8">
        <v>9</v>
      </c>
      <c r="M31" s="77">
        <v>1</v>
      </c>
    </row>
    <row r="32" spans="2:13" x14ac:dyDescent="0.35">
      <c r="B32" s="69">
        <v>15026748</v>
      </c>
      <c r="C32" s="70">
        <v>44476</v>
      </c>
      <c r="D32" s="70" t="s">
        <v>67</v>
      </c>
      <c r="E32" s="71">
        <v>16</v>
      </c>
      <c r="F32" s="72" t="s">
        <v>60</v>
      </c>
    </row>
    <row r="33" spans="2:8" x14ac:dyDescent="0.35">
      <c r="B33" s="69">
        <v>16945125</v>
      </c>
      <c r="C33" s="70">
        <v>44548</v>
      </c>
      <c r="D33" s="70" t="s">
        <v>67</v>
      </c>
      <c r="E33" s="71">
        <v>4</v>
      </c>
      <c r="F33" s="72" t="s">
        <v>60</v>
      </c>
    </row>
    <row r="34" spans="2:8" x14ac:dyDescent="0.35">
      <c r="B34" s="69">
        <v>15594296</v>
      </c>
      <c r="C34" s="70">
        <v>44540</v>
      </c>
      <c r="D34" s="70" t="s">
        <v>67</v>
      </c>
      <c r="E34" s="71">
        <v>7</v>
      </c>
      <c r="F34" s="72" t="s">
        <v>60</v>
      </c>
    </row>
    <row r="35" spans="2:8" x14ac:dyDescent="0.35">
      <c r="B35" s="69">
        <v>14181488</v>
      </c>
      <c r="C35" s="70">
        <v>44474</v>
      </c>
      <c r="D35" s="70" t="s">
        <v>67</v>
      </c>
      <c r="E35" s="71">
        <v>12</v>
      </c>
      <c r="F35" s="72" t="s">
        <v>60</v>
      </c>
    </row>
    <row r="36" spans="2:8" x14ac:dyDescent="0.35">
      <c r="B36" s="69">
        <v>15371742</v>
      </c>
      <c r="C36" s="70">
        <v>44545</v>
      </c>
      <c r="D36" s="70" t="s">
        <v>67</v>
      </c>
      <c r="E36" s="71">
        <v>17</v>
      </c>
      <c r="F36" s="72" t="s">
        <v>60</v>
      </c>
    </row>
    <row r="37" spans="2:8" x14ac:dyDescent="0.35">
      <c r="B37" s="69">
        <v>15096954</v>
      </c>
      <c r="C37" s="70">
        <v>44505</v>
      </c>
      <c r="D37" s="70" t="s">
        <v>59</v>
      </c>
      <c r="E37" s="71">
        <v>8</v>
      </c>
      <c r="F37" s="72" t="s">
        <v>60</v>
      </c>
    </row>
    <row r="38" spans="2:8" x14ac:dyDescent="0.35">
      <c r="B38" s="69">
        <v>15431945</v>
      </c>
      <c r="C38" s="70">
        <v>44511</v>
      </c>
      <c r="D38" s="70" t="s">
        <v>64</v>
      </c>
      <c r="E38" s="71">
        <v>2</v>
      </c>
      <c r="F38" s="72" t="s">
        <v>60</v>
      </c>
    </row>
    <row r="39" spans="2:8" x14ac:dyDescent="0.35">
      <c r="B39" s="69">
        <v>18030549</v>
      </c>
      <c r="C39" s="70">
        <v>44554</v>
      </c>
      <c r="D39" s="70" t="s">
        <v>64</v>
      </c>
      <c r="E39" s="71">
        <v>10</v>
      </c>
      <c r="F39" s="72" t="s">
        <v>60</v>
      </c>
    </row>
    <row r="40" spans="2:8" x14ac:dyDescent="0.35">
      <c r="B40" s="69">
        <v>16638096</v>
      </c>
      <c r="C40" s="70">
        <v>44554</v>
      </c>
      <c r="D40" s="70" t="s">
        <v>59</v>
      </c>
      <c r="E40" s="71">
        <v>1</v>
      </c>
      <c r="F40" s="72" t="s">
        <v>60</v>
      </c>
    </row>
    <row r="41" spans="2:8" x14ac:dyDescent="0.35">
      <c r="B41" s="69">
        <v>17014930</v>
      </c>
      <c r="C41" s="70">
        <v>44489</v>
      </c>
      <c r="D41" s="70" t="s">
        <v>59</v>
      </c>
      <c r="E41" s="71">
        <v>15</v>
      </c>
      <c r="F41" s="72" t="s">
        <v>60</v>
      </c>
    </row>
    <row r="42" spans="2:8" x14ac:dyDescent="0.35">
      <c r="B42" s="69">
        <v>15973431</v>
      </c>
      <c r="C42" s="70">
        <v>44554</v>
      </c>
      <c r="D42" s="70" t="s">
        <v>59</v>
      </c>
      <c r="E42" s="71">
        <v>16</v>
      </c>
      <c r="F42" s="72" t="s">
        <v>60</v>
      </c>
    </row>
    <row r="43" spans="2:8" x14ac:dyDescent="0.35">
      <c r="B43" s="69">
        <v>14172108</v>
      </c>
      <c r="C43" s="70">
        <v>44537</v>
      </c>
      <c r="D43" s="70" t="s">
        <v>59</v>
      </c>
      <c r="E43" s="71">
        <v>18</v>
      </c>
      <c r="F43" s="72" t="s">
        <v>60</v>
      </c>
    </row>
    <row r="44" spans="2:8" x14ac:dyDescent="0.35">
      <c r="B44" s="69">
        <v>14619528</v>
      </c>
      <c r="C44" s="70">
        <v>44533</v>
      </c>
      <c r="D44" s="70" t="s">
        <v>67</v>
      </c>
      <c r="E44" s="71">
        <v>6</v>
      </c>
      <c r="F44" s="72" t="s">
        <v>60</v>
      </c>
    </row>
    <row r="45" spans="2:8" x14ac:dyDescent="0.35">
      <c r="B45" s="69">
        <v>16425473</v>
      </c>
      <c r="C45" s="70">
        <v>44548</v>
      </c>
      <c r="D45" s="70" t="s">
        <v>67</v>
      </c>
      <c r="E45" s="71">
        <v>11</v>
      </c>
      <c r="F45" s="72" t="s">
        <v>60</v>
      </c>
    </row>
    <row r="46" spans="2:8" x14ac:dyDescent="0.35">
      <c r="B46" s="69">
        <v>17431929</v>
      </c>
      <c r="C46" s="70">
        <v>44461</v>
      </c>
      <c r="D46" s="70" t="s">
        <v>67</v>
      </c>
      <c r="E46" s="71">
        <v>8</v>
      </c>
      <c r="F46" s="72" t="s">
        <v>60</v>
      </c>
    </row>
    <row r="47" spans="2:8" x14ac:dyDescent="0.35">
      <c r="B47" s="69">
        <v>12788037</v>
      </c>
      <c r="C47" s="70">
        <v>44467</v>
      </c>
      <c r="D47" s="70" t="s">
        <v>59</v>
      </c>
      <c r="E47" s="71">
        <v>9</v>
      </c>
      <c r="F47" s="72" t="s">
        <v>60</v>
      </c>
    </row>
    <row r="48" spans="2:8" x14ac:dyDescent="0.35">
      <c r="B48" s="69">
        <v>15678374</v>
      </c>
      <c r="C48" s="70">
        <v>44552</v>
      </c>
      <c r="D48" s="70" t="s">
        <v>59</v>
      </c>
      <c r="E48" s="71">
        <v>12</v>
      </c>
      <c r="F48" s="72" t="s">
        <v>60</v>
      </c>
      <c r="H48" s="78"/>
    </row>
    <row r="49" spans="2:8" x14ac:dyDescent="0.35">
      <c r="B49" s="69">
        <v>13170557</v>
      </c>
      <c r="C49" s="70">
        <v>44516</v>
      </c>
      <c r="D49" s="70" t="s">
        <v>59</v>
      </c>
      <c r="E49" s="71">
        <v>3</v>
      </c>
      <c r="F49" s="72" t="s">
        <v>60</v>
      </c>
      <c r="H49" s="78"/>
    </row>
    <row r="50" spans="2:8" x14ac:dyDescent="0.35">
      <c r="B50" s="69">
        <v>13937107</v>
      </c>
      <c r="C50" s="70">
        <v>44532</v>
      </c>
      <c r="D50" s="70" t="s">
        <v>64</v>
      </c>
      <c r="E50" s="71">
        <v>10</v>
      </c>
      <c r="F50" s="72" t="s">
        <v>60</v>
      </c>
      <c r="H50" s="78"/>
    </row>
    <row r="51" spans="2:8" x14ac:dyDescent="0.35">
      <c r="B51" s="69">
        <v>18348061</v>
      </c>
      <c r="C51" s="70">
        <v>44533</v>
      </c>
      <c r="D51" s="70" t="s">
        <v>64</v>
      </c>
      <c r="E51" s="71">
        <v>5</v>
      </c>
      <c r="F51" s="72" t="s">
        <v>60</v>
      </c>
      <c r="H51" s="78"/>
    </row>
    <row r="52" spans="2:8" x14ac:dyDescent="0.35">
      <c r="B52" s="69">
        <v>14343585</v>
      </c>
      <c r="C52" s="70">
        <v>44537</v>
      </c>
      <c r="D52" s="70" t="s">
        <v>64</v>
      </c>
      <c r="E52" s="71">
        <v>2</v>
      </c>
      <c r="F52" s="72" t="s">
        <v>60</v>
      </c>
      <c r="H52" s="78"/>
    </row>
    <row r="53" spans="2:8" x14ac:dyDescent="0.35">
      <c r="B53" s="69">
        <v>13605135</v>
      </c>
      <c r="C53" s="70">
        <v>44537</v>
      </c>
      <c r="D53" s="70" t="s">
        <v>64</v>
      </c>
      <c r="E53" s="71">
        <v>8</v>
      </c>
      <c r="F53" s="72" t="s">
        <v>60</v>
      </c>
    </row>
    <row r="54" spans="2:8" x14ac:dyDescent="0.35">
      <c r="B54" s="69">
        <v>15520724</v>
      </c>
      <c r="C54" s="70">
        <v>44484</v>
      </c>
      <c r="D54" s="70" t="s">
        <v>64</v>
      </c>
      <c r="E54" s="71">
        <v>9</v>
      </c>
      <c r="F54" s="72" t="s">
        <v>60</v>
      </c>
    </row>
    <row r="55" spans="2:8" x14ac:dyDescent="0.35">
      <c r="B55" s="69">
        <v>17339116</v>
      </c>
      <c r="C55" s="70">
        <v>44534</v>
      </c>
      <c r="D55" s="70" t="s">
        <v>64</v>
      </c>
      <c r="E55" s="71">
        <v>3</v>
      </c>
      <c r="F55" s="72" t="s">
        <v>60</v>
      </c>
    </row>
    <row r="56" spans="2:8" x14ac:dyDescent="0.35">
      <c r="B56" s="69">
        <v>15547379</v>
      </c>
      <c r="C56" s="70">
        <v>44488</v>
      </c>
      <c r="D56" s="70" t="s">
        <v>67</v>
      </c>
      <c r="E56" s="71">
        <v>15</v>
      </c>
      <c r="F56" s="72" t="s">
        <v>60</v>
      </c>
    </row>
    <row r="57" spans="2:8" x14ac:dyDescent="0.35">
      <c r="B57" s="69">
        <v>18527190</v>
      </c>
      <c r="C57" s="70">
        <v>44554</v>
      </c>
      <c r="D57" s="70" t="s">
        <v>67</v>
      </c>
      <c r="E57" s="71">
        <v>8</v>
      </c>
      <c r="F57" s="72" t="s">
        <v>60</v>
      </c>
    </row>
    <row r="58" spans="2:8" x14ac:dyDescent="0.35">
      <c r="B58" s="69">
        <v>13281770</v>
      </c>
      <c r="C58" s="70">
        <v>44537</v>
      </c>
      <c r="D58" s="70" t="s">
        <v>67</v>
      </c>
      <c r="E58" s="71">
        <v>11</v>
      </c>
      <c r="F58" s="72" t="s">
        <v>60</v>
      </c>
    </row>
    <row r="59" spans="2:8" x14ac:dyDescent="0.35">
      <c r="B59" s="69">
        <v>15908740</v>
      </c>
      <c r="C59" s="70">
        <v>44460</v>
      </c>
      <c r="D59" s="70" t="s">
        <v>67</v>
      </c>
      <c r="E59" s="71">
        <v>16</v>
      </c>
      <c r="F59" s="72" t="s">
        <v>60</v>
      </c>
    </row>
    <row r="60" spans="2:8" x14ac:dyDescent="0.35">
      <c r="B60" s="69">
        <v>18062060</v>
      </c>
      <c r="C60" s="70">
        <v>44547</v>
      </c>
      <c r="D60" s="70" t="s">
        <v>59</v>
      </c>
      <c r="E60" s="71">
        <v>7</v>
      </c>
      <c r="F60" s="72" t="s">
        <v>60</v>
      </c>
    </row>
    <row r="61" spans="2:8" x14ac:dyDescent="0.35">
      <c r="B61" s="69">
        <v>13078444</v>
      </c>
      <c r="C61" s="70">
        <v>44545</v>
      </c>
      <c r="D61" s="70" t="s">
        <v>67</v>
      </c>
      <c r="E61" s="71">
        <v>13</v>
      </c>
      <c r="F61" s="72" t="s">
        <v>60</v>
      </c>
    </row>
    <row r="62" spans="2:8" x14ac:dyDescent="0.35">
      <c r="B62" s="69">
        <v>17000176</v>
      </c>
      <c r="C62" s="70">
        <v>44457</v>
      </c>
      <c r="D62" s="70" t="s">
        <v>64</v>
      </c>
      <c r="E62" s="71">
        <v>2</v>
      </c>
      <c r="F62" s="72" t="s">
        <v>60</v>
      </c>
    </row>
    <row r="63" spans="2:8" x14ac:dyDescent="0.35">
      <c r="B63" s="69">
        <v>18717910</v>
      </c>
      <c r="C63" s="70">
        <v>44541</v>
      </c>
      <c r="D63" s="70" t="s">
        <v>67</v>
      </c>
      <c r="E63" s="71">
        <v>17</v>
      </c>
      <c r="F63" s="72" t="s">
        <v>60</v>
      </c>
    </row>
    <row r="64" spans="2:8" x14ac:dyDescent="0.35">
      <c r="B64" s="69">
        <v>16086235</v>
      </c>
      <c r="C64" s="70">
        <v>44499</v>
      </c>
      <c r="D64" s="70" t="s">
        <v>59</v>
      </c>
      <c r="E64" s="71">
        <v>2</v>
      </c>
      <c r="F64" s="72" t="s">
        <v>60</v>
      </c>
    </row>
    <row r="65" spans="2:6" x14ac:dyDescent="0.35">
      <c r="B65" s="69">
        <v>15653428</v>
      </c>
      <c r="C65" s="70">
        <v>44545</v>
      </c>
      <c r="D65" s="70" t="s">
        <v>64</v>
      </c>
      <c r="E65" s="71">
        <v>8</v>
      </c>
      <c r="F65" s="72" t="s">
        <v>60</v>
      </c>
    </row>
  </sheetData>
  <autoFilter ref="B26:F26"/>
  <sortState ref="K37:K41">
    <sortCondition ref="K37"/>
  </sortState>
  <mergeCells count="1">
    <mergeCell ref="B25:F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69"/>
  <sheetViews>
    <sheetView showGridLines="0" topLeftCell="A4" zoomScaleNormal="100" workbookViewId="0">
      <selection activeCell="H42" sqref="H42"/>
    </sheetView>
  </sheetViews>
  <sheetFormatPr defaultRowHeight="14.5" x14ac:dyDescent="0.35"/>
  <cols>
    <col min="1" max="1" width="4.81640625" customWidth="1"/>
    <col min="2" max="2" width="17" customWidth="1"/>
    <col min="3" max="3" width="13.26953125" customWidth="1"/>
    <col min="4" max="4" width="13.26953125" style="57" customWidth="1"/>
    <col min="5" max="5" width="18.1796875" style="57" customWidth="1"/>
    <col min="6" max="6" width="15.81640625" customWidth="1"/>
    <col min="7" max="7" width="17.54296875" customWidth="1"/>
    <col min="8" max="8" width="17" customWidth="1"/>
    <col min="9" max="9" width="16.453125" customWidth="1"/>
    <col min="11" max="11" width="14.54296875" customWidth="1"/>
    <col min="12" max="12" width="16.54296875" customWidth="1"/>
    <col min="13" max="13" width="14.81640625" customWidth="1"/>
    <col min="29" max="29" width="18.81640625" customWidth="1"/>
  </cols>
  <sheetData>
    <row r="2" spans="2:2" ht="20" x14ac:dyDescent="0.4">
      <c r="B2" s="54" t="s">
        <v>68</v>
      </c>
    </row>
    <row r="3" spans="2:2" x14ac:dyDescent="0.35">
      <c r="B3" s="61" t="s">
        <v>69</v>
      </c>
    </row>
    <row r="5" spans="2:2" ht="15.5" x14ac:dyDescent="0.35">
      <c r="B5" s="55" t="s">
        <v>70</v>
      </c>
    </row>
    <row r="20" spans="2:29" ht="15.5" x14ac:dyDescent="0.35">
      <c r="B20" s="55" t="s">
        <v>71</v>
      </c>
    </row>
    <row r="21" spans="2:29" x14ac:dyDescent="0.35">
      <c r="B21" s="79" t="s">
        <v>72</v>
      </c>
    </row>
    <row r="22" spans="2:29" x14ac:dyDescent="0.35">
      <c r="B22" s="79" t="s">
        <v>73</v>
      </c>
    </row>
    <row r="23" spans="2:29" x14ac:dyDescent="0.35">
      <c r="B23" s="79" t="s">
        <v>74</v>
      </c>
    </row>
    <row r="27" spans="2:29" x14ac:dyDescent="0.35">
      <c r="B27" s="80" t="s">
        <v>75</v>
      </c>
      <c r="C27" s="81"/>
      <c r="D27" s="82"/>
      <c r="E27" s="82"/>
      <c r="F27" s="83"/>
    </row>
    <row r="28" spans="2:29" x14ac:dyDescent="0.35">
      <c r="B28" t="s">
        <v>76</v>
      </c>
    </row>
    <row r="29" spans="2:29" ht="15" thickBot="1" x14ac:dyDescent="0.4"/>
    <row r="30" spans="2:29" ht="24.75" customHeight="1" x14ac:dyDescent="0.35">
      <c r="B30" s="68" t="s">
        <v>77</v>
      </c>
      <c r="C30" s="68" t="s">
        <v>51</v>
      </c>
      <c r="D30" s="68" t="s">
        <v>78</v>
      </c>
      <c r="E30" s="84" t="s">
        <v>79</v>
      </c>
      <c r="F30" s="68" t="s">
        <v>80</v>
      </c>
      <c r="H30" s="68" t="s">
        <v>55</v>
      </c>
      <c r="I30" s="68" t="s">
        <v>56</v>
      </c>
      <c r="K30" s="38" t="s">
        <v>55</v>
      </c>
      <c r="L30" s="38" t="s">
        <v>57</v>
      </c>
      <c r="M30" s="38" t="s">
        <v>58</v>
      </c>
      <c r="AC30" s="68" t="s">
        <v>81</v>
      </c>
    </row>
    <row r="31" spans="2:29" x14ac:dyDescent="0.35">
      <c r="B31" s="69">
        <v>15752396</v>
      </c>
      <c r="C31" s="70">
        <v>42068</v>
      </c>
      <c r="D31" s="70" t="s">
        <v>82</v>
      </c>
      <c r="E31" s="71">
        <v>35</v>
      </c>
      <c r="F31" s="70" t="s">
        <v>59</v>
      </c>
      <c r="H31" s="73" t="s">
        <v>83</v>
      </c>
      <c r="I31" s="69">
        <v>25</v>
      </c>
      <c r="K31" s="74" t="s">
        <v>83</v>
      </c>
      <c r="L31" s="7">
        <v>9</v>
      </c>
      <c r="M31" s="75">
        <v>0.23076923076923078</v>
      </c>
      <c r="AC31" s="72">
        <v>22753</v>
      </c>
    </row>
    <row r="32" spans="2:29" x14ac:dyDescent="0.35">
      <c r="B32" s="69">
        <v>12917869</v>
      </c>
      <c r="C32" s="70">
        <v>42242</v>
      </c>
      <c r="D32" s="70" t="s">
        <v>82</v>
      </c>
      <c r="E32" s="71">
        <v>15</v>
      </c>
      <c r="F32" s="70" t="s">
        <v>59</v>
      </c>
      <c r="H32" s="76" t="s">
        <v>84</v>
      </c>
      <c r="I32" s="69">
        <v>35</v>
      </c>
      <c r="K32" s="74" t="s">
        <v>84</v>
      </c>
      <c r="L32" s="7">
        <v>10</v>
      </c>
      <c r="M32" s="75">
        <v>0.48717948717948717</v>
      </c>
      <c r="AC32" s="72">
        <v>16382</v>
      </c>
    </row>
    <row r="33" spans="2:29" x14ac:dyDescent="0.35">
      <c r="B33" s="69">
        <v>18179290</v>
      </c>
      <c r="C33" s="70">
        <v>42342</v>
      </c>
      <c r="D33" s="70" t="s">
        <v>82</v>
      </c>
      <c r="E33" s="71">
        <v>53</v>
      </c>
      <c r="F33" s="70" t="s">
        <v>59</v>
      </c>
      <c r="H33" s="76" t="s">
        <v>85</v>
      </c>
      <c r="I33" s="69">
        <v>45</v>
      </c>
      <c r="K33" s="74" t="s">
        <v>85</v>
      </c>
      <c r="L33" s="7">
        <v>7</v>
      </c>
      <c r="M33" s="75">
        <v>0.66666666666666663</v>
      </c>
      <c r="AC33" s="72">
        <v>17606</v>
      </c>
    </row>
    <row r="34" spans="2:29" x14ac:dyDescent="0.35">
      <c r="B34" s="69">
        <v>14530174</v>
      </c>
      <c r="C34" s="70">
        <v>42342</v>
      </c>
      <c r="D34" s="70" t="s">
        <v>82</v>
      </c>
      <c r="E34" s="71">
        <v>36</v>
      </c>
      <c r="F34" s="70" t="s">
        <v>64</v>
      </c>
      <c r="H34" s="76" t="s">
        <v>86</v>
      </c>
      <c r="I34" s="69">
        <v>55</v>
      </c>
      <c r="K34" s="74" t="s">
        <v>86</v>
      </c>
      <c r="L34" s="7">
        <v>9</v>
      </c>
      <c r="M34" s="75">
        <v>0.89743589743589747</v>
      </c>
      <c r="AC34" s="72">
        <v>21959</v>
      </c>
    </row>
    <row r="35" spans="2:29" ht="15" thickBot="1" x14ac:dyDescent="0.4">
      <c r="B35" s="69">
        <v>16386917</v>
      </c>
      <c r="C35" s="70">
        <v>42353</v>
      </c>
      <c r="D35" s="70" t="s">
        <v>82</v>
      </c>
      <c r="E35" s="71">
        <v>33</v>
      </c>
      <c r="F35" s="70" t="s">
        <v>64</v>
      </c>
      <c r="H35" s="76" t="s">
        <v>87</v>
      </c>
      <c r="I35" s="85"/>
      <c r="K35" s="8" t="s">
        <v>87</v>
      </c>
      <c r="L35" s="8">
        <v>4</v>
      </c>
      <c r="M35" s="77">
        <v>1</v>
      </c>
      <c r="AC35" s="72">
        <v>2379</v>
      </c>
    </row>
    <row r="36" spans="2:29" x14ac:dyDescent="0.35">
      <c r="B36" s="69">
        <v>15026748</v>
      </c>
      <c r="C36" s="70">
        <v>42284</v>
      </c>
      <c r="D36" s="70" t="s">
        <v>82</v>
      </c>
      <c r="E36" s="71">
        <v>20</v>
      </c>
      <c r="F36" s="70" t="s">
        <v>67</v>
      </c>
      <c r="AC36" s="72">
        <v>13004</v>
      </c>
    </row>
    <row r="37" spans="2:29" x14ac:dyDescent="0.35">
      <c r="B37" s="69">
        <v>16945125</v>
      </c>
      <c r="C37" s="70">
        <v>42356</v>
      </c>
      <c r="D37" s="70" t="s">
        <v>82</v>
      </c>
      <c r="E37" s="71">
        <v>59</v>
      </c>
      <c r="F37" s="70" t="s">
        <v>67</v>
      </c>
      <c r="AC37" s="72">
        <v>913</v>
      </c>
    </row>
    <row r="38" spans="2:29" x14ac:dyDescent="0.35">
      <c r="B38" s="69">
        <v>15594296</v>
      </c>
      <c r="C38" s="70">
        <v>42348</v>
      </c>
      <c r="D38" s="70" t="s">
        <v>88</v>
      </c>
      <c r="E38" s="71">
        <v>42</v>
      </c>
      <c r="F38" s="70" t="s">
        <v>67</v>
      </c>
      <c r="H38" t="s">
        <v>91</v>
      </c>
      <c r="AC38" s="72">
        <v>1857</v>
      </c>
    </row>
    <row r="39" spans="2:29" x14ac:dyDescent="0.35">
      <c r="B39" s="69">
        <v>14181488</v>
      </c>
      <c r="C39" s="70">
        <v>42282</v>
      </c>
      <c r="D39" s="70" t="s">
        <v>88</v>
      </c>
      <c r="E39" s="71">
        <v>30</v>
      </c>
      <c r="F39" s="70" t="s">
        <v>67</v>
      </c>
      <c r="AC39" s="72">
        <v>1327</v>
      </c>
    </row>
    <row r="40" spans="2:29" x14ac:dyDescent="0.35">
      <c r="B40" s="69">
        <v>15371742</v>
      </c>
      <c r="C40" s="70">
        <v>42353</v>
      </c>
      <c r="D40" s="70" t="s">
        <v>88</v>
      </c>
      <c r="E40" s="71">
        <v>15</v>
      </c>
      <c r="F40" s="70" t="s">
        <v>67</v>
      </c>
      <c r="AC40" s="72">
        <v>23954</v>
      </c>
    </row>
    <row r="41" spans="2:29" x14ac:dyDescent="0.35">
      <c r="B41" s="69">
        <v>15096954</v>
      </c>
      <c r="C41" s="70">
        <v>42313</v>
      </c>
      <c r="D41" s="70" t="s">
        <v>88</v>
      </c>
      <c r="E41" s="71">
        <v>60</v>
      </c>
      <c r="F41" s="70" t="s">
        <v>59</v>
      </c>
      <c r="AC41" s="72">
        <v>4443</v>
      </c>
    </row>
    <row r="42" spans="2:29" x14ac:dyDescent="0.35">
      <c r="B42" s="69">
        <v>15431945</v>
      </c>
      <c r="C42" s="70">
        <v>42319</v>
      </c>
      <c r="D42" s="70" t="s">
        <v>88</v>
      </c>
      <c r="E42" s="71">
        <v>18</v>
      </c>
      <c r="F42" s="70" t="s">
        <v>64</v>
      </c>
      <c r="AC42" s="72">
        <v>3463</v>
      </c>
    </row>
    <row r="43" spans="2:29" x14ac:dyDescent="0.35">
      <c r="B43" s="69">
        <v>18030549</v>
      </c>
      <c r="C43" s="70">
        <v>42362</v>
      </c>
      <c r="D43" s="70" t="s">
        <v>88</v>
      </c>
      <c r="E43" s="71">
        <v>26</v>
      </c>
      <c r="F43" s="70" t="s">
        <v>64</v>
      </c>
      <c r="AC43" s="72">
        <v>16518</v>
      </c>
    </row>
    <row r="44" spans="2:29" x14ac:dyDescent="0.35">
      <c r="B44" s="69">
        <v>16638096</v>
      </c>
      <c r="C44" s="70">
        <v>42362</v>
      </c>
      <c r="D44" s="70" t="s">
        <v>88</v>
      </c>
      <c r="E44" s="71">
        <v>49</v>
      </c>
      <c r="F44" s="70" t="s">
        <v>59</v>
      </c>
      <c r="AC44" s="72">
        <v>2090</v>
      </c>
    </row>
    <row r="45" spans="2:29" x14ac:dyDescent="0.35">
      <c r="B45" s="69">
        <v>17014930</v>
      </c>
      <c r="C45" s="70">
        <v>42297</v>
      </c>
      <c r="D45" s="70" t="s">
        <v>88</v>
      </c>
      <c r="E45" s="71">
        <v>50</v>
      </c>
      <c r="F45" s="70" t="s">
        <v>59</v>
      </c>
      <c r="AC45" s="72">
        <v>16208</v>
      </c>
    </row>
    <row r="46" spans="2:29" x14ac:dyDescent="0.35">
      <c r="B46" s="69">
        <v>15973431</v>
      </c>
      <c r="C46" s="70">
        <v>42362</v>
      </c>
      <c r="D46" s="70" t="s">
        <v>88</v>
      </c>
      <c r="E46" s="71">
        <v>26</v>
      </c>
      <c r="F46" s="70" t="s">
        <v>59</v>
      </c>
      <c r="AC46" s="72">
        <v>2405</v>
      </c>
    </row>
    <row r="47" spans="2:29" x14ac:dyDescent="0.35">
      <c r="B47" s="69">
        <v>14172108</v>
      </c>
      <c r="C47" s="70">
        <v>42345</v>
      </c>
      <c r="D47" s="70" t="s">
        <v>88</v>
      </c>
      <c r="E47" s="71">
        <v>32</v>
      </c>
      <c r="F47" s="70" t="s">
        <v>59</v>
      </c>
      <c r="AC47" s="72">
        <v>13878</v>
      </c>
    </row>
    <row r="48" spans="2:29" x14ac:dyDescent="0.35">
      <c r="B48" s="69">
        <v>14619528</v>
      </c>
      <c r="C48" s="70">
        <v>42341</v>
      </c>
      <c r="D48" s="70" t="s">
        <v>88</v>
      </c>
      <c r="E48" s="71">
        <v>50</v>
      </c>
      <c r="F48" s="70" t="s">
        <v>67</v>
      </c>
      <c r="AC48" s="72">
        <v>24497</v>
      </c>
    </row>
    <row r="49" spans="2:29" x14ac:dyDescent="0.35">
      <c r="B49" s="69">
        <v>16425473</v>
      </c>
      <c r="C49" s="70">
        <v>42356</v>
      </c>
      <c r="D49" s="70" t="s">
        <v>88</v>
      </c>
      <c r="E49" s="71">
        <v>37</v>
      </c>
      <c r="F49" s="70" t="s">
        <v>67</v>
      </c>
      <c r="AC49" s="72">
        <v>15343</v>
      </c>
    </row>
    <row r="50" spans="2:29" x14ac:dyDescent="0.35">
      <c r="B50" s="69">
        <v>17431929</v>
      </c>
      <c r="C50" s="70">
        <v>42269</v>
      </c>
      <c r="D50" s="70" t="s">
        <v>88</v>
      </c>
      <c r="E50" s="71">
        <v>52</v>
      </c>
      <c r="F50" s="70" t="s">
        <v>67</v>
      </c>
      <c r="AC50" s="72">
        <v>18370</v>
      </c>
    </row>
    <row r="51" spans="2:29" x14ac:dyDescent="0.35">
      <c r="B51" s="69">
        <v>12788037</v>
      </c>
      <c r="C51" s="70">
        <v>42275</v>
      </c>
      <c r="D51" s="70" t="s">
        <v>88</v>
      </c>
      <c r="E51" s="71">
        <v>21</v>
      </c>
      <c r="F51" s="70" t="s">
        <v>59</v>
      </c>
      <c r="AC51" s="72">
        <v>2802</v>
      </c>
    </row>
    <row r="52" spans="2:29" x14ac:dyDescent="0.35">
      <c r="B52" s="69">
        <v>15678374</v>
      </c>
      <c r="C52" s="70">
        <v>42360</v>
      </c>
      <c r="D52" s="70" t="s">
        <v>88</v>
      </c>
      <c r="E52" s="71">
        <v>48</v>
      </c>
      <c r="F52" s="70" t="s">
        <v>59</v>
      </c>
      <c r="AC52" s="72">
        <v>8846</v>
      </c>
    </row>
    <row r="53" spans="2:29" x14ac:dyDescent="0.35">
      <c r="B53" s="69">
        <v>13170557</v>
      </c>
      <c r="C53" s="70">
        <v>42324</v>
      </c>
      <c r="D53" s="70" t="s">
        <v>89</v>
      </c>
      <c r="E53" s="71">
        <v>43</v>
      </c>
      <c r="F53" s="70" t="s">
        <v>59</v>
      </c>
      <c r="AC53" s="72">
        <v>8254</v>
      </c>
    </row>
    <row r="54" spans="2:29" x14ac:dyDescent="0.35">
      <c r="B54" s="69">
        <v>13937107</v>
      </c>
      <c r="C54" s="70">
        <v>42340</v>
      </c>
      <c r="D54" s="70" t="s">
        <v>89</v>
      </c>
      <c r="E54" s="71">
        <v>60</v>
      </c>
      <c r="F54" s="70" t="s">
        <v>64</v>
      </c>
      <c r="AC54" s="72">
        <v>20413</v>
      </c>
    </row>
    <row r="55" spans="2:29" x14ac:dyDescent="0.35">
      <c r="B55" s="69">
        <v>18348061</v>
      </c>
      <c r="C55" s="70">
        <v>42341</v>
      </c>
      <c r="D55" s="70" t="s">
        <v>89</v>
      </c>
      <c r="E55" s="71">
        <v>24</v>
      </c>
      <c r="F55" s="70" t="s">
        <v>64</v>
      </c>
      <c r="AC55" s="72">
        <v>10668</v>
      </c>
    </row>
    <row r="56" spans="2:29" x14ac:dyDescent="0.35">
      <c r="B56" s="69">
        <v>14343585</v>
      </c>
      <c r="C56" s="70">
        <v>42345</v>
      </c>
      <c r="D56" s="70" t="s">
        <v>89</v>
      </c>
      <c r="E56" s="71">
        <v>43</v>
      </c>
      <c r="F56" s="70" t="s">
        <v>64</v>
      </c>
      <c r="AC56" s="72">
        <v>4257</v>
      </c>
    </row>
    <row r="57" spans="2:29" x14ac:dyDescent="0.35">
      <c r="B57" s="69">
        <v>13605135</v>
      </c>
      <c r="C57" s="70">
        <v>42345</v>
      </c>
      <c r="D57" s="70" t="s">
        <v>89</v>
      </c>
      <c r="E57" s="71">
        <v>49</v>
      </c>
      <c r="F57" s="70" t="s">
        <v>64</v>
      </c>
      <c r="AC57" s="72">
        <v>18037</v>
      </c>
    </row>
    <row r="58" spans="2:29" x14ac:dyDescent="0.35">
      <c r="B58" s="69">
        <v>15520724</v>
      </c>
      <c r="C58" s="70">
        <v>42292</v>
      </c>
      <c r="D58" s="70" t="s">
        <v>89</v>
      </c>
      <c r="E58" s="71">
        <v>23</v>
      </c>
      <c r="F58" s="70" t="s">
        <v>64</v>
      </c>
      <c r="AC58" s="72">
        <v>751</v>
      </c>
    </row>
    <row r="59" spans="2:29" x14ac:dyDescent="0.35">
      <c r="B59" s="69">
        <v>17339116</v>
      </c>
      <c r="C59" s="70">
        <v>42342</v>
      </c>
      <c r="D59" s="70" t="s">
        <v>89</v>
      </c>
      <c r="E59" s="71">
        <v>30</v>
      </c>
      <c r="F59" s="70" t="s">
        <v>64</v>
      </c>
      <c r="AC59" s="72">
        <v>4641</v>
      </c>
    </row>
    <row r="60" spans="2:29" x14ac:dyDescent="0.35">
      <c r="B60" s="69">
        <v>15547379</v>
      </c>
      <c r="C60" s="70">
        <v>42296</v>
      </c>
      <c r="D60" s="70" t="s">
        <v>89</v>
      </c>
      <c r="E60" s="71">
        <v>23</v>
      </c>
      <c r="F60" s="70" t="s">
        <v>67</v>
      </c>
      <c r="AC60" s="72">
        <v>24016</v>
      </c>
    </row>
    <row r="61" spans="2:29" x14ac:dyDescent="0.35">
      <c r="B61" s="69">
        <v>18527190</v>
      </c>
      <c r="C61" s="70">
        <v>42362</v>
      </c>
      <c r="D61" s="70" t="s">
        <v>89</v>
      </c>
      <c r="E61" s="71">
        <v>17</v>
      </c>
      <c r="F61" s="70" t="s">
        <v>67</v>
      </c>
      <c r="AC61" s="72">
        <v>18217</v>
      </c>
    </row>
    <row r="62" spans="2:29" x14ac:dyDescent="0.35">
      <c r="B62" s="69">
        <v>13281770</v>
      </c>
      <c r="C62" s="70">
        <v>42345</v>
      </c>
      <c r="D62" s="70" t="s">
        <v>89</v>
      </c>
      <c r="E62" s="71">
        <v>31</v>
      </c>
      <c r="F62" s="70" t="s">
        <v>67</v>
      </c>
      <c r="AC62" s="72">
        <v>2526</v>
      </c>
    </row>
    <row r="63" spans="2:29" x14ac:dyDescent="0.35">
      <c r="B63" s="69">
        <v>15908740</v>
      </c>
      <c r="C63" s="70">
        <v>42268</v>
      </c>
      <c r="D63" s="70" t="s">
        <v>89</v>
      </c>
      <c r="E63" s="71">
        <v>45</v>
      </c>
      <c r="F63" s="70" t="s">
        <v>67</v>
      </c>
      <c r="AC63" s="72">
        <v>21756</v>
      </c>
    </row>
    <row r="64" spans="2:29" x14ac:dyDescent="0.35">
      <c r="B64" s="69">
        <v>18062060</v>
      </c>
      <c r="C64" s="70">
        <v>42355</v>
      </c>
      <c r="D64" s="70" t="s">
        <v>89</v>
      </c>
      <c r="E64" s="71">
        <v>33</v>
      </c>
      <c r="F64" s="70" t="s">
        <v>59</v>
      </c>
      <c r="AC64" s="72">
        <v>22922</v>
      </c>
    </row>
    <row r="65" spans="2:29" x14ac:dyDescent="0.35">
      <c r="B65" s="69">
        <v>13078444</v>
      </c>
      <c r="C65" s="70">
        <v>42353</v>
      </c>
      <c r="D65" s="70" t="s">
        <v>89</v>
      </c>
      <c r="E65" s="71">
        <v>33</v>
      </c>
      <c r="F65" s="70" t="s">
        <v>67</v>
      </c>
      <c r="AC65" s="72">
        <v>21891</v>
      </c>
    </row>
    <row r="66" spans="2:29" x14ac:dyDescent="0.35">
      <c r="B66" s="69">
        <v>17000176</v>
      </c>
      <c r="C66" s="70">
        <v>42265</v>
      </c>
      <c r="D66" s="70" t="s">
        <v>89</v>
      </c>
      <c r="E66" s="71">
        <v>58</v>
      </c>
      <c r="F66" s="70" t="s">
        <v>64</v>
      </c>
      <c r="AC66" s="72">
        <v>15259</v>
      </c>
    </row>
    <row r="67" spans="2:29" x14ac:dyDescent="0.35">
      <c r="B67" s="69">
        <v>18717910</v>
      </c>
      <c r="C67" s="70">
        <v>42349</v>
      </c>
      <c r="D67" s="70" t="s">
        <v>89</v>
      </c>
      <c r="E67" s="71">
        <v>39</v>
      </c>
      <c r="F67" s="70" t="s">
        <v>67</v>
      </c>
      <c r="AC67" s="72">
        <v>3636</v>
      </c>
    </row>
    <row r="68" spans="2:29" x14ac:dyDescent="0.35">
      <c r="B68" s="69">
        <v>16086235</v>
      </c>
      <c r="C68" s="70">
        <v>42307</v>
      </c>
      <c r="D68" s="70" t="s">
        <v>89</v>
      </c>
      <c r="E68" s="71">
        <v>54</v>
      </c>
      <c r="F68" s="70" t="s">
        <v>59</v>
      </c>
      <c r="AC68" s="72">
        <v>22918</v>
      </c>
    </row>
    <row r="69" spans="2:29" x14ac:dyDescent="0.35">
      <c r="B69" s="69">
        <v>15653428</v>
      </c>
      <c r="C69" s="70">
        <v>42353</v>
      </c>
      <c r="D69" s="70" t="s">
        <v>89</v>
      </c>
      <c r="E69" s="71">
        <v>55</v>
      </c>
      <c r="F69" s="70" t="s">
        <v>64</v>
      </c>
      <c r="AC69" s="72">
        <v>24298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25"/>
  <sheetViews>
    <sheetView showGridLines="0" workbookViewId="0">
      <selection activeCell="B26" sqref="B26"/>
    </sheetView>
  </sheetViews>
  <sheetFormatPr defaultRowHeight="14.5" x14ac:dyDescent="0.35"/>
  <cols>
    <col min="1" max="1" width="4.453125" customWidth="1"/>
    <col min="2" max="2" width="21.81640625" customWidth="1"/>
    <col min="3" max="3" width="18.7265625" customWidth="1"/>
    <col min="5" max="5" width="11.54296875" customWidth="1"/>
  </cols>
  <sheetData>
    <row r="2" spans="2:12" x14ac:dyDescent="0.35">
      <c r="B2" s="16" t="s">
        <v>9</v>
      </c>
    </row>
    <row r="9" spans="2:12" x14ac:dyDescent="0.35">
      <c r="B9" t="s">
        <v>10</v>
      </c>
    </row>
    <row r="10" spans="2:12" ht="21.5" customHeight="1" x14ac:dyDescent="0.35">
      <c r="B10" s="17" t="s">
        <v>108</v>
      </c>
      <c r="C10" s="18"/>
      <c r="D10" s="18"/>
      <c r="E10" s="18"/>
      <c r="F10" s="18"/>
      <c r="G10" s="18"/>
      <c r="H10" s="18"/>
      <c r="I10" s="18"/>
      <c r="J10" s="18"/>
      <c r="K10" s="18"/>
      <c r="L10" s="19"/>
    </row>
    <row r="12" spans="2:12" x14ac:dyDescent="0.35">
      <c r="C12" s="9" t="s">
        <v>8</v>
      </c>
      <c r="E12" s="11" t="s">
        <v>7</v>
      </c>
    </row>
    <row r="14" spans="2:12" x14ac:dyDescent="0.25">
      <c r="B14" s="2" t="s">
        <v>92</v>
      </c>
      <c r="C14" s="1"/>
    </row>
    <row r="15" spans="2:12" x14ac:dyDescent="0.25">
      <c r="B15" s="3" t="s">
        <v>1</v>
      </c>
      <c r="C15" s="5">
        <v>5000</v>
      </c>
      <c r="E15" s="5">
        <v>5000</v>
      </c>
    </row>
    <row r="16" spans="2:12" x14ac:dyDescent="0.35">
      <c r="B16" s="3" t="s">
        <v>2</v>
      </c>
      <c r="C16" s="14">
        <v>11</v>
      </c>
      <c r="E16" s="12">
        <v>10</v>
      </c>
    </row>
    <row r="17" spans="2:5" x14ac:dyDescent="0.25">
      <c r="B17" s="3" t="s">
        <v>3</v>
      </c>
      <c r="C17" s="4">
        <f>+C15*C16</f>
        <v>55000</v>
      </c>
      <c r="E17" s="5">
        <f>E15*E16</f>
        <v>50000</v>
      </c>
    </row>
    <row r="18" spans="2:5" x14ac:dyDescent="0.25">
      <c r="B18" s="3" t="s">
        <v>4</v>
      </c>
      <c r="C18" s="6">
        <v>10000</v>
      </c>
      <c r="E18" s="5">
        <v>10000</v>
      </c>
    </row>
    <row r="19" spans="2:5" x14ac:dyDescent="0.25">
      <c r="B19" s="3" t="s">
        <v>5</v>
      </c>
      <c r="C19" s="6">
        <v>20000</v>
      </c>
      <c r="E19" s="5">
        <v>20000</v>
      </c>
    </row>
    <row r="21" spans="2:5" x14ac:dyDescent="0.25">
      <c r="B21" s="3" t="s">
        <v>6</v>
      </c>
      <c r="C21" s="10">
        <f>C17-SUM(C18:C19)</f>
        <v>25000</v>
      </c>
      <c r="E21" s="13">
        <f>E17-SUM(E18:E19)</f>
        <v>20000</v>
      </c>
    </row>
    <row r="25" spans="2:5" x14ac:dyDescent="0.35">
      <c r="B25" t="s">
        <v>109</v>
      </c>
    </row>
  </sheetData>
  <scenarios current="1" show="1" sqref="B31">
    <scenario name="Worst case Scenario" locked="1" count="3" user="Author" comment="_x000a_">
      <inputCells r="B14" val="Worst Case Scenario"/>
      <inputCells r="C15" val="4000"/>
      <inputCells r="C16" val="9" numFmtId="44"/>
    </scenario>
    <scenario name="Best Case Scenario" locked="1" count="3" user="Author" comment="Created by Author on 2023-03-04">
      <inputCells r="B14" val="Best Case Scenario"/>
      <inputCells r="C15" val="5000"/>
      <inputCells r="C16" val="11" numFmtId="44"/>
    </scenario>
  </scenario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3:F15"/>
  <sheetViews>
    <sheetView showGridLines="0" workbookViewId="0">
      <selection activeCell="C16" sqref="C16"/>
    </sheetView>
  </sheetViews>
  <sheetFormatPr defaultRowHeight="14.5" outlineLevelRow="1" outlineLevelCol="1" x14ac:dyDescent="0.35"/>
  <cols>
    <col min="3" max="3" width="5.90625" customWidth="1"/>
    <col min="4" max="6" width="18" bestFit="1" customWidth="1" outlineLevel="1"/>
  </cols>
  <sheetData>
    <row r="3" spans="2:6" ht="15" thickBot="1" x14ac:dyDescent="0.4"/>
    <row r="4" spans="2:6" ht="15.5" x14ac:dyDescent="0.35">
      <c r="B4" s="88" t="s">
        <v>101</v>
      </c>
      <c r="C4" s="88"/>
      <c r="D4" s="93"/>
      <c r="E4" s="93"/>
      <c r="F4" s="93"/>
    </row>
    <row r="5" spans="2:6" ht="15.5" collapsed="1" x14ac:dyDescent="0.35">
      <c r="B5" s="87"/>
      <c r="C5" s="87"/>
      <c r="D5" s="94" t="s">
        <v>103</v>
      </c>
      <c r="E5" s="94" t="s">
        <v>97</v>
      </c>
      <c r="F5" s="94" t="s">
        <v>92</v>
      </c>
    </row>
    <row r="6" spans="2:6" ht="21" hidden="1" outlineLevel="1" x14ac:dyDescent="0.35">
      <c r="B6" s="90"/>
      <c r="C6" s="90"/>
      <c r="D6" s="7"/>
      <c r="E6" s="97" t="s">
        <v>98</v>
      </c>
      <c r="F6" s="97" t="s">
        <v>100</v>
      </c>
    </row>
    <row r="7" spans="2:6" x14ac:dyDescent="0.35">
      <c r="B7" s="91" t="s">
        <v>102</v>
      </c>
      <c r="C7" s="91"/>
      <c r="D7" s="89"/>
      <c r="E7" s="89"/>
      <c r="F7" s="89"/>
    </row>
    <row r="8" spans="2:6" outlineLevel="1" x14ac:dyDescent="0.35">
      <c r="B8" s="90"/>
      <c r="C8" s="90" t="s">
        <v>93</v>
      </c>
      <c r="D8" s="7" t="s">
        <v>92</v>
      </c>
      <c r="E8" s="95" t="s">
        <v>99</v>
      </c>
      <c r="F8" s="95" t="s">
        <v>92</v>
      </c>
    </row>
    <row r="9" spans="2:6" outlineLevel="1" x14ac:dyDescent="0.35">
      <c r="B9" s="90"/>
      <c r="C9" s="90" t="s">
        <v>94</v>
      </c>
      <c r="D9" s="7">
        <v>5000</v>
      </c>
      <c r="E9" s="95">
        <v>4000</v>
      </c>
      <c r="F9" s="95">
        <v>5000</v>
      </c>
    </row>
    <row r="10" spans="2:6" outlineLevel="1" x14ac:dyDescent="0.35">
      <c r="B10" s="90"/>
      <c r="C10" s="90" t="s">
        <v>95</v>
      </c>
      <c r="D10" s="86">
        <v>11</v>
      </c>
      <c r="E10" s="96">
        <v>9</v>
      </c>
      <c r="F10" s="96">
        <v>11</v>
      </c>
    </row>
    <row r="11" spans="2:6" x14ac:dyDescent="0.35">
      <c r="B11" s="91" t="s">
        <v>104</v>
      </c>
      <c r="C11" s="91"/>
      <c r="D11" s="89"/>
      <c r="E11" s="89"/>
      <c r="F11" s="89"/>
    </row>
    <row r="12" spans="2:6" ht="15" outlineLevel="1" thickBot="1" x14ac:dyDescent="0.4">
      <c r="B12" s="92"/>
      <c r="C12" s="92" t="s">
        <v>96</v>
      </c>
      <c r="D12" s="8"/>
      <c r="E12" s="8"/>
      <c r="F12" s="8"/>
    </row>
    <row r="13" spans="2:6" x14ac:dyDescent="0.35">
      <c r="B13" t="s">
        <v>105</v>
      </c>
    </row>
    <row r="14" spans="2:6" x14ac:dyDescent="0.35">
      <c r="B14" t="s">
        <v>106</v>
      </c>
    </row>
    <row r="15" spans="2:6" x14ac:dyDescent="0.35">
      <c r="B15"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23"/>
  <sheetViews>
    <sheetView showGridLines="0" workbookViewId="0">
      <selection activeCell="F40" sqref="F40"/>
    </sheetView>
  </sheetViews>
  <sheetFormatPr defaultRowHeight="14.5" x14ac:dyDescent="0.35"/>
  <cols>
    <col min="2" max="2" width="19.54296875" customWidth="1"/>
    <col min="3" max="3" width="15.36328125" customWidth="1"/>
    <col min="5" max="5" width="12.54296875" customWidth="1"/>
    <col min="6" max="10" width="10.08984375" bestFit="1" customWidth="1"/>
    <col min="11" max="11" width="13.453125" customWidth="1"/>
  </cols>
  <sheetData>
    <row r="2" spans="2:11" x14ac:dyDescent="0.35">
      <c r="B2" s="16" t="s">
        <v>9</v>
      </c>
    </row>
    <row r="11" spans="2:11" x14ac:dyDescent="0.35">
      <c r="B11" s="99" t="s">
        <v>16</v>
      </c>
      <c r="C11" s="100"/>
      <c r="D11" s="100"/>
      <c r="E11" s="100"/>
      <c r="F11" s="100"/>
      <c r="G11" s="101"/>
    </row>
    <row r="13" spans="2:11" x14ac:dyDescent="0.35">
      <c r="B13" t="s">
        <v>11</v>
      </c>
      <c r="C13" t="s">
        <v>12</v>
      </c>
      <c r="J13" s="2" t="s">
        <v>0</v>
      </c>
      <c r="K13" s="1"/>
    </row>
    <row r="14" spans="2:11" x14ac:dyDescent="0.35">
      <c r="B14" s="26">
        <f>K20</f>
        <v>25000</v>
      </c>
      <c r="C14" s="22">
        <v>5200</v>
      </c>
      <c r="D14" s="22">
        <v>4800</v>
      </c>
      <c r="E14" s="22">
        <v>5500</v>
      </c>
      <c r="F14" s="22">
        <v>6000</v>
      </c>
      <c r="G14" s="23">
        <v>6200</v>
      </c>
      <c r="J14" s="3" t="s">
        <v>1</v>
      </c>
      <c r="K14" s="5">
        <v>5000</v>
      </c>
    </row>
    <row r="15" spans="2:11" x14ac:dyDescent="0.35">
      <c r="B15" s="24">
        <v>9</v>
      </c>
      <c r="C15" s="28">
        <f t="dataTable" ref="C15:G19" dt2D="1" dtr="1" r1="K14" r2="K15"/>
        <v>16800</v>
      </c>
      <c r="D15" s="28">
        <v>13200</v>
      </c>
      <c r="E15" s="28">
        <v>19500</v>
      </c>
      <c r="F15" s="28">
        <v>24000</v>
      </c>
      <c r="G15" s="29">
        <v>25800</v>
      </c>
      <c r="J15" s="3" t="s">
        <v>2</v>
      </c>
      <c r="K15" s="20">
        <v>11</v>
      </c>
    </row>
    <row r="16" spans="2:11" x14ac:dyDescent="0.35">
      <c r="B16" s="24">
        <v>9.5</v>
      </c>
      <c r="C16" s="28">
        <v>19400</v>
      </c>
      <c r="D16" s="28">
        <v>15600</v>
      </c>
      <c r="E16" s="28">
        <v>22250</v>
      </c>
      <c r="F16" s="28">
        <v>27000</v>
      </c>
      <c r="G16" s="29">
        <v>28900</v>
      </c>
      <c r="J16" s="3" t="s">
        <v>3</v>
      </c>
      <c r="K16" s="4">
        <f>+K14*K15</f>
        <v>55000</v>
      </c>
    </row>
    <row r="17" spans="2:11" x14ac:dyDescent="0.35">
      <c r="B17" s="24">
        <v>10</v>
      </c>
      <c r="C17" s="28">
        <v>22000</v>
      </c>
      <c r="D17" s="28">
        <v>18000</v>
      </c>
      <c r="E17" s="28">
        <v>25000</v>
      </c>
      <c r="F17" s="28">
        <v>30000</v>
      </c>
      <c r="G17" s="29">
        <v>32000</v>
      </c>
      <c r="J17" s="3" t="s">
        <v>4</v>
      </c>
      <c r="K17" s="6">
        <v>10000</v>
      </c>
    </row>
    <row r="18" spans="2:11" x14ac:dyDescent="0.35">
      <c r="B18" s="24">
        <v>11</v>
      </c>
      <c r="C18" s="28">
        <v>27200</v>
      </c>
      <c r="D18" s="28">
        <v>22800</v>
      </c>
      <c r="E18" s="28">
        <v>30500</v>
      </c>
      <c r="F18" s="28">
        <v>36000</v>
      </c>
      <c r="G18" s="29">
        <v>38200</v>
      </c>
      <c r="J18" s="3" t="s">
        <v>5</v>
      </c>
      <c r="K18" s="6">
        <v>20000</v>
      </c>
    </row>
    <row r="19" spans="2:11" x14ac:dyDescent="0.35">
      <c r="B19" s="25">
        <v>12</v>
      </c>
      <c r="C19" s="30">
        <v>32400</v>
      </c>
      <c r="D19" s="30">
        <v>27600</v>
      </c>
      <c r="E19" s="30">
        <v>36000</v>
      </c>
      <c r="F19" s="30">
        <v>42000</v>
      </c>
      <c r="G19" s="31">
        <v>44400</v>
      </c>
    </row>
    <row r="20" spans="2:11" x14ac:dyDescent="0.35">
      <c r="J20" s="3" t="s">
        <v>6</v>
      </c>
      <c r="K20" s="27">
        <f>K16-SUM(K17:K18)</f>
        <v>25000</v>
      </c>
    </row>
    <row r="21" spans="2:11" x14ac:dyDescent="0.35">
      <c r="B21" s="21" t="s">
        <v>13</v>
      </c>
      <c r="C21" s="21"/>
      <c r="D21" s="21"/>
    </row>
    <row r="22" spans="2:11" x14ac:dyDescent="0.35">
      <c r="B22" s="11" t="s">
        <v>15</v>
      </c>
      <c r="C22" s="11"/>
      <c r="D22" s="11"/>
    </row>
    <row r="23" spans="2:11" x14ac:dyDescent="0.35">
      <c r="B23" s="15" t="s">
        <v>14</v>
      </c>
      <c r="C23" s="15"/>
      <c r="D23" s="15"/>
    </row>
  </sheetData>
  <mergeCells count="1">
    <mergeCell ref="B11:G11"/>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I32"/>
  <sheetViews>
    <sheetView showGridLines="0" workbookViewId="0">
      <selection activeCell="E32" sqref="E32"/>
    </sheetView>
  </sheetViews>
  <sheetFormatPr defaultRowHeight="14.5" x14ac:dyDescent="0.35"/>
  <cols>
    <col min="2" max="5" width="16.453125" customWidth="1"/>
    <col min="7" max="7" width="21.81640625" customWidth="1"/>
    <col min="8" max="8" width="15.08984375" customWidth="1"/>
    <col min="9" max="9" width="20.6328125" customWidth="1"/>
  </cols>
  <sheetData>
    <row r="2" spans="2:9" x14ac:dyDescent="0.35">
      <c r="B2" s="16" t="s">
        <v>9</v>
      </c>
    </row>
    <row r="10" spans="2:9" ht="19" customHeight="1" x14ac:dyDescent="0.35">
      <c r="B10" s="102" t="s">
        <v>33</v>
      </c>
      <c r="C10" s="102"/>
      <c r="D10" s="102"/>
      <c r="E10" s="102"/>
    </row>
    <row r="11" spans="2:9" ht="15" thickBot="1" x14ac:dyDescent="0.4"/>
    <row r="12" spans="2:9" x14ac:dyDescent="0.35">
      <c r="B12" s="38" t="s">
        <v>18</v>
      </c>
      <c r="C12" s="38"/>
      <c r="D12" s="38" t="s">
        <v>19</v>
      </c>
      <c r="E12" s="38"/>
      <c r="H12" s="34" t="s">
        <v>17</v>
      </c>
      <c r="I12" s="34"/>
    </row>
    <row r="13" spans="2:9" x14ac:dyDescent="0.35">
      <c r="B13" s="7"/>
      <c r="C13" s="7"/>
      <c r="D13" s="7"/>
      <c r="E13" s="7"/>
      <c r="H13" s="35" t="s">
        <v>18</v>
      </c>
      <c r="I13" s="35" t="s">
        <v>19</v>
      </c>
    </row>
    <row r="14" spans="2:9" x14ac:dyDescent="0.35">
      <c r="B14" s="7" t="s">
        <v>20</v>
      </c>
      <c r="C14" s="7">
        <v>67.526315789473685</v>
      </c>
      <c r="D14" s="7" t="s">
        <v>20</v>
      </c>
      <c r="E14" s="7">
        <v>64.421052631578945</v>
      </c>
      <c r="H14" s="36">
        <v>92</v>
      </c>
      <c r="I14" s="36">
        <v>50</v>
      </c>
    </row>
    <row r="15" spans="2:9" x14ac:dyDescent="0.35">
      <c r="B15" s="7" t="s">
        <v>21</v>
      </c>
      <c r="C15" s="7">
        <v>3.5977319212131387</v>
      </c>
      <c r="D15" s="7" t="s">
        <v>21</v>
      </c>
      <c r="E15" s="7">
        <v>2.6560267884597306</v>
      </c>
      <c r="H15" s="36">
        <v>71</v>
      </c>
      <c r="I15" s="36">
        <v>79</v>
      </c>
    </row>
    <row r="16" spans="2:9" x14ac:dyDescent="0.35">
      <c r="B16" s="7" t="s">
        <v>22</v>
      </c>
      <c r="C16" s="7">
        <v>69</v>
      </c>
      <c r="D16" s="7" t="s">
        <v>22</v>
      </c>
      <c r="E16" s="7">
        <v>64</v>
      </c>
      <c r="H16" s="36">
        <v>53</v>
      </c>
      <c r="I16" s="36">
        <v>50</v>
      </c>
    </row>
    <row r="17" spans="2:9" x14ac:dyDescent="0.35">
      <c r="B17" s="7" t="s">
        <v>23</v>
      </c>
      <c r="C17" s="7">
        <v>48</v>
      </c>
      <c r="D17" s="7" t="s">
        <v>23</v>
      </c>
      <c r="E17" s="7">
        <v>50</v>
      </c>
      <c r="H17" s="36">
        <v>86</v>
      </c>
      <c r="I17" s="36">
        <v>71</v>
      </c>
    </row>
    <row r="18" spans="2:9" x14ac:dyDescent="0.35">
      <c r="B18" s="7" t="s">
        <v>24</v>
      </c>
      <c r="C18" s="7">
        <v>15.68214987051851</v>
      </c>
      <c r="D18" s="7" t="s">
        <v>24</v>
      </c>
      <c r="E18" s="7">
        <v>11.577352362232849</v>
      </c>
      <c r="H18" s="36">
        <v>75</v>
      </c>
      <c r="I18" s="36">
        <v>71</v>
      </c>
    </row>
    <row r="19" spans="2:9" x14ac:dyDescent="0.35">
      <c r="B19" s="7" t="s">
        <v>25</v>
      </c>
      <c r="C19" s="7">
        <v>245.92982456140373</v>
      </c>
      <c r="D19" s="7" t="s">
        <v>25</v>
      </c>
      <c r="E19" s="7">
        <v>134.03508771929853</v>
      </c>
      <c r="H19" s="36">
        <v>63</v>
      </c>
      <c r="I19" s="36">
        <v>60</v>
      </c>
    </row>
    <row r="20" spans="2:9" x14ac:dyDescent="0.35">
      <c r="B20" s="7" t="s">
        <v>26</v>
      </c>
      <c r="C20" s="7">
        <v>-1.1473748807864879</v>
      </c>
      <c r="D20" s="7" t="s">
        <v>26</v>
      </c>
      <c r="E20" s="7">
        <v>-1.2313802501140803</v>
      </c>
      <c r="H20" s="36">
        <v>66</v>
      </c>
      <c r="I20" s="36">
        <v>50</v>
      </c>
    </row>
    <row r="21" spans="2:9" x14ac:dyDescent="0.35">
      <c r="B21" s="7" t="s">
        <v>27</v>
      </c>
      <c r="C21" s="7">
        <v>4.4364818629590873E-2</v>
      </c>
      <c r="D21" s="7" t="s">
        <v>27</v>
      </c>
      <c r="E21" s="7">
        <v>0.20050855360947717</v>
      </c>
      <c r="H21" s="36">
        <v>64</v>
      </c>
      <c r="I21" s="36">
        <v>64</v>
      </c>
    </row>
    <row r="22" spans="2:9" x14ac:dyDescent="0.35">
      <c r="B22" s="7" t="s">
        <v>28</v>
      </c>
      <c r="C22" s="7">
        <v>48</v>
      </c>
      <c r="D22" s="7" t="s">
        <v>28</v>
      </c>
      <c r="E22" s="7">
        <v>35</v>
      </c>
      <c r="H22" s="36">
        <v>82</v>
      </c>
      <c r="I22" s="36">
        <v>70</v>
      </c>
    </row>
    <row r="23" spans="2:9" x14ac:dyDescent="0.35">
      <c r="B23" s="7" t="s">
        <v>29</v>
      </c>
      <c r="C23" s="7">
        <v>46</v>
      </c>
      <c r="D23" s="7" t="s">
        <v>29</v>
      </c>
      <c r="E23" s="7">
        <v>50</v>
      </c>
      <c r="H23" s="36">
        <v>46</v>
      </c>
      <c r="I23" s="36">
        <v>85</v>
      </c>
    </row>
    <row r="24" spans="2:9" x14ac:dyDescent="0.35">
      <c r="B24" s="7" t="s">
        <v>30</v>
      </c>
      <c r="C24" s="7">
        <v>94</v>
      </c>
      <c r="D24" s="7" t="s">
        <v>30</v>
      </c>
      <c r="E24" s="7">
        <v>85</v>
      </c>
      <c r="H24" s="36">
        <v>48</v>
      </c>
      <c r="I24" s="36">
        <v>53</v>
      </c>
    </row>
    <row r="25" spans="2:9" x14ac:dyDescent="0.35">
      <c r="B25" s="7" t="s">
        <v>31</v>
      </c>
      <c r="C25" s="7">
        <v>1283</v>
      </c>
      <c r="D25" s="7" t="s">
        <v>31</v>
      </c>
      <c r="E25" s="7">
        <v>1224</v>
      </c>
      <c r="H25" s="36">
        <v>47</v>
      </c>
      <c r="I25" s="36">
        <v>77</v>
      </c>
    </row>
    <row r="26" spans="2:9" ht="15" thickBot="1" x14ac:dyDescent="0.4">
      <c r="B26" s="8" t="s">
        <v>32</v>
      </c>
      <c r="C26" s="8">
        <v>19</v>
      </c>
      <c r="D26" s="8" t="s">
        <v>32</v>
      </c>
      <c r="E26" s="8">
        <v>19</v>
      </c>
      <c r="H26" s="36">
        <v>76</v>
      </c>
      <c r="I26" s="36">
        <v>64</v>
      </c>
    </row>
    <row r="27" spans="2:9" x14ac:dyDescent="0.35">
      <c r="H27" s="36">
        <v>69</v>
      </c>
      <c r="I27" s="36">
        <v>58</v>
      </c>
    </row>
    <row r="28" spans="2:9" x14ac:dyDescent="0.35">
      <c r="H28" s="36">
        <v>94</v>
      </c>
      <c r="I28" s="36">
        <v>50</v>
      </c>
    </row>
    <row r="29" spans="2:9" x14ac:dyDescent="0.35">
      <c r="H29" s="36">
        <v>74</v>
      </c>
      <c r="I29" s="36">
        <v>54</v>
      </c>
    </row>
    <row r="30" spans="2:9" x14ac:dyDescent="0.35">
      <c r="H30" s="36">
        <v>48</v>
      </c>
      <c r="I30" s="36">
        <v>81</v>
      </c>
    </row>
    <row r="31" spans="2:9" x14ac:dyDescent="0.35">
      <c r="H31" s="36">
        <v>49</v>
      </c>
      <c r="I31" s="36">
        <v>74</v>
      </c>
    </row>
    <row r="32" spans="2:9" x14ac:dyDescent="0.35">
      <c r="H32" s="37">
        <v>80</v>
      </c>
      <c r="I32" s="37">
        <v>63</v>
      </c>
    </row>
  </sheetData>
  <mergeCells count="1">
    <mergeCell ref="B10:E10"/>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23"/>
  <sheetViews>
    <sheetView showGridLines="0" workbookViewId="0">
      <selection activeCell="I20" sqref="I19:I20"/>
    </sheetView>
  </sheetViews>
  <sheetFormatPr defaultRowHeight="14.5" x14ac:dyDescent="0.35"/>
  <cols>
    <col min="2" max="2" width="16.7265625" customWidth="1"/>
    <col min="3" max="3" width="13.81640625" customWidth="1"/>
    <col min="4" max="4" width="13.54296875" customWidth="1"/>
  </cols>
  <sheetData>
    <row r="1" spans="2:13" x14ac:dyDescent="0.35">
      <c r="M1" t="s">
        <v>34</v>
      </c>
    </row>
    <row r="2" spans="2:13" x14ac:dyDescent="0.35">
      <c r="B2" s="16" t="s">
        <v>9</v>
      </c>
    </row>
    <row r="12" spans="2:13" x14ac:dyDescent="0.35">
      <c r="B12" s="39" t="s">
        <v>35</v>
      </c>
      <c r="C12" s="40" t="s">
        <v>36</v>
      </c>
      <c r="D12" s="40" t="s">
        <v>37</v>
      </c>
      <c r="E12" s="40"/>
      <c r="F12" s="41" t="s">
        <v>42</v>
      </c>
    </row>
    <row r="13" spans="2:13" x14ac:dyDescent="0.35">
      <c r="B13" s="42" t="s">
        <v>38</v>
      </c>
      <c r="C13" s="28">
        <v>4</v>
      </c>
      <c r="D13" s="28">
        <v>5</v>
      </c>
      <c r="E13" s="43"/>
      <c r="F13" s="33"/>
    </row>
    <row r="14" spans="2:13" x14ac:dyDescent="0.35">
      <c r="B14" s="32"/>
      <c r="C14" s="43"/>
      <c r="D14" s="43"/>
      <c r="E14" s="43"/>
      <c r="F14" s="33"/>
    </row>
    <row r="15" spans="2:13" x14ac:dyDescent="0.35">
      <c r="B15" s="44" t="s">
        <v>43</v>
      </c>
      <c r="C15" s="45">
        <v>800</v>
      </c>
      <c r="D15" s="45">
        <v>600</v>
      </c>
      <c r="E15" s="46"/>
      <c r="F15" s="47">
        <f>(C15*$C$13)+(D15*$D$13)</f>
        <v>6200</v>
      </c>
    </row>
    <row r="16" spans="2:13" x14ac:dyDescent="0.35">
      <c r="B16" s="32"/>
      <c r="C16" s="43"/>
      <c r="D16" s="43"/>
      <c r="E16" s="43"/>
      <c r="F16" s="33"/>
    </row>
    <row r="17" spans="2:6" x14ac:dyDescent="0.35">
      <c r="B17" s="32" t="s">
        <v>39</v>
      </c>
      <c r="C17" s="43"/>
      <c r="D17" s="43"/>
      <c r="E17" s="43"/>
      <c r="F17" s="33"/>
    </row>
    <row r="18" spans="2:6" x14ac:dyDescent="0.35">
      <c r="B18" s="44" t="s">
        <v>40</v>
      </c>
      <c r="C18" s="48">
        <v>50</v>
      </c>
      <c r="D18" s="48">
        <v>40</v>
      </c>
      <c r="E18" s="43"/>
      <c r="F18" s="49">
        <f>(C18*$C$13)+(D18*$D$13)</f>
        <v>400</v>
      </c>
    </row>
    <row r="19" spans="2:6" x14ac:dyDescent="0.35">
      <c r="B19" s="50" t="s">
        <v>41</v>
      </c>
      <c r="C19" s="51">
        <v>1</v>
      </c>
      <c r="D19" s="51">
        <v>1</v>
      </c>
      <c r="E19" s="52"/>
      <c r="F19" s="53">
        <f>(C19*$C$13)+(D19*$D$13)</f>
        <v>9</v>
      </c>
    </row>
    <row r="22" spans="2:6" x14ac:dyDescent="0.35">
      <c r="B22" t="s">
        <v>10</v>
      </c>
    </row>
    <row r="23" spans="2:6" x14ac:dyDescent="0.35">
      <c r="B23" t="s">
        <v>90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Histogram_Call Centre</vt:lpstr>
      <vt:lpstr>Histogram_Retail</vt:lpstr>
      <vt:lpstr>Goal_seek</vt:lpstr>
      <vt:lpstr>Scenario Summary</vt:lpstr>
      <vt:lpstr>Data_Table</vt:lpstr>
      <vt:lpstr>Descriptive_Statistics</vt:lpstr>
      <vt:lpstr>Solver_Add_In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2023-03-09T17:57:23Z</dcterms:modified>
</cp:coreProperties>
</file>