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GODOWN" sheetId="1" r:id="rId1"/>
    <sheet name="DAR" sheetId="2" r:id="rId2"/>
    <sheet name="MOSHI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G35" i="3" l="1"/>
  <c r="G37" i="3" s="1"/>
  <c r="L58" i="1"/>
  <c r="L59" i="1"/>
  <c r="L60" i="1"/>
  <c r="L61" i="1"/>
  <c r="L62" i="1"/>
  <c r="L63" i="1"/>
  <c r="L64" i="1"/>
  <c r="L57" i="1"/>
  <c r="F64" i="1"/>
  <c r="H64" i="1"/>
  <c r="I64" i="1" s="1"/>
  <c r="H59" i="1"/>
  <c r="I59" i="1" s="1"/>
  <c r="H60" i="1"/>
  <c r="I60" i="1" s="1"/>
  <c r="H61" i="1"/>
  <c r="I61" i="1" s="1"/>
  <c r="H62" i="1"/>
  <c r="I62" i="1" s="1"/>
  <c r="H63" i="1"/>
  <c r="I63" i="1" s="1"/>
  <c r="F59" i="1"/>
  <c r="F60" i="1"/>
  <c r="F61" i="1"/>
  <c r="F62" i="1"/>
  <c r="F63" i="1"/>
  <c r="H58" i="1"/>
  <c r="I58" i="1" s="1"/>
  <c r="J58" i="1" s="1"/>
  <c r="J59" i="1" s="1"/>
  <c r="F58" i="1"/>
  <c r="G58" i="1" s="1"/>
  <c r="H57" i="1"/>
  <c r="I57" i="1" s="1"/>
  <c r="F57" i="1"/>
  <c r="L65" i="1" l="1"/>
  <c r="G59" i="1"/>
  <c r="G60" i="1" s="1"/>
  <c r="G61" i="1" s="1"/>
  <c r="G62" i="1" s="1"/>
  <c r="G63" i="1" s="1"/>
  <c r="G64" i="1" s="1"/>
  <c r="G65" i="1" s="1"/>
  <c r="J60" i="1"/>
  <c r="J61" i="1" s="1"/>
  <c r="J62" i="1" s="1"/>
  <c r="J63" i="1" s="1"/>
  <c r="J64" i="1" s="1"/>
  <c r="G77" i="1"/>
  <c r="L4" i="3" l="1"/>
  <c r="L5" i="3"/>
  <c r="L6" i="3"/>
  <c r="L7" i="3"/>
  <c r="H6" i="3"/>
  <c r="I6" i="3" s="1"/>
  <c r="H7" i="3"/>
  <c r="I7" i="3" s="1"/>
  <c r="F6" i="3"/>
  <c r="F7" i="3"/>
  <c r="L33" i="1"/>
  <c r="L34" i="1"/>
  <c r="L35" i="1"/>
  <c r="L36" i="1"/>
  <c r="L37" i="1"/>
  <c r="L38" i="1"/>
  <c r="F29" i="1"/>
  <c r="H29" i="1"/>
  <c r="I29" i="1" s="1"/>
  <c r="L29" i="1"/>
  <c r="L51" i="1"/>
  <c r="L52" i="1"/>
  <c r="L4" i="1"/>
  <c r="L5" i="1"/>
  <c r="L6" i="1"/>
  <c r="L7" i="1"/>
  <c r="L8" i="1"/>
  <c r="L9" i="1"/>
  <c r="L10" i="1"/>
  <c r="F10" i="1"/>
  <c r="H10" i="1"/>
  <c r="I10" i="1" s="1"/>
  <c r="L32" i="2"/>
  <c r="L33" i="2"/>
  <c r="L34" i="2"/>
  <c r="L35" i="2"/>
  <c r="L36" i="2"/>
  <c r="L37" i="2"/>
  <c r="F36" i="2"/>
  <c r="H36" i="2"/>
  <c r="I36" i="2" s="1"/>
  <c r="H35" i="2"/>
  <c r="I35" i="2" s="1"/>
  <c r="F35" i="2"/>
  <c r="H32" i="2"/>
  <c r="I32" i="2" s="1"/>
  <c r="J32" i="2" s="1"/>
  <c r="H33" i="2"/>
  <c r="I33" i="2" s="1"/>
  <c r="H34" i="2"/>
  <c r="I34" i="2" s="1"/>
  <c r="H37" i="2"/>
  <c r="I37" i="2" s="1"/>
  <c r="F32" i="2"/>
  <c r="G32" i="2" s="1"/>
  <c r="F33" i="2"/>
  <c r="F34" i="2"/>
  <c r="F37" i="2"/>
  <c r="L19" i="2"/>
  <c r="L20" i="2"/>
  <c r="L21" i="2"/>
  <c r="L22" i="2"/>
  <c r="L23" i="2"/>
  <c r="L24" i="2"/>
  <c r="L25" i="2"/>
  <c r="F25" i="2"/>
  <c r="H25" i="2"/>
  <c r="I25" i="2" s="1"/>
  <c r="F34" i="1"/>
  <c r="F35" i="1"/>
  <c r="F36" i="1"/>
  <c r="F37" i="1"/>
  <c r="F38" i="1"/>
  <c r="L4" i="2"/>
  <c r="L5" i="2"/>
  <c r="L6" i="2"/>
  <c r="G33" i="2" l="1"/>
  <c r="G34" i="2" s="1"/>
  <c r="G35" i="2" s="1"/>
  <c r="G36" i="2" s="1"/>
  <c r="G37" i="2" s="1"/>
  <c r="J33" i="2"/>
  <c r="J34" i="2" s="1"/>
  <c r="J35" i="2" s="1"/>
  <c r="J36" i="2" s="1"/>
  <c r="J37" i="2" s="1"/>
  <c r="L14" i="1"/>
  <c r="L15" i="1"/>
  <c r="L16" i="1"/>
  <c r="L17" i="1"/>
  <c r="L18" i="1"/>
  <c r="L19" i="1"/>
  <c r="F17" i="1"/>
  <c r="H17" i="1"/>
  <c r="I17" i="1" s="1"/>
  <c r="G47" i="2"/>
  <c r="F28" i="1" l="1"/>
  <c r="H28" i="1"/>
  <c r="I28" i="1" s="1"/>
  <c r="L28" i="1"/>
  <c r="L3" i="1"/>
  <c r="L11" i="1" s="1"/>
  <c r="L50" i="1"/>
  <c r="F52" i="1"/>
  <c r="H52" i="1"/>
  <c r="I52" i="1" s="1"/>
  <c r="L32" i="1"/>
  <c r="H38" i="1"/>
  <c r="I38" i="1" s="1"/>
  <c r="H37" i="1"/>
  <c r="I37" i="1" s="1"/>
  <c r="L53" i="1" l="1"/>
  <c r="L39" i="1"/>
  <c r="L13" i="1"/>
  <c r="L20" i="1" s="1"/>
  <c r="L3" i="3"/>
  <c r="L24" i="3"/>
  <c r="L23" i="3"/>
  <c r="L25" i="3" l="1"/>
  <c r="L14" i="3"/>
  <c r="L15" i="3"/>
  <c r="L16" i="3"/>
  <c r="L13" i="3"/>
  <c r="H16" i="3"/>
  <c r="I16" i="3" s="1"/>
  <c r="F16" i="3"/>
  <c r="L12" i="2"/>
  <c r="L13" i="2"/>
  <c r="L14" i="2"/>
  <c r="L15" i="2"/>
  <c r="L11" i="2"/>
  <c r="L17" i="3" l="1"/>
  <c r="L3" i="2"/>
  <c r="H5" i="2"/>
  <c r="I5" i="2" s="1"/>
  <c r="H6" i="2"/>
  <c r="I6" i="2" s="1"/>
  <c r="F5" i="2"/>
  <c r="F6" i="2"/>
  <c r="L7" i="2" l="1"/>
  <c r="L46" i="2"/>
  <c r="L18" i="2"/>
  <c r="L26" i="2" s="1"/>
  <c r="L25" i="1"/>
  <c r="L26" i="1"/>
  <c r="L27" i="1"/>
  <c r="L24" i="1"/>
  <c r="F9" i="1"/>
  <c r="H9" i="1"/>
  <c r="I9" i="1" s="1"/>
  <c r="L30" i="1" l="1"/>
  <c r="L31" i="2"/>
  <c r="H15" i="3"/>
  <c r="I15" i="3" s="1"/>
  <c r="F15" i="3"/>
  <c r="F24" i="2"/>
  <c r="H24" i="2"/>
  <c r="I24" i="2" s="1"/>
  <c r="F23" i="2"/>
  <c r="H23" i="2"/>
  <c r="I23" i="2" s="1"/>
  <c r="F15" i="2"/>
  <c r="H15" i="2"/>
  <c r="I15" i="2" s="1"/>
  <c r="L8" i="3" l="1"/>
  <c r="L16" i="2"/>
  <c r="L38" i="2"/>
  <c r="H24" i="3" l="1"/>
  <c r="F8" i="1" l="1"/>
  <c r="H8" i="1"/>
  <c r="I8" i="1" s="1"/>
  <c r="H34" i="1" l="1"/>
  <c r="I34" i="1" s="1"/>
  <c r="H35" i="1"/>
  <c r="I35" i="1" s="1"/>
  <c r="H36" i="1"/>
  <c r="I36" i="1" s="1"/>
  <c r="H26" i="1"/>
  <c r="I26" i="1" s="1"/>
  <c r="H27" i="1"/>
  <c r="I27" i="1" s="1"/>
  <c r="F26" i="1"/>
  <c r="F27" i="1"/>
  <c r="F19" i="1"/>
  <c r="H19" i="1"/>
  <c r="I19" i="1" s="1"/>
  <c r="F18" i="1" l="1"/>
  <c r="H18" i="1"/>
  <c r="I18" i="1" s="1"/>
  <c r="H51" i="1"/>
  <c r="I51" i="1" s="1"/>
  <c r="J51" i="1" s="1"/>
  <c r="J52" i="1" s="1"/>
  <c r="F51" i="1"/>
  <c r="G51" i="1" s="1"/>
  <c r="G52" i="1" s="1"/>
  <c r="G53" i="1" s="1"/>
  <c r="G54" i="1" s="1"/>
  <c r="G55" i="1" s="1"/>
  <c r="H50" i="1"/>
  <c r="I50" i="1" s="1"/>
  <c r="F50" i="1"/>
  <c r="H5" i="3" l="1"/>
  <c r="I5" i="3" s="1"/>
  <c r="F5" i="3"/>
  <c r="H14" i="3"/>
  <c r="I14" i="3" s="1"/>
  <c r="J14" i="3" s="1"/>
  <c r="J15" i="3" s="1"/>
  <c r="J16" i="3" s="1"/>
  <c r="F14" i="3"/>
  <c r="G14" i="3" s="1"/>
  <c r="F14" i="2"/>
  <c r="H14" i="2"/>
  <c r="I14" i="2" s="1"/>
  <c r="G15" i="3" l="1"/>
  <c r="G16" i="3" s="1"/>
  <c r="G17" i="3" s="1"/>
  <c r="H33" i="1"/>
  <c r="I33" i="1" s="1"/>
  <c r="J33" i="1" s="1"/>
  <c r="J34" i="1" s="1"/>
  <c r="J35" i="1" s="1"/>
  <c r="J36" i="1" s="1"/>
  <c r="J37" i="1" s="1"/>
  <c r="J38" i="1" s="1"/>
  <c r="F33" i="1"/>
  <c r="G33" i="1" s="1"/>
  <c r="H32" i="1"/>
  <c r="I32" i="1" s="1"/>
  <c r="F32" i="1"/>
  <c r="H25" i="1"/>
  <c r="I25" i="1" s="1"/>
  <c r="J25" i="1" s="1"/>
  <c r="J26" i="1" s="1"/>
  <c r="J27" i="1" s="1"/>
  <c r="J28" i="1" s="1"/>
  <c r="J29" i="1" s="1"/>
  <c r="F25" i="1"/>
  <c r="G25" i="1" s="1"/>
  <c r="G26" i="1" s="1"/>
  <c r="G27" i="1" s="1"/>
  <c r="G28" i="1" s="1"/>
  <c r="G29" i="1" s="1"/>
  <c r="G30" i="1" s="1"/>
  <c r="H24" i="1"/>
  <c r="I24" i="1" s="1"/>
  <c r="F24" i="1"/>
  <c r="H15" i="1"/>
  <c r="I15" i="1" s="1"/>
  <c r="H16" i="1"/>
  <c r="I16" i="1" s="1"/>
  <c r="F15" i="1"/>
  <c r="F16" i="1"/>
  <c r="G18" i="3" l="1"/>
  <c r="G19" i="3" s="1"/>
  <c r="G20" i="3" s="1"/>
  <c r="G21" i="3" s="1"/>
  <c r="G34" i="1"/>
  <c r="G35" i="1" s="1"/>
  <c r="G36" i="1" s="1"/>
  <c r="G37" i="1" s="1"/>
  <c r="G38" i="1" s="1"/>
  <c r="G39" i="1" s="1"/>
  <c r="G40" i="1" l="1"/>
  <c r="G41" i="1" s="1"/>
  <c r="G42" i="1" s="1"/>
  <c r="G43" i="1" s="1"/>
  <c r="G44" i="1" s="1"/>
  <c r="G45" i="1" s="1"/>
  <c r="G46" i="1" s="1"/>
  <c r="G47" i="1" s="1"/>
  <c r="G48" i="1" s="1"/>
  <c r="G79" i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H14" i="1" l="1"/>
  <c r="I14" i="1" s="1"/>
  <c r="J14" i="1" s="1"/>
  <c r="J15" i="1" s="1"/>
  <c r="J16" i="1" s="1"/>
  <c r="J17" i="1" s="1"/>
  <c r="J18" i="1" s="1"/>
  <c r="J19" i="1" s="1"/>
  <c r="F14" i="1"/>
  <c r="G14" i="1" s="1"/>
  <c r="G15" i="1" s="1"/>
  <c r="G16" i="1" s="1"/>
  <c r="G17" i="1" s="1"/>
  <c r="G18" i="1" s="1"/>
  <c r="G19" i="1" s="1"/>
  <c r="G20" i="1" s="1"/>
  <c r="G21" i="1" s="1"/>
  <c r="G22" i="1" s="1"/>
  <c r="H13" i="1"/>
  <c r="I13" i="1" s="1"/>
  <c r="F13" i="1"/>
  <c r="H22" i="2"/>
  <c r="I22" i="2" s="1"/>
  <c r="F22" i="2"/>
  <c r="H21" i="2"/>
  <c r="I21" i="2" s="1"/>
  <c r="F21" i="2"/>
  <c r="H20" i="2"/>
  <c r="I20" i="2" s="1"/>
  <c r="F20" i="2"/>
  <c r="H19" i="2"/>
  <c r="I19" i="2" s="1"/>
  <c r="J19" i="2" s="1"/>
  <c r="F19" i="2"/>
  <c r="G19" i="2" s="1"/>
  <c r="H18" i="2"/>
  <c r="I18" i="2" s="1"/>
  <c r="F18" i="2"/>
  <c r="H13" i="2"/>
  <c r="I13" i="2" s="1"/>
  <c r="F13" i="2"/>
  <c r="H12" i="2"/>
  <c r="I12" i="2" s="1"/>
  <c r="J12" i="2" s="1"/>
  <c r="F12" i="2"/>
  <c r="G12" i="2" s="1"/>
  <c r="H11" i="2"/>
  <c r="I11" i="2" s="1"/>
  <c r="F11" i="2"/>
  <c r="J20" i="2" l="1"/>
  <c r="J21" i="2" s="1"/>
  <c r="J22" i="2" s="1"/>
  <c r="J23" i="2" s="1"/>
  <c r="J24" i="2" s="1"/>
  <c r="J25" i="2" s="1"/>
  <c r="G20" i="2"/>
  <c r="G21" i="2" s="1"/>
  <c r="G22" i="2" s="1"/>
  <c r="G23" i="2" s="1"/>
  <c r="J13" i="2"/>
  <c r="J14" i="2" s="1"/>
  <c r="J15" i="2" s="1"/>
  <c r="G13" i="2"/>
  <c r="G24" i="2" l="1"/>
  <c r="G14" i="2"/>
  <c r="G25" i="2" l="1"/>
  <c r="G26" i="2" s="1"/>
  <c r="G27" i="2" s="1"/>
  <c r="G28" i="2" s="1"/>
  <c r="G29" i="2" s="1"/>
  <c r="G15" i="2"/>
  <c r="I24" i="3"/>
  <c r="J24" i="3" s="1"/>
  <c r="F24" i="3"/>
  <c r="F23" i="3"/>
  <c r="H23" i="3"/>
  <c r="I23" i="3" s="1"/>
  <c r="G16" i="2" l="1"/>
  <c r="G24" i="3"/>
  <c r="G25" i="3" s="1"/>
  <c r="H31" i="2"/>
  <c r="I31" i="2" s="1"/>
  <c r="F31" i="2"/>
  <c r="H46" i="2"/>
  <c r="I46" i="2" s="1"/>
  <c r="F46" i="2"/>
  <c r="G26" i="3" l="1"/>
  <c r="G27" i="3" s="1"/>
  <c r="G28" i="3" s="1"/>
  <c r="H13" i="3"/>
  <c r="I13" i="3" s="1"/>
  <c r="F13" i="3"/>
  <c r="H4" i="2" l="1"/>
  <c r="I4" i="2" s="1"/>
  <c r="J4" i="2" s="1"/>
  <c r="J5" i="2" s="1"/>
  <c r="J6" i="2" s="1"/>
  <c r="F4" i="2"/>
  <c r="H4" i="3" l="1"/>
  <c r="I4" i="3" s="1"/>
  <c r="J4" i="3" s="1"/>
  <c r="J5" i="3" s="1"/>
  <c r="J6" i="3" s="1"/>
  <c r="J7" i="3" s="1"/>
  <c r="F4" i="3"/>
  <c r="G4" i="3" s="1"/>
  <c r="H3" i="3"/>
  <c r="I3" i="3" s="1"/>
  <c r="F3" i="3"/>
  <c r="G5" i="3" l="1"/>
  <c r="H3" i="2"/>
  <c r="I3" i="2" s="1"/>
  <c r="F3" i="2"/>
  <c r="G4" i="2" s="1"/>
  <c r="G5" i="2" s="1"/>
  <c r="G6" i="2" s="1"/>
  <c r="G7" i="2" s="1"/>
  <c r="G8" i="2" s="1"/>
  <c r="G9" i="2" s="1"/>
  <c r="F7" i="1"/>
  <c r="H7" i="1"/>
  <c r="I7" i="1" s="1"/>
  <c r="F6" i="1"/>
  <c r="H6" i="1"/>
  <c r="I6" i="1" s="1"/>
  <c r="G6" i="3" l="1"/>
  <c r="G7" i="3" s="1"/>
  <c r="G8" i="3" s="1"/>
  <c r="G9" i="3" s="1"/>
  <c r="G10" i="3" s="1"/>
  <c r="G38" i="2" l="1"/>
  <c r="G39" i="2" s="1"/>
  <c r="H5" i="1"/>
  <c r="I5" i="1" s="1"/>
  <c r="F5" i="1"/>
  <c r="H4" i="1"/>
  <c r="I4" i="1" s="1"/>
  <c r="J4" i="1" s="1"/>
  <c r="F4" i="1"/>
  <c r="G4" i="1" s="1"/>
  <c r="H3" i="1"/>
  <c r="I3" i="1" s="1"/>
  <c r="F3" i="1"/>
  <c r="G40" i="2" l="1"/>
  <c r="G41" i="2" s="1"/>
  <c r="G42" i="2" s="1"/>
  <c r="G43" i="2" s="1"/>
  <c r="G5" i="1"/>
  <c r="G6" i="1" s="1"/>
  <c r="G7" i="1" s="1"/>
  <c r="G8" i="1" s="1"/>
  <c r="G9" i="1" s="1"/>
  <c r="G10" i="1" s="1"/>
  <c r="G11" i="1" s="1"/>
  <c r="J5" i="1"/>
  <c r="J6" i="1" s="1"/>
  <c r="J7" i="1" s="1"/>
  <c r="J8" i="1" s="1"/>
  <c r="J9" i="1" s="1"/>
  <c r="J10" i="1" s="1"/>
</calcChain>
</file>

<file path=xl/sharedStrings.xml><?xml version="1.0" encoding="utf-8"?>
<sst xmlns="http://schemas.openxmlformats.org/spreadsheetml/2006/main" count="212" uniqueCount="130">
  <si>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</si>
  <si>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</si>
  <si>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</si>
  <si>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</si>
  <si>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</si>
  <si>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</si>
  <si>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</si>
  <si>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</si>
  <si>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</si>
  <si>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TAUSI</t>
  </si>
  <si>
    <t>CUMMULATIVE MARGIN</t>
  </si>
  <si>
    <t>Mhn 6kg gas</t>
  </si>
  <si>
    <t>Mhn 15kg gas</t>
  </si>
  <si>
    <t>Burner</t>
  </si>
  <si>
    <t>Mhn 38kg gas</t>
  </si>
  <si>
    <t>CAROL</t>
  </si>
  <si>
    <t>AFRICANA</t>
  </si>
  <si>
    <t>TEGETA</t>
  </si>
  <si>
    <t>MLALAKUWA</t>
  </si>
  <si>
    <t>LINDA</t>
  </si>
  <si>
    <t>Lunch</t>
  </si>
  <si>
    <t>PEMBE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</si>
  <si>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</si>
  <si>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</si>
  <si>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</si>
  <si>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</si>
  <si>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</si>
  <si>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</si>
  <si>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</si>
  <si>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</si>
  <si>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 </t>
  </si>
  <si>
    <t>TABATA</t>
  </si>
  <si>
    <t>DEBORA</t>
  </si>
  <si>
    <t>LINA A/C</t>
  </si>
  <si>
    <t>TOTAL</t>
  </si>
  <si>
    <t>CASH TO BOSS</t>
  </si>
  <si>
    <t>Mhn 6kg gas &amp; cyl.</t>
  </si>
  <si>
    <t>Trivet</t>
  </si>
  <si>
    <t>happys lunch</t>
  </si>
  <si>
    <t xml:space="preserve">M-PESA </t>
  </si>
  <si>
    <t>GODOWN</t>
  </si>
  <si>
    <t>CASH TO LINA</t>
  </si>
  <si>
    <t>cash to lina</t>
  </si>
  <si>
    <t>From godown</t>
  </si>
  <si>
    <t>phone credit</t>
  </si>
  <si>
    <t>Taifa 6kg complete</t>
  </si>
  <si>
    <t>Taifa 6kg gas</t>
  </si>
  <si>
    <t>Taifa 6kg cyl.</t>
  </si>
  <si>
    <t>O2 gas 8.5</t>
  </si>
  <si>
    <t>M/JENIPHER</t>
  </si>
  <si>
    <t>EQUITY ACCOUNT</t>
  </si>
  <si>
    <t>O2 gas 8.5kg</t>
  </si>
  <si>
    <t>payment to laborer</t>
  </si>
  <si>
    <t>OFFICE</t>
  </si>
  <si>
    <t>From magreth</t>
  </si>
  <si>
    <t>deposit to DTB bank</t>
  </si>
  <si>
    <t>Deposit to DTB</t>
  </si>
  <si>
    <t>fuel T166DRP</t>
  </si>
  <si>
    <t>From tausi</t>
  </si>
  <si>
    <t>Mhn 15kg  gas</t>
  </si>
  <si>
    <t>O2 8.5 gas</t>
  </si>
  <si>
    <t>transport of 15kg gas to customer</t>
  </si>
  <si>
    <t>Mhn 15kg complete</t>
  </si>
  <si>
    <t>Mhn 3.5kg gas</t>
  </si>
  <si>
    <t>transport of gas to customer</t>
  </si>
  <si>
    <t>purchase of fuel for truck T900DKK</t>
  </si>
  <si>
    <t>payment for documents photocopy</t>
  </si>
  <si>
    <t>MAGRETH</t>
  </si>
  <si>
    <t>Taifa  6kg gas</t>
  </si>
  <si>
    <t xml:space="preserve">From Carol </t>
  </si>
  <si>
    <t>From  jennifer</t>
  </si>
  <si>
    <t xml:space="preserve">M PESA </t>
  </si>
  <si>
    <t>M-PESA juma</t>
  </si>
  <si>
    <t>TIGO-PESA makao</t>
  </si>
  <si>
    <t>DA 6.3</t>
  </si>
  <si>
    <t>Vocha</t>
  </si>
  <si>
    <t>Transport gas</t>
  </si>
  <si>
    <t xml:space="preserve">Mhn 15kg gas </t>
  </si>
  <si>
    <t>bunner</t>
  </si>
  <si>
    <t>payment for transfer of ownership 3 trucks</t>
  </si>
  <si>
    <t>purchase of counterbook</t>
  </si>
  <si>
    <t>tangazo</t>
  </si>
  <si>
    <t>diesel for truck T784 DLV</t>
  </si>
  <si>
    <t>Pencil</t>
  </si>
  <si>
    <t>voucher</t>
  </si>
  <si>
    <t>NGURUKO</t>
  </si>
  <si>
    <t>CREDIT NGURUKO A/C</t>
  </si>
  <si>
    <t>Mhn 6kg cyl</t>
  </si>
  <si>
    <t>trivet</t>
  </si>
  <si>
    <t xml:space="preserve">  </t>
  </si>
  <si>
    <t>Mhn 3.5kg</t>
  </si>
  <si>
    <t>greesr</t>
  </si>
  <si>
    <t>transport bank</t>
  </si>
  <si>
    <t xml:space="preserve">kuvuta gar </t>
  </si>
  <si>
    <t>Mhn 6kg</t>
  </si>
  <si>
    <t>labourer</t>
  </si>
  <si>
    <t>photocopy</t>
  </si>
  <si>
    <t>CASH TO LINAH</t>
  </si>
  <si>
    <t>Mhn 15kg cyl</t>
  </si>
  <si>
    <t>DATE; 17-OCTOBER-2019</t>
  </si>
  <si>
    <t>M-PESA TAUSI</t>
  </si>
  <si>
    <t>TIGO PESA neema</t>
  </si>
  <si>
    <t>cash to linah</t>
  </si>
  <si>
    <t>Mhn 3.5 gas</t>
  </si>
  <si>
    <t>M-PESA jovin</t>
  </si>
  <si>
    <t>M-PESA shirima</t>
  </si>
  <si>
    <t>fuel truk T 887 DQQ</t>
  </si>
  <si>
    <t>fuel truk T704Dkl</t>
  </si>
  <si>
    <t>vocha caroline</t>
  </si>
  <si>
    <t>lunh carol &amp; peter</t>
  </si>
  <si>
    <t>purchases of empty clinder argon</t>
  </si>
  <si>
    <t>magreth,jackson sadik lunch</t>
  </si>
  <si>
    <t>getrude lunch</t>
  </si>
  <si>
    <t>mr TEMU allowance</t>
  </si>
  <si>
    <t>allowance peter</t>
  </si>
  <si>
    <t>abdalla advance</t>
  </si>
  <si>
    <t xml:space="preserve">linah transport </t>
  </si>
  <si>
    <t>bodaboda</t>
  </si>
  <si>
    <t>lunch Temu and maggreth</t>
  </si>
  <si>
    <t>upepo</t>
  </si>
  <si>
    <t>lunch jenifer and  mrema</t>
  </si>
  <si>
    <t>Deposit to DTB bank</t>
  </si>
  <si>
    <t>M-PESA</t>
  </si>
  <si>
    <t>From kimaro</t>
  </si>
  <si>
    <t>M/KIMARO</t>
  </si>
  <si>
    <t>Stove cooker-glass</t>
  </si>
  <si>
    <t>clips</t>
  </si>
  <si>
    <t>Regulator L/P</t>
  </si>
  <si>
    <t>Pipe(mtrs)</t>
  </si>
  <si>
    <t>Mhn 15kg gas &amp; cyl.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</si>
</sst>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wrapText="1"/>
    </xf>
    <xf numFmtId="164" fontId="4" fillId="0" borderId="0" xfId="1" applyFont="1"/>
    <xf numFmtId="164" fontId="3" fillId="2" borderId="0" xfId="1" applyFont="1" applyFill="1" applyAlignment="1">
      <alignment horizontal="center" wrapText="1"/>
    </xf>
    <xf numFmtId="164" fontId="0" fillId="0" borderId="0" xfId="1" applyFont="1"/>
    <xf numFmtId="164" fontId="0" fillId="0" borderId="0" xfId="0" applyNumberFormat="1"/>
    <xf numFmtId="164" fontId="2" fillId="0" borderId="0" xfId="1" applyFont="1"/>
    <xf numFmtId="164" fontId="2" fillId="0" borderId="0" xfId="0" applyNumberFormat="1" applyFont="1"/>
    <xf numFmtId="164" fontId="1" fillId="0" borderId="0" xfId="1" applyFont="1"/>
    <xf numFmtId="164" fontId="0" fillId="0" borderId="0" xfId="0" applyNumberFormat="1" applyFont="1"/>
    <xf numFmtId="164" fontId="6" fillId="0" borderId="0" xfId="0" applyNumberFormat="1" applyFont="1"/>
    <xf numFmtId="0" fontId="4" fillId="0" borderId="0" xfId="0" applyFont="1" applyAlignment="1">
      <alignment horizontal="right"/>
    </xf>
    <xf numFmtId="164" fontId="2" fillId="0" borderId="1" xfId="1" applyFont="1" applyBorder="1"/>
    <xf numFmtId="0" fontId="0" fillId="0" borderId="1" xfId="0" applyBorder="1"/>
    <xf numFmtId="164" fontId="2" fillId="0" borderId="1" xfId="0" applyNumberFormat="1" applyFont="1" applyBorder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5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Border="1"/>
    <xf numFmtId="16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Fill="1"/>
    <xf numFmtId="0" fontId="5" fillId="0" borderId="0" xfId="0" applyFont="1"/>
    <xf numFmtId="164" fontId="5" fillId="0" borderId="0" xfId="0" applyNumberFormat="1" applyFont="1"/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1" fontId="0" fillId="0" borderId="0" xfId="2" applyFont="1"/>
    <xf numFmtId="43" fontId="0" fillId="0" borderId="0" xfId="0" applyNumberFormat="1"/>
    <xf numFmtId="164" fontId="2" fillId="0" borderId="6" xfId="1" applyFont="1" applyBorder="1"/>
    <xf numFmtId="164" fontId="2" fillId="0" borderId="6" xfId="0" applyNumberFormat="1" applyFont="1" applyBorder="1"/>
    <xf numFmtId="164" fontId="0" fillId="0" borderId="5" xfId="0" applyNumberFormat="1" applyFont="1" applyBorder="1"/>
    <xf numFmtId="164" fontId="0" fillId="0" borderId="0" xfId="0" applyNumberFormat="1" applyBorder="1"/>
    <xf numFmtId="0" fontId="5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73" workbookViewId="0">
      <selection activeCell="D86" sqref="D86"/>
    </sheetView>
  </sheetViews>
  <sheetFormatPr defaultRowHeight="15" x14ac:dyDescent="0.25"/>
  <cols>
    <col min="1" max="1" width="14.28515625" customWidth="1"/>
    <col min="2" max="2" width="23.5703125" customWidth="1"/>
    <col min="3" max="3" width="5.85546875" customWidth="1"/>
    <col min="4" max="5" width="11.5703125" style="8" bestFit="1" customWidth="1"/>
    <col min="6" max="6" width="16" customWidth="1"/>
    <col min="7" max="7" width="15.140625" customWidth="1"/>
    <col min="8" max="8" width="11.5703125" bestFit="1" customWidth="1"/>
    <col min="9" max="9" width="14.140625" customWidth="1"/>
    <col min="10" max="10" width="15.140625" customWidth="1"/>
    <col min="12" max="12" width="16.140625" customWidth="1"/>
    <col min="13" max="13" width="11.5703125" bestFit="1" customWidth="1"/>
  </cols>
  <sheetData>
    <row r="1" spans="1:12" s="4" customFormat="1" ht="15.75" x14ac:dyDescent="0.25">
      <c r="A1" s="15"/>
      <c r="B1" s="15"/>
      <c r="C1" s="15"/>
      <c r="D1" s="38" t="s">
        <v>99</v>
      </c>
      <c r="E1" s="38"/>
      <c r="F1" s="38"/>
      <c r="G1" s="38"/>
      <c r="H1" s="38"/>
      <c r="I1" s="38"/>
      <c r="J1" s="38"/>
    </row>
    <row r="2" spans="1:12" s="2" customFormat="1" ht="30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5" t="s">
        <v>10</v>
      </c>
    </row>
    <row r="3" spans="1:12" x14ac:dyDescent="0.25">
      <c r="A3" s="26" t="s">
        <v>67</v>
      </c>
      <c r="B3" t="s">
        <v>12</v>
      </c>
      <c r="C3">
        <v>5</v>
      </c>
      <c r="D3" s="8">
        <v>35250</v>
      </c>
      <c r="E3" s="8">
        <v>39000</v>
      </c>
      <c r="F3" s="9">
        <f t="shared" ref="F3:F10" si="0">C3*E3</f>
        <v>195000</v>
      </c>
      <c r="G3" s="9">
        <v>195000</v>
      </c>
      <c r="H3" s="9">
        <f t="shared" ref="H3:H10" si="1">E3-D3</f>
        <v>3750</v>
      </c>
      <c r="I3" s="9">
        <f t="shared" ref="I3:I10" si="2">C3*H3</f>
        <v>18750</v>
      </c>
      <c r="J3" s="9">
        <v>18750</v>
      </c>
      <c r="L3" s="9">
        <f>C3*D3</f>
        <v>176250</v>
      </c>
    </row>
    <row r="4" spans="1:12" x14ac:dyDescent="0.25">
      <c r="A4" s="25"/>
      <c r="B4" t="s">
        <v>11</v>
      </c>
      <c r="C4">
        <v>17</v>
      </c>
      <c r="D4" s="8">
        <v>13800</v>
      </c>
      <c r="E4" s="8">
        <v>16000</v>
      </c>
      <c r="F4" s="9">
        <f t="shared" si="0"/>
        <v>272000</v>
      </c>
      <c r="G4" s="9">
        <f>G3+F4</f>
        <v>467000</v>
      </c>
      <c r="H4" s="9">
        <f t="shared" si="1"/>
        <v>2200</v>
      </c>
      <c r="I4" s="9">
        <f t="shared" si="2"/>
        <v>37400</v>
      </c>
      <c r="J4" s="9">
        <f t="shared" ref="J4:J10" si="3">J3+I4</f>
        <v>56150</v>
      </c>
      <c r="L4" s="9">
        <f t="shared" ref="L4:L10" si="4">C4*D4</f>
        <v>234600</v>
      </c>
    </row>
    <row r="5" spans="1:12" x14ac:dyDescent="0.25">
      <c r="B5" t="s">
        <v>68</v>
      </c>
      <c r="C5">
        <v>5</v>
      </c>
      <c r="D5" s="8">
        <v>13500</v>
      </c>
      <c r="E5" s="8">
        <v>16000</v>
      </c>
      <c r="F5" s="9">
        <f t="shared" si="0"/>
        <v>80000</v>
      </c>
      <c r="G5" s="9">
        <f t="shared" ref="G5:G10" si="5">G4+F5</f>
        <v>547000</v>
      </c>
      <c r="H5" s="9">
        <f t="shared" si="1"/>
        <v>2500</v>
      </c>
      <c r="I5" s="9">
        <f t="shared" si="2"/>
        <v>12500</v>
      </c>
      <c r="J5" s="9">
        <f t="shared" si="3"/>
        <v>68650</v>
      </c>
      <c r="L5" s="9">
        <f t="shared" si="4"/>
        <v>67500</v>
      </c>
    </row>
    <row r="6" spans="1:12" x14ac:dyDescent="0.25">
      <c r="B6" t="s">
        <v>47</v>
      </c>
      <c r="C6">
        <v>5</v>
      </c>
      <c r="D6" s="8">
        <v>18000</v>
      </c>
      <c r="E6" s="8">
        <v>20000</v>
      </c>
      <c r="F6" s="9">
        <f t="shared" si="0"/>
        <v>100000</v>
      </c>
      <c r="G6" s="9">
        <f t="shared" si="5"/>
        <v>647000</v>
      </c>
      <c r="H6" s="9">
        <f t="shared" si="1"/>
        <v>2000</v>
      </c>
      <c r="I6" s="9">
        <f t="shared" si="2"/>
        <v>10000</v>
      </c>
      <c r="J6" s="9">
        <f t="shared" si="3"/>
        <v>78650</v>
      </c>
      <c r="L6" s="9">
        <f t="shared" si="4"/>
        <v>90000</v>
      </c>
    </row>
    <row r="7" spans="1:12" x14ac:dyDescent="0.25">
      <c r="B7" t="s">
        <v>13</v>
      </c>
      <c r="C7">
        <v>1</v>
      </c>
      <c r="D7" s="8">
        <v>2500</v>
      </c>
      <c r="E7" s="8">
        <v>3500</v>
      </c>
      <c r="F7" s="9">
        <f t="shared" si="0"/>
        <v>3500</v>
      </c>
      <c r="G7" s="9">
        <f t="shared" si="5"/>
        <v>650500</v>
      </c>
      <c r="H7" s="9">
        <f t="shared" si="1"/>
        <v>1000</v>
      </c>
      <c r="I7" s="9">
        <f t="shared" si="2"/>
        <v>1000</v>
      </c>
      <c r="J7" s="9">
        <f t="shared" si="3"/>
        <v>79650</v>
      </c>
      <c r="L7" s="9">
        <f t="shared" si="4"/>
        <v>2500</v>
      </c>
    </row>
    <row r="8" spans="1:12" x14ac:dyDescent="0.25">
      <c r="B8" t="s">
        <v>37</v>
      </c>
      <c r="C8">
        <v>1</v>
      </c>
      <c r="D8" s="8">
        <v>2800</v>
      </c>
      <c r="E8" s="8">
        <v>3500</v>
      </c>
      <c r="F8" s="9">
        <f t="shared" si="0"/>
        <v>3500</v>
      </c>
      <c r="G8" s="9">
        <f t="shared" si="5"/>
        <v>654000</v>
      </c>
      <c r="H8" s="9">
        <f t="shared" si="1"/>
        <v>700</v>
      </c>
      <c r="I8" s="9">
        <f t="shared" si="2"/>
        <v>700</v>
      </c>
      <c r="J8" s="9">
        <f t="shared" si="3"/>
        <v>80350</v>
      </c>
      <c r="L8" s="9">
        <f t="shared" si="4"/>
        <v>2800</v>
      </c>
    </row>
    <row r="9" spans="1:12" x14ac:dyDescent="0.25">
      <c r="B9" t="s">
        <v>47</v>
      </c>
      <c r="C9">
        <v>1</v>
      </c>
      <c r="D9" s="8">
        <v>18000</v>
      </c>
      <c r="E9" s="8">
        <v>19000</v>
      </c>
      <c r="F9" s="9">
        <f t="shared" si="0"/>
        <v>19000</v>
      </c>
      <c r="G9" s="22">
        <f t="shared" si="5"/>
        <v>673000</v>
      </c>
      <c r="H9" s="9">
        <f t="shared" si="1"/>
        <v>1000</v>
      </c>
      <c r="I9" s="9">
        <f t="shared" si="2"/>
        <v>1000</v>
      </c>
      <c r="J9" s="9">
        <f t="shared" si="3"/>
        <v>81350</v>
      </c>
      <c r="L9" s="9">
        <f t="shared" si="4"/>
        <v>18000</v>
      </c>
    </row>
    <row r="10" spans="1:12" ht="15.75" thickBot="1" x14ac:dyDescent="0.3">
      <c r="B10" t="s">
        <v>98</v>
      </c>
      <c r="C10">
        <v>5</v>
      </c>
      <c r="D10" s="8">
        <v>38000</v>
      </c>
      <c r="E10" s="8">
        <v>40000</v>
      </c>
      <c r="F10" s="9">
        <f t="shared" si="0"/>
        <v>200000</v>
      </c>
      <c r="G10" s="21">
        <f t="shared" si="5"/>
        <v>873000</v>
      </c>
      <c r="H10" s="9">
        <f t="shared" si="1"/>
        <v>2000</v>
      </c>
      <c r="I10" s="9">
        <f t="shared" si="2"/>
        <v>10000</v>
      </c>
      <c r="J10" s="9">
        <f t="shared" si="3"/>
        <v>91350</v>
      </c>
      <c r="L10" s="9">
        <f t="shared" si="4"/>
        <v>190000</v>
      </c>
    </row>
    <row r="11" spans="1:12" x14ac:dyDescent="0.25">
      <c r="B11" s="1" t="s">
        <v>97</v>
      </c>
      <c r="F11" s="11">
        <v>-873000</v>
      </c>
      <c r="G11" s="37">
        <f>G10+F11</f>
        <v>0</v>
      </c>
      <c r="H11" s="9"/>
      <c r="I11" s="9"/>
      <c r="J11" s="9"/>
      <c r="L11" s="11">
        <f>SUM(L3:L10)</f>
        <v>781650</v>
      </c>
    </row>
    <row r="12" spans="1:12" x14ac:dyDescent="0.25">
      <c r="B12" s="1"/>
      <c r="C12" s="19"/>
      <c r="D12" s="19"/>
      <c r="E12" s="19"/>
      <c r="F12" s="19"/>
      <c r="G12" s="11"/>
      <c r="H12" s="13"/>
      <c r="I12" s="13"/>
      <c r="J12" s="11"/>
      <c r="L12" s="9"/>
    </row>
    <row r="13" spans="1:12" x14ac:dyDescent="0.25">
      <c r="A13" s="1" t="s">
        <v>15</v>
      </c>
      <c r="B13" s="3" t="s">
        <v>12</v>
      </c>
      <c r="C13" s="3">
        <v>13</v>
      </c>
      <c r="D13" s="12">
        <v>35250</v>
      </c>
      <c r="E13" s="12">
        <v>39000</v>
      </c>
      <c r="F13" s="13">
        <f t="shared" ref="F13:F19" si="6">C13*E13</f>
        <v>507000</v>
      </c>
      <c r="G13" s="12">
        <v>507000</v>
      </c>
      <c r="H13" s="13">
        <f t="shared" ref="H13:H19" si="7">E13-D13</f>
        <v>3750</v>
      </c>
      <c r="I13" s="13">
        <f t="shared" ref="I13:I19" si="8">C13*H13</f>
        <v>48750</v>
      </c>
      <c r="J13" s="8">
        <v>48750</v>
      </c>
      <c r="L13" s="9">
        <f>C13*D13</f>
        <v>458250</v>
      </c>
    </row>
    <row r="14" spans="1:12" x14ac:dyDescent="0.25">
      <c r="B14" s="3" t="s">
        <v>11</v>
      </c>
      <c r="C14" s="3">
        <v>35</v>
      </c>
      <c r="D14" s="8">
        <v>13800</v>
      </c>
      <c r="E14" s="8">
        <v>16000</v>
      </c>
      <c r="F14" s="13">
        <f t="shared" si="6"/>
        <v>560000</v>
      </c>
      <c r="G14" s="12">
        <f>G13+F14</f>
        <v>1067000</v>
      </c>
      <c r="H14" s="9">
        <f t="shared" si="7"/>
        <v>2200</v>
      </c>
      <c r="I14" s="9">
        <f t="shared" si="8"/>
        <v>77000</v>
      </c>
      <c r="J14" s="8">
        <f>J13+I14</f>
        <v>125750</v>
      </c>
      <c r="L14" s="9">
        <f t="shared" ref="L14:L19" si="9">C14*D14</f>
        <v>483000</v>
      </c>
    </row>
    <row r="15" spans="1:12" x14ac:dyDescent="0.25">
      <c r="B15" s="3" t="s">
        <v>46</v>
      </c>
      <c r="C15" s="3">
        <v>10</v>
      </c>
      <c r="D15" s="8">
        <v>13500</v>
      </c>
      <c r="E15" s="8">
        <v>16000</v>
      </c>
      <c r="F15" s="13">
        <f t="shared" si="6"/>
        <v>160000</v>
      </c>
      <c r="G15" s="12">
        <f t="shared" ref="G15:G19" si="10">G14+F15</f>
        <v>1227000</v>
      </c>
      <c r="H15" s="9">
        <f t="shared" si="7"/>
        <v>2500</v>
      </c>
      <c r="I15" s="9">
        <f t="shared" si="8"/>
        <v>25000</v>
      </c>
      <c r="J15" s="8">
        <f t="shared" ref="J15:J19" si="11">J14+I15</f>
        <v>150750</v>
      </c>
      <c r="L15" s="9">
        <f t="shared" si="9"/>
        <v>135000</v>
      </c>
    </row>
    <row r="16" spans="1:12" x14ac:dyDescent="0.25">
      <c r="B16" s="3" t="s">
        <v>47</v>
      </c>
      <c r="C16" s="3">
        <v>3</v>
      </c>
      <c r="D16" s="8">
        <v>18000</v>
      </c>
      <c r="E16" s="8">
        <v>19000</v>
      </c>
      <c r="F16" s="13">
        <f t="shared" si="6"/>
        <v>57000</v>
      </c>
      <c r="G16" s="12">
        <f t="shared" si="10"/>
        <v>1284000</v>
      </c>
      <c r="H16" s="9">
        <f t="shared" si="7"/>
        <v>1000</v>
      </c>
      <c r="I16" s="9">
        <f t="shared" si="8"/>
        <v>3000</v>
      </c>
      <c r="J16" s="8">
        <f t="shared" si="11"/>
        <v>153750</v>
      </c>
      <c r="L16" s="9">
        <f t="shared" si="9"/>
        <v>54000</v>
      </c>
    </row>
    <row r="17" spans="1:12" x14ac:dyDescent="0.25">
      <c r="B17" s="3" t="s">
        <v>47</v>
      </c>
      <c r="C17" s="3">
        <v>6</v>
      </c>
      <c r="D17" s="8">
        <v>18000</v>
      </c>
      <c r="E17" s="8">
        <v>20000</v>
      </c>
      <c r="F17" s="13">
        <f t="shared" si="6"/>
        <v>120000</v>
      </c>
      <c r="G17" s="12">
        <f t="shared" si="10"/>
        <v>1404000</v>
      </c>
      <c r="H17" s="9">
        <f t="shared" si="7"/>
        <v>2000</v>
      </c>
      <c r="I17" s="9">
        <f t="shared" si="8"/>
        <v>12000</v>
      </c>
      <c r="J17" s="8">
        <f t="shared" si="11"/>
        <v>165750</v>
      </c>
      <c r="L17" s="9">
        <f t="shared" si="9"/>
        <v>108000</v>
      </c>
    </row>
    <row r="18" spans="1:12" x14ac:dyDescent="0.25">
      <c r="B18" s="3" t="s">
        <v>13</v>
      </c>
      <c r="C18" s="3">
        <v>2</v>
      </c>
      <c r="D18" s="8">
        <v>2500</v>
      </c>
      <c r="E18" s="8">
        <v>3500</v>
      </c>
      <c r="F18" s="13">
        <f t="shared" si="6"/>
        <v>7000</v>
      </c>
      <c r="G18" s="12">
        <f t="shared" si="10"/>
        <v>1411000</v>
      </c>
      <c r="H18" s="9">
        <f t="shared" si="7"/>
        <v>1000</v>
      </c>
      <c r="I18" s="9">
        <f t="shared" si="8"/>
        <v>2000</v>
      </c>
      <c r="J18" s="8">
        <f t="shared" si="11"/>
        <v>167750</v>
      </c>
      <c r="L18" s="9">
        <f t="shared" si="9"/>
        <v>5000</v>
      </c>
    </row>
    <row r="19" spans="1:12" x14ac:dyDescent="0.25">
      <c r="B19" s="3" t="s">
        <v>37</v>
      </c>
      <c r="C19" s="3">
        <v>2</v>
      </c>
      <c r="D19" s="8">
        <v>2800</v>
      </c>
      <c r="E19" s="8">
        <v>3500</v>
      </c>
      <c r="F19" s="13">
        <f t="shared" si="6"/>
        <v>7000</v>
      </c>
      <c r="G19" s="34">
        <f t="shared" si="10"/>
        <v>1418000</v>
      </c>
      <c r="H19" s="9">
        <f t="shared" si="7"/>
        <v>700</v>
      </c>
      <c r="I19" s="9">
        <f t="shared" si="8"/>
        <v>1400</v>
      </c>
      <c r="J19" s="8">
        <f t="shared" si="11"/>
        <v>169150</v>
      </c>
      <c r="L19" s="9">
        <f t="shared" si="9"/>
        <v>5600</v>
      </c>
    </row>
    <row r="20" spans="1:12" s="3" customFormat="1" x14ac:dyDescent="0.25">
      <c r="B20" s="1" t="s">
        <v>72</v>
      </c>
      <c r="C20"/>
      <c r="D20" s="8"/>
      <c r="E20" s="8"/>
      <c r="F20" s="10">
        <v>-150000</v>
      </c>
      <c r="G20" s="11">
        <f>G19+F20</f>
        <v>1268000</v>
      </c>
      <c r="H20"/>
      <c r="I20"/>
      <c r="J20"/>
      <c r="L20" s="11">
        <f>SUM(L13:L19)</f>
        <v>1248850</v>
      </c>
    </row>
    <row r="21" spans="1:12" s="3" customFormat="1" x14ac:dyDescent="0.25">
      <c r="B21" s="1" t="s">
        <v>73</v>
      </c>
      <c r="C21"/>
      <c r="D21" s="8"/>
      <c r="E21" s="8"/>
      <c r="F21" s="10">
        <v>-216000</v>
      </c>
      <c r="G21" s="11">
        <f t="shared" ref="G21:G22" si="12">G20+F21</f>
        <v>1052000</v>
      </c>
      <c r="H21"/>
      <c r="I21"/>
      <c r="J21"/>
    </row>
    <row r="22" spans="1:12" s="3" customFormat="1" x14ac:dyDescent="0.25">
      <c r="B22" s="1" t="s">
        <v>41</v>
      </c>
      <c r="C22"/>
      <c r="D22" s="8"/>
      <c r="E22" s="8"/>
      <c r="F22" s="10">
        <v>-1052000</v>
      </c>
      <c r="G22" s="11">
        <f t="shared" si="12"/>
        <v>0</v>
      </c>
      <c r="H22"/>
      <c r="I22"/>
      <c r="J22"/>
    </row>
    <row r="23" spans="1:12" s="3" customFormat="1" x14ac:dyDescent="0.25">
      <c r="B23" s="1"/>
      <c r="C23"/>
      <c r="D23" s="8"/>
      <c r="E23" s="8"/>
      <c r="F23" s="10"/>
      <c r="G23" s="11"/>
      <c r="H23"/>
      <c r="I23"/>
      <c r="J23"/>
    </row>
    <row r="24" spans="1:12" s="3" customFormat="1" x14ac:dyDescent="0.25">
      <c r="A24" s="1" t="s">
        <v>40</v>
      </c>
      <c r="B24" s="1" t="s">
        <v>11</v>
      </c>
      <c r="C24">
        <v>20</v>
      </c>
      <c r="D24" s="8">
        <v>13800</v>
      </c>
      <c r="E24" s="8">
        <v>15000</v>
      </c>
      <c r="F24" s="12">
        <f>C24*E24</f>
        <v>300000</v>
      </c>
      <c r="G24" s="13">
        <v>300000</v>
      </c>
      <c r="H24" s="9">
        <f>E24-D24</f>
        <v>1200</v>
      </c>
      <c r="I24" s="9">
        <f>C24*H24</f>
        <v>24000</v>
      </c>
      <c r="J24" s="9">
        <v>24000</v>
      </c>
      <c r="L24" s="13">
        <f>C24*D24</f>
        <v>276000</v>
      </c>
    </row>
    <row r="25" spans="1:12" s="3" customFormat="1" x14ac:dyDescent="0.25">
      <c r="B25" s="1" t="s">
        <v>74</v>
      </c>
      <c r="C25">
        <v>1</v>
      </c>
      <c r="D25" s="8">
        <v>172516</v>
      </c>
      <c r="E25" s="8">
        <v>182000</v>
      </c>
      <c r="F25" s="12">
        <f>C25*E25</f>
        <v>182000</v>
      </c>
      <c r="G25" s="13">
        <f>G24+F25</f>
        <v>482000</v>
      </c>
      <c r="H25" s="9">
        <f>E25-D25</f>
        <v>9484</v>
      </c>
      <c r="I25" s="9">
        <f>C25*H25</f>
        <v>9484</v>
      </c>
      <c r="J25" s="9">
        <f>J24+I25</f>
        <v>33484</v>
      </c>
      <c r="L25" s="13">
        <f t="shared" ref="L25:L29" si="13">C25*D25</f>
        <v>172516</v>
      </c>
    </row>
    <row r="26" spans="1:12" s="3" customFormat="1" x14ac:dyDescent="0.25">
      <c r="B26" s="1" t="s">
        <v>12</v>
      </c>
      <c r="C26">
        <v>3</v>
      </c>
      <c r="D26" s="8">
        <v>35250</v>
      </c>
      <c r="E26" s="8">
        <v>37500</v>
      </c>
      <c r="F26" s="12">
        <f t="shared" ref="F26:F29" si="14">C26*E26</f>
        <v>112500</v>
      </c>
      <c r="G26" s="13">
        <f t="shared" ref="G26:G29" si="15">G25+F26</f>
        <v>594500</v>
      </c>
      <c r="H26" s="9">
        <f t="shared" ref="H26:H29" si="16">E26-D26</f>
        <v>2250</v>
      </c>
      <c r="I26" s="9">
        <f t="shared" ref="I26:I29" si="17">C26*H26</f>
        <v>6750</v>
      </c>
      <c r="J26" s="9">
        <f t="shared" ref="J26:J29" si="18">J25+I26</f>
        <v>40234</v>
      </c>
      <c r="L26" s="13">
        <f t="shared" si="13"/>
        <v>105750</v>
      </c>
    </row>
    <row r="27" spans="1:12" s="3" customFormat="1" x14ac:dyDescent="0.25">
      <c r="B27" s="1" t="s">
        <v>11</v>
      </c>
      <c r="C27">
        <v>49</v>
      </c>
      <c r="D27" s="23">
        <v>13800</v>
      </c>
      <c r="E27" s="8">
        <v>15000</v>
      </c>
      <c r="F27" s="12">
        <f t="shared" si="14"/>
        <v>735000</v>
      </c>
      <c r="G27" s="13">
        <f t="shared" si="15"/>
        <v>1329500</v>
      </c>
      <c r="H27" s="9">
        <f t="shared" si="16"/>
        <v>1200</v>
      </c>
      <c r="I27" s="9">
        <f t="shared" si="17"/>
        <v>58800</v>
      </c>
      <c r="J27" s="9">
        <f t="shared" si="18"/>
        <v>99034</v>
      </c>
      <c r="L27" s="13">
        <f t="shared" si="13"/>
        <v>676200</v>
      </c>
    </row>
    <row r="28" spans="1:12" s="3" customFormat="1" x14ac:dyDescent="0.25">
      <c r="B28" s="1" t="s">
        <v>103</v>
      </c>
      <c r="C28">
        <v>1</v>
      </c>
      <c r="D28" s="23">
        <v>28475</v>
      </c>
      <c r="E28" s="8">
        <v>36000</v>
      </c>
      <c r="F28" s="12">
        <f t="shared" si="14"/>
        <v>36000</v>
      </c>
      <c r="G28" s="13">
        <f t="shared" si="15"/>
        <v>1365500</v>
      </c>
      <c r="H28" s="9">
        <f t="shared" si="16"/>
        <v>7525</v>
      </c>
      <c r="I28" s="9">
        <f t="shared" si="17"/>
        <v>7525</v>
      </c>
      <c r="J28" s="9">
        <f t="shared" si="18"/>
        <v>106559</v>
      </c>
      <c r="L28" s="13">
        <f t="shared" si="13"/>
        <v>28475</v>
      </c>
    </row>
    <row r="29" spans="1:12" s="3" customFormat="1" ht="15.75" thickBot="1" x14ac:dyDescent="0.3">
      <c r="B29" s="1" t="s">
        <v>60</v>
      </c>
      <c r="C29">
        <v>1</v>
      </c>
      <c r="D29" s="23">
        <v>15340</v>
      </c>
      <c r="E29" s="8">
        <v>25000</v>
      </c>
      <c r="F29" s="12">
        <f t="shared" si="14"/>
        <v>25000</v>
      </c>
      <c r="G29" s="21">
        <f t="shared" si="15"/>
        <v>1390500</v>
      </c>
      <c r="H29" s="9">
        <f t="shared" si="16"/>
        <v>9660</v>
      </c>
      <c r="I29" s="9">
        <f t="shared" si="17"/>
        <v>9660</v>
      </c>
      <c r="J29" s="9">
        <f t="shared" si="18"/>
        <v>116219</v>
      </c>
      <c r="L29" s="13">
        <f t="shared" si="13"/>
        <v>15340</v>
      </c>
    </row>
    <row r="30" spans="1:12" s="3" customFormat="1" x14ac:dyDescent="0.25">
      <c r="B30" s="1" t="s">
        <v>41</v>
      </c>
      <c r="C30"/>
      <c r="D30" s="8"/>
      <c r="E30" s="8"/>
      <c r="F30" s="10">
        <v>-1390500</v>
      </c>
      <c r="G30" s="11">
        <f>G29+F30</f>
        <v>0</v>
      </c>
      <c r="H30"/>
      <c r="I30"/>
      <c r="J30"/>
      <c r="L30" s="11">
        <f>SUM(L24:L29)</f>
        <v>1274281</v>
      </c>
    </row>
    <row r="31" spans="1:12" s="3" customFormat="1" x14ac:dyDescent="0.25">
      <c r="B31" s="1"/>
      <c r="C31"/>
      <c r="D31" s="8"/>
      <c r="E31" s="8"/>
      <c r="F31" s="10"/>
      <c r="G31" s="11"/>
      <c r="H31"/>
      <c r="I31"/>
      <c r="J31"/>
    </row>
    <row r="32" spans="1:12" s="3" customFormat="1" x14ac:dyDescent="0.25">
      <c r="A32" s="1" t="s">
        <v>9</v>
      </c>
      <c r="B32" s="1" t="s">
        <v>45</v>
      </c>
      <c r="C32">
        <v>3</v>
      </c>
      <c r="D32" s="8">
        <v>36800</v>
      </c>
      <c r="E32" s="8">
        <v>42000</v>
      </c>
      <c r="F32" s="12">
        <f>C32*E32</f>
        <v>126000</v>
      </c>
      <c r="G32" s="13">
        <v>126000</v>
      </c>
      <c r="H32" s="9">
        <f>E32-D32</f>
        <v>5200</v>
      </c>
      <c r="I32" s="9">
        <f>C32*H32</f>
        <v>15600</v>
      </c>
      <c r="J32" s="8">
        <v>15600</v>
      </c>
      <c r="L32" s="13">
        <f>C32*D32</f>
        <v>110400</v>
      </c>
    </row>
    <row r="33" spans="1:12" s="3" customFormat="1" x14ac:dyDescent="0.25">
      <c r="A33" s="1"/>
      <c r="B33" s="1" t="s">
        <v>77</v>
      </c>
      <c r="C33">
        <v>1</v>
      </c>
      <c r="D33" s="8">
        <v>35250</v>
      </c>
      <c r="E33" s="8">
        <v>43000</v>
      </c>
      <c r="F33" s="12">
        <f>C33*E33</f>
        <v>43000</v>
      </c>
      <c r="G33" s="22">
        <f>G32+F33</f>
        <v>169000</v>
      </c>
      <c r="H33" s="9">
        <f>E33-D33</f>
        <v>7750</v>
      </c>
      <c r="I33" s="9">
        <f>C33*H33</f>
        <v>7750</v>
      </c>
      <c r="J33" s="13">
        <f>J32+I33</f>
        <v>23350</v>
      </c>
      <c r="L33" s="13">
        <f t="shared" ref="L33:L38" si="19">C33*D33</f>
        <v>35250</v>
      </c>
    </row>
    <row r="34" spans="1:12" s="3" customFormat="1" x14ac:dyDescent="0.25">
      <c r="A34" s="1"/>
      <c r="B34" s="1" t="s">
        <v>11</v>
      </c>
      <c r="C34">
        <v>2</v>
      </c>
      <c r="D34" s="8">
        <v>13800</v>
      </c>
      <c r="E34" s="8">
        <v>18000</v>
      </c>
      <c r="F34" s="12">
        <f t="shared" ref="F34:F38" si="20">C34*E34</f>
        <v>36000</v>
      </c>
      <c r="G34" s="22">
        <f t="shared" ref="G34:G38" si="21">G33+F34</f>
        <v>205000</v>
      </c>
      <c r="H34" s="9">
        <f t="shared" ref="H34:H38" si="22">E34-D34</f>
        <v>4200</v>
      </c>
      <c r="I34" s="9">
        <f t="shared" ref="I34:I38" si="23">C34*H34</f>
        <v>8400</v>
      </c>
      <c r="J34" s="13">
        <f t="shared" ref="J34:J38" si="24">J33+I34</f>
        <v>31750</v>
      </c>
      <c r="L34" s="13">
        <f t="shared" si="19"/>
        <v>27600</v>
      </c>
    </row>
    <row r="35" spans="1:12" s="3" customFormat="1" x14ac:dyDescent="0.25">
      <c r="A35" s="1"/>
      <c r="B35" s="1" t="s">
        <v>11</v>
      </c>
      <c r="C35">
        <v>1</v>
      </c>
      <c r="D35" s="8">
        <v>13800</v>
      </c>
      <c r="E35" s="8">
        <v>17000</v>
      </c>
      <c r="F35" s="12">
        <f t="shared" si="20"/>
        <v>17000</v>
      </c>
      <c r="G35" s="22">
        <f t="shared" si="21"/>
        <v>222000</v>
      </c>
      <c r="H35" s="9">
        <f t="shared" si="22"/>
        <v>3200</v>
      </c>
      <c r="I35" s="9">
        <f t="shared" si="23"/>
        <v>3200</v>
      </c>
      <c r="J35" s="13">
        <f t="shared" si="24"/>
        <v>34950</v>
      </c>
      <c r="L35" s="13">
        <f t="shared" si="19"/>
        <v>13800</v>
      </c>
    </row>
    <row r="36" spans="1:12" s="3" customFormat="1" x14ac:dyDescent="0.25">
      <c r="A36" s="1"/>
      <c r="B36" s="1" t="s">
        <v>60</v>
      </c>
      <c r="C36">
        <v>2</v>
      </c>
      <c r="D36" s="8">
        <v>15340</v>
      </c>
      <c r="E36" s="8">
        <v>25000</v>
      </c>
      <c r="F36" s="12">
        <f t="shared" si="20"/>
        <v>50000</v>
      </c>
      <c r="G36" s="22">
        <f t="shared" si="21"/>
        <v>272000</v>
      </c>
      <c r="H36" s="9">
        <f t="shared" si="22"/>
        <v>9660</v>
      </c>
      <c r="I36" s="9">
        <f t="shared" si="23"/>
        <v>19320</v>
      </c>
      <c r="J36" s="13">
        <f t="shared" si="24"/>
        <v>54270</v>
      </c>
      <c r="L36" s="13">
        <f t="shared" si="19"/>
        <v>30680</v>
      </c>
    </row>
    <row r="37" spans="1:12" s="3" customFormat="1" x14ac:dyDescent="0.25">
      <c r="A37" s="1"/>
      <c r="B37" s="1" t="s">
        <v>60</v>
      </c>
      <c r="C37">
        <v>1</v>
      </c>
      <c r="D37" s="8">
        <v>15340</v>
      </c>
      <c r="E37" s="8">
        <v>30000</v>
      </c>
      <c r="F37" s="12">
        <f t="shared" si="20"/>
        <v>30000</v>
      </c>
      <c r="G37" s="22">
        <f t="shared" si="21"/>
        <v>302000</v>
      </c>
      <c r="H37" s="9">
        <f t="shared" si="22"/>
        <v>14660</v>
      </c>
      <c r="I37" s="9">
        <f t="shared" si="23"/>
        <v>14660</v>
      </c>
      <c r="J37" s="13">
        <f t="shared" si="24"/>
        <v>68930</v>
      </c>
      <c r="L37" s="13">
        <f t="shared" si="19"/>
        <v>15340</v>
      </c>
    </row>
    <row r="38" spans="1:12" s="3" customFormat="1" x14ac:dyDescent="0.25">
      <c r="A38" s="1"/>
      <c r="B38" s="1" t="s">
        <v>78</v>
      </c>
      <c r="C38">
        <v>1</v>
      </c>
      <c r="D38" s="8">
        <v>2500</v>
      </c>
      <c r="E38" s="8">
        <v>5000</v>
      </c>
      <c r="F38" s="12">
        <f t="shared" si="20"/>
        <v>5000</v>
      </c>
      <c r="G38" s="35">
        <f t="shared" si="21"/>
        <v>307000</v>
      </c>
      <c r="H38" s="9">
        <f t="shared" si="22"/>
        <v>2500</v>
      </c>
      <c r="I38" s="9">
        <f t="shared" si="23"/>
        <v>2500</v>
      </c>
      <c r="J38" s="13">
        <f t="shared" si="24"/>
        <v>71430</v>
      </c>
      <c r="L38" s="13">
        <f t="shared" si="19"/>
        <v>2500</v>
      </c>
    </row>
    <row r="39" spans="1:12" s="3" customFormat="1" x14ac:dyDescent="0.25">
      <c r="B39" s="1" t="s">
        <v>42</v>
      </c>
      <c r="C39"/>
      <c r="D39" s="8"/>
      <c r="E39" s="8"/>
      <c r="F39" s="10">
        <v>-150000</v>
      </c>
      <c r="G39" s="11">
        <f>G38+F39</f>
        <v>157000</v>
      </c>
      <c r="H39"/>
      <c r="I39"/>
      <c r="J39"/>
      <c r="L39" s="11">
        <f>SUM(L32:L38)</f>
        <v>235570</v>
      </c>
    </row>
    <row r="40" spans="1:12" s="3" customFormat="1" x14ac:dyDescent="0.25">
      <c r="B40" s="1" t="s">
        <v>42</v>
      </c>
      <c r="C40"/>
      <c r="D40" s="8"/>
      <c r="E40" s="8"/>
      <c r="F40" s="10">
        <v>-30000</v>
      </c>
      <c r="G40" s="11">
        <f t="shared" ref="G40:G48" si="25">G39+F40</f>
        <v>127000</v>
      </c>
      <c r="H40"/>
      <c r="I40"/>
      <c r="J40"/>
      <c r="L40" s="11"/>
    </row>
    <row r="41" spans="1:12" s="3" customFormat="1" x14ac:dyDescent="0.25">
      <c r="B41" s="1" t="s">
        <v>66</v>
      </c>
      <c r="C41"/>
      <c r="D41" s="8"/>
      <c r="E41" s="8"/>
      <c r="F41" s="10">
        <v>-2400</v>
      </c>
      <c r="G41" s="11">
        <f t="shared" si="25"/>
        <v>124600</v>
      </c>
      <c r="H41"/>
      <c r="I41"/>
      <c r="J41"/>
      <c r="L41" s="11"/>
    </row>
    <row r="42" spans="1:12" s="3" customFormat="1" x14ac:dyDescent="0.25">
      <c r="B42" s="1" t="s">
        <v>79</v>
      </c>
      <c r="C42"/>
      <c r="D42" s="8"/>
      <c r="E42" s="8"/>
      <c r="F42" s="10">
        <v>-90000</v>
      </c>
      <c r="G42" s="11">
        <f t="shared" si="25"/>
        <v>34600</v>
      </c>
      <c r="H42"/>
      <c r="I42"/>
      <c r="J42"/>
      <c r="L42" s="11"/>
    </row>
    <row r="43" spans="1:12" s="3" customFormat="1" x14ac:dyDescent="0.25">
      <c r="B43" s="1" t="s">
        <v>80</v>
      </c>
      <c r="C43"/>
      <c r="D43" s="8"/>
      <c r="E43" s="8"/>
      <c r="F43" s="10">
        <v>-3500</v>
      </c>
      <c r="G43" s="11">
        <f t="shared" si="25"/>
        <v>31100</v>
      </c>
      <c r="H43"/>
      <c r="I43"/>
      <c r="J43"/>
      <c r="L43" s="11"/>
    </row>
    <row r="44" spans="1:12" s="3" customFormat="1" x14ac:dyDescent="0.25">
      <c r="B44" s="1" t="s">
        <v>81</v>
      </c>
      <c r="C44"/>
      <c r="D44" s="8"/>
      <c r="E44" s="8"/>
      <c r="F44" s="10">
        <v>-2000</v>
      </c>
      <c r="G44" s="11">
        <f t="shared" si="25"/>
        <v>29100</v>
      </c>
      <c r="H44"/>
      <c r="I44"/>
      <c r="J44"/>
      <c r="L44" s="11"/>
    </row>
    <row r="45" spans="1:12" s="3" customFormat="1" x14ac:dyDescent="0.25">
      <c r="B45" s="1" t="s">
        <v>82</v>
      </c>
      <c r="C45"/>
      <c r="D45" s="8"/>
      <c r="E45" s="8"/>
      <c r="F45" s="10">
        <v>-20000</v>
      </c>
      <c r="G45" s="11">
        <f t="shared" si="25"/>
        <v>9100</v>
      </c>
      <c r="H45"/>
      <c r="I45"/>
      <c r="J45"/>
      <c r="L45" s="11"/>
    </row>
    <row r="46" spans="1:12" s="3" customFormat="1" x14ac:dyDescent="0.25">
      <c r="B46" s="1" t="s">
        <v>83</v>
      </c>
      <c r="C46"/>
      <c r="D46" s="8"/>
      <c r="E46" s="8"/>
      <c r="F46" s="10">
        <v>-200</v>
      </c>
      <c r="G46" s="11">
        <f t="shared" si="25"/>
        <v>8900</v>
      </c>
      <c r="H46"/>
      <c r="I46"/>
      <c r="J46"/>
      <c r="L46" s="11"/>
    </row>
    <row r="47" spans="1:12" s="3" customFormat="1" x14ac:dyDescent="0.25">
      <c r="B47" s="1" t="s">
        <v>84</v>
      </c>
      <c r="C47"/>
      <c r="D47" s="8"/>
      <c r="E47" s="8"/>
      <c r="F47" s="10">
        <v>-2000</v>
      </c>
      <c r="G47" s="11">
        <f t="shared" si="25"/>
        <v>6900</v>
      </c>
      <c r="H47"/>
      <c r="I47"/>
      <c r="J47"/>
      <c r="L47" s="11"/>
    </row>
    <row r="48" spans="1:12" s="3" customFormat="1" x14ac:dyDescent="0.25">
      <c r="B48" s="1" t="s">
        <v>42</v>
      </c>
      <c r="C48"/>
      <c r="D48" s="8"/>
      <c r="E48" s="8"/>
      <c r="F48" s="10">
        <v>-6900</v>
      </c>
      <c r="G48" s="11">
        <f t="shared" si="25"/>
        <v>0</v>
      </c>
      <c r="H48"/>
      <c r="I48"/>
      <c r="J48"/>
      <c r="L48" s="11"/>
    </row>
    <row r="49" spans="1:12" s="3" customFormat="1" x14ac:dyDescent="0.25">
      <c r="B49" s="1"/>
      <c r="C49"/>
      <c r="D49" s="8"/>
      <c r="E49" s="8"/>
      <c r="F49" s="10"/>
      <c r="G49" s="11"/>
      <c r="H49"/>
      <c r="I49"/>
      <c r="J49"/>
      <c r="L49" s="11"/>
    </row>
    <row r="50" spans="1:12" s="3" customFormat="1" x14ac:dyDescent="0.25">
      <c r="A50" s="1" t="s">
        <v>49</v>
      </c>
      <c r="B50" s="3" t="s">
        <v>11</v>
      </c>
      <c r="C50">
        <v>14</v>
      </c>
      <c r="D50" s="8">
        <v>13500</v>
      </c>
      <c r="E50" s="8">
        <v>16000</v>
      </c>
      <c r="F50" s="12">
        <f>C50*E50</f>
        <v>224000</v>
      </c>
      <c r="G50" s="13">
        <v>224000</v>
      </c>
      <c r="H50" s="9">
        <f>E50-D50</f>
        <v>2500</v>
      </c>
      <c r="I50" s="9">
        <f>C50*H50</f>
        <v>35000</v>
      </c>
      <c r="J50" s="8">
        <v>35000</v>
      </c>
      <c r="L50" s="13">
        <f>C50*D50</f>
        <v>189000</v>
      </c>
    </row>
    <row r="51" spans="1:12" s="3" customFormat="1" x14ac:dyDescent="0.25">
      <c r="B51" s="3" t="s">
        <v>12</v>
      </c>
      <c r="C51">
        <v>6</v>
      </c>
      <c r="D51" s="8">
        <v>35250</v>
      </c>
      <c r="E51" s="8">
        <v>39000</v>
      </c>
      <c r="F51" s="12">
        <f>C51*E51</f>
        <v>234000</v>
      </c>
      <c r="G51" s="13">
        <f>G50+F51</f>
        <v>458000</v>
      </c>
      <c r="H51" s="9">
        <f>E51-D51</f>
        <v>3750</v>
      </c>
      <c r="I51" s="9">
        <f>C51*H51</f>
        <v>22500</v>
      </c>
      <c r="J51" s="8">
        <f>J50+I51</f>
        <v>57500</v>
      </c>
      <c r="L51" s="13">
        <f t="shared" ref="L51:L52" si="26">C51*D51</f>
        <v>211500</v>
      </c>
    </row>
    <row r="52" spans="1:12" s="3" customFormat="1" ht="15.75" thickBot="1" x14ac:dyDescent="0.3">
      <c r="B52" s="3" t="s">
        <v>13</v>
      </c>
      <c r="C52">
        <v>1</v>
      </c>
      <c r="D52" s="8">
        <v>2500</v>
      </c>
      <c r="E52" s="8">
        <v>5000</v>
      </c>
      <c r="F52" s="12">
        <f t="shared" ref="F52" si="27">C52*E52</f>
        <v>5000</v>
      </c>
      <c r="G52" s="21">
        <f>G51+F52</f>
        <v>463000</v>
      </c>
      <c r="H52" s="9">
        <f t="shared" ref="H52" si="28">E52-D52</f>
        <v>2500</v>
      </c>
      <c r="I52" s="9">
        <f t="shared" ref="I52" si="29">C52*H52</f>
        <v>2500</v>
      </c>
      <c r="J52" s="8">
        <f>J51+I52</f>
        <v>60000</v>
      </c>
      <c r="L52" s="13">
        <f t="shared" si="26"/>
        <v>2500</v>
      </c>
    </row>
    <row r="53" spans="1:12" s="3" customFormat="1" x14ac:dyDescent="0.25">
      <c r="B53" s="1" t="s">
        <v>100</v>
      </c>
      <c r="C53"/>
      <c r="D53" s="8"/>
      <c r="E53" s="8"/>
      <c r="F53" s="10">
        <v>-39000</v>
      </c>
      <c r="G53" s="24">
        <f>G52+F53</f>
        <v>424000</v>
      </c>
      <c r="H53" s="9"/>
      <c r="I53" s="9"/>
      <c r="J53" s="11"/>
      <c r="L53" s="13">
        <f>SUM(L50:L52)</f>
        <v>403000</v>
      </c>
    </row>
    <row r="54" spans="1:12" s="3" customFormat="1" x14ac:dyDescent="0.25">
      <c r="B54" s="1" t="s">
        <v>101</v>
      </c>
      <c r="C54"/>
      <c r="D54" s="8"/>
      <c r="E54" s="8"/>
      <c r="F54" s="10">
        <v>-55000</v>
      </c>
      <c r="G54" s="24">
        <f t="shared" ref="G54:G55" si="30">G53+F54</f>
        <v>369000</v>
      </c>
      <c r="H54" s="9"/>
      <c r="I54" s="9"/>
      <c r="J54" s="11"/>
      <c r="L54" s="13"/>
    </row>
    <row r="55" spans="1:12" s="3" customFormat="1" x14ac:dyDescent="0.25">
      <c r="B55" s="1" t="s">
        <v>102</v>
      </c>
      <c r="C55"/>
      <c r="D55" s="8"/>
      <c r="E55" s="8"/>
      <c r="F55" s="10">
        <v>-369000</v>
      </c>
      <c r="G55" s="24">
        <f t="shared" si="30"/>
        <v>0</v>
      </c>
      <c r="H55" s="9"/>
      <c r="I55" s="9"/>
      <c r="J55" s="11"/>
      <c r="L55" s="13"/>
    </row>
    <row r="56" spans="1:12" s="3" customFormat="1" x14ac:dyDescent="0.25">
      <c r="B56" s="1"/>
      <c r="C56"/>
      <c r="D56" s="8"/>
      <c r="E56" s="8"/>
      <c r="F56" s="10"/>
      <c r="G56" s="24"/>
      <c r="H56" s="9"/>
      <c r="I56" s="9"/>
      <c r="J56" s="11"/>
      <c r="L56" s="13"/>
    </row>
    <row r="57" spans="1:12" s="3" customFormat="1" x14ac:dyDescent="0.25">
      <c r="A57" s="1" t="s">
        <v>124</v>
      </c>
      <c r="B57" s="1" t="s">
        <v>11</v>
      </c>
      <c r="C57">
        <v>11</v>
      </c>
      <c r="D57" s="8">
        <v>13800</v>
      </c>
      <c r="E57" s="8">
        <v>16000</v>
      </c>
      <c r="F57" s="12">
        <f>C57*E57</f>
        <v>176000</v>
      </c>
      <c r="G57" s="22">
        <v>176000</v>
      </c>
      <c r="H57" s="9">
        <f>E57-D57</f>
        <v>2200</v>
      </c>
      <c r="I57" s="9">
        <f>C57*H57</f>
        <v>24200</v>
      </c>
      <c r="J57" s="13">
        <v>24200</v>
      </c>
      <c r="L57" s="13">
        <f>C57*D57</f>
        <v>151800</v>
      </c>
    </row>
    <row r="58" spans="1:12" s="3" customFormat="1" x14ac:dyDescent="0.25">
      <c r="A58" s="1"/>
      <c r="B58" s="1" t="s">
        <v>46</v>
      </c>
      <c r="C58">
        <v>4</v>
      </c>
      <c r="D58" s="8">
        <v>13500</v>
      </c>
      <c r="E58" s="8">
        <v>16000</v>
      </c>
      <c r="F58" s="12">
        <f>C58*E58</f>
        <v>64000</v>
      </c>
      <c r="G58" s="22">
        <f>G57+F58</f>
        <v>240000</v>
      </c>
      <c r="H58" s="9">
        <f>E58-D58</f>
        <v>2500</v>
      </c>
      <c r="I58" s="9">
        <f>C58*H58</f>
        <v>10000</v>
      </c>
      <c r="J58" s="13">
        <f>J57+I58</f>
        <v>34200</v>
      </c>
      <c r="L58" s="13">
        <f t="shared" ref="L58:L64" si="31">C58*D58</f>
        <v>54000</v>
      </c>
    </row>
    <row r="59" spans="1:12" s="3" customFormat="1" x14ac:dyDescent="0.25">
      <c r="A59" s="1"/>
      <c r="B59" s="1" t="s">
        <v>125</v>
      </c>
      <c r="C59">
        <v>1</v>
      </c>
      <c r="D59" s="8">
        <v>50000</v>
      </c>
      <c r="E59" s="8">
        <v>66000</v>
      </c>
      <c r="F59" s="12">
        <f t="shared" ref="F59:F64" si="32">C59*E59</f>
        <v>66000</v>
      </c>
      <c r="G59" s="22">
        <f t="shared" ref="G59:G64" si="33">G58+F59</f>
        <v>306000</v>
      </c>
      <c r="H59" s="9">
        <f t="shared" ref="H59:H64" si="34">E59-D59</f>
        <v>16000</v>
      </c>
      <c r="I59" s="9">
        <f t="shared" ref="I59:I64" si="35">C59*H59</f>
        <v>16000</v>
      </c>
      <c r="J59" s="13">
        <f t="shared" ref="J59:J62" si="36">J58+I59</f>
        <v>50200</v>
      </c>
      <c r="L59" s="13">
        <f t="shared" si="31"/>
        <v>50000</v>
      </c>
    </row>
    <row r="60" spans="1:12" s="3" customFormat="1" x14ac:dyDescent="0.25">
      <c r="A60" s="1"/>
      <c r="B60" s="1" t="s">
        <v>126</v>
      </c>
      <c r="C60">
        <v>2</v>
      </c>
      <c r="D60" s="8">
        <v>100</v>
      </c>
      <c r="E60" s="8">
        <v>500</v>
      </c>
      <c r="F60" s="12">
        <f t="shared" si="32"/>
        <v>1000</v>
      </c>
      <c r="G60" s="22">
        <f t="shared" si="33"/>
        <v>307000</v>
      </c>
      <c r="H60" s="9">
        <f t="shared" si="34"/>
        <v>400</v>
      </c>
      <c r="I60" s="9">
        <f t="shared" si="35"/>
        <v>800</v>
      </c>
      <c r="J60" s="13">
        <f t="shared" si="36"/>
        <v>51000</v>
      </c>
      <c r="L60" s="13">
        <f t="shared" si="31"/>
        <v>200</v>
      </c>
    </row>
    <row r="61" spans="1:12" s="3" customFormat="1" x14ac:dyDescent="0.25">
      <c r="A61" s="1"/>
      <c r="B61" s="1" t="s">
        <v>127</v>
      </c>
      <c r="C61">
        <v>1</v>
      </c>
      <c r="D61" s="8">
        <v>10000</v>
      </c>
      <c r="E61" s="8">
        <v>18000</v>
      </c>
      <c r="F61" s="12">
        <f t="shared" si="32"/>
        <v>18000</v>
      </c>
      <c r="G61" s="22">
        <f t="shared" si="33"/>
        <v>325000</v>
      </c>
      <c r="H61" s="9">
        <f t="shared" si="34"/>
        <v>8000</v>
      </c>
      <c r="I61" s="9">
        <f t="shared" si="35"/>
        <v>8000</v>
      </c>
      <c r="J61" s="13">
        <f t="shared" si="36"/>
        <v>59000</v>
      </c>
      <c r="L61" s="13">
        <f t="shared" si="31"/>
        <v>10000</v>
      </c>
    </row>
    <row r="62" spans="1:12" s="3" customFormat="1" x14ac:dyDescent="0.25">
      <c r="B62" s="1" t="s">
        <v>128</v>
      </c>
      <c r="C62">
        <v>2</v>
      </c>
      <c r="D62" s="8">
        <v>1750</v>
      </c>
      <c r="E62" s="8">
        <v>3000</v>
      </c>
      <c r="F62" s="12">
        <f t="shared" si="32"/>
        <v>6000</v>
      </c>
      <c r="G62" s="22">
        <f t="shared" si="33"/>
        <v>331000</v>
      </c>
      <c r="H62" s="9">
        <f t="shared" si="34"/>
        <v>1250</v>
      </c>
      <c r="I62" s="9">
        <f t="shared" si="35"/>
        <v>2500</v>
      </c>
      <c r="J62" s="13">
        <f t="shared" si="36"/>
        <v>61500</v>
      </c>
      <c r="L62" s="13">
        <f t="shared" si="31"/>
        <v>3500</v>
      </c>
    </row>
    <row r="63" spans="1:12" s="3" customFormat="1" x14ac:dyDescent="0.25">
      <c r="B63" s="1" t="s">
        <v>129</v>
      </c>
      <c r="C63">
        <v>1</v>
      </c>
      <c r="D63" s="8">
        <v>73250</v>
      </c>
      <c r="E63" s="8">
        <v>79000</v>
      </c>
      <c r="F63" s="12">
        <f t="shared" si="32"/>
        <v>79000</v>
      </c>
      <c r="G63" s="22">
        <f t="shared" si="33"/>
        <v>410000</v>
      </c>
      <c r="H63" s="9">
        <f t="shared" si="34"/>
        <v>5750</v>
      </c>
      <c r="I63" s="9">
        <f t="shared" si="35"/>
        <v>5750</v>
      </c>
      <c r="J63" s="13">
        <f>J62+I63</f>
        <v>67250</v>
      </c>
      <c r="L63" s="13">
        <f t="shared" si="31"/>
        <v>73250</v>
      </c>
    </row>
    <row r="64" spans="1:12" s="3" customFormat="1" ht="15.75" thickBot="1" x14ac:dyDescent="0.3">
      <c r="B64" s="1" t="s">
        <v>12</v>
      </c>
      <c r="C64">
        <v>2</v>
      </c>
      <c r="D64" s="8">
        <v>35250</v>
      </c>
      <c r="E64" s="8">
        <v>39000</v>
      </c>
      <c r="F64" s="12">
        <f t="shared" si="32"/>
        <v>78000</v>
      </c>
      <c r="G64" s="21">
        <f t="shared" si="33"/>
        <v>488000</v>
      </c>
      <c r="H64" s="9">
        <f t="shared" si="34"/>
        <v>3750</v>
      </c>
      <c r="I64" s="9">
        <f t="shared" si="35"/>
        <v>7500</v>
      </c>
      <c r="J64" s="11">
        <f>J63+I64</f>
        <v>74750</v>
      </c>
      <c r="L64" s="13">
        <f t="shared" si="31"/>
        <v>70500</v>
      </c>
    </row>
    <row r="65" spans="1:12" s="3" customFormat="1" x14ac:dyDescent="0.25">
      <c r="B65" s="1" t="s">
        <v>42</v>
      </c>
      <c r="C65"/>
      <c r="D65" s="8"/>
      <c r="E65" s="8"/>
      <c r="F65" s="10">
        <v>-488000</v>
      </c>
      <c r="G65" s="22">
        <f>G64+F65</f>
        <v>0</v>
      </c>
      <c r="H65" s="9"/>
      <c r="I65" s="9"/>
      <c r="J65" s="13"/>
      <c r="L65" s="13">
        <f>SUM(L57:L64)</f>
        <v>413250</v>
      </c>
    </row>
    <row r="66" spans="1:12" s="3" customFormat="1" x14ac:dyDescent="0.25">
      <c r="B66" s="1"/>
      <c r="C66"/>
      <c r="D66" s="8"/>
      <c r="E66" s="8"/>
      <c r="F66" s="10"/>
      <c r="G66" s="24"/>
      <c r="H66" s="9"/>
      <c r="I66" s="9"/>
      <c r="J66" s="11"/>
      <c r="L66" s="13"/>
    </row>
    <row r="67" spans="1:12" x14ac:dyDescent="0.25">
      <c r="A67" s="1" t="s">
        <v>33</v>
      </c>
      <c r="B67" s="1" t="s">
        <v>69</v>
      </c>
      <c r="F67" s="10"/>
      <c r="G67" s="10">
        <v>1052000</v>
      </c>
    </row>
    <row r="68" spans="1:12" x14ac:dyDescent="0.25">
      <c r="A68" s="1"/>
      <c r="B68" s="1" t="s">
        <v>58</v>
      </c>
      <c r="F68" s="10"/>
      <c r="G68" s="10">
        <v>150000</v>
      </c>
    </row>
    <row r="69" spans="1:12" x14ac:dyDescent="0.25">
      <c r="B69" s="1" t="s">
        <v>43</v>
      </c>
      <c r="F69" s="10"/>
      <c r="G69" s="10">
        <v>207000</v>
      </c>
    </row>
    <row r="70" spans="1:12" x14ac:dyDescent="0.25">
      <c r="B70" s="1" t="s">
        <v>54</v>
      </c>
      <c r="F70" s="10"/>
      <c r="G70" s="10">
        <v>873000</v>
      </c>
    </row>
    <row r="71" spans="1:12" x14ac:dyDescent="0.25">
      <c r="B71" s="1" t="s">
        <v>43</v>
      </c>
      <c r="F71" s="10"/>
      <c r="G71" s="10">
        <v>300000</v>
      </c>
    </row>
    <row r="72" spans="1:12" x14ac:dyDescent="0.25">
      <c r="B72" s="1" t="s">
        <v>70</v>
      </c>
      <c r="F72" s="11"/>
      <c r="G72" s="11">
        <v>369000</v>
      </c>
    </row>
    <row r="73" spans="1:12" x14ac:dyDescent="0.25">
      <c r="A73" s="1"/>
      <c r="B73" s="1" t="s">
        <v>58</v>
      </c>
      <c r="F73" s="11"/>
      <c r="G73" s="11">
        <v>30000</v>
      </c>
    </row>
    <row r="74" spans="1:12" x14ac:dyDescent="0.25">
      <c r="A74" s="1"/>
      <c r="B74" s="1" t="s">
        <v>123</v>
      </c>
      <c r="F74" s="11"/>
      <c r="G74" s="11">
        <v>488000</v>
      </c>
    </row>
    <row r="75" spans="1:12" x14ac:dyDescent="0.25">
      <c r="A75" s="1"/>
      <c r="B75" s="1" t="s">
        <v>43</v>
      </c>
      <c r="F75" s="11"/>
      <c r="G75" s="11">
        <v>847500</v>
      </c>
    </row>
    <row r="76" spans="1:12" x14ac:dyDescent="0.25">
      <c r="A76" s="1"/>
      <c r="B76" s="1" t="s">
        <v>43</v>
      </c>
      <c r="F76" s="11"/>
      <c r="G76" s="11">
        <v>36000</v>
      </c>
    </row>
    <row r="77" spans="1:12" ht="17.25" x14ac:dyDescent="0.4">
      <c r="A77" s="1"/>
      <c r="B77" s="1" t="s">
        <v>34</v>
      </c>
      <c r="F77" s="11"/>
      <c r="G77" s="14">
        <f>SUM(G67:G76)</f>
        <v>4352500</v>
      </c>
    </row>
    <row r="78" spans="1:12" x14ac:dyDescent="0.25">
      <c r="A78" s="1"/>
      <c r="B78" s="1"/>
      <c r="F78" s="11"/>
      <c r="G78" s="11"/>
    </row>
    <row r="79" spans="1:12" x14ac:dyDescent="0.25">
      <c r="B79" s="1" t="s">
        <v>39</v>
      </c>
      <c r="F79" s="10">
        <v>-200000</v>
      </c>
      <c r="G79" s="11">
        <f>G77+F79</f>
        <v>4152500</v>
      </c>
    </row>
    <row r="80" spans="1:12" x14ac:dyDescent="0.25">
      <c r="A80" s="20"/>
      <c r="B80" s="1" t="s">
        <v>50</v>
      </c>
      <c r="F80" s="10">
        <v>-250000</v>
      </c>
      <c r="G80" s="11">
        <f>G79+F80</f>
        <v>3902500</v>
      </c>
    </row>
    <row r="81" spans="1:7" x14ac:dyDescent="0.25">
      <c r="A81" s="20"/>
      <c r="B81" s="1" t="s">
        <v>35</v>
      </c>
      <c r="F81" s="10">
        <v>-2600000</v>
      </c>
      <c r="G81" s="11">
        <f t="shared" ref="G81:G98" si="37">G80+F81</f>
        <v>1302500</v>
      </c>
    </row>
    <row r="82" spans="1:7" x14ac:dyDescent="0.25">
      <c r="A82" s="20"/>
      <c r="B82" s="1" t="s">
        <v>39</v>
      </c>
      <c r="F82" s="10">
        <v>-362000</v>
      </c>
      <c r="G82" s="11">
        <f t="shared" si="37"/>
        <v>940500</v>
      </c>
    </row>
    <row r="83" spans="1:7" x14ac:dyDescent="0.25">
      <c r="A83" s="20"/>
      <c r="B83" s="1" t="s">
        <v>35</v>
      </c>
      <c r="F83" s="10">
        <v>-800000</v>
      </c>
      <c r="G83" s="11">
        <f t="shared" si="37"/>
        <v>140500</v>
      </c>
    </row>
    <row r="84" spans="1:7" x14ac:dyDescent="0.25">
      <c r="B84" s="1" t="s">
        <v>106</v>
      </c>
      <c r="F84" s="10">
        <v>-30000</v>
      </c>
      <c r="G84" s="11">
        <f t="shared" si="37"/>
        <v>110500</v>
      </c>
    </row>
    <row r="85" spans="1:7" x14ac:dyDescent="0.25">
      <c r="B85" s="1" t="s">
        <v>107</v>
      </c>
      <c r="F85" s="10">
        <v>-30000</v>
      </c>
      <c r="G85" s="11">
        <f t="shared" si="37"/>
        <v>80500</v>
      </c>
    </row>
    <row r="86" spans="1:7" x14ac:dyDescent="0.25">
      <c r="B86" s="1" t="s">
        <v>108</v>
      </c>
      <c r="F86" s="10">
        <v>-10000</v>
      </c>
      <c r="G86" s="11">
        <f t="shared" si="37"/>
        <v>70500</v>
      </c>
    </row>
    <row r="87" spans="1:7" x14ac:dyDescent="0.25">
      <c r="B87" s="1" t="s">
        <v>109</v>
      </c>
      <c r="F87" s="11">
        <v>-5000</v>
      </c>
      <c r="G87" s="11">
        <f t="shared" si="37"/>
        <v>65500</v>
      </c>
    </row>
    <row r="88" spans="1:7" x14ac:dyDescent="0.25">
      <c r="B88" s="1" t="s">
        <v>110</v>
      </c>
      <c r="F88" s="10">
        <v>-50000</v>
      </c>
      <c r="G88" s="11">
        <f t="shared" si="37"/>
        <v>15500</v>
      </c>
    </row>
    <row r="89" spans="1:7" x14ac:dyDescent="0.25">
      <c r="B89" s="1" t="s">
        <v>111</v>
      </c>
      <c r="F89" s="10">
        <v>-7000</v>
      </c>
      <c r="G89" s="11">
        <f t="shared" si="37"/>
        <v>8500</v>
      </c>
    </row>
    <row r="90" spans="1:7" x14ac:dyDescent="0.25">
      <c r="B90" s="1" t="s">
        <v>112</v>
      </c>
      <c r="F90" s="10">
        <v>-5000</v>
      </c>
      <c r="G90" s="11">
        <f t="shared" si="37"/>
        <v>3500</v>
      </c>
    </row>
    <row r="91" spans="1:7" x14ac:dyDescent="0.25">
      <c r="B91" s="1" t="s">
        <v>113</v>
      </c>
      <c r="F91" s="10">
        <v>-15000</v>
      </c>
      <c r="G91" s="11">
        <f t="shared" si="37"/>
        <v>-11500</v>
      </c>
    </row>
    <row r="92" spans="1:7" x14ac:dyDescent="0.25">
      <c r="B92" s="1" t="s">
        <v>114</v>
      </c>
      <c r="F92" s="10">
        <v>-13000</v>
      </c>
      <c r="G92" s="11">
        <f t="shared" si="37"/>
        <v>-24500</v>
      </c>
    </row>
    <row r="93" spans="1:7" x14ac:dyDescent="0.25">
      <c r="B93" s="1" t="s">
        <v>115</v>
      </c>
      <c r="F93" s="11">
        <v>-20000</v>
      </c>
      <c r="G93" s="11">
        <f t="shared" si="37"/>
        <v>-44500</v>
      </c>
    </row>
    <row r="94" spans="1:7" x14ac:dyDescent="0.25">
      <c r="B94" s="1" t="s">
        <v>116</v>
      </c>
      <c r="F94" s="10">
        <v>-10000</v>
      </c>
      <c r="G94" s="11">
        <f t="shared" si="37"/>
        <v>-54500</v>
      </c>
    </row>
    <row r="95" spans="1:7" s="4" customFormat="1" ht="15.75" x14ac:dyDescent="0.25">
      <c r="B95" s="28" t="s">
        <v>117</v>
      </c>
      <c r="D95" s="6"/>
      <c r="E95" s="6"/>
      <c r="F95" s="29">
        <v>-2000</v>
      </c>
      <c r="G95" s="11">
        <f t="shared" si="37"/>
        <v>-56500</v>
      </c>
    </row>
    <row r="96" spans="1:7" x14ac:dyDescent="0.25">
      <c r="B96" s="1" t="s">
        <v>118</v>
      </c>
      <c r="F96" s="10">
        <v>-4000</v>
      </c>
      <c r="G96" s="11">
        <f t="shared" si="37"/>
        <v>-60500</v>
      </c>
    </row>
    <row r="97" spans="2:7" x14ac:dyDescent="0.25">
      <c r="B97" s="1" t="s">
        <v>119</v>
      </c>
      <c r="F97" s="11">
        <v>-1000</v>
      </c>
      <c r="G97" s="11">
        <f t="shared" si="37"/>
        <v>-61500</v>
      </c>
    </row>
    <row r="98" spans="2:7" x14ac:dyDescent="0.25">
      <c r="B98" s="1" t="s">
        <v>120</v>
      </c>
      <c r="F98" s="10">
        <v>-5000</v>
      </c>
      <c r="G98" s="11">
        <f t="shared" si="37"/>
        <v>-66500</v>
      </c>
    </row>
  </sheetData>
  <mergeCells count="1">
    <mergeCell ref="D1:J1"/>
  </mergeCells>
  <pageMargins left="0.7" right="0.7" top="0.75" bottom="0.75" header="0.3" footer="0.3"/>
  <pageSetup scale="8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31" workbookViewId="0">
      <selection activeCell="J46" sqref="J46"/>
    </sheetView>
  </sheetViews>
  <sheetFormatPr defaultRowHeight="15" x14ac:dyDescent="0.25"/>
  <cols>
    <col min="1" max="1" width="12.5703125" customWidth="1"/>
    <col min="2" max="2" width="22.5703125" customWidth="1"/>
    <col min="3" max="3" width="5" bestFit="1" customWidth="1"/>
    <col min="4" max="4" width="11.5703125" style="8" bestFit="1" customWidth="1"/>
    <col min="5" max="5" width="11.5703125" style="8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1.5703125" customWidth="1"/>
    <col min="12" max="12" width="13" customWidth="1"/>
  </cols>
  <sheetData>
    <row r="1" spans="1:12" ht="15.75" x14ac:dyDescent="0.25">
      <c r="A1" s="4"/>
      <c r="B1" s="4"/>
      <c r="C1" s="4"/>
      <c r="D1" s="6"/>
      <c r="E1" s="6"/>
      <c r="F1" s="38" t="s">
        <v>99</v>
      </c>
      <c r="G1" s="38"/>
      <c r="H1" s="38"/>
      <c r="I1" s="38"/>
      <c r="J1" s="38"/>
    </row>
    <row r="2" spans="1:12" ht="45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5" t="s">
        <v>10</v>
      </c>
    </row>
    <row r="3" spans="1:12" x14ac:dyDescent="0.25">
      <c r="A3" s="1" t="s">
        <v>17</v>
      </c>
      <c r="B3" t="s">
        <v>48</v>
      </c>
      <c r="C3">
        <v>1</v>
      </c>
      <c r="D3" s="8">
        <v>15340</v>
      </c>
      <c r="E3" s="8">
        <v>30000</v>
      </c>
      <c r="F3" s="9">
        <f t="shared" ref="F3" si="0">C3*E3</f>
        <v>30000</v>
      </c>
      <c r="G3" s="13">
        <v>30000</v>
      </c>
      <c r="H3" s="9">
        <f t="shared" ref="H3" si="1">E3-D3</f>
        <v>14660</v>
      </c>
      <c r="I3" s="9">
        <f t="shared" ref="I3" si="2">C3*H3</f>
        <v>14660</v>
      </c>
      <c r="J3" s="12">
        <v>14660</v>
      </c>
      <c r="L3" s="9">
        <f>C3*D3</f>
        <v>15340</v>
      </c>
    </row>
    <row r="4" spans="1:12" x14ac:dyDescent="0.25">
      <c r="A4" s="1"/>
      <c r="B4" t="s">
        <v>11</v>
      </c>
      <c r="C4">
        <v>2</v>
      </c>
      <c r="D4" s="8">
        <v>13800</v>
      </c>
      <c r="E4" s="8">
        <v>16000</v>
      </c>
      <c r="F4" s="9">
        <f t="shared" ref="F4:F6" si="3">C4*E4</f>
        <v>32000</v>
      </c>
      <c r="G4" s="22">
        <f t="shared" ref="G4:G6" si="4">G3+F4</f>
        <v>62000</v>
      </c>
      <c r="H4" s="9">
        <f t="shared" ref="H4:H6" si="5">E4-D4</f>
        <v>2200</v>
      </c>
      <c r="I4" s="9">
        <f t="shared" ref="I4:I6" si="6">C4*H4</f>
        <v>4400</v>
      </c>
      <c r="J4" s="12">
        <f>J3+I4</f>
        <v>19060</v>
      </c>
      <c r="L4" s="9">
        <f t="shared" ref="L4:L6" si="7">C4*D4</f>
        <v>27600</v>
      </c>
    </row>
    <row r="5" spans="1:12" x14ac:dyDescent="0.25">
      <c r="A5" s="1"/>
      <c r="B5" t="s">
        <v>74</v>
      </c>
      <c r="C5">
        <v>1</v>
      </c>
      <c r="D5" s="8">
        <v>127864.8</v>
      </c>
      <c r="E5" s="8">
        <v>133000</v>
      </c>
      <c r="F5" s="9">
        <f t="shared" si="3"/>
        <v>133000</v>
      </c>
      <c r="G5" s="22">
        <f t="shared" si="4"/>
        <v>195000</v>
      </c>
      <c r="H5" s="9">
        <f t="shared" si="5"/>
        <v>5135.1999999999971</v>
      </c>
      <c r="I5" s="9">
        <f t="shared" si="6"/>
        <v>5135.1999999999971</v>
      </c>
      <c r="J5" s="12">
        <f t="shared" ref="J5:J6" si="8">J4+I5</f>
        <v>24195.199999999997</v>
      </c>
      <c r="L5" s="9">
        <f t="shared" si="7"/>
        <v>127864.8</v>
      </c>
    </row>
    <row r="6" spans="1:12" ht="15.75" thickBot="1" x14ac:dyDescent="0.3">
      <c r="A6" s="1"/>
      <c r="B6" t="s">
        <v>12</v>
      </c>
      <c r="C6">
        <v>1</v>
      </c>
      <c r="D6" s="8">
        <v>35250</v>
      </c>
      <c r="E6" s="8">
        <v>39000</v>
      </c>
      <c r="F6" s="9">
        <f t="shared" si="3"/>
        <v>39000</v>
      </c>
      <c r="G6" s="21">
        <f t="shared" si="4"/>
        <v>234000</v>
      </c>
      <c r="H6" s="9">
        <f t="shared" si="5"/>
        <v>3750</v>
      </c>
      <c r="I6" s="9">
        <f t="shared" si="6"/>
        <v>3750</v>
      </c>
      <c r="J6" s="12">
        <f t="shared" si="8"/>
        <v>27945.199999999997</v>
      </c>
      <c r="L6" s="9">
        <f t="shared" si="7"/>
        <v>35250</v>
      </c>
    </row>
    <row r="7" spans="1:12" s="1" customFormat="1" x14ac:dyDescent="0.25">
      <c r="B7" s="1" t="s">
        <v>39</v>
      </c>
      <c r="D7" s="10"/>
      <c r="E7" s="10"/>
      <c r="F7" s="10">
        <v>-230000</v>
      </c>
      <c r="G7" s="11">
        <f>G6+F7</f>
        <v>4000</v>
      </c>
      <c r="H7" s="11"/>
      <c r="I7" s="11"/>
      <c r="J7" s="10"/>
      <c r="L7" s="11">
        <f>SUM(L3:L6)</f>
        <v>206054.8</v>
      </c>
    </row>
    <row r="8" spans="1:12" s="1" customFormat="1" x14ac:dyDescent="0.25">
      <c r="B8" s="1" t="s">
        <v>75</v>
      </c>
      <c r="D8" s="10"/>
      <c r="E8" s="10"/>
      <c r="F8" s="10">
        <v>-2000</v>
      </c>
      <c r="G8" s="11">
        <f t="shared" ref="G8:G9" si="9">G7+F8</f>
        <v>2000</v>
      </c>
      <c r="H8" s="11"/>
      <c r="I8" s="11"/>
      <c r="J8" s="10"/>
      <c r="L8" s="11"/>
    </row>
    <row r="9" spans="1:12" s="1" customFormat="1" x14ac:dyDescent="0.25">
      <c r="B9" s="1" t="s">
        <v>76</v>
      </c>
      <c r="D9" s="10"/>
      <c r="E9" s="10"/>
      <c r="F9" s="10">
        <v>-2000</v>
      </c>
      <c r="G9" s="11">
        <f t="shared" si="9"/>
        <v>0</v>
      </c>
      <c r="H9" s="11"/>
      <c r="I9" s="11"/>
      <c r="J9" s="10"/>
      <c r="L9" s="11"/>
    </row>
    <row r="11" spans="1:12" x14ac:dyDescent="0.25">
      <c r="A11" s="1" t="s">
        <v>16</v>
      </c>
      <c r="B11" t="s">
        <v>12</v>
      </c>
      <c r="C11">
        <v>3</v>
      </c>
      <c r="D11" s="8">
        <v>35250</v>
      </c>
      <c r="E11" s="8">
        <v>45000</v>
      </c>
      <c r="F11" s="9">
        <f t="shared" ref="F11:F15" si="10">C11*E11</f>
        <v>135000</v>
      </c>
      <c r="G11" s="9">
        <v>135000</v>
      </c>
      <c r="H11" s="9">
        <f t="shared" ref="H11:H15" si="11">E11-D11</f>
        <v>9750</v>
      </c>
      <c r="I11" s="9">
        <f t="shared" ref="I11:I15" si="12">C11*H11</f>
        <v>29250</v>
      </c>
      <c r="J11" s="9">
        <v>29250</v>
      </c>
      <c r="L11" s="9">
        <f>C11*D11</f>
        <v>105750</v>
      </c>
    </row>
    <row r="12" spans="1:12" x14ac:dyDescent="0.25">
      <c r="B12" t="s">
        <v>59</v>
      </c>
      <c r="C12">
        <v>1</v>
      </c>
      <c r="D12" s="8">
        <v>35250</v>
      </c>
      <c r="E12" s="8">
        <v>39000</v>
      </c>
      <c r="F12" s="9">
        <f t="shared" si="10"/>
        <v>39000</v>
      </c>
      <c r="G12" s="9">
        <f>G11+F12</f>
        <v>174000</v>
      </c>
      <c r="H12" s="9">
        <f t="shared" si="11"/>
        <v>3750</v>
      </c>
      <c r="I12" s="9">
        <f t="shared" si="12"/>
        <v>3750</v>
      </c>
      <c r="J12" s="9">
        <f>J11+I12</f>
        <v>33000</v>
      </c>
      <c r="L12" s="9">
        <f t="shared" ref="L12:L15" si="13">C12*D12</f>
        <v>35250</v>
      </c>
    </row>
    <row r="13" spans="1:12" x14ac:dyDescent="0.25">
      <c r="B13" t="s">
        <v>29</v>
      </c>
      <c r="C13">
        <v>3</v>
      </c>
      <c r="D13" s="8">
        <v>13800</v>
      </c>
      <c r="E13" s="8">
        <v>18000</v>
      </c>
      <c r="F13" s="9">
        <f t="shared" si="10"/>
        <v>54000</v>
      </c>
      <c r="G13" s="9">
        <f t="shared" ref="G13:G15" si="14">G12+F13</f>
        <v>228000</v>
      </c>
      <c r="H13" s="9">
        <f t="shared" si="11"/>
        <v>4200</v>
      </c>
      <c r="I13" s="9">
        <f t="shared" si="12"/>
        <v>12600</v>
      </c>
      <c r="J13" s="9">
        <f>J12+I13</f>
        <v>45600</v>
      </c>
      <c r="L13" s="9">
        <f t="shared" si="13"/>
        <v>41400</v>
      </c>
    </row>
    <row r="14" spans="1:12" x14ac:dyDescent="0.25">
      <c r="B14" t="s">
        <v>11</v>
      </c>
      <c r="C14">
        <v>1</v>
      </c>
      <c r="D14" s="8">
        <v>13800</v>
      </c>
      <c r="E14" s="8">
        <v>16000</v>
      </c>
      <c r="F14" s="9">
        <f t="shared" si="10"/>
        <v>16000</v>
      </c>
      <c r="G14" s="22">
        <f t="shared" si="14"/>
        <v>244000</v>
      </c>
      <c r="H14" s="9">
        <f t="shared" si="11"/>
        <v>2200</v>
      </c>
      <c r="I14" s="9">
        <f t="shared" si="12"/>
        <v>2200</v>
      </c>
      <c r="J14" s="13">
        <f>J13+I14</f>
        <v>47800</v>
      </c>
      <c r="L14" s="9">
        <f t="shared" si="13"/>
        <v>13800</v>
      </c>
    </row>
    <row r="15" spans="1:12" ht="15.75" thickBot="1" x14ac:dyDescent="0.3">
      <c r="B15" t="s">
        <v>48</v>
      </c>
      <c r="C15">
        <v>2</v>
      </c>
      <c r="D15" s="8">
        <v>15340</v>
      </c>
      <c r="E15" s="8">
        <v>30000</v>
      </c>
      <c r="F15" s="9">
        <f t="shared" si="10"/>
        <v>60000</v>
      </c>
      <c r="G15" s="21">
        <f t="shared" si="14"/>
        <v>304000</v>
      </c>
      <c r="H15" s="9">
        <f t="shared" si="11"/>
        <v>14660</v>
      </c>
      <c r="I15" s="9">
        <f t="shared" si="12"/>
        <v>29320</v>
      </c>
      <c r="J15" s="11">
        <f t="shared" ref="J15" si="15">J14+I15</f>
        <v>77120</v>
      </c>
      <c r="L15" s="9">
        <f t="shared" si="13"/>
        <v>30680</v>
      </c>
    </row>
    <row r="16" spans="1:12" x14ac:dyDescent="0.25">
      <c r="A16" s="1"/>
      <c r="B16" s="1" t="s">
        <v>39</v>
      </c>
      <c r="C16" s="1"/>
      <c r="D16" s="10"/>
      <c r="E16" s="10"/>
      <c r="F16" s="11">
        <v>-304000</v>
      </c>
      <c r="G16" s="11">
        <f>G15+F16</f>
        <v>0</v>
      </c>
      <c r="H16" s="9"/>
      <c r="I16" s="9"/>
      <c r="J16" s="13"/>
      <c r="L16" s="11">
        <f>SUM(L11:L15)</f>
        <v>226880</v>
      </c>
    </row>
    <row r="17" spans="1:12" x14ac:dyDescent="0.25">
      <c r="B17" s="1"/>
      <c r="C17" s="1"/>
      <c r="D17" s="10"/>
      <c r="E17" s="10"/>
      <c r="F17" s="11"/>
      <c r="G17" s="11"/>
      <c r="H17" s="9"/>
      <c r="I17" s="9"/>
      <c r="J17" s="13" t="s">
        <v>30</v>
      </c>
      <c r="L17" s="9"/>
    </row>
    <row r="18" spans="1:12" x14ac:dyDescent="0.25">
      <c r="A18" s="1" t="s">
        <v>18</v>
      </c>
      <c r="B18" s="3" t="s">
        <v>12</v>
      </c>
      <c r="C18">
        <v>1</v>
      </c>
      <c r="D18" s="8">
        <v>35250</v>
      </c>
      <c r="E18" s="8">
        <v>45000</v>
      </c>
      <c r="F18" s="9">
        <f t="shared" ref="F18:F25" si="16">C18*E18</f>
        <v>45000</v>
      </c>
      <c r="G18" s="9">
        <v>45000</v>
      </c>
      <c r="H18" s="9">
        <f t="shared" ref="H18:H25" si="17">E18-D18</f>
        <v>9750</v>
      </c>
      <c r="I18" s="9">
        <f t="shared" ref="I18:I25" si="18">C18*H18</f>
        <v>9750</v>
      </c>
      <c r="J18" s="8">
        <v>9750</v>
      </c>
      <c r="L18" s="9">
        <f>C18*D18</f>
        <v>35250</v>
      </c>
    </row>
    <row r="19" spans="1:12" x14ac:dyDescent="0.25">
      <c r="A19" s="30"/>
      <c r="B19" s="3" t="s">
        <v>12</v>
      </c>
      <c r="C19">
        <v>1</v>
      </c>
      <c r="D19" s="8">
        <v>35250</v>
      </c>
      <c r="E19" s="8">
        <v>39000</v>
      </c>
      <c r="F19" s="9">
        <f t="shared" si="16"/>
        <v>39000</v>
      </c>
      <c r="G19" s="9">
        <f t="shared" ref="G19:G23" si="19">G18+F19</f>
        <v>84000</v>
      </c>
      <c r="H19" s="9">
        <f t="shared" si="17"/>
        <v>3750</v>
      </c>
      <c r="I19" s="9">
        <f t="shared" si="18"/>
        <v>3750</v>
      </c>
      <c r="J19" s="8">
        <f>J18+I19</f>
        <v>13500</v>
      </c>
      <c r="L19" s="9">
        <f t="shared" ref="L19:L25" si="20">C19*D19</f>
        <v>35250</v>
      </c>
    </row>
    <row r="20" spans="1:12" x14ac:dyDescent="0.25">
      <c r="B20" s="3" t="s">
        <v>62</v>
      </c>
      <c r="C20">
        <v>1</v>
      </c>
      <c r="D20" s="8">
        <v>73250</v>
      </c>
      <c r="E20" s="8">
        <v>85000</v>
      </c>
      <c r="F20" s="9">
        <f t="shared" si="16"/>
        <v>85000</v>
      </c>
      <c r="G20" s="9">
        <f t="shared" si="19"/>
        <v>169000</v>
      </c>
      <c r="H20" s="9">
        <f t="shared" si="17"/>
        <v>11750</v>
      </c>
      <c r="I20" s="9">
        <f t="shared" si="18"/>
        <v>11750</v>
      </c>
      <c r="J20" s="8">
        <f t="shared" ref="J20:J25" si="21">J19+I20</f>
        <v>25250</v>
      </c>
      <c r="L20" s="9">
        <f t="shared" si="20"/>
        <v>73250</v>
      </c>
    </row>
    <row r="21" spans="1:12" x14ac:dyDescent="0.25">
      <c r="A21" s="31"/>
      <c r="B21" s="3" t="s">
        <v>11</v>
      </c>
      <c r="C21">
        <v>1</v>
      </c>
      <c r="D21" s="8">
        <v>13800</v>
      </c>
      <c r="E21" s="8">
        <v>18000</v>
      </c>
      <c r="F21" s="9">
        <f t="shared" si="16"/>
        <v>18000</v>
      </c>
      <c r="G21" s="9">
        <f t="shared" si="19"/>
        <v>187000</v>
      </c>
      <c r="H21" s="9">
        <f t="shared" si="17"/>
        <v>4200</v>
      </c>
      <c r="I21" s="9">
        <f t="shared" si="18"/>
        <v>4200</v>
      </c>
      <c r="J21" s="8">
        <f t="shared" si="21"/>
        <v>29450</v>
      </c>
      <c r="L21" s="9">
        <f t="shared" si="20"/>
        <v>13800</v>
      </c>
    </row>
    <row r="22" spans="1:12" x14ac:dyDescent="0.25">
      <c r="A22" s="31"/>
      <c r="B22" s="3" t="s">
        <v>11</v>
      </c>
      <c r="C22">
        <v>3</v>
      </c>
      <c r="D22" s="8">
        <v>13800</v>
      </c>
      <c r="E22" s="8">
        <v>16000</v>
      </c>
      <c r="F22" s="9">
        <f t="shared" si="16"/>
        <v>48000</v>
      </c>
      <c r="G22" s="22">
        <f t="shared" si="19"/>
        <v>235000</v>
      </c>
      <c r="H22" s="9">
        <f t="shared" si="17"/>
        <v>2200</v>
      </c>
      <c r="I22" s="9">
        <f t="shared" si="18"/>
        <v>6600</v>
      </c>
      <c r="J22" s="8">
        <f t="shared" si="21"/>
        <v>36050</v>
      </c>
      <c r="L22" s="9">
        <f t="shared" si="20"/>
        <v>41400</v>
      </c>
    </row>
    <row r="23" spans="1:12" x14ac:dyDescent="0.25">
      <c r="A23" s="27"/>
      <c r="B23" s="3" t="s">
        <v>45</v>
      </c>
      <c r="C23">
        <v>1</v>
      </c>
      <c r="D23" s="8">
        <v>36800</v>
      </c>
      <c r="E23" s="8">
        <v>42000</v>
      </c>
      <c r="F23" s="9">
        <f t="shared" si="16"/>
        <v>42000</v>
      </c>
      <c r="G23" s="22">
        <f t="shared" si="19"/>
        <v>277000</v>
      </c>
      <c r="H23" s="9">
        <f t="shared" si="17"/>
        <v>5200</v>
      </c>
      <c r="I23" s="9">
        <f t="shared" si="18"/>
        <v>5200</v>
      </c>
      <c r="J23" s="8">
        <f t="shared" si="21"/>
        <v>41250</v>
      </c>
      <c r="L23" s="9">
        <f t="shared" si="20"/>
        <v>36800</v>
      </c>
    </row>
    <row r="24" spans="1:12" x14ac:dyDescent="0.25">
      <c r="B24" s="3" t="s">
        <v>78</v>
      </c>
      <c r="C24">
        <v>2</v>
      </c>
      <c r="D24" s="8">
        <v>2500</v>
      </c>
      <c r="E24" s="8">
        <v>5000</v>
      </c>
      <c r="F24" s="9">
        <f t="shared" si="16"/>
        <v>10000</v>
      </c>
      <c r="G24" s="22">
        <f t="shared" ref="G24:G29" si="22">G23+F24</f>
        <v>287000</v>
      </c>
      <c r="H24" s="9">
        <f t="shared" si="17"/>
        <v>2500</v>
      </c>
      <c r="I24" s="9">
        <f t="shared" si="18"/>
        <v>5000</v>
      </c>
      <c r="J24" s="8">
        <f t="shared" si="21"/>
        <v>46250</v>
      </c>
      <c r="L24" s="9">
        <f t="shared" si="20"/>
        <v>5000</v>
      </c>
    </row>
    <row r="25" spans="1:12" ht="15.75" thickBot="1" x14ac:dyDescent="0.3">
      <c r="A25" s="1" t="s">
        <v>85</v>
      </c>
      <c r="B25" s="3" t="s">
        <v>14</v>
      </c>
      <c r="C25">
        <v>6</v>
      </c>
      <c r="D25" s="8">
        <v>76900</v>
      </c>
      <c r="E25" s="8">
        <v>85000</v>
      </c>
      <c r="F25" s="9">
        <f t="shared" si="16"/>
        <v>510000</v>
      </c>
      <c r="G25" s="21">
        <f t="shared" si="22"/>
        <v>797000</v>
      </c>
      <c r="H25" s="9">
        <f t="shared" si="17"/>
        <v>8100</v>
      </c>
      <c r="I25" s="9">
        <f t="shared" si="18"/>
        <v>48600</v>
      </c>
      <c r="J25" s="10">
        <f t="shared" si="21"/>
        <v>94850</v>
      </c>
      <c r="L25" s="9">
        <f t="shared" si="20"/>
        <v>461400</v>
      </c>
    </row>
    <row r="26" spans="1:12" x14ac:dyDescent="0.25">
      <c r="B26" s="1" t="s">
        <v>38</v>
      </c>
      <c r="C26" s="1"/>
      <c r="D26" s="10"/>
      <c r="E26" s="10"/>
      <c r="F26" s="11">
        <v>-2000</v>
      </c>
      <c r="G26" s="11">
        <f t="shared" si="22"/>
        <v>795000</v>
      </c>
      <c r="H26" s="9"/>
      <c r="I26" s="9"/>
      <c r="J26" s="11"/>
      <c r="L26" s="11">
        <f>SUM(L18:L25)</f>
        <v>702150</v>
      </c>
    </row>
    <row r="27" spans="1:12" s="3" customFormat="1" x14ac:dyDescent="0.25">
      <c r="A27"/>
      <c r="B27" s="1" t="s">
        <v>61</v>
      </c>
      <c r="C27" s="1"/>
      <c r="D27" s="10"/>
      <c r="E27" s="10"/>
      <c r="F27" s="10">
        <v>-5000</v>
      </c>
      <c r="G27" s="11">
        <f t="shared" si="22"/>
        <v>790000</v>
      </c>
      <c r="H27"/>
      <c r="I27"/>
      <c r="J27"/>
      <c r="L27" s="13"/>
    </row>
    <row r="28" spans="1:12" s="3" customFormat="1" x14ac:dyDescent="0.25">
      <c r="A28"/>
      <c r="B28" s="1" t="s">
        <v>35</v>
      </c>
      <c r="C28" s="1"/>
      <c r="D28" s="10"/>
      <c r="E28" s="10"/>
      <c r="F28" s="10">
        <v>-280000</v>
      </c>
      <c r="G28" s="11">
        <f t="shared" si="22"/>
        <v>510000</v>
      </c>
      <c r="H28"/>
      <c r="I28"/>
      <c r="J28"/>
      <c r="L28" s="13"/>
    </row>
    <row r="29" spans="1:12" s="3" customFormat="1" x14ac:dyDescent="0.25">
      <c r="A29"/>
      <c r="B29" s="1" t="s">
        <v>86</v>
      </c>
      <c r="C29" s="1"/>
      <c r="D29" s="10"/>
      <c r="E29" s="10"/>
      <c r="F29" s="10">
        <v>-510000</v>
      </c>
      <c r="G29" s="11">
        <f t="shared" si="22"/>
        <v>0</v>
      </c>
      <c r="H29"/>
      <c r="I29"/>
      <c r="J29"/>
      <c r="L29" s="13"/>
    </row>
    <row r="30" spans="1:12" x14ac:dyDescent="0.25">
      <c r="B30" s="1"/>
      <c r="C30" s="1"/>
      <c r="D30" s="10"/>
      <c r="E30" s="10"/>
      <c r="F30" s="10"/>
      <c r="G30" s="11"/>
      <c r="L30" s="13"/>
    </row>
    <row r="31" spans="1:12" x14ac:dyDescent="0.25">
      <c r="A31" s="1" t="s">
        <v>19</v>
      </c>
      <c r="B31" s="3" t="s">
        <v>11</v>
      </c>
      <c r="C31">
        <v>19</v>
      </c>
      <c r="D31" s="8">
        <v>13800</v>
      </c>
      <c r="E31" s="8">
        <v>16000</v>
      </c>
      <c r="F31" s="13">
        <f t="shared" ref="F31:F37" si="23">C31*E31</f>
        <v>304000</v>
      </c>
      <c r="G31" s="13">
        <v>304000</v>
      </c>
      <c r="H31" s="13">
        <f t="shared" ref="H31:H37" si="24">E31-D31</f>
        <v>2200</v>
      </c>
      <c r="I31" s="13">
        <f t="shared" ref="I31:I37" si="25">C31*H31</f>
        <v>41800</v>
      </c>
      <c r="J31" s="13">
        <v>41800</v>
      </c>
      <c r="L31" s="13">
        <f>C31*D31</f>
        <v>262200</v>
      </c>
    </row>
    <row r="32" spans="1:12" x14ac:dyDescent="0.25">
      <c r="A32" s="1"/>
      <c r="B32" s="1" t="s">
        <v>46</v>
      </c>
      <c r="C32">
        <v>2</v>
      </c>
      <c r="D32" s="8">
        <v>13500</v>
      </c>
      <c r="E32" s="8">
        <v>16000</v>
      </c>
      <c r="F32" s="13">
        <f t="shared" si="23"/>
        <v>32000</v>
      </c>
      <c r="G32" s="13">
        <f>G31+F32</f>
        <v>336000</v>
      </c>
      <c r="H32" s="13">
        <f t="shared" si="24"/>
        <v>2500</v>
      </c>
      <c r="I32" s="13">
        <f t="shared" si="25"/>
        <v>5000</v>
      </c>
      <c r="J32" s="13">
        <f>J31+I32</f>
        <v>46800</v>
      </c>
      <c r="L32" s="13">
        <f t="shared" ref="L32:L37" si="26">C32*D32</f>
        <v>27000</v>
      </c>
    </row>
    <row r="33" spans="1:12" x14ac:dyDescent="0.25">
      <c r="B33" s="3" t="s">
        <v>12</v>
      </c>
      <c r="C33">
        <v>16</v>
      </c>
      <c r="D33" s="8">
        <v>35250</v>
      </c>
      <c r="E33" s="8">
        <v>39000</v>
      </c>
      <c r="F33" s="13">
        <f t="shared" si="23"/>
        <v>624000</v>
      </c>
      <c r="G33" s="13">
        <f t="shared" ref="G33:G37" si="27">G32+F33</f>
        <v>960000</v>
      </c>
      <c r="H33" s="13">
        <f t="shared" si="24"/>
        <v>3750</v>
      </c>
      <c r="I33" s="13">
        <f t="shared" si="25"/>
        <v>60000</v>
      </c>
      <c r="J33" s="13">
        <f t="shared" ref="J33:J37" si="28">J32+I33</f>
        <v>106800</v>
      </c>
      <c r="L33" s="13">
        <f t="shared" si="26"/>
        <v>564000</v>
      </c>
    </row>
    <row r="34" spans="1:12" x14ac:dyDescent="0.25">
      <c r="B34" s="3" t="s">
        <v>47</v>
      </c>
      <c r="C34">
        <v>2</v>
      </c>
      <c r="D34" s="8">
        <v>18000</v>
      </c>
      <c r="E34" s="8">
        <v>19000</v>
      </c>
      <c r="F34" s="13">
        <f t="shared" si="23"/>
        <v>38000</v>
      </c>
      <c r="G34" s="13">
        <f t="shared" si="27"/>
        <v>998000</v>
      </c>
      <c r="H34" s="13">
        <f t="shared" si="24"/>
        <v>1000</v>
      </c>
      <c r="I34" s="13">
        <f t="shared" si="25"/>
        <v>2000</v>
      </c>
      <c r="J34" s="13">
        <f t="shared" si="28"/>
        <v>108800</v>
      </c>
      <c r="L34" s="13">
        <f t="shared" si="26"/>
        <v>36000</v>
      </c>
    </row>
    <row r="35" spans="1:12" x14ac:dyDescent="0.25">
      <c r="B35" s="3" t="s">
        <v>87</v>
      </c>
      <c r="C35">
        <v>1</v>
      </c>
      <c r="D35" s="8">
        <v>20000</v>
      </c>
      <c r="E35" s="8">
        <v>21000</v>
      </c>
      <c r="F35" s="13">
        <f t="shared" si="23"/>
        <v>21000</v>
      </c>
      <c r="G35" s="13">
        <f t="shared" si="27"/>
        <v>1019000</v>
      </c>
      <c r="H35" s="13">
        <f t="shared" si="24"/>
        <v>1000</v>
      </c>
      <c r="I35" s="13">
        <f t="shared" si="25"/>
        <v>1000</v>
      </c>
      <c r="J35" s="13">
        <f t="shared" si="28"/>
        <v>109800</v>
      </c>
      <c r="L35" s="13">
        <f t="shared" si="26"/>
        <v>20000</v>
      </c>
    </row>
    <row r="36" spans="1:12" x14ac:dyDescent="0.25">
      <c r="B36" s="3" t="s">
        <v>88</v>
      </c>
      <c r="C36">
        <v>1</v>
      </c>
      <c r="D36" s="8">
        <v>2800</v>
      </c>
      <c r="E36" s="8">
        <v>5000</v>
      </c>
      <c r="F36" s="13">
        <f t="shared" si="23"/>
        <v>5000</v>
      </c>
      <c r="G36" s="13">
        <f t="shared" si="27"/>
        <v>1024000</v>
      </c>
      <c r="H36" s="13">
        <f t="shared" si="24"/>
        <v>2200</v>
      </c>
      <c r="I36" s="13">
        <f t="shared" si="25"/>
        <v>2200</v>
      </c>
      <c r="J36" s="13">
        <f t="shared" si="28"/>
        <v>112000</v>
      </c>
      <c r="L36" s="13">
        <f t="shared" si="26"/>
        <v>2800</v>
      </c>
    </row>
    <row r="37" spans="1:12" ht="15.75" thickBot="1" x14ac:dyDescent="0.3">
      <c r="B37" s="3" t="s">
        <v>14</v>
      </c>
      <c r="C37">
        <v>3</v>
      </c>
      <c r="D37" s="8">
        <v>76900</v>
      </c>
      <c r="E37" s="8">
        <v>85000</v>
      </c>
      <c r="F37" s="13">
        <f t="shared" si="23"/>
        <v>255000</v>
      </c>
      <c r="G37" s="36">
        <f t="shared" si="27"/>
        <v>1279000</v>
      </c>
      <c r="H37" s="13">
        <f t="shared" si="24"/>
        <v>8100</v>
      </c>
      <c r="I37" s="13">
        <f t="shared" si="25"/>
        <v>24300</v>
      </c>
      <c r="J37" s="13">
        <f t="shared" si="28"/>
        <v>136300</v>
      </c>
      <c r="L37" s="13">
        <f t="shared" si="26"/>
        <v>230700</v>
      </c>
    </row>
    <row r="38" spans="1:12" x14ac:dyDescent="0.25">
      <c r="B38" s="1" t="s">
        <v>20</v>
      </c>
      <c r="C38" s="1"/>
      <c r="D38" s="10"/>
      <c r="E38" s="10"/>
      <c r="F38" s="10">
        <v>-5000</v>
      </c>
      <c r="G38" s="11">
        <f>G37+F38</f>
        <v>1274000</v>
      </c>
      <c r="L38" s="11">
        <f>SUM(L31:L37)</f>
        <v>1142700</v>
      </c>
    </row>
    <row r="39" spans="1:12" x14ac:dyDescent="0.25">
      <c r="B39" s="1" t="s">
        <v>57</v>
      </c>
      <c r="C39" s="1"/>
      <c r="D39" s="10"/>
      <c r="E39" s="10"/>
      <c r="F39" s="10">
        <v>-30000</v>
      </c>
      <c r="G39" s="11">
        <f>G38+F39</f>
        <v>1244000</v>
      </c>
    </row>
    <row r="40" spans="1:12" x14ac:dyDescent="0.25">
      <c r="B40" s="1" t="s">
        <v>35</v>
      </c>
      <c r="C40" s="1"/>
      <c r="D40" s="10"/>
      <c r="E40" s="10"/>
      <c r="F40" s="10">
        <v>-108000</v>
      </c>
      <c r="G40" s="11">
        <f t="shared" ref="G40:G43" si="29">G39+F40</f>
        <v>1136000</v>
      </c>
    </row>
    <row r="41" spans="1:12" x14ac:dyDescent="0.25">
      <c r="B41" s="1" t="s">
        <v>104</v>
      </c>
      <c r="C41" s="1"/>
      <c r="D41" s="10"/>
      <c r="E41" s="10"/>
      <c r="F41" s="10">
        <v>-643000</v>
      </c>
      <c r="G41" s="11">
        <f t="shared" si="29"/>
        <v>493000</v>
      </c>
    </row>
    <row r="42" spans="1:12" x14ac:dyDescent="0.25">
      <c r="B42" s="1" t="s">
        <v>104</v>
      </c>
      <c r="C42" s="1"/>
      <c r="D42" s="10"/>
      <c r="E42" s="10"/>
      <c r="F42" s="10">
        <v>-97000</v>
      </c>
      <c r="G42" s="11">
        <f t="shared" si="29"/>
        <v>396000</v>
      </c>
    </row>
    <row r="43" spans="1:12" x14ac:dyDescent="0.25">
      <c r="B43" s="1" t="s">
        <v>105</v>
      </c>
      <c r="C43" s="1"/>
      <c r="D43" s="10"/>
      <c r="E43" s="10"/>
      <c r="F43" s="10">
        <v>-218000</v>
      </c>
      <c r="G43" s="11">
        <f t="shared" si="29"/>
        <v>178000</v>
      </c>
    </row>
    <row r="44" spans="1:12" x14ac:dyDescent="0.25">
      <c r="B44" s="1"/>
      <c r="C44" s="1"/>
      <c r="D44" s="10"/>
      <c r="E44" s="10"/>
      <c r="F44" s="10"/>
      <c r="G44" s="11"/>
    </row>
    <row r="45" spans="1:12" x14ac:dyDescent="0.25">
      <c r="B45" s="1"/>
      <c r="C45" s="1"/>
      <c r="D45" s="10"/>
      <c r="E45" s="10"/>
      <c r="F45" s="10"/>
      <c r="G45" s="11"/>
    </row>
    <row r="46" spans="1:12" s="3" customFormat="1" ht="15.75" thickBot="1" x14ac:dyDescent="0.3">
      <c r="A46" s="1" t="s">
        <v>31</v>
      </c>
      <c r="B46" s="3" t="s">
        <v>51</v>
      </c>
      <c r="C46" s="3">
        <v>3</v>
      </c>
      <c r="D46" s="12">
        <v>15340</v>
      </c>
      <c r="E46" s="12">
        <v>25000</v>
      </c>
      <c r="F46" s="13">
        <f>C46*E46</f>
        <v>75000</v>
      </c>
      <c r="G46" s="21">
        <v>75000</v>
      </c>
      <c r="H46" s="13">
        <f>E46-D46</f>
        <v>9660</v>
      </c>
      <c r="I46" s="13">
        <f>C46*H46</f>
        <v>28980</v>
      </c>
      <c r="J46" s="10">
        <v>28980</v>
      </c>
      <c r="L46" s="13">
        <f>C46*D46</f>
        <v>46020</v>
      </c>
    </row>
    <row r="47" spans="1:12" x14ac:dyDescent="0.25">
      <c r="B47" s="1" t="s">
        <v>71</v>
      </c>
      <c r="E47" s="10"/>
      <c r="F47" s="32">
        <v>-75000</v>
      </c>
      <c r="G47" s="33">
        <f>G46+F47</f>
        <v>0</v>
      </c>
    </row>
  </sheetData>
  <mergeCells count="1">
    <mergeCell ref="F1:J1"/>
  </mergeCells>
  <pageMargins left="0.7" right="0.7" top="0.75" bottom="0.75" header="0.3" footer="0.3"/>
  <pageSetup scale="9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G38" sqref="G38"/>
    </sheetView>
  </sheetViews>
  <sheetFormatPr defaultRowHeight="15" x14ac:dyDescent="0.25"/>
  <cols>
    <col min="1" max="1" width="11.7109375" customWidth="1"/>
    <col min="2" max="2" width="21.140625" customWidth="1"/>
    <col min="3" max="3" width="5.28515625" customWidth="1"/>
    <col min="4" max="5" width="11.5703125" style="8" bestFit="1" customWidth="1"/>
    <col min="6" max="6" width="14" bestFit="1" customWidth="1"/>
    <col min="7" max="7" width="16.7109375" customWidth="1"/>
    <col min="8" max="8" width="11.5703125" customWidth="1"/>
    <col min="9" max="9" width="11.5703125" bestFit="1" customWidth="1"/>
    <col min="10" max="10" width="14.5703125" style="8" customWidth="1"/>
    <col min="12" max="12" width="13.140625" customWidth="1"/>
  </cols>
  <sheetData>
    <row r="1" spans="1:13" ht="15.75" x14ac:dyDescent="0.25">
      <c r="A1" s="38" t="s">
        <v>99</v>
      </c>
      <c r="B1" s="38"/>
      <c r="C1" s="38"/>
      <c r="D1" s="38"/>
      <c r="E1" s="38"/>
      <c r="F1" s="38"/>
      <c r="G1" s="38"/>
      <c r="H1" s="38"/>
      <c r="I1" s="38"/>
      <c r="J1" s="38"/>
    </row>
    <row r="2" spans="1:13" ht="45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7" t="s">
        <v>10</v>
      </c>
    </row>
    <row r="3" spans="1:13" x14ac:dyDescent="0.25">
      <c r="A3" s="1" t="s">
        <v>32</v>
      </c>
      <c r="B3" t="s">
        <v>11</v>
      </c>
      <c r="C3">
        <v>17</v>
      </c>
      <c r="D3" s="8">
        <v>10500</v>
      </c>
      <c r="E3" s="8">
        <v>13000</v>
      </c>
      <c r="F3" s="9">
        <f>C3*E3</f>
        <v>221000</v>
      </c>
      <c r="G3" s="9">
        <v>221000</v>
      </c>
      <c r="H3" s="9">
        <f t="shared" ref="H3:H7" si="0">E3-D3</f>
        <v>2500</v>
      </c>
      <c r="I3" s="9">
        <f>C3*H3</f>
        <v>42500</v>
      </c>
      <c r="J3" s="8">
        <v>42500</v>
      </c>
      <c r="L3" s="9">
        <f>C3*D3</f>
        <v>178500</v>
      </c>
    </row>
    <row r="4" spans="1:13" x14ac:dyDescent="0.25">
      <c r="A4" s="1"/>
      <c r="B4" t="s">
        <v>36</v>
      </c>
      <c r="C4">
        <v>18</v>
      </c>
      <c r="D4" s="8">
        <v>30500</v>
      </c>
      <c r="E4" s="8">
        <v>35000</v>
      </c>
      <c r="F4" s="9">
        <f>C4*E4</f>
        <v>630000</v>
      </c>
      <c r="G4" s="22">
        <f t="shared" ref="G4:G7" si="1">G3+F4</f>
        <v>851000</v>
      </c>
      <c r="H4" s="9">
        <f t="shared" si="0"/>
        <v>4500</v>
      </c>
      <c r="I4" s="9">
        <f>C4*H4</f>
        <v>81000</v>
      </c>
      <c r="J4" s="12">
        <f>J3+I4</f>
        <v>123500</v>
      </c>
      <c r="L4" s="9">
        <f t="shared" ref="L4:L7" si="2">C4*D4</f>
        <v>549000</v>
      </c>
    </row>
    <row r="5" spans="1:13" x14ac:dyDescent="0.25">
      <c r="A5" s="1"/>
      <c r="B5" t="s">
        <v>12</v>
      </c>
      <c r="C5">
        <v>1</v>
      </c>
      <c r="D5" s="8">
        <v>34500</v>
      </c>
      <c r="E5" s="8">
        <v>39000</v>
      </c>
      <c r="F5" s="9">
        <f t="shared" ref="F5:F7" si="3">C5*E5</f>
        <v>39000</v>
      </c>
      <c r="G5" s="22">
        <f t="shared" si="1"/>
        <v>890000</v>
      </c>
      <c r="H5" s="9">
        <f t="shared" si="0"/>
        <v>4500</v>
      </c>
      <c r="I5" s="9">
        <f t="shared" ref="I5:I7" si="4">C5*H5</f>
        <v>4500</v>
      </c>
      <c r="J5" s="12">
        <f t="shared" ref="J5:J7" si="5">J4+I5</f>
        <v>128000</v>
      </c>
      <c r="L5" s="9">
        <f t="shared" si="2"/>
        <v>34500</v>
      </c>
      <c r="M5" t="s">
        <v>30</v>
      </c>
    </row>
    <row r="6" spans="1:13" x14ac:dyDescent="0.25">
      <c r="A6" s="1"/>
      <c r="B6" t="s">
        <v>63</v>
      </c>
      <c r="C6">
        <v>1</v>
      </c>
      <c r="D6" s="8">
        <v>23175</v>
      </c>
      <c r="E6" s="8">
        <v>25500</v>
      </c>
      <c r="F6" s="9">
        <f t="shared" si="3"/>
        <v>25500</v>
      </c>
      <c r="G6" s="22">
        <f t="shared" si="1"/>
        <v>915500</v>
      </c>
      <c r="H6" s="9">
        <f t="shared" si="0"/>
        <v>2325</v>
      </c>
      <c r="I6" s="9">
        <f t="shared" si="4"/>
        <v>2325</v>
      </c>
      <c r="J6" s="12">
        <f t="shared" si="5"/>
        <v>130325</v>
      </c>
      <c r="L6" s="9">
        <f t="shared" si="2"/>
        <v>23175</v>
      </c>
    </row>
    <row r="7" spans="1:13" x14ac:dyDescent="0.25">
      <c r="A7" s="1"/>
      <c r="B7" t="s">
        <v>88</v>
      </c>
      <c r="C7">
        <v>8</v>
      </c>
      <c r="D7" s="8">
        <v>2800</v>
      </c>
      <c r="E7" s="8">
        <v>3000</v>
      </c>
      <c r="F7" s="9">
        <f t="shared" si="3"/>
        <v>24000</v>
      </c>
      <c r="G7" s="35">
        <f t="shared" si="1"/>
        <v>939500</v>
      </c>
      <c r="H7" s="9">
        <f t="shared" si="0"/>
        <v>200</v>
      </c>
      <c r="I7" s="9">
        <f t="shared" si="4"/>
        <v>1600</v>
      </c>
      <c r="J7" s="12">
        <f t="shared" si="5"/>
        <v>131925</v>
      </c>
      <c r="L7" s="9">
        <f t="shared" si="2"/>
        <v>22400</v>
      </c>
    </row>
    <row r="8" spans="1:13" x14ac:dyDescent="0.25">
      <c r="B8" s="1" t="s">
        <v>65</v>
      </c>
      <c r="C8" s="1"/>
      <c r="D8" s="10"/>
      <c r="E8" s="10"/>
      <c r="F8" s="10">
        <v>-50000</v>
      </c>
      <c r="G8" s="11">
        <f>G7+F8</f>
        <v>889500</v>
      </c>
      <c r="L8" s="11">
        <f>SUM(L3:L5)</f>
        <v>762000</v>
      </c>
    </row>
    <row r="9" spans="1:13" x14ac:dyDescent="0.25">
      <c r="B9" s="1" t="s">
        <v>44</v>
      </c>
      <c r="C9" s="1"/>
      <c r="D9" s="10"/>
      <c r="E9" s="10"/>
      <c r="F9" s="10">
        <v>-1500</v>
      </c>
      <c r="G9" s="11">
        <f>G8+F9</f>
        <v>888000</v>
      </c>
      <c r="L9" s="9"/>
    </row>
    <row r="10" spans="1:13" x14ac:dyDescent="0.25">
      <c r="B10" s="1" t="s">
        <v>121</v>
      </c>
      <c r="C10" s="1"/>
      <c r="D10" s="10"/>
      <c r="E10" s="10"/>
      <c r="F10" s="10">
        <v>-758000</v>
      </c>
      <c r="G10" s="11">
        <f>G9+F10</f>
        <v>130000</v>
      </c>
      <c r="L10" s="9"/>
    </row>
    <row r="11" spans="1:13" x14ac:dyDescent="0.25">
      <c r="B11" s="1" t="s">
        <v>122</v>
      </c>
      <c r="C11" s="1"/>
      <c r="D11" s="10"/>
      <c r="E11" s="10"/>
      <c r="F11" s="10"/>
      <c r="G11" s="11"/>
      <c r="L11" s="9"/>
    </row>
    <row r="12" spans="1:13" x14ac:dyDescent="0.25">
      <c r="B12" s="1"/>
      <c r="C12" s="1"/>
      <c r="D12" s="10"/>
      <c r="E12" s="10"/>
      <c r="F12" s="10"/>
      <c r="G12" s="11"/>
    </row>
    <row r="13" spans="1:13" x14ac:dyDescent="0.25">
      <c r="A13" s="1" t="s">
        <v>21</v>
      </c>
      <c r="B13" s="1" t="s">
        <v>11</v>
      </c>
      <c r="C13" s="3">
        <v>47</v>
      </c>
      <c r="D13" s="12">
        <v>10500</v>
      </c>
      <c r="E13" s="12">
        <v>13000</v>
      </c>
      <c r="F13" s="13">
        <f>C13*E13</f>
        <v>611000</v>
      </c>
      <c r="G13" s="22">
        <v>611000</v>
      </c>
      <c r="H13" s="9">
        <f>E13-D13</f>
        <v>2500</v>
      </c>
      <c r="I13" s="9">
        <f>C13*H13</f>
        <v>117500</v>
      </c>
      <c r="J13" s="12">
        <v>117500</v>
      </c>
      <c r="L13" s="9">
        <f>C13*D13</f>
        <v>493500</v>
      </c>
    </row>
    <row r="14" spans="1:13" x14ac:dyDescent="0.25">
      <c r="A14" s="1"/>
      <c r="B14" s="1" t="s">
        <v>12</v>
      </c>
      <c r="C14" s="3">
        <v>3</v>
      </c>
      <c r="D14" s="12">
        <v>34500</v>
      </c>
      <c r="E14" s="12">
        <v>39000</v>
      </c>
      <c r="F14" s="13">
        <f>C14*E14</f>
        <v>117000</v>
      </c>
      <c r="G14" s="22">
        <f>G13+F14</f>
        <v>728000</v>
      </c>
      <c r="H14" s="9">
        <f>E14-D14</f>
        <v>4500</v>
      </c>
      <c r="I14" s="9">
        <f>C14*H14</f>
        <v>13500</v>
      </c>
      <c r="J14" s="12">
        <f>J13+I14</f>
        <v>131000</v>
      </c>
      <c r="L14" s="9">
        <f t="shared" ref="L14:L16" si="6">C14*D14</f>
        <v>103500</v>
      </c>
    </row>
    <row r="15" spans="1:13" x14ac:dyDescent="0.25">
      <c r="A15" s="1"/>
      <c r="B15" s="1" t="s">
        <v>29</v>
      </c>
      <c r="C15" s="3">
        <v>1</v>
      </c>
      <c r="D15" s="12">
        <v>30300</v>
      </c>
      <c r="E15" s="12">
        <v>35000</v>
      </c>
      <c r="F15" s="13">
        <f t="shared" ref="F15:F16" si="7">C15*E15</f>
        <v>35000</v>
      </c>
      <c r="G15" s="22">
        <f t="shared" ref="G15:G16" si="8">G14+F15</f>
        <v>763000</v>
      </c>
      <c r="H15" s="9">
        <f t="shared" ref="H15:H16" si="9">E15-D15</f>
        <v>4700</v>
      </c>
      <c r="I15" s="9">
        <f t="shared" ref="I15:I16" si="10">C15*H15</f>
        <v>4700</v>
      </c>
      <c r="J15" s="12">
        <f t="shared" ref="J15:J16" si="11">J14+I15</f>
        <v>135700</v>
      </c>
      <c r="L15" s="9">
        <f t="shared" si="6"/>
        <v>30300</v>
      </c>
    </row>
    <row r="16" spans="1:13" ht="15.75" thickBot="1" x14ac:dyDescent="0.3">
      <c r="A16" s="1"/>
      <c r="B16" s="1" t="s">
        <v>90</v>
      </c>
      <c r="C16" s="3">
        <v>1</v>
      </c>
      <c r="D16" s="12">
        <v>23175</v>
      </c>
      <c r="E16" s="12">
        <v>25500</v>
      </c>
      <c r="F16" s="13">
        <f t="shared" si="7"/>
        <v>25500</v>
      </c>
      <c r="G16" s="21">
        <f t="shared" si="8"/>
        <v>788500</v>
      </c>
      <c r="H16" s="9">
        <f t="shared" si="9"/>
        <v>2325</v>
      </c>
      <c r="I16" s="9">
        <f t="shared" si="10"/>
        <v>2325</v>
      </c>
      <c r="J16" s="10">
        <f t="shared" si="11"/>
        <v>138025</v>
      </c>
      <c r="L16" s="9">
        <f t="shared" si="6"/>
        <v>23175</v>
      </c>
    </row>
    <row r="17" spans="1:12" x14ac:dyDescent="0.25">
      <c r="B17" s="1" t="s">
        <v>52</v>
      </c>
      <c r="C17" s="1"/>
      <c r="D17" s="10"/>
      <c r="E17" s="10"/>
      <c r="F17" s="10">
        <v>-5000</v>
      </c>
      <c r="G17" s="11">
        <f>G16+F17</f>
        <v>783500</v>
      </c>
      <c r="I17" s="9"/>
      <c r="L17" s="11">
        <f>SUM(L13:L16)</f>
        <v>650475</v>
      </c>
    </row>
    <row r="18" spans="1:12" x14ac:dyDescent="0.25">
      <c r="B18" s="1" t="s">
        <v>56</v>
      </c>
      <c r="C18" s="1"/>
      <c r="D18" s="10"/>
      <c r="E18" s="10"/>
      <c r="F18" s="10">
        <v>-773500</v>
      </c>
      <c r="G18" s="11">
        <f t="shared" ref="G18:G21" si="12">G17+F18</f>
        <v>10000</v>
      </c>
      <c r="I18" s="9"/>
    </row>
    <row r="19" spans="1:12" x14ac:dyDescent="0.25">
      <c r="B19" s="1" t="s">
        <v>91</v>
      </c>
      <c r="F19" s="10">
        <v>-3000</v>
      </c>
      <c r="G19" s="11">
        <f t="shared" si="12"/>
        <v>7000</v>
      </c>
    </row>
    <row r="20" spans="1:12" x14ac:dyDescent="0.25">
      <c r="B20" s="1" t="s">
        <v>92</v>
      </c>
      <c r="F20" s="10">
        <v>-2000</v>
      </c>
      <c r="G20" s="11">
        <f t="shared" si="12"/>
        <v>5000</v>
      </c>
    </row>
    <row r="21" spans="1:12" x14ac:dyDescent="0.25">
      <c r="B21" s="1" t="s">
        <v>93</v>
      </c>
      <c r="F21" s="10">
        <v>-5000</v>
      </c>
      <c r="G21" s="11">
        <f t="shared" si="12"/>
        <v>0</v>
      </c>
    </row>
    <row r="22" spans="1:12" x14ac:dyDescent="0.25">
      <c r="B22" s="1"/>
      <c r="F22" s="10"/>
      <c r="G22" s="11"/>
    </row>
    <row r="23" spans="1:12" x14ac:dyDescent="0.25">
      <c r="A23" s="1" t="s">
        <v>53</v>
      </c>
      <c r="B23" s="3" t="s">
        <v>94</v>
      </c>
      <c r="C23">
        <v>11</v>
      </c>
      <c r="D23" s="8">
        <v>10500</v>
      </c>
      <c r="E23" s="8">
        <v>13000</v>
      </c>
      <c r="F23" s="12">
        <f>C23*E23</f>
        <v>143000</v>
      </c>
      <c r="G23" s="13">
        <v>143000</v>
      </c>
      <c r="H23" s="9">
        <f>E23-D23</f>
        <v>2500</v>
      </c>
      <c r="I23" s="9">
        <f>C23*H23</f>
        <v>27500</v>
      </c>
      <c r="J23" s="8">
        <v>27500</v>
      </c>
      <c r="L23" s="9">
        <f>C23*D23</f>
        <v>115500</v>
      </c>
    </row>
    <row r="24" spans="1:12" ht="15.75" thickBot="1" x14ac:dyDescent="0.3">
      <c r="A24" s="1"/>
      <c r="B24" s="3" t="s">
        <v>12</v>
      </c>
      <c r="C24">
        <v>2</v>
      </c>
      <c r="D24" s="8">
        <v>34500</v>
      </c>
      <c r="E24" s="8">
        <v>39000</v>
      </c>
      <c r="F24" s="12">
        <f t="shared" ref="F24" si="13">C24*E24</f>
        <v>78000</v>
      </c>
      <c r="G24" s="21">
        <f>G23+F24</f>
        <v>221000</v>
      </c>
      <c r="H24" s="9">
        <f>E24-D24</f>
        <v>4500</v>
      </c>
      <c r="I24" s="9">
        <f t="shared" ref="I24" si="14">C24*H24</f>
        <v>9000</v>
      </c>
      <c r="J24" s="12">
        <f>J23+I24</f>
        <v>36500</v>
      </c>
      <c r="L24" s="9">
        <f t="shared" ref="L24" si="15">C24*D24</f>
        <v>69000</v>
      </c>
    </row>
    <row r="25" spans="1:12" s="1" customFormat="1" x14ac:dyDescent="0.25">
      <c r="B25" s="1" t="s">
        <v>64</v>
      </c>
      <c r="D25" s="10"/>
      <c r="E25" s="10"/>
      <c r="F25" s="10">
        <v>-5000</v>
      </c>
      <c r="G25" s="11">
        <f>G24+F25</f>
        <v>216000</v>
      </c>
      <c r="H25" s="11"/>
      <c r="I25" s="11"/>
      <c r="J25" s="10"/>
      <c r="L25" s="11">
        <f>SUM(L23:L24)</f>
        <v>184500</v>
      </c>
    </row>
    <row r="26" spans="1:12" s="1" customFormat="1" x14ac:dyDescent="0.25">
      <c r="B26" s="1" t="s">
        <v>95</v>
      </c>
      <c r="D26" s="10"/>
      <c r="E26" s="10"/>
      <c r="F26" s="10">
        <v>-3000</v>
      </c>
      <c r="G26" s="11">
        <f t="shared" ref="G26:G28" si="16">G25+F26</f>
        <v>213000</v>
      </c>
      <c r="H26" s="11"/>
      <c r="I26" s="11"/>
      <c r="J26" s="10"/>
      <c r="L26" s="11"/>
    </row>
    <row r="27" spans="1:12" s="1" customFormat="1" x14ac:dyDescent="0.25">
      <c r="B27" s="1" t="s">
        <v>55</v>
      </c>
      <c r="D27" s="10"/>
      <c r="E27" s="10"/>
      <c r="F27" s="10">
        <v>-211000</v>
      </c>
      <c r="G27" s="11">
        <f t="shared" si="16"/>
        <v>2000</v>
      </c>
      <c r="H27" s="11"/>
      <c r="I27" s="11"/>
      <c r="J27" s="10"/>
      <c r="L27" s="11"/>
    </row>
    <row r="28" spans="1:12" s="1" customFormat="1" x14ac:dyDescent="0.25">
      <c r="B28" s="1" t="s">
        <v>96</v>
      </c>
      <c r="D28" s="10"/>
      <c r="E28" s="10"/>
      <c r="F28" s="10">
        <v>-2000</v>
      </c>
      <c r="G28" s="11">
        <f t="shared" si="16"/>
        <v>0</v>
      </c>
      <c r="H28" s="11"/>
      <c r="I28" s="11"/>
      <c r="J28" s="10"/>
      <c r="L28" s="11"/>
    </row>
    <row r="29" spans="1:12" s="1" customFormat="1" x14ac:dyDescent="0.25">
      <c r="D29" s="10"/>
      <c r="E29" s="10"/>
      <c r="F29" s="10"/>
      <c r="G29" s="11"/>
      <c r="H29" s="11"/>
      <c r="I29" s="11"/>
      <c r="J29" s="10"/>
      <c r="L29" s="11"/>
    </row>
    <row r="30" spans="1:12" x14ac:dyDescent="0.25">
      <c r="B30" s="3"/>
      <c r="F30" s="10"/>
      <c r="G30" s="11"/>
    </row>
    <row r="31" spans="1:12" x14ac:dyDescent="0.25">
      <c r="B31" s="3"/>
      <c r="E31" s="39" t="s">
        <v>22</v>
      </c>
      <c r="F31" s="40"/>
      <c r="G31" s="41"/>
    </row>
    <row r="32" spans="1:12" x14ac:dyDescent="0.25">
      <c r="B32" s="3"/>
      <c r="E32" s="39" t="s">
        <v>23</v>
      </c>
      <c r="F32" s="40"/>
      <c r="G32" s="41"/>
    </row>
    <row r="33" spans="2:10" x14ac:dyDescent="0.25">
      <c r="B33" s="3"/>
      <c r="E33" s="16" t="s">
        <v>24</v>
      </c>
      <c r="F33" s="17"/>
      <c r="G33" s="16">
        <v>9577500</v>
      </c>
    </row>
    <row r="34" spans="2:10" x14ac:dyDescent="0.25">
      <c r="B34" s="1"/>
      <c r="E34" s="16" t="s">
        <v>25</v>
      </c>
      <c r="F34" s="17"/>
      <c r="G34" s="18">
        <v>8277380.7999999998</v>
      </c>
    </row>
    <row r="35" spans="2:10" x14ac:dyDescent="0.25">
      <c r="E35" s="16" t="s">
        <v>26</v>
      </c>
      <c r="F35" s="17"/>
      <c r="G35" s="18">
        <f>G33-G34</f>
        <v>1300119.2000000002</v>
      </c>
    </row>
    <row r="36" spans="2:10" x14ac:dyDescent="0.25">
      <c r="E36" s="16" t="s">
        <v>27</v>
      </c>
      <c r="F36" s="17"/>
      <c r="G36" s="16">
        <v>452600</v>
      </c>
    </row>
    <row r="37" spans="2:10" x14ac:dyDescent="0.25">
      <c r="E37" s="16" t="s">
        <v>28</v>
      </c>
      <c r="F37" s="17"/>
      <c r="G37" s="18">
        <f>G35-G36</f>
        <v>847519.20000000019</v>
      </c>
      <c r="J37" s="8" t="s">
        <v>89</v>
      </c>
    </row>
  </sheetData>
  <mergeCells count="3">
    <mergeCell ref="A1:J1"/>
    <mergeCell ref="E31:G31"/>
    <mergeCell ref="E32:G32"/>
  </mergeCells>
  <pageMargins left="0.7" right="0.7" top="0.75" bottom="0.75" header="0.3" footer="0.3"/>
  <pageSetup scale="85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GODOWN</vt:lpstr>
      <vt:lpstr>DAR</vt:lpstr>
      <vt:lpstr>MOSHI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2019-10-19T15:25:36Z</dcterms:modified>
</cp:coreProperties>
</file>