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Documents\GitHub\mwapiwiki.github.io\"/>
    </mc:Choice>
  </mc:AlternateContent>
  <bookViews>
    <workbookView xWindow="0" yWindow="0" windowWidth="19200" windowHeight="6640" activeTab="5"/>
  </bookViews>
  <sheets>
    <sheet name="Event" sheetId="6" r:id="rId1"/>
    <sheet name="Sheet2" sheetId="10" r:id="rId2"/>
    <sheet name="Tham Số Ẩn" sheetId="8" r:id="rId3"/>
    <sheet name="Tách" sheetId="5" r:id="rId4"/>
    <sheet name="Tách 2" sheetId="7" r:id="rId5"/>
    <sheet name="Sheet1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7" l="1"/>
  <c r="E1" i="10" l="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" i="10"/>
  <c r="E3" i="10"/>
  <c r="E4" i="10"/>
  <c r="E5" i="10"/>
  <c r="E6" i="10"/>
  <c r="E7" i="10"/>
  <c r="E8" i="10"/>
  <c r="E9" i="10"/>
  <c r="E10" i="10"/>
  <c r="E11" i="10"/>
  <c r="E12" i="10"/>
  <c r="E13" i="10"/>
  <c r="E14" i="10"/>
  <c r="E2" i="10"/>
  <c r="B2" i="10"/>
  <c r="B1" i="10"/>
  <c r="G11" i="10"/>
  <c r="G8" i="10"/>
  <c r="G5" i="10"/>
  <c r="G4" i="10"/>
  <c r="G2" i="10"/>
  <c r="G1" i="10"/>
  <c r="G12" i="10"/>
  <c r="G6" i="10"/>
  <c r="G10" i="10"/>
  <c r="G3" i="10"/>
  <c r="G9" i="10"/>
  <c r="G7" i="10"/>
  <c r="G14" i="10"/>
  <c r="G13" i="10"/>
  <c r="G27" i="7" l="1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25" i="7"/>
  <c r="G24" i="7"/>
  <c r="F27" i="7"/>
  <c r="F28" i="7"/>
  <c r="F29" i="7"/>
  <c r="F30" i="7"/>
  <c r="F31" i="7"/>
  <c r="F32" i="7"/>
  <c r="F33" i="7"/>
  <c r="J33" i="7" s="1"/>
  <c r="F34" i="7"/>
  <c r="F35" i="7"/>
  <c r="F36" i="7"/>
  <c r="F37" i="7"/>
  <c r="F38" i="7"/>
  <c r="F39" i="7"/>
  <c r="F40" i="7"/>
  <c r="F41" i="7"/>
  <c r="H41" i="7" s="1"/>
  <c r="F42" i="7"/>
  <c r="J42" i="7" s="1"/>
  <c r="F43" i="7"/>
  <c r="F44" i="7"/>
  <c r="F45" i="7"/>
  <c r="F46" i="7"/>
  <c r="F47" i="7"/>
  <c r="F48" i="7"/>
  <c r="F49" i="7"/>
  <c r="J49" i="7" s="1"/>
  <c r="F50" i="7"/>
  <c r="H50" i="7" s="1"/>
  <c r="F51" i="7"/>
  <c r="F52" i="7"/>
  <c r="F53" i="7"/>
  <c r="F54" i="7"/>
  <c r="F55" i="7"/>
  <c r="F56" i="7"/>
  <c r="F57" i="7"/>
  <c r="J57" i="7" s="1"/>
  <c r="F58" i="7"/>
  <c r="J58" i="7" s="1"/>
  <c r="F59" i="7"/>
  <c r="F60" i="7"/>
  <c r="F61" i="7"/>
  <c r="F62" i="7"/>
  <c r="F63" i="7"/>
  <c r="F64" i="7"/>
  <c r="F65" i="7"/>
  <c r="F66" i="7"/>
  <c r="J66" i="7" s="1"/>
  <c r="F67" i="7"/>
  <c r="F68" i="7"/>
  <c r="F69" i="7"/>
  <c r="F70" i="7"/>
  <c r="F71" i="7"/>
  <c r="F72" i="7"/>
  <c r="F73" i="7"/>
  <c r="F74" i="7"/>
  <c r="H74" i="7" s="1"/>
  <c r="F75" i="7"/>
  <c r="F76" i="7"/>
  <c r="F77" i="7"/>
  <c r="F78" i="7"/>
  <c r="F79" i="7"/>
  <c r="F80" i="7"/>
  <c r="F81" i="7"/>
  <c r="J81" i="7" s="1"/>
  <c r="F82" i="7"/>
  <c r="J82" i="7" s="1"/>
  <c r="F83" i="7"/>
  <c r="F84" i="7"/>
  <c r="F85" i="7"/>
  <c r="F86" i="7"/>
  <c r="F87" i="7"/>
  <c r="F88" i="7"/>
  <c r="F89" i="7"/>
  <c r="J89" i="7" s="1"/>
  <c r="F90" i="7"/>
  <c r="F91" i="7"/>
  <c r="F92" i="7"/>
  <c r="F93" i="7"/>
  <c r="F94" i="7"/>
  <c r="F95" i="7"/>
  <c r="F96" i="7"/>
  <c r="F97" i="7"/>
  <c r="J97" i="7" s="1"/>
  <c r="F98" i="7"/>
  <c r="H98" i="7" s="1"/>
  <c r="F99" i="7"/>
  <c r="F100" i="7"/>
  <c r="F101" i="7"/>
  <c r="F102" i="7"/>
  <c r="F103" i="7"/>
  <c r="F104" i="7"/>
  <c r="F105" i="7"/>
  <c r="J105" i="7" s="1"/>
  <c r="F106" i="7"/>
  <c r="H106" i="7" s="1"/>
  <c r="F107" i="7"/>
  <c r="F108" i="7"/>
  <c r="F109" i="7"/>
  <c r="F110" i="7"/>
  <c r="F111" i="7"/>
  <c r="F112" i="7"/>
  <c r="F113" i="7"/>
  <c r="H113" i="7" s="1"/>
  <c r="F114" i="7"/>
  <c r="J114" i="7" s="1"/>
  <c r="F115" i="7"/>
  <c r="F116" i="7"/>
  <c r="F117" i="7"/>
  <c r="F118" i="7"/>
  <c r="F119" i="7"/>
  <c r="F120" i="7"/>
  <c r="F121" i="7"/>
  <c r="J121" i="7" s="1"/>
  <c r="F122" i="7"/>
  <c r="H122" i="7" s="1"/>
  <c r="F123" i="7"/>
  <c r="F124" i="7"/>
  <c r="F125" i="7"/>
  <c r="F126" i="7"/>
  <c r="F127" i="7"/>
  <c r="F128" i="7"/>
  <c r="F129" i="7"/>
  <c r="J129" i="7" s="1"/>
  <c r="F130" i="7"/>
  <c r="H130" i="7" s="1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J146" i="7" s="1"/>
  <c r="F147" i="7"/>
  <c r="F148" i="7"/>
  <c r="F149" i="7"/>
  <c r="F150" i="7"/>
  <c r="F151" i="7"/>
  <c r="F152" i="7"/>
  <c r="F153" i="7"/>
  <c r="H153" i="7" s="1"/>
  <c r="F154" i="7"/>
  <c r="F155" i="7"/>
  <c r="F156" i="7"/>
  <c r="F157" i="7"/>
  <c r="F158" i="7"/>
  <c r="F159" i="7"/>
  <c r="F160" i="7"/>
  <c r="F161" i="7"/>
  <c r="J161" i="7" s="1"/>
  <c r="F162" i="7"/>
  <c r="J162" i="7" s="1"/>
  <c r="F163" i="7"/>
  <c r="F164" i="7"/>
  <c r="F165" i="7"/>
  <c r="F166" i="7"/>
  <c r="F167" i="7"/>
  <c r="F168" i="7"/>
  <c r="F169" i="7"/>
  <c r="J169" i="7" s="1"/>
  <c r="F170" i="7"/>
  <c r="F171" i="7"/>
  <c r="F172" i="7"/>
  <c r="F173" i="7"/>
  <c r="F174" i="7"/>
  <c r="F175" i="7"/>
  <c r="F176" i="7"/>
  <c r="F177" i="7"/>
  <c r="J177" i="7" s="1"/>
  <c r="F178" i="7"/>
  <c r="H178" i="7" s="1"/>
  <c r="F179" i="7"/>
  <c r="F180" i="7"/>
  <c r="F181" i="7"/>
  <c r="F182" i="7"/>
  <c r="F183" i="7"/>
  <c r="F184" i="7"/>
  <c r="F185" i="7"/>
  <c r="J185" i="7" s="1"/>
  <c r="F186" i="7"/>
  <c r="F187" i="7"/>
  <c r="F188" i="7"/>
  <c r="F189" i="7"/>
  <c r="F190" i="7"/>
  <c r="F191" i="7"/>
  <c r="F192" i="7"/>
  <c r="F193" i="7"/>
  <c r="J193" i="7" s="1"/>
  <c r="F194" i="7"/>
  <c r="J194" i="7" s="1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J250" i="7" s="1"/>
  <c r="F251" i="7"/>
  <c r="F252" i="7"/>
  <c r="F253" i="7"/>
  <c r="F254" i="7"/>
  <c r="F255" i="7"/>
  <c r="F256" i="7"/>
  <c r="F257" i="7"/>
  <c r="J257" i="7" s="1"/>
  <c r="F258" i="7"/>
  <c r="F259" i="7"/>
  <c r="F260" i="7"/>
  <c r="F261" i="7"/>
  <c r="F262" i="7"/>
  <c r="F263" i="7"/>
  <c r="F264" i="7"/>
  <c r="F265" i="7"/>
  <c r="J265" i="7" s="1"/>
  <c r="F266" i="7"/>
  <c r="H266" i="7" s="1"/>
  <c r="F267" i="7"/>
  <c r="F268" i="7"/>
  <c r="F269" i="7"/>
  <c r="F270" i="7"/>
  <c r="F271" i="7"/>
  <c r="F272" i="7"/>
  <c r="F273" i="7"/>
  <c r="J273" i="7" s="1"/>
  <c r="F274" i="7"/>
  <c r="J274" i="7" s="1"/>
  <c r="F275" i="7"/>
  <c r="F276" i="7"/>
  <c r="F277" i="7"/>
  <c r="F278" i="7"/>
  <c r="F279" i="7"/>
  <c r="F280" i="7"/>
  <c r="F281" i="7"/>
  <c r="J281" i="7" s="1"/>
  <c r="F282" i="7"/>
  <c r="F283" i="7"/>
  <c r="F284" i="7"/>
  <c r="F285" i="7"/>
  <c r="F286" i="7"/>
  <c r="F287" i="7"/>
  <c r="F288" i="7"/>
  <c r="F289" i="7"/>
  <c r="H289" i="7" s="1"/>
  <c r="F290" i="7"/>
  <c r="J290" i="7" s="1"/>
  <c r="F291" i="7"/>
  <c r="F292" i="7"/>
  <c r="F293" i="7"/>
  <c r="F294" i="7"/>
  <c r="F295" i="7"/>
  <c r="F296" i="7"/>
  <c r="F297" i="7"/>
  <c r="H297" i="7" s="1"/>
  <c r="F298" i="7"/>
  <c r="J298" i="7" s="1"/>
  <c r="F299" i="7"/>
  <c r="F300" i="7"/>
  <c r="F301" i="7"/>
  <c r="F302" i="7"/>
  <c r="F303" i="7"/>
  <c r="F304" i="7"/>
  <c r="F305" i="7"/>
  <c r="J305" i="7" s="1"/>
  <c r="F306" i="7"/>
  <c r="H306" i="7" s="1"/>
  <c r="F307" i="7"/>
  <c r="F308" i="7"/>
  <c r="F309" i="7"/>
  <c r="F310" i="7"/>
  <c r="F311" i="7"/>
  <c r="F312" i="7"/>
  <c r="F313" i="7"/>
  <c r="F314" i="7"/>
  <c r="J314" i="7" s="1"/>
  <c r="F315" i="7"/>
  <c r="F316" i="7"/>
  <c r="F317" i="7"/>
  <c r="F318" i="7"/>
  <c r="H318" i="7" s="1"/>
  <c r="F319" i="7"/>
  <c r="F320" i="7"/>
  <c r="F321" i="7"/>
  <c r="F322" i="7"/>
  <c r="H322" i="7" s="1"/>
  <c r="F323" i="7"/>
  <c r="F324" i="7"/>
  <c r="F325" i="7"/>
  <c r="F326" i="7"/>
  <c r="F327" i="7"/>
  <c r="F328" i="7"/>
  <c r="F329" i="7"/>
  <c r="F330" i="7"/>
  <c r="J330" i="7" s="1"/>
  <c r="F331" i="7"/>
  <c r="J331" i="7" s="1"/>
  <c r="F332" i="7"/>
  <c r="H65" i="7"/>
  <c r="H64" i="7" s="1"/>
  <c r="J73" i="7"/>
  <c r="H137" i="7"/>
  <c r="J145" i="7"/>
  <c r="H233" i="7"/>
  <c r="H232" i="7" s="1"/>
  <c r="H231" i="7" s="1"/>
  <c r="J249" i="7"/>
  <c r="H313" i="7"/>
  <c r="J321" i="7"/>
  <c r="H90" i="7"/>
  <c r="H170" i="7"/>
  <c r="J270" i="7"/>
  <c r="J282" i="7"/>
  <c r="J294" i="7"/>
  <c r="H301" i="7"/>
  <c r="J310" i="7"/>
  <c r="H315" i="7"/>
  <c r="J325" i="7"/>
  <c r="F25" i="7"/>
  <c r="F26" i="7"/>
  <c r="F24" i="7"/>
  <c r="K332" i="7"/>
  <c r="L332" i="7" s="1"/>
  <c r="H332" i="7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J326" i="7"/>
  <c r="K325" i="7"/>
  <c r="L325" i="7" s="1"/>
  <c r="K324" i="7"/>
  <c r="L324" i="7" s="1"/>
  <c r="K323" i="7"/>
  <c r="L323" i="7" s="1"/>
  <c r="H323" i="7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H317" i="7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J309" i="7"/>
  <c r="K308" i="7"/>
  <c r="L308" i="7" s="1"/>
  <c r="K307" i="7"/>
  <c r="L307" i="7" s="1"/>
  <c r="H307" i="7"/>
  <c r="K306" i="7"/>
  <c r="L306" i="7" s="1"/>
  <c r="K305" i="7"/>
  <c r="L305" i="7" s="1"/>
  <c r="K304" i="7"/>
  <c r="L304" i="7" s="1"/>
  <c r="K303" i="7"/>
  <c r="L303" i="7" s="1"/>
  <c r="K302" i="7"/>
  <c r="L302" i="7" s="1"/>
  <c r="H302" i="7"/>
  <c r="K301" i="7"/>
  <c r="L301" i="7" s="1"/>
  <c r="K300" i="7"/>
  <c r="L300" i="7" s="1"/>
  <c r="K299" i="7"/>
  <c r="L299" i="7" s="1"/>
  <c r="J299" i="7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J293" i="7"/>
  <c r="K292" i="7"/>
  <c r="L292" i="7" s="1"/>
  <c r="K291" i="7"/>
  <c r="L291" i="7" s="1"/>
  <c r="J291" i="7"/>
  <c r="K290" i="7"/>
  <c r="L290" i="7" s="1"/>
  <c r="K289" i="7"/>
  <c r="L289" i="7" s="1"/>
  <c r="K288" i="7"/>
  <c r="L288" i="7" s="1"/>
  <c r="K287" i="7"/>
  <c r="L287" i="7" s="1"/>
  <c r="K286" i="7"/>
  <c r="L286" i="7" s="1"/>
  <c r="H286" i="7"/>
  <c r="H285" i="7" s="1"/>
  <c r="K285" i="7"/>
  <c r="L285" i="7" s="1"/>
  <c r="J285" i="7"/>
  <c r="K284" i="7"/>
  <c r="L284" i="7" s="1"/>
  <c r="K283" i="7"/>
  <c r="L283" i="7" s="1"/>
  <c r="H283" i="7"/>
  <c r="K282" i="7"/>
  <c r="L282" i="7" s="1"/>
  <c r="K281" i="7"/>
  <c r="L281" i="7" s="1"/>
  <c r="K280" i="7"/>
  <c r="L280" i="7" s="1"/>
  <c r="K279" i="7"/>
  <c r="L279" i="7" s="1"/>
  <c r="K278" i="7"/>
  <c r="L278" i="7" s="1"/>
  <c r="J278" i="7"/>
  <c r="K277" i="7"/>
  <c r="L277" i="7" s="1"/>
  <c r="H277" i="7"/>
  <c r="K276" i="7"/>
  <c r="L276" i="7" s="1"/>
  <c r="K275" i="7"/>
  <c r="L275" i="7" s="1"/>
  <c r="H275" i="7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H269" i="7"/>
  <c r="K268" i="7"/>
  <c r="L268" i="7" s="1"/>
  <c r="K267" i="7"/>
  <c r="L267" i="7" s="1"/>
  <c r="J267" i="7"/>
  <c r="K266" i="7"/>
  <c r="L266" i="7" s="1"/>
  <c r="K265" i="7"/>
  <c r="L265" i="7" s="1"/>
  <c r="K264" i="7"/>
  <c r="L264" i="7" s="1"/>
  <c r="K263" i="7"/>
  <c r="L263" i="7" s="1"/>
  <c r="K262" i="7"/>
  <c r="L262" i="7" s="1"/>
  <c r="J262" i="7"/>
  <c r="K261" i="7"/>
  <c r="L261" i="7" s="1"/>
  <c r="J261" i="7"/>
  <c r="K260" i="7"/>
  <c r="L260" i="7" s="1"/>
  <c r="K259" i="7"/>
  <c r="L259" i="7" s="1"/>
  <c r="H259" i="7"/>
  <c r="K258" i="7"/>
  <c r="L258" i="7" s="1"/>
  <c r="K257" i="7"/>
  <c r="L257" i="7" s="1"/>
  <c r="K256" i="7"/>
  <c r="L256" i="7" s="1"/>
  <c r="K255" i="7"/>
  <c r="L255" i="7" s="1"/>
  <c r="K254" i="7"/>
  <c r="L254" i="7" s="1"/>
  <c r="J254" i="7"/>
  <c r="K253" i="7"/>
  <c r="L253" i="7" s="1"/>
  <c r="J253" i="7"/>
  <c r="K252" i="7"/>
  <c r="L252" i="7" s="1"/>
  <c r="K251" i="7"/>
  <c r="L251" i="7" s="1"/>
  <c r="H251" i="7"/>
  <c r="K250" i="7"/>
  <c r="L250" i="7" s="1"/>
  <c r="K249" i="7"/>
  <c r="L249" i="7" s="1"/>
  <c r="K248" i="7"/>
  <c r="L248" i="7" s="1"/>
  <c r="L247" i="7"/>
  <c r="K247" i="7"/>
  <c r="J247" i="7"/>
  <c r="L246" i="7"/>
  <c r="K246" i="7"/>
  <c r="L245" i="7"/>
  <c r="K245" i="7"/>
  <c r="L244" i="7"/>
  <c r="K244" i="7"/>
  <c r="H244" i="7"/>
  <c r="H243" i="7" s="1"/>
  <c r="L243" i="7"/>
  <c r="K243" i="7"/>
  <c r="J243" i="7"/>
  <c r="L242" i="7"/>
  <c r="K242" i="7"/>
  <c r="L241" i="7"/>
  <c r="K241" i="7"/>
  <c r="L240" i="7"/>
  <c r="K240" i="7"/>
  <c r="H240" i="7"/>
  <c r="H239" i="7" s="1"/>
  <c r="L239" i="7"/>
  <c r="K239" i="7"/>
  <c r="L238" i="7"/>
  <c r="K238" i="7"/>
  <c r="L237" i="7"/>
  <c r="K237" i="7"/>
  <c r="H237" i="7"/>
  <c r="H236" i="7" s="1"/>
  <c r="H235" i="7" s="1"/>
  <c r="L236" i="7"/>
  <c r="K236" i="7"/>
  <c r="L235" i="7"/>
  <c r="K235" i="7"/>
  <c r="J235" i="7"/>
  <c r="L234" i="7"/>
  <c r="K234" i="7"/>
  <c r="L233" i="7"/>
  <c r="K233" i="7"/>
  <c r="L232" i="7"/>
  <c r="K232" i="7"/>
  <c r="K231" i="7"/>
  <c r="L231" i="7" s="1"/>
  <c r="J231" i="7"/>
  <c r="K230" i="7"/>
  <c r="L230" i="7" s="1"/>
  <c r="K229" i="7"/>
  <c r="L229" i="7" s="1"/>
  <c r="K228" i="7"/>
  <c r="L228" i="7" s="1"/>
  <c r="J228" i="7"/>
  <c r="K227" i="7"/>
  <c r="L227" i="7" s="1"/>
  <c r="H227" i="7"/>
  <c r="K226" i="7"/>
  <c r="L226" i="7" s="1"/>
  <c r="K225" i="7"/>
  <c r="L225" i="7" s="1"/>
  <c r="K224" i="7"/>
  <c r="L224" i="7" s="1"/>
  <c r="H224" i="7"/>
  <c r="H223" i="7" s="1"/>
  <c r="K223" i="7"/>
  <c r="L223" i="7" s="1"/>
  <c r="J223" i="7"/>
  <c r="K222" i="7"/>
  <c r="L222" i="7" s="1"/>
  <c r="K221" i="7"/>
  <c r="L221" i="7" s="1"/>
  <c r="H221" i="7"/>
  <c r="H220" i="7" s="1"/>
  <c r="K220" i="7"/>
  <c r="L220" i="7" s="1"/>
  <c r="K219" i="7"/>
  <c r="L219" i="7" s="1"/>
  <c r="H219" i="7"/>
  <c r="K218" i="7"/>
  <c r="L218" i="7" s="1"/>
  <c r="K217" i="7"/>
  <c r="L217" i="7" s="1"/>
  <c r="K216" i="7"/>
  <c r="L216" i="7" s="1"/>
  <c r="H216" i="7"/>
  <c r="H215" i="7" s="1"/>
  <c r="K215" i="7"/>
  <c r="L215" i="7" s="1"/>
  <c r="J215" i="7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H207" i="7"/>
  <c r="K206" i="7"/>
  <c r="L206" i="7" s="1"/>
  <c r="K205" i="7"/>
  <c r="L205" i="7" s="1"/>
  <c r="L204" i="7"/>
  <c r="K204" i="7"/>
  <c r="K203" i="7"/>
  <c r="L203" i="7" s="1"/>
  <c r="J203" i="7"/>
  <c r="K202" i="7"/>
  <c r="L202" i="7" s="1"/>
  <c r="K201" i="7"/>
  <c r="L201" i="7" s="1"/>
  <c r="K200" i="7"/>
  <c r="L200" i="7" s="1"/>
  <c r="K199" i="7"/>
  <c r="L199" i="7" s="1"/>
  <c r="J199" i="7"/>
  <c r="K198" i="7"/>
  <c r="L198" i="7" s="1"/>
  <c r="K197" i="7"/>
  <c r="L197" i="7" s="1"/>
  <c r="K196" i="7"/>
  <c r="L196" i="7" s="1"/>
  <c r="K195" i="7"/>
  <c r="L195" i="7" s="1"/>
  <c r="J195" i="7"/>
  <c r="L194" i="7"/>
  <c r="K194" i="7"/>
  <c r="K193" i="7"/>
  <c r="L193" i="7" s="1"/>
  <c r="L192" i="7"/>
  <c r="K192" i="7"/>
  <c r="H192" i="7"/>
  <c r="K191" i="7"/>
  <c r="L191" i="7" s="1"/>
  <c r="L190" i="7"/>
  <c r="K190" i="7"/>
  <c r="J190" i="7"/>
  <c r="K189" i="7"/>
  <c r="L189" i="7" s="1"/>
  <c r="H189" i="7"/>
  <c r="K188" i="7"/>
  <c r="L188" i="7" s="1"/>
  <c r="J188" i="7"/>
  <c r="L187" i="7"/>
  <c r="K187" i="7"/>
  <c r="J187" i="7"/>
  <c r="L186" i="7"/>
  <c r="K186" i="7"/>
  <c r="K185" i="7"/>
  <c r="L185" i="7" s="1"/>
  <c r="K184" i="7"/>
  <c r="L184" i="7" s="1"/>
  <c r="L183" i="7"/>
  <c r="K183" i="7"/>
  <c r="J183" i="7"/>
  <c r="L182" i="7"/>
  <c r="K182" i="7"/>
  <c r="H182" i="7"/>
  <c r="K181" i="7"/>
  <c r="L181" i="7" s="1"/>
  <c r="J181" i="7"/>
  <c r="K180" i="7"/>
  <c r="L180" i="7" s="1"/>
  <c r="J180" i="7"/>
  <c r="L179" i="7"/>
  <c r="K179" i="7"/>
  <c r="J179" i="7"/>
  <c r="L178" i="7"/>
  <c r="K178" i="7"/>
  <c r="K177" i="7"/>
  <c r="L177" i="7" s="1"/>
  <c r="K176" i="7"/>
  <c r="L176" i="7" s="1"/>
  <c r="J176" i="7"/>
  <c r="L175" i="7"/>
  <c r="K175" i="7"/>
  <c r="H175" i="7"/>
  <c r="H174" i="7" s="1"/>
  <c r="H173" i="7" s="1"/>
  <c r="L174" i="7"/>
  <c r="K174" i="7"/>
  <c r="K173" i="7"/>
  <c r="L173" i="7" s="1"/>
  <c r="J173" i="7"/>
  <c r="K172" i="7"/>
  <c r="L172" i="7" s="1"/>
  <c r="J172" i="7"/>
  <c r="L171" i="7"/>
  <c r="K171" i="7"/>
  <c r="H171" i="7"/>
  <c r="L170" i="7"/>
  <c r="K170" i="7"/>
  <c r="K169" i="7"/>
  <c r="L169" i="7" s="1"/>
  <c r="K168" i="7"/>
  <c r="L168" i="7" s="1"/>
  <c r="J168" i="7"/>
  <c r="L167" i="7"/>
  <c r="K167" i="7"/>
  <c r="H167" i="7"/>
  <c r="L166" i="7"/>
  <c r="K166" i="7"/>
  <c r="J166" i="7"/>
  <c r="K165" i="7"/>
  <c r="L165" i="7" s="1"/>
  <c r="J165" i="7"/>
  <c r="K164" i="7"/>
  <c r="L164" i="7" s="1"/>
  <c r="J164" i="7"/>
  <c r="L163" i="7"/>
  <c r="K163" i="7"/>
  <c r="H163" i="7"/>
  <c r="L162" i="7"/>
  <c r="K162" i="7"/>
  <c r="K161" i="7"/>
  <c r="L161" i="7" s="1"/>
  <c r="K160" i="7"/>
  <c r="L160" i="7" s="1"/>
  <c r="J160" i="7"/>
  <c r="L159" i="7"/>
  <c r="K159" i="7"/>
  <c r="H159" i="7"/>
  <c r="L158" i="7"/>
  <c r="K158" i="7"/>
  <c r="K157" i="7"/>
  <c r="L157" i="7" s="1"/>
  <c r="J157" i="7"/>
  <c r="K156" i="7"/>
  <c r="L156" i="7" s="1"/>
  <c r="J156" i="7"/>
  <c r="L155" i="7"/>
  <c r="K155" i="7"/>
  <c r="H155" i="7"/>
  <c r="L154" i="7"/>
  <c r="K154" i="7"/>
  <c r="K153" i="7"/>
  <c r="L153" i="7" s="1"/>
  <c r="K152" i="7"/>
  <c r="L152" i="7" s="1"/>
  <c r="J152" i="7"/>
  <c r="L151" i="7"/>
  <c r="K151" i="7"/>
  <c r="H151" i="7"/>
  <c r="H150" i="7" s="1"/>
  <c r="L150" i="7"/>
  <c r="K150" i="7"/>
  <c r="K149" i="7"/>
  <c r="L149" i="7" s="1"/>
  <c r="J149" i="7"/>
  <c r="K148" i="7"/>
  <c r="L148" i="7" s="1"/>
  <c r="J148" i="7"/>
  <c r="L147" i="7"/>
  <c r="K147" i="7"/>
  <c r="H147" i="7"/>
  <c r="L146" i="7"/>
  <c r="K146" i="7"/>
  <c r="K145" i="7"/>
  <c r="L145" i="7" s="1"/>
  <c r="K144" i="7"/>
  <c r="L144" i="7" s="1"/>
  <c r="L143" i="7"/>
  <c r="K143" i="7"/>
  <c r="J143" i="7"/>
  <c r="L142" i="7"/>
  <c r="K142" i="7"/>
  <c r="K141" i="7"/>
  <c r="L141" i="7" s="1"/>
  <c r="J141" i="7"/>
  <c r="L140" i="7"/>
  <c r="K140" i="7"/>
  <c r="H140" i="7"/>
  <c r="L139" i="7"/>
  <c r="K139" i="7"/>
  <c r="J139" i="7"/>
  <c r="L138" i="7"/>
  <c r="K138" i="7"/>
  <c r="L137" i="7"/>
  <c r="K137" i="7"/>
  <c r="L136" i="7"/>
  <c r="K136" i="7"/>
  <c r="J136" i="7"/>
  <c r="L135" i="7"/>
  <c r="K135" i="7"/>
  <c r="J135" i="7"/>
  <c r="L134" i="7"/>
  <c r="K134" i="7"/>
  <c r="J134" i="7"/>
  <c r="L133" i="7"/>
  <c r="K133" i="7"/>
  <c r="L132" i="7"/>
  <c r="K132" i="7"/>
  <c r="J132" i="7"/>
  <c r="L131" i="7"/>
  <c r="K131" i="7"/>
  <c r="J131" i="7"/>
  <c r="L130" i="7"/>
  <c r="K130" i="7"/>
  <c r="L129" i="7"/>
  <c r="K129" i="7"/>
  <c r="L128" i="7"/>
  <c r="K128" i="7"/>
  <c r="J128" i="7"/>
  <c r="L127" i="7"/>
  <c r="K127" i="7"/>
  <c r="H127" i="7"/>
  <c r="L126" i="7"/>
  <c r="K126" i="7"/>
  <c r="J126" i="7"/>
  <c r="L125" i="7"/>
  <c r="K125" i="7"/>
  <c r="J125" i="7"/>
  <c r="L124" i="7"/>
  <c r="K124" i="7"/>
  <c r="L123" i="7"/>
  <c r="K123" i="7"/>
  <c r="J123" i="7"/>
  <c r="L122" i="7"/>
  <c r="K122" i="7"/>
  <c r="L121" i="7"/>
  <c r="K121" i="7"/>
  <c r="L120" i="7"/>
  <c r="K120" i="7"/>
  <c r="J120" i="7"/>
  <c r="L119" i="7"/>
  <c r="K119" i="7"/>
  <c r="J119" i="7"/>
  <c r="L118" i="7"/>
  <c r="K118" i="7"/>
  <c r="H118" i="7"/>
  <c r="L117" i="7"/>
  <c r="K117" i="7"/>
  <c r="J117" i="7"/>
  <c r="K116" i="7"/>
  <c r="L116" i="7" s="1"/>
  <c r="K115" i="7"/>
  <c r="L115" i="7" s="1"/>
  <c r="J115" i="7"/>
  <c r="K114" i="7"/>
  <c r="L114" i="7" s="1"/>
  <c r="L113" i="7"/>
  <c r="K113" i="7"/>
  <c r="K112" i="7"/>
  <c r="L112" i="7" s="1"/>
  <c r="J112" i="7"/>
  <c r="K111" i="7"/>
  <c r="L111" i="7" s="1"/>
  <c r="H111" i="7"/>
  <c r="K110" i="7"/>
  <c r="L110" i="7" s="1"/>
  <c r="J110" i="7"/>
  <c r="L109" i="7"/>
  <c r="K109" i="7"/>
  <c r="H109" i="7"/>
  <c r="K108" i="7"/>
  <c r="L108" i="7" s="1"/>
  <c r="K107" i="7"/>
  <c r="L107" i="7" s="1"/>
  <c r="J107" i="7"/>
  <c r="K106" i="7"/>
  <c r="L106" i="7" s="1"/>
  <c r="L105" i="7"/>
  <c r="K105" i="7"/>
  <c r="K104" i="7"/>
  <c r="L104" i="7" s="1"/>
  <c r="K103" i="7"/>
  <c r="L103" i="7" s="1"/>
  <c r="J103" i="7"/>
  <c r="K102" i="7"/>
  <c r="L102" i="7" s="1"/>
  <c r="H102" i="7"/>
  <c r="L101" i="7"/>
  <c r="K101" i="7"/>
  <c r="J101" i="7"/>
  <c r="K100" i="7"/>
  <c r="L100" i="7" s="1"/>
  <c r="K99" i="7"/>
  <c r="L99" i="7" s="1"/>
  <c r="J99" i="7"/>
  <c r="K98" i="7"/>
  <c r="L98" i="7" s="1"/>
  <c r="L97" i="7"/>
  <c r="K97" i="7"/>
  <c r="K96" i="7"/>
  <c r="L96" i="7" s="1"/>
  <c r="J96" i="7"/>
  <c r="K95" i="7"/>
  <c r="L95" i="7" s="1"/>
  <c r="J95" i="7"/>
  <c r="K94" i="7"/>
  <c r="L94" i="7" s="1"/>
  <c r="H94" i="7"/>
  <c r="L93" i="7"/>
  <c r="K93" i="7"/>
  <c r="J93" i="7"/>
  <c r="K92" i="7"/>
  <c r="L92" i="7" s="1"/>
  <c r="J92" i="7"/>
  <c r="K91" i="7"/>
  <c r="L91" i="7" s="1"/>
  <c r="J91" i="7"/>
  <c r="K90" i="7"/>
  <c r="L90" i="7" s="1"/>
  <c r="L89" i="7"/>
  <c r="K89" i="7"/>
  <c r="K88" i="7"/>
  <c r="L88" i="7" s="1"/>
  <c r="J88" i="7"/>
  <c r="K87" i="7"/>
  <c r="L87" i="7" s="1"/>
  <c r="J87" i="7"/>
  <c r="K86" i="7"/>
  <c r="L86" i="7" s="1"/>
  <c r="H86" i="7"/>
  <c r="L85" i="7"/>
  <c r="K85" i="7"/>
  <c r="J85" i="7"/>
  <c r="K84" i="7"/>
  <c r="L84" i="7" s="1"/>
  <c r="H84" i="7"/>
  <c r="K83" i="7"/>
  <c r="L83" i="7" s="1"/>
  <c r="J83" i="7"/>
  <c r="L82" i="7"/>
  <c r="K82" i="7"/>
  <c r="K81" i="7"/>
  <c r="L81" i="7" s="1"/>
  <c r="K80" i="7"/>
  <c r="L80" i="7" s="1"/>
  <c r="H80" i="7"/>
  <c r="K79" i="7"/>
  <c r="L79" i="7" s="1"/>
  <c r="J79" i="7"/>
  <c r="K78" i="7"/>
  <c r="L78" i="7" s="1"/>
  <c r="J78" i="7"/>
  <c r="K77" i="7"/>
  <c r="L77" i="7" s="1"/>
  <c r="H77" i="7"/>
  <c r="K76" i="7"/>
  <c r="L76" i="7" s="1"/>
  <c r="J76" i="7"/>
  <c r="K75" i="7"/>
  <c r="L75" i="7" s="1"/>
  <c r="J75" i="7"/>
  <c r="K74" i="7"/>
  <c r="L74" i="7" s="1"/>
  <c r="K73" i="7"/>
  <c r="L73" i="7" s="1"/>
  <c r="K72" i="7"/>
  <c r="L72" i="7" s="1"/>
  <c r="J72" i="7"/>
  <c r="K71" i="7"/>
  <c r="L71" i="7" s="1"/>
  <c r="J71" i="7"/>
  <c r="K70" i="7"/>
  <c r="L70" i="7" s="1"/>
  <c r="H70" i="7"/>
  <c r="K69" i="7"/>
  <c r="L69" i="7" s="1"/>
  <c r="J69" i="7"/>
  <c r="K68" i="7"/>
  <c r="L68" i="7" s="1"/>
  <c r="J68" i="7"/>
  <c r="K67" i="7"/>
  <c r="L67" i="7" s="1"/>
  <c r="H67" i="7"/>
  <c r="K66" i="7"/>
  <c r="L66" i="7" s="1"/>
  <c r="K65" i="7"/>
  <c r="L65" i="7" s="1"/>
  <c r="K64" i="7"/>
  <c r="L64" i="7" s="1"/>
  <c r="J64" i="7"/>
  <c r="K63" i="7"/>
  <c r="L63" i="7" s="1"/>
  <c r="J63" i="7"/>
  <c r="K62" i="7"/>
  <c r="L62" i="7" s="1"/>
  <c r="H62" i="7"/>
  <c r="K61" i="7"/>
  <c r="L61" i="7" s="1"/>
  <c r="J61" i="7"/>
  <c r="K60" i="7"/>
  <c r="L60" i="7" s="1"/>
  <c r="H60" i="7"/>
  <c r="K59" i="7"/>
  <c r="L59" i="7" s="1"/>
  <c r="J59" i="7"/>
  <c r="K58" i="7"/>
  <c r="L58" i="7" s="1"/>
  <c r="K57" i="7"/>
  <c r="L57" i="7" s="1"/>
  <c r="K56" i="7"/>
  <c r="L56" i="7" s="1"/>
  <c r="H56" i="7"/>
  <c r="K55" i="7"/>
  <c r="L55" i="7" s="1"/>
  <c r="J55" i="7"/>
  <c r="K54" i="7"/>
  <c r="L54" i="7" s="1"/>
  <c r="H54" i="7"/>
  <c r="K53" i="7"/>
  <c r="L53" i="7" s="1"/>
  <c r="J53" i="7"/>
  <c r="K52" i="7"/>
  <c r="L52" i="7" s="1"/>
  <c r="J52" i="7"/>
  <c r="K51" i="7"/>
  <c r="L51" i="7" s="1"/>
  <c r="J51" i="7"/>
  <c r="K50" i="7"/>
  <c r="L50" i="7" s="1"/>
  <c r="K49" i="7"/>
  <c r="L49" i="7" s="1"/>
  <c r="K48" i="7"/>
  <c r="L48" i="7" s="1"/>
  <c r="J48" i="7"/>
  <c r="K47" i="7"/>
  <c r="L47" i="7" s="1"/>
  <c r="H47" i="7"/>
  <c r="K46" i="7"/>
  <c r="L46" i="7" s="1"/>
  <c r="J46" i="7"/>
  <c r="K45" i="7"/>
  <c r="L45" i="7" s="1"/>
  <c r="H45" i="7"/>
  <c r="K44" i="7"/>
  <c r="L44" i="7" s="1"/>
  <c r="J44" i="7"/>
  <c r="K43" i="7"/>
  <c r="L43" i="7" s="1"/>
  <c r="H43" i="7"/>
  <c r="K42" i="7"/>
  <c r="L42" i="7" s="1"/>
  <c r="K41" i="7"/>
  <c r="L41" i="7" s="1"/>
  <c r="K40" i="7"/>
  <c r="L40" i="7" s="1"/>
  <c r="J40" i="7"/>
  <c r="K39" i="7"/>
  <c r="L39" i="7" s="1"/>
  <c r="J39" i="7"/>
  <c r="K38" i="7"/>
  <c r="L38" i="7" s="1"/>
  <c r="H38" i="7"/>
  <c r="K37" i="7"/>
  <c r="L37" i="7" s="1"/>
  <c r="J37" i="7"/>
  <c r="K36" i="7"/>
  <c r="L36" i="7" s="1"/>
  <c r="J36" i="7"/>
  <c r="K35" i="7"/>
  <c r="L35" i="7" s="1"/>
  <c r="H35" i="7"/>
  <c r="H34" i="7" s="1"/>
  <c r="K34" i="7"/>
  <c r="L34" i="7" s="1"/>
  <c r="K33" i="7"/>
  <c r="L33" i="7" s="1"/>
  <c r="K32" i="7"/>
  <c r="L32" i="7" s="1"/>
  <c r="H32" i="7"/>
  <c r="K31" i="7"/>
  <c r="L31" i="7" s="1"/>
  <c r="J31" i="7"/>
  <c r="K30" i="7"/>
  <c r="L30" i="7" s="1"/>
  <c r="J30" i="7"/>
  <c r="K29" i="7"/>
  <c r="L29" i="7" s="1"/>
  <c r="H29" i="7"/>
  <c r="K28" i="7"/>
  <c r="L28" i="7" s="1"/>
  <c r="J28" i="7"/>
  <c r="K27" i="7"/>
  <c r="L27" i="7" s="1"/>
  <c r="J27" i="7"/>
  <c r="K26" i="7"/>
  <c r="L26" i="7" s="1"/>
  <c r="H26" i="7"/>
  <c r="H25" i="7" s="1"/>
  <c r="H24" i="7" s="1"/>
  <c r="K25" i="7"/>
  <c r="L25" i="7" s="1"/>
  <c r="J25" i="7"/>
  <c r="K24" i="7"/>
  <c r="L24" i="7" s="1"/>
  <c r="J24" i="7"/>
  <c r="H154" i="7" l="1"/>
  <c r="H258" i="7"/>
  <c r="J35" i="7"/>
  <c r="J34" i="7"/>
  <c r="H177" i="7"/>
  <c r="J178" i="7" s="1"/>
  <c r="J258" i="7"/>
  <c r="J26" i="7"/>
  <c r="H169" i="7"/>
  <c r="H168" i="7" s="1"/>
  <c r="H314" i="7"/>
  <c r="J170" i="7"/>
  <c r="H139" i="7"/>
  <c r="J138" i="7"/>
  <c r="J322" i="7"/>
  <c r="H66" i="7"/>
  <c r="J67" i="7" s="1"/>
  <c r="H110" i="7"/>
  <c r="J111" i="7" s="1"/>
  <c r="H126" i="7"/>
  <c r="J127" i="7" s="1"/>
  <c r="H28" i="7"/>
  <c r="H31" i="7"/>
  <c r="H33" i="7"/>
  <c r="H37" i="7"/>
  <c r="H40" i="7"/>
  <c r="H42" i="7"/>
  <c r="J43" i="7" s="1"/>
  <c r="H55" i="7"/>
  <c r="J56" i="7" s="1"/>
  <c r="H59" i="7"/>
  <c r="J60" i="7" s="1"/>
  <c r="H63" i="7"/>
  <c r="H73" i="7"/>
  <c r="J74" i="7" s="1"/>
  <c r="H76" i="7"/>
  <c r="H79" i="7"/>
  <c r="H274" i="7"/>
  <c r="J94" i="7"/>
  <c r="H44" i="7"/>
  <c r="J45" i="7" s="1"/>
  <c r="H46" i="7"/>
  <c r="J47" i="7" s="1"/>
  <c r="H49" i="7"/>
  <c r="J50" i="7" s="1"/>
  <c r="H53" i="7"/>
  <c r="J54" i="7" s="1"/>
  <c r="H61" i="7"/>
  <c r="J62" i="7" s="1"/>
  <c r="H69" i="7"/>
  <c r="J70" i="7" s="1"/>
  <c r="H234" i="7"/>
  <c r="J234" i="7"/>
  <c r="J65" i="7"/>
  <c r="J142" i="7"/>
  <c r="H146" i="7"/>
  <c r="J147" i="7" s="1"/>
  <c r="J151" i="7"/>
  <c r="J155" i="7"/>
  <c r="J174" i="7"/>
  <c r="H202" i="7"/>
  <c r="H201" i="7" s="1"/>
  <c r="H200" i="7" s="1"/>
  <c r="H85" i="7"/>
  <c r="H89" i="7"/>
  <c r="J90" i="7" s="1"/>
  <c r="H93" i="7"/>
  <c r="H97" i="7"/>
  <c r="H101" i="7"/>
  <c r="H105" i="7"/>
  <c r="H117" i="7"/>
  <c r="J118" i="7" s="1"/>
  <c r="H121" i="7"/>
  <c r="H129" i="7"/>
  <c r="H128" i="7" s="1"/>
  <c r="H133" i="7"/>
  <c r="J150" i="7"/>
  <c r="J154" i="7"/>
  <c r="H162" i="7"/>
  <c r="J209" i="7"/>
  <c r="J211" i="7"/>
  <c r="H158" i="7"/>
  <c r="J158" i="7"/>
  <c r="H166" i="7"/>
  <c r="J171" i="7"/>
  <c r="J212" i="7"/>
  <c r="H83" i="7"/>
  <c r="J84" i="7" s="1"/>
  <c r="H92" i="7"/>
  <c r="H96" i="7"/>
  <c r="H100" i="7"/>
  <c r="H104" i="7"/>
  <c r="H108" i="7"/>
  <c r="H107" i="7" s="1"/>
  <c r="H112" i="7"/>
  <c r="J113" i="7" s="1"/>
  <c r="H116" i="7"/>
  <c r="H124" i="7"/>
  <c r="H136" i="7"/>
  <c r="J137" i="7" s="1"/>
  <c r="H149" i="7"/>
  <c r="H148" i="7" s="1"/>
  <c r="J175" i="7"/>
  <c r="H181" i="7"/>
  <c r="J182" i="7" s="1"/>
  <c r="J186" i="7"/>
  <c r="J196" i="7"/>
  <c r="J304" i="7"/>
  <c r="H305" i="7"/>
  <c r="H198" i="7"/>
  <c r="H205" i="7"/>
  <c r="H204" i="7" s="1"/>
  <c r="H203" i="7" s="1"/>
  <c r="H214" i="7"/>
  <c r="J214" i="7"/>
  <c r="H242" i="7"/>
  <c r="J242" i="7"/>
  <c r="J200" i="7"/>
  <c r="H218" i="7"/>
  <c r="J218" i="7"/>
  <c r="H222" i="7"/>
  <c r="J222" i="7"/>
  <c r="H226" i="7"/>
  <c r="H225" i="7" s="1"/>
  <c r="J226" i="7"/>
  <c r="H230" i="7"/>
  <c r="J264" i="7"/>
  <c r="H265" i="7"/>
  <c r="J266" i="7" s="1"/>
  <c r="J204" i="7"/>
  <c r="J246" i="7"/>
  <c r="H295" i="7"/>
  <c r="H321" i="7"/>
  <c r="H320" i="7" s="1"/>
  <c r="J191" i="7"/>
  <c r="H191" i="7"/>
  <c r="J197" i="7"/>
  <c r="H206" i="7"/>
  <c r="J207" i="7" s="1"/>
  <c r="J206" i="7"/>
  <c r="H213" i="7"/>
  <c r="H212" i="7" s="1"/>
  <c r="J239" i="7"/>
  <c r="J300" i="7"/>
  <c r="H300" i="7"/>
  <c r="J316" i="7"/>
  <c r="H316" i="7"/>
  <c r="H144" i="7"/>
  <c r="H152" i="7"/>
  <c r="J153" i="7" s="1"/>
  <c r="H172" i="7"/>
  <c r="H184" i="7"/>
  <c r="H188" i="7"/>
  <c r="J208" i="7"/>
  <c r="H238" i="7"/>
  <c r="J238" i="7"/>
  <c r="J260" i="7"/>
  <c r="H272" i="7"/>
  <c r="H271" i="7" s="1"/>
  <c r="J279" i="7"/>
  <c r="J312" i="7"/>
  <c r="H312" i="7"/>
  <c r="J201" i="7"/>
  <c r="H210" i="7"/>
  <c r="H209" i="7" s="1"/>
  <c r="J296" i="7"/>
  <c r="H296" i="7"/>
  <c r="J216" i="7"/>
  <c r="J220" i="7"/>
  <c r="J224" i="7"/>
  <c r="J232" i="7"/>
  <c r="J236" i="7"/>
  <c r="J240" i="7"/>
  <c r="J244" i="7"/>
  <c r="H255" i="7"/>
  <c r="J268" i="7"/>
  <c r="H268" i="7"/>
  <c r="H267" i="7" s="1"/>
  <c r="J287" i="7"/>
  <c r="J308" i="7"/>
  <c r="H327" i="7"/>
  <c r="H217" i="7"/>
  <c r="J256" i="7"/>
  <c r="J288" i="7"/>
  <c r="H288" i="7"/>
  <c r="J289" i="7" s="1"/>
  <c r="H292" i="7"/>
  <c r="H319" i="7"/>
  <c r="J252" i="7"/>
  <c r="H257" i="7"/>
  <c r="H256" i="7" s="1"/>
  <c r="J271" i="7"/>
  <c r="J284" i="7"/>
  <c r="H284" i="7"/>
  <c r="H311" i="7"/>
  <c r="J328" i="7"/>
  <c r="H248" i="7"/>
  <c r="H247" i="7" s="1"/>
  <c r="H280" i="7"/>
  <c r="J324" i="7"/>
  <c r="J217" i="7"/>
  <c r="J221" i="7"/>
  <c r="J225" i="7"/>
  <c r="J229" i="7"/>
  <c r="J233" i="7"/>
  <c r="J237" i="7"/>
  <c r="J241" i="7"/>
  <c r="J245" i="7"/>
  <c r="H250" i="7"/>
  <c r="J251" i="7" s="1"/>
  <c r="H263" i="7"/>
  <c r="J276" i="7"/>
  <c r="H276" i="7"/>
  <c r="J277" i="7" s="1"/>
  <c r="H282" i="7"/>
  <c r="J303" i="7"/>
  <c r="J320" i="7"/>
  <c r="H291" i="7"/>
  <c r="J317" i="7"/>
  <c r="H331" i="7"/>
  <c r="J332" i="7" s="1"/>
  <c r="J306" i="7"/>
  <c r="J313" i="7"/>
  <c r="J286" i="7"/>
  <c r="J302" i="7"/>
  <c r="J318" i="7"/>
  <c r="J259" i="7"/>
  <c r="J275" i="7"/>
  <c r="J307" i="7"/>
  <c r="J315" i="7"/>
  <c r="J323" i="7"/>
  <c r="H329" i="7"/>
  <c r="F25" i="5"/>
  <c r="G25" i="5"/>
  <c r="K25" i="5"/>
  <c r="L25" i="5"/>
  <c r="F26" i="5"/>
  <c r="G26" i="5"/>
  <c r="K26" i="5"/>
  <c r="L26" i="5"/>
  <c r="F27" i="5"/>
  <c r="G27" i="5"/>
  <c r="K27" i="5"/>
  <c r="L27" i="5"/>
  <c r="F28" i="5"/>
  <c r="G28" i="5"/>
  <c r="J28" i="5"/>
  <c r="K28" i="5"/>
  <c r="L28" i="5"/>
  <c r="F29" i="5"/>
  <c r="H29" i="5" s="1"/>
  <c r="G29" i="5"/>
  <c r="K29" i="5"/>
  <c r="L29" i="5"/>
  <c r="F30" i="5"/>
  <c r="G30" i="5"/>
  <c r="K30" i="5"/>
  <c r="L30" i="5"/>
  <c r="F31" i="5"/>
  <c r="G31" i="5"/>
  <c r="J31" i="5"/>
  <c r="K31" i="5"/>
  <c r="L31" i="5"/>
  <c r="F32" i="5"/>
  <c r="H32" i="5" s="1"/>
  <c r="G32" i="5"/>
  <c r="K32" i="5"/>
  <c r="L32" i="5"/>
  <c r="F33" i="5"/>
  <c r="J33" i="5" s="1"/>
  <c r="G33" i="5"/>
  <c r="K33" i="5"/>
  <c r="L33" i="5"/>
  <c r="F34" i="5"/>
  <c r="H34" i="5" s="1"/>
  <c r="G34" i="5"/>
  <c r="K34" i="5"/>
  <c r="L34" i="5"/>
  <c r="F35" i="5"/>
  <c r="H35" i="5" s="1"/>
  <c r="G35" i="5"/>
  <c r="J35" i="5"/>
  <c r="K35" i="5"/>
  <c r="L35" i="5"/>
  <c r="F36" i="5"/>
  <c r="G36" i="5"/>
  <c r="J36" i="5"/>
  <c r="K36" i="5"/>
  <c r="L36" i="5"/>
  <c r="F37" i="5"/>
  <c r="J37" i="5" s="1"/>
  <c r="G37" i="5"/>
  <c r="K37" i="5"/>
  <c r="L37" i="5"/>
  <c r="F38" i="5"/>
  <c r="G38" i="5"/>
  <c r="K38" i="5"/>
  <c r="L38" i="5" s="1"/>
  <c r="F39" i="5"/>
  <c r="G39" i="5"/>
  <c r="J39" i="5"/>
  <c r="K39" i="5"/>
  <c r="L39" i="5" s="1"/>
  <c r="F40" i="5"/>
  <c r="G40" i="5"/>
  <c r="J40" i="5"/>
  <c r="K40" i="5"/>
  <c r="L40" i="5"/>
  <c r="F41" i="5"/>
  <c r="H41" i="5" s="1"/>
  <c r="G41" i="5"/>
  <c r="K41" i="5"/>
  <c r="L41" i="5"/>
  <c r="F42" i="5"/>
  <c r="H42" i="5" s="1"/>
  <c r="G42" i="5"/>
  <c r="K42" i="5"/>
  <c r="L42" i="5"/>
  <c r="F43" i="5"/>
  <c r="H43" i="5" s="1"/>
  <c r="G43" i="5"/>
  <c r="J43" i="5"/>
  <c r="K43" i="5"/>
  <c r="L43" i="5" s="1"/>
  <c r="F44" i="5"/>
  <c r="G44" i="5"/>
  <c r="J44" i="5"/>
  <c r="K44" i="5"/>
  <c r="L44" i="5"/>
  <c r="F45" i="5"/>
  <c r="H45" i="5" s="1"/>
  <c r="G45" i="5"/>
  <c r="K45" i="5"/>
  <c r="L45" i="5"/>
  <c r="F46" i="5"/>
  <c r="G46" i="5"/>
  <c r="K46" i="5"/>
  <c r="L46" i="5" s="1"/>
  <c r="F47" i="5"/>
  <c r="H47" i="5" s="1"/>
  <c r="G47" i="5"/>
  <c r="K47" i="5"/>
  <c r="L47" i="5" s="1"/>
  <c r="F48" i="5"/>
  <c r="G48" i="5"/>
  <c r="J48" i="5"/>
  <c r="K48" i="5"/>
  <c r="L48" i="5" s="1"/>
  <c r="F49" i="5"/>
  <c r="J49" i="5" s="1"/>
  <c r="G49" i="5"/>
  <c r="K49" i="5"/>
  <c r="L49" i="5"/>
  <c r="F50" i="5"/>
  <c r="H50" i="5" s="1"/>
  <c r="G50" i="5"/>
  <c r="K50" i="5"/>
  <c r="L50" i="5"/>
  <c r="F51" i="5"/>
  <c r="G51" i="5"/>
  <c r="J51" i="5"/>
  <c r="K51" i="5"/>
  <c r="L51" i="5" s="1"/>
  <c r="F52" i="5"/>
  <c r="G52" i="5"/>
  <c r="J52" i="5"/>
  <c r="K52" i="5"/>
  <c r="L52" i="5"/>
  <c r="F53" i="5"/>
  <c r="J53" i="5" s="1"/>
  <c r="G53" i="5"/>
  <c r="K53" i="5"/>
  <c r="L53" i="5"/>
  <c r="F54" i="5"/>
  <c r="G54" i="5"/>
  <c r="K54" i="5"/>
  <c r="L54" i="5" s="1"/>
  <c r="F55" i="5"/>
  <c r="G55" i="5"/>
  <c r="J55" i="5"/>
  <c r="K55" i="5"/>
  <c r="L55" i="5" s="1"/>
  <c r="F56" i="5"/>
  <c r="H56" i="5" s="1"/>
  <c r="G56" i="5"/>
  <c r="K56" i="5"/>
  <c r="L56" i="5" s="1"/>
  <c r="F57" i="5"/>
  <c r="J57" i="5" s="1"/>
  <c r="G57" i="5"/>
  <c r="K57" i="5"/>
  <c r="L57" i="5"/>
  <c r="F58" i="5"/>
  <c r="J58" i="5" s="1"/>
  <c r="G58" i="5"/>
  <c r="K58" i="5"/>
  <c r="L58" i="5"/>
  <c r="F59" i="5"/>
  <c r="G59" i="5"/>
  <c r="J59" i="5"/>
  <c r="K59" i="5"/>
  <c r="L59" i="5" s="1"/>
  <c r="F60" i="5"/>
  <c r="H60" i="5" s="1"/>
  <c r="G60" i="5"/>
  <c r="K60" i="5"/>
  <c r="L60" i="5"/>
  <c r="F61" i="5"/>
  <c r="J61" i="5" s="1"/>
  <c r="G61" i="5"/>
  <c r="K61" i="5"/>
  <c r="L61" i="5"/>
  <c r="F62" i="5"/>
  <c r="G62" i="5"/>
  <c r="K62" i="5"/>
  <c r="L62" i="5" s="1"/>
  <c r="F63" i="5"/>
  <c r="G63" i="5"/>
  <c r="J63" i="5"/>
  <c r="K63" i="5"/>
  <c r="L63" i="5" s="1"/>
  <c r="F64" i="5"/>
  <c r="J64" i="5" s="1"/>
  <c r="G64" i="5"/>
  <c r="K64" i="5"/>
  <c r="L64" i="5" s="1"/>
  <c r="F65" i="5"/>
  <c r="H65" i="5" s="1"/>
  <c r="G65" i="5"/>
  <c r="K65" i="5"/>
  <c r="L65" i="5"/>
  <c r="F66" i="5"/>
  <c r="H66" i="5" s="1"/>
  <c r="G66" i="5"/>
  <c r="K66" i="5"/>
  <c r="L66" i="5"/>
  <c r="F67" i="5"/>
  <c r="H67" i="5" s="1"/>
  <c r="G67" i="5"/>
  <c r="J67" i="5"/>
  <c r="K67" i="5"/>
  <c r="L67" i="5" s="1"/>
  <c r="F68" i="5"/>
  <c r="G68" i="5"/>
  <c r="J68" i="5"/>
  <c r="K68" i="5"/>
  <c r="L68" i="5"/>
  <c r="F69" i="5"/>
  <c r="J69" i="5" s="1"/>
  <c r="G69" i="5"/>
  <c r="K69" i="5"/>
  <c r="L69" i="5"/>
  <c r="F70" i="5"/>
  <c r="G70" i="5"/>
  <c r="K70" i="5"/>
  <c r="L70" i="5" s="1"/>
  <c r="F71" i="5"/>
  <c r="G71" i="5"/>
  <c r="J71" i="5"/>
  <c r="K71" i="5"/>
  <c r="L71" i="5"/>
  <c r="F72" i="5"/>
  <c r="H72" i="5" s="1"/>
  <c r="G72" i="5"/>
  <c r="K72" i="5"/>
  <c r="L72" i="5"/>
  <c r="F73" i="5"/>
  <c r="H73" i="5" s="1"/>
  <c r="J74" i="5" s="1"/>
  <c r="G73" i="5"/>
  <c r="K73" i="5"/>
  <c r="L73" i="5"/>
  <c r="F74" i="5"/>
  <c r="H74" i="5" s="1"/>
  <c r="G74" i="5"/>
  <c r="K74" i="5"/>
  <c r="L74" i="5" s="1"/>
  <c r="F75" i="5"/>
  <c r="G75" i="5"/>
  <c r="K75" i="5"/>
  <c r="L75" i="5" s="1"/>
  <c r="F76" i="5"/>
  <c r="H76" i="5" s="1"/>
  <c r="G76" i="5"/>
  <c r="J76" i="5"/>
  <c r="K76" i="5"/>
  <c r="L76" i="5" s="1"/>
  <c r="F77" i="5"/>
  <c r="H77" i="5" s="1"/>
  <c r="G77" i="5"/>
  <c r="K77" i="5"/>
  <c r="L77" i="5"/>
  <c r="F78" i="5"/>
  <c r="G78" i="5"/>
  <c r="J78" i="5"/>
  <c r="K78" i="5"/>
  <c r="L78" i="5"/>
  <c r="F79" i="5"/>
  <c r="G79" i="5"/>
  <c r="J79" i="5"/>
  <c r="K79" i="5"/>
  <c r="L79" i="5" s="1"/>
  <c r="F80" i="5"/>
  <c r="H80" i="5" s="1"/>
  <c r="G80" i="5"/>
  <c r="K80" i="5"/>
  <c r="L80" i="5"/>
  <c r="F81" i="5"/>
  <c r="J81" i="5" s="1"/>
  <c r="G81" i="5"/>
  <c r="K81" i="5"/>
  <c r="L81" i="5"/>
  <c r="F82" i="5"/>
  <c r="G82" i="5"/>
  <c r="J82" i="5"/>
  <c r="K82" i="5"/>
  <c r="L82" i="5" s="1"/>
  <c r="F83" i="5"/>
  <c r="G83" i="5"/>
  <c r="K83" i="5"/>
  <c r="L83" i="5" s="1"/>
  <c r="F84" i="5"/>
  <c r="H84" i="5" s="1"/>
  <c r="G84" i="5"/>
  <c r="K84" i="5"/>
  <c r="L84" i="5" s="1"/>
  <c r="F85" i="5"/>
  <c r="G85" i="5"/>
  <c r="J85" i="5"/>
  <c r="K85" i="5"/>
  <c r="L85" i="5"/>
  <c r="F86" i="5"/>
  <c r="H86" i="5" s="1"/>
  <c r="G86" i="5"/>
  <c r="K86" i="5"/>
  <c r="L86" i="5"/>
  <c r="F87" i="5"/>
  <c r="G87" i="5"/>
  <c r="J87" i="5"/>
  <c r="K87" i="5"/>
  <c r="L87" i="5" s="1"/>
  <c r="F88" i="5"/>
  <c r="H88" i="5" s="1"/>
  <c r="G88" i="5"/>
  <c r="K88" i="5"/>
  <c r="L88" i="5"/>
  <c r="F89" i="5"/>
  <c r="H89" i="5" s="1"/>
  <c r="J90" i="5" s="1"/>
  <c r="G89" i="5"/>
  <c r="K89" i="5"/>
  <c r="L89" i="5"/>
  <c r="F90" i="5"/>
  <c r="H90" i="5" s="1"/>
  <c r="G90" i="5"/>
  <c r="K90" i="5"/>
  <c r="L90" i="5" s="1"/>
  <c r="F91" i="5"/>
  <c r="G91" i="5"/>
  <c r="K91" i="5"/>
  <c r="L91" i="5" s="1"/>
  <c r="F92" i="5"/>
  <c r="G92" i="5"/>
  <c r="J92" i="5"/>
  <c r="K92" i="5"/>
  <c r="L92" i="5" s="1"/>
  <c r="F93" i="5"/>
  <c r="G93" i="5"/>
  <c r="J93" i="5"/>
  <c r="K93" i="5"/>
  <c r="L93" i="5"/>
  <c r="F94" i="5"/>
  <c r="H94" i="5" s="1"/>
  <c r="G94" i="5"/>
  <c r="K94" i="5"/>
  <c r="L94" i="5"/>
  <c r="F95" i="5"/>
  <c r="G95" i="5"/>
  <c r="J95" i="5"/>
  <c r="K95" i="5"/>
  <c r="L95" i="5" s="1"/>
  <c r="F96" i="5"/>
  <c r="G96" i="5"/>
  <c r="K96" i="5"/>
  <c r="L96" i="5"/>
  <c r="F97" i="5"/>
  <c r="H97" i="5" s="1"/>
  <c r="J98" i="5" s="1"/>
  <c r="G97" i="5"/>
  <c r="K97" i="5"/>
  <c r="L97" i="5"/>
  <c r="F98" i="5"/>
  <c r="H98" i="5" s="1"/>
  <c r="G98" i="5"/>
  <c r="K98" i="5"/>
  <c r="L98" i="5" s="1"/>
  <c r="F99" i="5"/>
  <c r="H99" i="5" s="1"/>
  <c r="G99" i="5"/>
  <c r="K99" i="5"/>
  <c r="L99" i="5" s="1"/>
  <c r="F100" i="5"/>
  <c r="H100" i="5" s="1"/>
  <c r="G100" i="5"/>
  <c r="K100" i="5"/>
  <c r="L100" i="5" s="1"/>
  <c r="F101" i="5"/>
  <c r="G101" i="5"/>
  <c r="J101" i="5"/>
  <c r="K101" i="5"/>
  <c r="L101" i="5"/>
  <c r="F102" i="5"/>
  <c r="H102" i="5" s="1"/>
  <c r="G102" i="5"/>
  <c r="K102" i="5"/>
  <c r="L102" i="5"/>
  <c r="F103" i="5"/>
  <c r="G103" i="5"/>
  <c r="J103" i="5"/>
  <c r="K103" i="5"/>
  <c r="L103" i="5" s="1"/>
  <c r="F104" i="5"/>
  <c r="G104" i="5"/>
  <c r="K104" i="5"/>
  <c r="L104" i="5"/>
  <c r="F105" i="5"/>
  <c r="G105" i="5"/>
  <c r="K105" i="5"/>
  <c r="L105" i="5"/>
  <c r="F106" i="5"/>
  <c r="H106" i="5" s="1"/>
  <c r="G106" i="5"/>
  <c r="K106" i="5"/>
  <c r="L106" i="5" s="1"/>
  <c r="F107" i="5"/>
  <c r="G107" i="5"/>
  <c r="K107" i="5"/>
  <c r="L107" i="5" s="1"/>
  <c r="F108" i="5"/>
  <c r="H108" i="5" s="1"/>
  <c r="G108" i="5"/>
  <c r="K108" i="5"/>
  <c r="L108" i="5" s="1"/>
  <c r="F109" i="5"/>
  <c r="H109" i="5" s="1"/>
  <c r="G109" i="5"/>
  <c r="K109" i="5"/>
  <c r="L109" i="5" s="1"/>
  <c r="F110" i="5"/>
  <c r="J110" i="5" s="1"/>
  <c r="G110" i="5"/>
  <c r="K110" i="5"/>
  <c r="L110" i="5"/>
  <c r="F111" i="5"/>
  <c r="G111" i="5"/>
  <c r="H111" i="5"/>
  <c r="K111" i="5"/>
  <c r="L111" i="5" s="1"/>
  <c r="F112" i="5"/>
  <c r="J112" i="5" s="1"/>
  <c r="G112" i="5"/>
  <c r="H112" i="5"/>
  <c r="K112" i="5"/>
  <c r="L112" i="5" s="1"/>
  <c r="F113" i="5"/>
  <c r="J113" i="5" s="1"/>
  <c r="G113" i="5"/>
  <c r="H113" i="5"/>
  <c r="K113" i="5"/>
  <c r="L113" i="5" s="1"/>
  <c r="F114" i="5"/>
  <c r="J114" i="5" s="1"/>
  <c r="G114" i="5"/>
  <c r="K114" i="5"/>
  <c r="L114" i="5"/>
  <c r="F115" i="5"/>
  <c r="J115" i="5" s="1"/>
  <c r="G115" i="5"/>
  <c r="H115" i="5"/>
  <c r="K115" i="5"/>
  <c r="L115" i="5" s="1"/>
  <c r="F116" i="5"/>
  <c r="G116" i="5"/>
  <c r="H116" i="5"/>
  <c r="K116" i="5"/>
  <c r="L116" i="5" s="1"/>
  <c r="F117" i="5"/>
  <c r="J117" i="5" s="1"/>
  <c r="G117" i="5"/>
  <c r="K117" i="5"/>
  <c r="L117" i="5" s="1"/>
  <c r="F118" i="5"/>
  <c r="G118" i="5"/>
  <c r="H118" i="5"/>
  <c r="K118" i="5"/>
  <c r="L118" i="5"/>
  <c r="F119" i="5"/>
  <c r="J119" i="5" s="1"/>
  <c r="G119" i="5"/>
  <c r="K119" i="5"/>
  <c r="L119" i="5" s="1"/>
  <c r="F120" i="5"/>
  <c r="J120" i="5" s="1"/>
  <c r="G120" i="5"/>
  <c r="K120" i="5"/>
  <c r="L120" i="5" s="1"/>
  <c r="F121" i="5"/>
  <c r="G121" i="5"/>
  <c r="K121" i="5"/>
  <c r="L121" i="5" s="1"/>
  <c r="F122" i="5"/>
  <c r="H122" i="5" s="1"/>
  <c r="G122" i="5"/>
  <c r="K122" i="5"/>
  <c r="L122" i="5"/>
  <c r="F123" i="5"/>
  <c r="J123" i="5" s="1"/>
  <c r="G123" i="5"/>
  <c r="H123" i="5"/>
  <c r="K123" i="5"/>
  <c r="L123" i="5" s="1"/>
  <c r="F124" i="5"/>
  <c r="G124" i="5"/>
  <c r="H124" i="5"/>
  <c r="K124" i="5"/>
  <c r="L124" i="5" s="1"/>
  <c r="F125" i="5"/>
  <c r="G125" i="5"/>
  <c r="K125" i="5"/>
  <c r="L125" i="5" s="1"/>
  <c r="F126" i="5"/>
  <c r="J126" i="5" s="1"/>
  <c r="G126" i="5"/>
  <c r="K126" i="5"/>
  <c r="L126" i="5"/>
  <c r="F127" i="5"/>
  <c r="G127" i="5"/>
  <c r="H127" i="5"/>
  <c r="H126" i="5" s="1"/>
  <c r="K127" i="5"/>
  <c r="L127" i="5" s="1"/>
  <c r="F128" i="5"/>
  <c r="J128" i="5" s="1"/>
  <c r="G128" i="5"/>
  <c r="K128" i="5"/>
  <c r="L128" i="5" s="1"/>
  <c r="F129" i="5"/>
  <c r="G129" i="5"/>
  <c r="K129" i="5"/>
  <c r="L129" i="5" s="1"/>
  <c r="F130" i="5"/>
  <c r="G130" i="5"/>
  <c r="H130" i="5"/>
  <c r="K130" i="5"/>
  <c r="L130" i="5"/>
  <c r="F131" i="5"/>
  <c r="J131" i="5" s="1"/>
  <c r="G131" i="5"/>
  <c r="K131" i="5"/>
  <c r="L131" i="5" s="1"/>
  <c r="F132" i="5"/>
  <c r="J132" i="5" s="1"/>
  <c r="G132" i="5"/>
  <c r="K132" i="5"/>
  <c r="L132" i="5" s="1"/>
  <c r="F133" i="5"/>
  <c r="G133" i="5"/>
  <c r="K133" i="5"/>
  <c r="L133" i="5" s="1"/>
  <c r="F134" i="5"/>
  <c r="J134" i="5" s="1"/>
  <c r="G134" i="5"/>
  <c r="K134" i="5"/>
  <c r="L134" i="5"/>
  <c r="F135" i="5"/>
  <c r="J135" i="5" s="1"/>
  <c r="G135" i="5"/>
  <c r="K135" i="5"/>
  <c r="L135" i="5" s="1"/>
  <c r="F136" i="5"/>
  <c r="J136" i="5" s="1"/>
  <c r="G136" i="5"/>
  <c r="K136" i="5"/>
  <c r="L136" i="5" s="1"/>
  <c r="F137" i="5"/>
  <c r="G137" i="5"/>
  <c r="K137" i="5"/>
  <c r="L137" i="5" s="1"/>
  <c r="F138" i="5"/>
  <c r="J138" i="5" s="1"/>
  <c r="G138" i="5"/>
  <c r="K138" i="5"/>
  <c r="L138" i="5"/>
  <c r="F139" i="5"/>
  <c r="J139" i="5" s="1"/>
  <c r="G139" i="5"/>
  <c r="K139" i="5"/>
  <c r="L139" i="5" s="1"/>
  <c r="F140" i="5"/>
  <c r="G140" i="5"/>
  <c r="H140" i="5"/>
  <c r="H139" i="5" s="1"/>
  <c r="K140" i="5"/>
  <c r="L140" i="5"/>
  <c r="F141" i="5"/>
  <c r="G141" i="5"/>
  <c r="K141" i="5"/>
  <c r="L141" i="5" s="1"/>
  <c r="F142" i="5"/>
  <c r="G142" i="5"/>
  <c r="K142" i="5"/>
  <c r="L142" i="5"/>
  <c r="F143" i="5"/>
  <c r="J143" i="5" s="1"/>
  <c r="G143" i="5"/>
  <c r="K143" i="5"/>
  <c r="L143" i="5"/>
  <c r="F144" i="5"/>
  <c r="G144" i="5"/>
  <c r="H144" i="5"/>
  <c r="K144" i="5"/>
  <c r="L144" i="5"/>
  <c r="F145" i="5"/>
  <c r="J145" i="5" s="1"/>
  <c r="G145" i="5"/>
  <c r="K145" i="5"/>
  <c r="L145" i="5" s="1"/>
  <c r="F146" i="5"/>
  <c r="G146" i="5"/>
  <c r="K146" i="5"/>
  <c r="L146" i="5"/>
  <c r="F147" i="5"/>
  <c r="H147" i="5" s="1"/>
  <c r="G147" i="5"/>
  <c r="K147" i="5"/>
  <c r="L147" i="5"/>
  <c r="F148" i="5"/>
  <c r="J148" i="5" s="1"/>
  <c r="G148" i="5"/>
  <c r="K148" i="5"/>
  <c r="L148" i="5"/>
  <c r="F149" i="5"/>
  <c r="J149" i="5" s="1"/>
  <c r="G149" i="5"/>
  <c r="K149" i="5"/>
  <c r="L149" i="5" s="1"/>
  <c r="F150" i="5"/>
  <c r="G150" i="5"/>
  <c r="K150" i="5"/>
  <c r="L150" i="5"/>
  <c r="F151" i="5"/>
  <c r="H151" i="5" s="1"/>
  <c r="G151" i="5"/>
  <c r="K151" i="5"/>
  <c r="L151" i="5"/>
  <c r="F152" i="5"/>
  <c r="J152" i="5" s="1"/>
  <c r="G152" i="5"/>
  <c r="H152" i="5"/>
  <c r="K152" i="5"/>
  <c r="L152" i="5"/>
  <c r="F153" i="5"/>
  <c r="G153" i="5"/>
  <c r="H153" i="5"/>
  <c r="K153" i="5"/>
  <c r="L153" i="5" s="1"/>
  <c r="F154" i="5"/>
  <c r="G154" i="5"/>
  <c r="K154" i="5"/>
  <c r="L154" i="5"/>
  <c r="F155" i="5"/>
  <c r="H155" i="5" s="1"/>
  <c r="G155" i="5"/>
  <c r="K155" i="5"/>
  <c r="L155" i="5"/>
  <c r="F156" i="5"/>
  <c r="J156" i="5" s="1"/>
  <c r="G156" i="5"/>
  <c r="K156" i="5"/>
  <c r="L156" i="5"/>
  <c r="F157" i="5"/>
  <c r="J157" i="5" s="1"/>
  <c r="G157" i="5"/>
  <c r="K157" i="5"/>
  <c r="L157" i="5" s="1"/>
  <c r="F158" i="5"/>
  <c r="J158" i="5" s="1"/>
  <c r="G158" i="5"/>
  <c r="K158" i="5"/>
  <c r="L158" i="5" s="1"/>
  <c r="F159" i="5"/>
  <c r="G159" i="5"/>
  <c r="K159" i="5"/>
  <c r="L159" i="5" s="1"/>
  <c r="F160" i="5"/>
  <c r="J160" i="5" s="1"/>
  <c r="G160" i="5"/>
  <c r="K160" i="5"/>
  <c r="L160" i="5" s="1"/>
  <c r="F161" i="5"/>
  <c r="G161" i="5"/>
  <c r="J161" i="5"/>
  <c r="K161" i="5"/>
  <c r="L161" i="5" s="1"/>
  <c r="F162" i="5"/>
  <c r="J162" i="5" s="1"/>
  <c r="G162" i="5"/>
  <c r="K162" i="5"/>
  <c r="L162" i="5" s="1"/>
  <c r="F163" i="5"/>
  <c r="G163" i="5"/>
  <c r="K163" i="5"/>
  <c r="L163" i="5" s="1"/>
  <c r="F164" i="5"/>
  <c r="J164" i="5" s="1"/>
  <c r="G164" i="5"/>
  <c r="K164" i="5"/>
  <c r="L164" i="5" s="1"/>
  <c r="F165" i="5"/>
  <c r="G165" i="5"/>
  <c r="J165" i="5"/>
  <c r="K165" i="5"/>
  <c r="L165" i="5" s="1"/>
  <c r="F166" i="5"/>
  <c r="J166" i="5" s="1"/>
  <c r="G166" i="5"/>
  <c r="K166" i="5"/>
  <c r="L166" i="5" s="1"/>
  <c r="F167" i="5"/>
  <c r="G167" i="5"/>
  <c r="K167" i="5"/>
  <c r="L167" i="5" s="1"/>
  <c r="F168" i="5"/>
  <c r="J168" i="5" s="1"/>
  <c r="G168" i="5"/>
  <c r="K168" i="5"/>
  <c r="L168" i="5" s="1"/>
  <c r="F169" i="5"/>
  <c r="G169" i="5"/>
  <c r="J169" i="5"/>
  <c r="K169" i="5"/>
  <c r="L169" i="5" s="1"/>
  <c r="F170" i="5"/>
  <c r="J170" i="5" s="1"/>
  <c r="G170" i="5"/>
  <c r="K170" i="5"/>
  <c r="L170" i="5" s="1"/>
  <c r="F171" i="5"/>
  <c r="G171" i="5"/>
  <c r="K171" i="5"/>
  <c r="L171" i="5" s="1"/>
  <c r="F172" i="5"/>
  <c r="J172" i="5" s="1"/>
  <c r="G172" i="5"/>
  <c r="K172" i="5"/>
  <c r="L172" i="5" s="1"/>
  <c r="F173" i="5"/>
  <c r="G173" i="5"/>
  <c r="J173" i="5"/>
  <c r="K173" i="5"/>
  <c r="L173" i="5" s="1"/>
  <c r="F174" i="5"/>
  <c r="J174" i="5" s="1"/>
  <c r="G174" i="5"/>
  <c r="K174" i="5"/>
  <c r="L174" i="5" s="1"/>
  <c r="F175" i="5"/>
  <c r="G175" i="5"/>
  <c r="K175" i="5"/>
  <c r="L175" i="5" s="1"/>
  <c r="F176" i="5"/>
  <c r="J176" i="5" s="1"/>
  <c r="G176" i="5"/>
  <c r="K176" i="5"/>
  <c r="L176" i="5" s="1"/>
  <c r="F177" i="5"/>
  <c r="G177" i="5"/>
  <c r="J177" i="5"/>
  <c r="K177" i="5"/>
  <c r="L177" i="5" s="1"/>
  <c r="F178" i="5"/>
  <c r="H178" i="5" s="1"/>
  <c r="G178" i="5"/>
  <c r="K178" i="5"/>
  <c r="L178" i="5" s="1"/>
  <c r="F179" i="5"/>
  <c r="G179" i="5"/>
  <c r="K179" i="5"/>
  <c r="L179" i="5" s="1"/>
  <c r="F180" i="5"/>
  <c r="J180" i="5" s="1"/>
  <c r="G180" i="5"/>
  <c r="K180" i="5"/>
  <c r="L180" i="5" s="1"/>
  <c r="F181" i="5"/>
  <c r="G181" i="5"/>
  <c r="J181" i="5"/>
  <c r="K181" i="5"/>
  <c r="L181" i="5" s="1"/>
  <c r="F182" i="5"/>
  <c r="H182" i="5" s="1"/>
  <c r="G182" i="5"/>
  <c r="K182" i="5"/>
  <c r="L182" i="5" s="1"/>
  <c r="F183" i="5"/>
  <c r="G183" i="5"/>
  <c r="K183" i="5"/>
  <c r="L183" i="5" s="1"/>
  <c r="F184" i="5"/>
  <c r="H184" i="5" s="1"/>
  <c r="G184" i="5"/>
  <c r="K184" i="5"/>
  <c r="L184" i="5" s="1"/>
  <c r="F185" i="5"/>
  <c r="G185" i="5"/>
  <c r="J185" i="5"/>
  <c r="K185" i="5"/>
  <c r="L185" i="5" s="1"/>
  <c r="F186" i="5"/>
  <c r="J186" i="5" s="1"/>
  <c r="G186" i="5"/>
  <c r="K186" i="5"/>
  <c r="L186" i="5" s="1"/>
  <c r="F187" i="5"/>
  <c r="G187" i="5"/>
  <c r="K187" i="5"/>
  <c r="L187" i="5" s="1"/>
  <c r="F188" i="5"/>
  <c r="H188" i="5" s="1"/>
  <c r="G188" i="5"/>
  <c r="K188" i="5"/>
  <c r="L188" i="5" s="1"/>
  <c r="F189" i="5"/>
  <c r="H189" i="5" s="1"/>
  <c r="G189" i="5"/>
  <c r="K189" i="5"/>
  <c r="L189" i="5" s="1"/>
  <c r="F190" i="5"/>
  <c r="J190" i="5" s="1"/>
  <c r="G190" i="5"/>
  <c r="K190" i="5"/>
  <c r="L190" i="5" s="1"/>
  <c r="F191" i="5"/>
  <c r="G191" i="5"/>
  <c r="K191" i="5"/>
  <c r="L191" i="5" s="1"/>
  <c r="F192" i="5"/>
  <c r="H192" i="5" s="1"/>
  <c r="G192" i="5"/>
  <c r="K192" i="5"/>
  <c r="L192" i="5" s="1"/>
  <c r="F193" i="5"/>
  <c r="G193" i="5"/>
  <c r="J193" i="5"/>
  <c r="K193" i="5"/>
  <c r="L193" i="5" s="1"/>
  <c r="F194" i="5"/>
  <c r="J194" i="5" s="1"/>
  <c r="G194" i="5"/>
  <c r="K194" i="5"/>
  <c r="L194" i="5" s="1"/>
  <c r="F195" i="5"/>
  <c r="G195" i="5"/>
  <c r="K195" i="5"/>
  <c r="L195" i="5" s="1"/>
  <c r="F196" i="5"/>
  <c r="J196" i="5" s="1"/>
  <c r="G196" i="5"/>
  <c r="K196" i="5"/>
  <c r="L196" i="5" s="1"/>
  <c r="F197" i="5"/>
  <c r="J197" i="5" s="1"/>
  <c r="G197" i="5"/>
  <c r="K197" i="5"/>
  <c r="L197" i="5" s="1"/>
  <c r="F198" i="5"/>
  <c r="G198" i="5"/>
  <c r="K198" i="5"/>
  <c r="L198" i="5" s="1"/>
  <c r="F199" i="5"/>
  <c r="G199" i="5"/>
  <c r="K199" i="5"/>
  <c r="L199" i="5" s="1"/>
  <c r="F200" i="5"/>
  <c r="J200" i="5" s="1"/>
  <c r="G200" i="5"/>
  <c r="K200" i="5"/>
  <c r="L200" i="5" s="1"/>
  <c r="F201" i="5"/>
  <c r="J201" i="5" s="1"/>
  <c r="G201" i="5"/>
  <c r="K201" i="5"/>
  <c r="L201" i="5" s="1"/>
  <c r="F202" i="5"/>
  <c r="G202" i="5"/>
  <c r="K202" i="5"/>
  <c r="L202" i="5" s="1"/>
  <c r="F203" i="5"/>
  <c r="G203" i="5"/>
  <c r="K203" i="5"/>
  <c r="L203" i="5" s="1"/>
  <c r="F204" i="5"/>
  <c r="G204" i="5"/>
  <c r="K204" i="5"/>
  <c r="L204" i="5" s="1"/>
  <c r="F205" i="5"/>
  <c r="H205" i="5" s="1"/>
  <c r="G205" i="5"/>
  <c r="K205" i="5"/>
  <c r="L205" i="5" s="1"/>
  <c r="F206" i="5"/>
  <c r="G206" i="5"/>
  <c r="K206" i="5"/>
  <c r="L206" i="5" s="1"/>
  <c r="F207" i="5"/>
  <c r="G207" i="5"/>
  <c r="K207" i="5"/>
  <c r="L207" i="5" s="1"/>
  <c r="F208" i="5"/>
  <c r="G208" i="5"/>
  <c r="J208" i="5"/>
  <c r="K208" i="5"/>
  <c r="L208" i="5"/>
  <c r="F209" i="5"/>
  <c r="G209" i="5"/>
  <c r="K209" i="5"/>
  <c r="L209" i="5" s="1"/>
  <c r="F210" i="5"/>
  <c r="H210" i="5" s="1"/>
  <c r="G210" i="5"/>
  <c r="K210" i="5"/>
  <c r="L210" i="5"/>
  <c r="F211" i="5"/>
  <c r="J211" i="5" s="1"/>
  <c r="G211" i="5"/>
  <c r="K211" i="5"/>
  <c r="L211" i="5" s="1"/>
  <c r="F212" i="5"/>
  <c r="G212" i="5"/>
  <c r="J212" i="5"/>
  <c r="K212" i="5"/>
  <c r="L212" i="5"/>
  <c r="F213" i="5"/>
  <c r="G213" i="5"/>
  <c r="K213" i="5"/>
  <c r="L213" i="5" s="1"/>
  <c r="F214" i="5"/>
  <c r="G214" i="5"/>
  <c r="J214" i="5"/>
  <c r="K214" i="5"/>
  <c r="L214" i="5" s="1"/>
  <c r="F215" i="5"/>
  <c r="G215" i="5"/>
  <c r="J215" i="5"/>
  <c r="K215" i="5"/>
  <c r="L215" i="5" s="1"/>
  <c r="F216" i="5"/>
  <c r="G216" i="5"/>
  <c r="H216" i="5"/>
  <c r="H215" i="5" s="1"/>
  <c r="H214" i="5" s="1"/>
  <c r="K216" i="5"/>
  <c r="L216" i="5" s="1"/>
  <c r="F217" i="5"/>
  <c r="G217" i="5"/>
  <c r="J217" i="5"/>
  <c r="K217" i="5"/>
  <c r="L217" i="5" s="1"/>
  <c r="F218" i="5"/>
  <c r="G218" i="5"/>
  <c r="J218" i="5"/>
  <c r="K218" i="5"/>
  <c r="L218" i="5" s="1"/>
  <c r="F219" i="5"/>
  <c r="J219" i="5" s="1"/>
  <c r="G219" i="5"/>
  <c r="H219" i="5"/>
  <c r="H218" i="5" s="1"/>
  <c r="H217" i="5" s="1"/>
  <c r="K219" i="5"/>
  <c r="L219" i="5" s="1"/>
  <c r="F220" i="5"/>
  <c r="J220" i="5" s="1"/>
  <c r="G220" i="5"/>
  <c r="K220" i="5"/>
  <c r="L220" i="5" s="1"/>
  <c r="F221" i="5"/>
  <c r="G221" i="5"/>
  <c r="H221" i="5"/>
  <c r="H220" i="5" s="1"/>
  <c r="K221" i="5"/>
  <c r="L221" i="5" s="1"/>
  <c r="F222" i="5"/>
  <c r="J222" i="5" s="1"/>
  <c r="G222" i="5"/>
  <c r="K222" i="5"/>
  <c r="L222" i="5" s="1"/>
  <c r="F223" i="5"/>
  <c r="J223" i="5" s="1"/>
  <c r="G223" i="5"/>
  <c r="K223" i="5"/>
  <c r="L223" i="5" s="1"/>
  <c r="F224" i="5"/>
  <c r="G224" i="5"/>
  <c r="H224" i="5"/>
  <c r="H223" i="5" s="1"/>
  <c r="H222" i="5" s="1"/>
  <c r="K224" i="5"/>
  <c r="L224" i="5" s="1"/>
  <c r="F225" i="5"/>
  <c r="J225" i="5" s="1"/>
  <c r="G225" i="5"/>
  <c r="K225" i="5"/>
  <c r="L225" i="5" s="1"/>
  <c r="F226" i="5"/>
  <c r="J226" i="5" s="1"/>
  <c r="G226" i="5"/>
  <c r="K226" i="5"/>
  <c r="L226" i="5" s="1"/>
  <c r="F227" i="5"/>
  <c r="G227" i="5"/>
  <c r="H227" i="5"/>
  <c r="H226" i="5" s="1"/>
  <c r="H225" i="5" s="1"/>
  <c r="K227" i="5"/>
  <c r="L227" i="5" s="1"/>
  <c r="F228" i="5"/>
  <c r="J228" i="5" s="1"/>
  <c r="G228" i="5"/>
  <c r="K228" i="5"/>
  <c r="L228" i="5" s="1"/>
  <c r="F229" i="5"/>
  <c r="J229" i="5" s="1"/>
  <c r="G229" i="5"/>
  <c r="K229" i="5"/>
  <c r="L229" i="5" s="1"/>
  <c r="F230" i="5"/>
  <c r="G230" i="5"/>
  <c r="H230" i="5"/>
  <c r="H229" i="5" s="1"/>
  <c r="H228" i="5" s="1"/>
  <c r="K230" i="5"/>
  <c r="L230" i="5" s="1"/>
  <c r="F231" i="5"/>
  <c r="J231" i="5" s="1"/>
  <c r="G231" i="5"/>
  <c r="K231" i="5"/>
  <c r="L231" i="5" s="1"/>
  <c r="F232" i="5"/>
  <c r="J232" i="5" s="1"/>
  <c r="G232" i="5"/>
  <c r="K232" i="5"/>
  <c r="L232" i="5" s="1"/>
  <c r="F233" i="5"/>
  <c r="G233" i="5"/>
  <c r="H233" i="5"/>
  <c r="H232" i="5" s="1"/>
  <c r="K233" i="5"/>
  <c r="L233" i="5" s="1"/>
  <c r="F234" i="5"/>
  <c r="J234" i="5" s="1"/>
  <c r="G234" i="5"/>
  <c r="K234" i="5"/>
  <c r="L234" i="5" s="1"/>
  <c r="F235" i="5"/>
  <c r="J235" i="5" s="1"/>
  <c r="G235" i="5"/>
  <c r="K235" i="5"/>
  <c r="L235" i="5" s="1"/>
  <c r="F236" i="5"/>
  <c r="J236" i="5" s="1"/>
  <c r="G236" i="5"/>
  <c r="K236" i="5"/>
  <c r="L236" i="5" s="1"/>
  <c r="F237" i="5"/>
  <c r="G237" i="5"/>
  <c r="H237" i="5"/>
  <c r="H236" i="5" s="1"/>
  <c r="K237" i="5"/>
  <c r="L237" i="5" s="1"/>
  <c r="F238" i="5"/>
  <c r="J238" i="5" s="1"/>
  <c r="G238" i="5"/>
  <c r="H238" i="5"/>
  <c r="K238" i="5"/>
  <c r="L238" i="5" s="1"/>
  <c r="F239" i="5"/>
  <c r="J239" i="5" s="1"/>
  <c r="G239" i="5"/>
  <c r="H239" i="5"/>
  <c r="K239" i="5"/>
  <c r="L239" i="5" s="1"/>
  <c r="F240" i="5"/>
  <c r="J240" i="5" s="1"/>
  <c r="G240" i="5"/>
  <c r="H240" i="5"/>
  <c r="K240" i="5"/>
  <c r="L240" i="5" s="1"/>
  <c r="F241" i="5"/>
  <c r="J241" i="5" s="1"/>
  <c r="G241" i="5"/>
  <c r="K241" i="5"/>
  <c r="L241" i="5" s="1"/>
  <c r="F242" i="5"/>
  <c r="J242" i="5" s="1"/>
  <c r="G242" i="5"/>
  <c r="H242" i="5"/>
  <c r="K242" i="5"/>
  <c r="L242" i="5" s="1"/>
  <c r="F243" i="5"/>
  <c r="J243" i="5" s="1"/>
  <c r="G243" i="5"/>
  <c r="H243" i="5"/>
  <c r="K243" i="5"/>
  <c r="L243" i="5" s="1"/>
  <c r="F244" i="5"/>
  <c r="J244" i="5" s="1"/>
  <c r="G244" i="5"/>
  <c r="H244" i="5"/>
  <c r="K244" i="5"/>
  <c r="L244" i="5" s="1"/>
  <c r="F245" i="5"/>
  <c r="J245" i="5" s="1"/>
  <c r="G245" i="5"/>
  <c r="K245" i="5"/>
  <c r="L245" i="5" s="1"/>
  <c r="F246" i="5"/>
  <c r="J246" i="5" s="1"/>
  <c r="G246" i="5"/>
  <c r="H246" i="5"/>
  <c r="K246" i="5"/>
  <c r="L246" i="5" s="1"/>
  <c r="F247" i="5"/>
  <c r="J247" i="5" s="1"/>
  <c r="G247" i="5"/>
  <c r="H247" i="5"/>
  <c r="K247" i="5"/>
  <c r="L247" i="5" s="1"/>
  <c r="F248" i="5"/>
  <c r="J248" i="5" s="1"/>
  <c r="G248" i="5"/>
  <c r="H248" i="5"/>
  <c r="K248" i="5"/>
  <c r="L248" i="5" s="1"/>
  <c r="F249" i="5"/>
  <c r="J249" i="5" s="1"/>
  <c r="G249" i="5"/>
  <c r="K249" i="5"/>
  <c r="L249" i="5" s="1"/>
  <c r="F250" i="5"/>
  <c r="J250" i="5" s="1"/>
  <c r="G250" i="5"/>
  <c r="H250" i="5"/>
  <c r="K250" i="5"/>
  <c r="L250" i="5" s="1"/>
  <c r="F251" i="5"/>
  <c r="G251" i="5"/>
  <c r="H251" i="5"/>
  <c r="K251" i="5"/>
  <c r="L251" i="5" s="1"/>
  <c r="F252" i="5"/>
  <c r="J252" i="5" s="1"/>
  <c r="G252" i="5"/>
  <c r="K252" i="5"/>
  <c r="L252" i="5" s="1"/>
  <c r="F253" i="5"/>
  <c r="J253" i="5" s="1"/>
  <c r="G253" i="5"/>
  <c r="K253" i="5"/>
  <c r="L253" i="5" s="1"/>
  <c r="F254" i="5"/>
  <c r="J254" i="5" s="1"/>
  <c r="G254" i="5"/>
  <c r="H254" i="5"/>
  <c r="K254" i="5"/>
  <c r="L254" i="5" s="1"/>
  <c r="F255" i="5"/>
  <c r="G255" i="5"/>
  <c r="H255" i="5"/>
  <c r="K255" i="5"/>
  <c r="L255" i="5" s="1"/>
  <c r="F256" i="5"/>
  <c r="J256" i="5" s="1"/>
  <c r="G256" i="5"/>
  <c r="K256" i="5"/>
  <c r="L256" i="5" s="1"/>
  <c r="F257" i="5"/>
  <c r="J257" i="5" s="1"/>
  <c r="G257" i="5"/>
  <c r="K257" i="5"/>
  <c r="L257" i="5" s="1"/>
  <c r="F258" i="5"/>
  <c r="J258" i="5" s="1"/>
  <c r="G258" i="5"/>
  <c r="H258" i="5"/>
  <c r="K258" i="5"/>
  <c r="L258" i="5" s="1"/>
  <c r="F259" i="5"/>
  <c r="G259" i="5"/>
  <c r="H259" i="5"/>
  <c r="K259" i="5"/>
  <c r="L259" i="5" s="1"/>
  <c r="F260" i="5"/>
  <c r="J260" i="5" s="1"/>
  <c r="G260" i="5"/>
  <c r="K260" i="5"/>
  <c r="L260" i="5" s="1"/>
  <c r="F261" i="5"/>
  <c r="J261" i="5" s="1"/>
  <c r="G261" i="5"/>
  <c r="K261" i="5"/>
  <c r="L261" i="5" s="1"/>
  <c r="F262" i="5"/>
  <c r="J262" i="5" s="1"/>
  <c r="G262" i="5"/>
  <c r="H262" i="5"/>
  <c r="K262" i="5"/>
  <c r="L262" i="5" s="1"/>
  <c r="F263" i="5"/>
  <c r="G263" i="5"/>
  <c r="H263" i="5"/>
  <c r="K263" i="5"/>
  <c r="L263" i="5" s="1"/>
  <c r="F264" i="5"/>
  <c r="J264" i="5" s="1"/>
  <c r="G264" i="5"/>
  <c r="K264" i="5"/>
  <c r="L264" i="5" s="1"/>
  <c r="F265" i="5"/>
  <c r="J265" i="5" s="1"/>
  <c r="G265" i="5"/>
  <c r="K265" i="5"/>
  <c r="L265" i="5"/>
  <c r="F266" i="5"/>
  <c r="G266" i="5"/>
  <c r="H266" i="5"/>
  <c r="H265" i="5" s="1"/>
  <c r="K266" i="5"/>
  <c r="L266" i="5"/>
  <c r="F267" i="5"/>
  <c r="J267" i="5" s="1"/>
  <c r="G267" i="5"/>
  <c r="K267" i="5"/>
  <c r="L267" i="5"/>
  <c r="F268" i="5"/>
  <c r="J268" i="5" s="1"/>
  <c r="G268" i="5"/>
  <c r="H268" i="5"/>
  <c r="H267" i="5" s="1"/>
  <c r="K268" i="5"/>
  <c r="L268" i="5" s="1"/>
  <c r="F269" i="5"/>
  <c r="G269" i="5"/>
  <c r="H269" i="5"/>
  <c r="K269" i="5"/>
  <c r="L269" i="5"/>
  <c r="F270" i="5"/>
  <c r="J270" i="5" s="1"/>
  <c r="G270" i="5"/>
  <c r="K270" i="5"/>
  <c r="L270" i="5" s="1"/>
  <c r="F271" i="5"/>
  <c r="J271" i="5" s="1"/>
  <c r="G271" i="5"/>
  <c r="K271" i="5"/>
  <c r="L271" i="5"/>
  <c r="F272" i="5"/>
  <c r="H272" i="5" s="1"/>
  <c r="G272" i="5"/>
  <c r="K272" i="5"/>
  <c r="L272" i="5" s="1"/>
  <c r="F273" i="5"/>
  <c r="J273" i="5" s="1"/>
  <c r="G273" i="5"/>
  <c r="K273" i="5"/>
  <c r="L273" i="5"/>
  <c r="F274" i="5"/>
  <c r="J274" i="5" s="1"/>
  <c r="G274" i="5"/>
  <c r="K274" i="5"/>
  <c r="L274" i="5"/>
  <c r="F275" i="5"/>
  <c r="G275" i="5"/>
  <c r="H275" i="5"/>
  <c r="K275" i="5"/>
  <c r="L275" i="5"/>
  <c r="F276" i="5"/>
  <c r="J276" i="5" s="1"/>
  <c r="G276" i="5"/>
  <c r="K276" i="5"/>
  <c r="L276" i="5" s="1"/>
  <c r="F277" i="5"/>
  <c r="H277" i="5" s="1"/>
  <c r="G277" i="5"/>
  <c r="K277" i="5"/>
  <c r="L277" i="5"/>
  <c r="F278" i="5"/>
  <c r="J278" i="5" s="1"/>
  <c r="G278" i="5"/>
  <c r="K278" i="5"/>
  <c r="L278" i="5" s="1"/>
  <c r="F279" i="5"/>
  <c r="J279" i="5" s="1"/>
  <c r="G279" i="5"/>
  <c r="K279" i="5"/>
  <c r="L279" i="5"/>
  <c r="F280" i="5"/>
  <c r="H280" i="5" s="1"/>
  <c r="G280" i="5"/>
  <c r="K280" i="5"/>
  <c r="L280" i="5" s="1"/>
  <c r="F281" i="5"/>
  <c r="J281" i="5" s="1"/>
  <c r="G281" i="5"/>
  <c r="K281" i="5"/>
  <c r="L281" i="5"/>
  <c r="F282" i="5"/>
  <c r="J282" i="5" s="1"/>
  <c r="G282" i="5"/>
  <c r="K282" i="5"/>
  <c r="L282" i="5"/>
  <c r="F283" i="5"/>
  <c r="G283" i="5"/>
  <c r="H283" i="5"/>
  <c r="K283" i="5"/>
  <c r="L283" i="5"/>
  <c r="F284" i="5"/>
  <c r="J284" i="5" s="1"/>
  <c r="G284" i="5"/>
  <c r="K284" i="5"/>
  <c r="L284" i="5" s="1"/>
  <c r="F285" i="5"/>
  <c r="J285" i="5" s="1"/>
  <c r="G285" i="5"/>
  <c r="K285" i="5"/>
  <c r="L285" i="5"/>
  <c r="F286" i="5"/>
  <c r="G286" i="5"/>
  <c r="H286" i="5"/>
  <c r="K286" i="5"/>
  <c r="L286" i="5" s="1"/>
  <c r="F287" i="5"/>
  <c r="J287" i="5" s="1"/>
  <c r="G287" i="5"/>
  <c r="K287" i="5"/>
  <c r="L287" i="5"/>
  <c r="F288" i="5"/>
  <c r="J288" i="5" s="1"/>
  <c r="G288" i="5"/>
  <c r="K288" i="5"/>
  <c r="L288" i="5" s="1"/>
  <c r="F289" i="5"/>
  <c r="H289" i="5" s="1"/>
  <c r="G289" i="5"/>
  <c r="K289" i="5"/>
  <c r="L289" i="5"/>
  <c r="F290" i="5"/>
  <c r="J290" i="5" s="1"/>
  <c r="G290" i="5"/>
  <c r="K290" i="5"/>
  <c r="L290" i="5"/>
  <c r="F291" i="5"/>
  <c r="J291" i="5" s="1"/>
  <c r="G291" i="5"/>
  <c r="K291" i="5"/>
  <c r="L291" i="5"/>
  <c r="F292" i="5"/>
  <c r="G292" i="5"/>
  <c r="H292" i="5"/>
  <c r="H291" i="5" s="1"/>
  <c r="K292" i="5"/>
  <c r="L292" i="5" s="1"/>
  <c r="F293" i="5"/>
  <c r="J293" i="5" s="1"/>
  <c r="G293" i="5"/>
  <c r="K293" i="5"/>
  <c r="L293" i="5"/>
  <c r="F294" i="5"/>
  <c r="J294" i="5" s="1"/>
  <c r="G294" i="5"/>
  <c r="H294" i="5"/>
  <c r="K294" i="5"/>
  <c r="L294" i="5" s="1"/>
  <c r="F295" i="5"/>
  <c r="G295" i="5"/>
  <c r="H295" i="5"/>
  <c r="K295" i="5"/>
  <c r="L295" i="5"/>
  <c r="F296" i="5"/>
  <c r="J296" i="5" s="1"/>
  <c r="G296" i="5"/>
  <c r="K296" i="5"/>
  <c r="L296" i="5" s="1"/>
  <c r="F297" i="5"/>
  <c r="H297" i="5" s="1"/>
  <c r="G297" i="5"/>
  <c r="K297" i="5"/>
  <c r="L297" i="5"/>
  <c r="F298" i="5"/>
  <c r="J298" i="5" s="1"/>
  <c r="G298" i="5"/>
  <c r="K298" i="5"/>
  <c r="L298" i="5"/>
  <c r="F299" i="5"/>
  <c r="J299" i="5" s="1"/>
  <c r="G299" i="5"/>
  <c r="K299" i="5"/>
  <c r="L299" i="5"/>
  <c r="F300" i="5"/>
  <c r="J300" i="5" s="1"/>
  <c r="G300" i="5"/>
  <c r="K300" i="5"/>
  <c r="L300" i="5" s="1"/>
  <c r="F301" i="5"/>
  <c r="H301" i="5" s="1"/>
  <c r="G301" i="5"/>
  <c r="K301" i="5"/>
  <c r="L301" i="5"/>
  <c r="F302" i="5"/>
  <c r="G302" i="5"/>
  <c r="H302" i="5"/>
  <c r="K302" i="5"/>
  <c r="L302" i="5" s="1"/>
  <c r="F303" i="5"/>
  <c r="J303" i="5" s="1"/>
  <c r="G303" i="5"/>
  <c r="K303" i="5"/>
  <c r="L303" i="5"/>
  <c r="F304" i="5"/>
  <c r="J304" i="5" s="1"/>
  <c r="G304" i="5"/>
  <c r="K304" i="5"/>
  <c r="L304" i="5" s="1"/>
  <c r="F305" i="5"/>
  <c r="J305" i="5" s="1"/>
  <c r="G305" i="5"/>
  <c r="K305" i="5"/>
  <c r="L305" i="5"/>
  <c r="F306" i="5"/>
  <c r="G306" i="5"/>
  <c r="K306" i="5"/>
  <c r="L306" i="5"/>
  <c r="F307" i="5"/>
  <c r="G307" i="5"/>
  <c r="H307" i="5"/>
  <c r="K307" i="5"/>
  <c r="L307" i="5"/>
  <c r="F308" i="5"/>
  <c r="J308" i="5" s="1"/>
  <c r="G308" i="5"/>
  <c r="K308" i="5"/>
  <c r="L308" i="5" s="1"/>
  <c r="F309" i="5"/>
  <c r="J309" i="5" s="1"/>
  <c r="G309" i="5"/>
  <c r="K309" i="5"/>
  <c r="L309" i="5"/>
  <c r="F310" i="5"/>
  <c r="J310" i="5" s="1"/>
  <c r="G310" i="5"/>
  <c r="H310" i="5"/>
  <c r="K310" i="5"/>
  <c r="L310" i="5" s="1"/>
  <c r="F311" i="5"/>
  <c r="G311" i="5"/>
  <c r="H311" i="5"/>
  <c r="K311" i="5"/>
  <c r="L311" i="5"/>
  <c r="F312" i="5"/>
  <c r="J312" i="5" s="1"/>
  <c r="G312" i="5"/>
  <c r="K312" i="5"/>
  <c r="L312" i="5" s="1"/>
  <c r="F313" i="5"/>
  <c r="H313" i="5" s="1"/>
  <c r="G313" i="5"/>
  <c r="K313" i="5"/>
  <c r="L313" i="5"/>
  <c r="F314" i="5"/>
  <c r="J314" i="5" s="1"/>
  <c r="G314" i="5"/>
  <c r="K314" i="5"/>
  <c r="L314" i="5"/>
  <c r="F315" i="5"/>
  <c r="G315" i="5"/>
  <c r="H315" i="5"/>
  <c r="K315" i="5"/>
  <c r="L315" i="5"/>
  <c r="F316" i="5"/>
  <c r="J316" i="5" s="1"/>
  <c r="G316" i="5"/>
  <c r="K316" i="5"/>
  <c r="L316" i="5" s="1"/>
  <c r="F317" i="5"/>
  <c r="H317" i="5" s="1"/>
  <c r="G317" i="5"/>
  <c r="K317" i="5"/>
  <c r="L317" i="5"/>
  <c r="F318" i="5"/>
  <c r="G318" i="5"/>
  <c r="H318" i="5"/>
  <c r="K318" i="5"/>
  <c r="L318" i="5" s="1"/>
  <c r="F319" i="5"/>
  <c r="G319" i="5"/>
  <c r="H319" i="5"/>
  <c r="K319" i="5"/>
  <c r="L319" i="5"/>
  <c r="F320" i="5"/>
  <c r="J320" i="5" s="1"/>
  <c r="G320" i="5"/>
  <c r="K320" i="5"/>
  <c r="L320" i="5" s="1"/>
  <c r="F321" i="5"/>
  <c r="J321" i="5" s="1"/>
  <c r="G321" i="5"/>
  <c r="K321" i="5"/>
  <c r="L321" i="5"/>
  <c r="F322" i="5"/>
  <c r="J322" i="5" s="1"/>
  <c r="G322" i="5"/>
  <c r="K322" i="5"/>
  <c r="L322" i="5"/>
  <c r="F323" i="5"/>
  <c r="G323" i="5"/>
  <c r="H323" i="5"/>
  <c r="K323" i="5"/>
  <c r="L323" i="5"/>
  <c r="F324" i="5"/>
  <c r="J324" i="5" s="1"/>
  <c r="G324" i="5"/>
  <c r="K324" i="5"/>
  <c r="L324" i="5" s="1"/>
  <c r="F325" i="5"/>
  <c r="J325" i="5" s="1"/>
  <c r="G325" i="5"/>
  <c r="K325" i="5"/>
  <c r="L325" i="5"/>
  <c r="F326" i="5"/>
  <c r="J326" i="5" s="1"/>
  <c r="G326" i="5"/>
  <c r="H326" i="5"/>
  <c r="K326" i="5"/>
  <c r="L326" i="5" s="1"/>
  <c r="F327" i="5"/>
  <c r="G327" i="5"/>
  <c r="H327" i="5"/>
  <c r="K327" i="5"/>
  <c r="L327" i="5"/>
  <c r="F328" i="5"/>
  <c r="J328" i="5" s="1"/>
  <c r="G328" i="5"/>
  <c r="K328" i="5"/>
  <c r="L328" i="5" s="1"/>
  <c r="F329" i="5"/>
  <c r="H329" i="5" s="1"/>
  <c r="G329" i="5"/>
  <c r="K329" i="5"/>
  <c r="L329" i="5"/>
  <c r="F330" i="5"/>
  <c r="J330" i="5" s="1"/>
  <c r="G330" i="5"/>
  <c r="K330" i="5"/>
  <c r="L330" i="5"/>
  <c r="F331" i="5"/>
  <c r="J331" i="5" s="1"/>
  <c r="G331" i="5"/>
  <c r="K331" i="5"/>
  <c r="L331" i="5"/>
  <c r="F332" i="5"/>
  <c r="G332" i="5"/>
  <c r="H332" i="5"/>
  <c r="H331" i="5" s="1"/>
  <c r="K332" i="5"/>
  <c r="L332" i="5" s="1"/>
  <c r="I144" i="5"/>
  <c r="I100" i="5"/>
  <c r="I248" i="5"/>
  <c r="I302" i="5"/>
  <c r="I313" i="5"/>
  <c r="I155" i="5"/>
  <c r="I77" i="5"/>
  <c r="I297" i="5"/>
  <c r="I116" i="5"/>
  <c r="I219" i="5"/>
  <c r="I216" i="5"/>
  <c r="I224" i="5"/>
  <c r="I106" i="5"/>
  <c r="I255" i="5"/>
  <c r="I35" i="5"/>
  <c r="I80" i="5"/>
  <c r="I210" i="5"/>
  <c r="I319" i="5"/>
  <c r="I94" i="5"/>
  <c r="I86" i="5"/>
  <c r="I327" i="5"/>
  <c r="I269" i="5"/>
  <c r="I60" i="5"/>
  <c r="I311" i="5"/>
  <c r="I286" i="5"/>
  <c r="I67" i="5"/>
  <c r="I178" i="5"/>
  <c r="I233" i="5"/>
  <c r="I251" i="5"/>
  <c r="I102" i="5"/>
  <c r="I318" i="5"/>
  <c r="I275" i="5"/>
  <c r="I32" i="5"/>
  <c r="I43" i="5"/>
  <c r="I153" i="5"/>
  <c r="I56" i="5"/>
  <c r="I65" i="5"/>
  <c r="I98" i="5"/>
  <c r="I230" i="5"/>
  <c r="I315" i="5"/>
  <c r="I295" i="5"/>
  <c r="I263" i="5"/>
  <c r="I332" i="7"/>
  <c r="I74" i="5"/>
  <c r="I227" i="5"/>
  <c r="I90" i="5"/>
  <c r="I84" i="5"/>
  <c r="I113" i="5"/>
  <c r="I184" i="5"/>
  <c r="I205" i="5"/>
  <c r="I47" i="5"/>
  <c r="I221" i="5"/>
  <c r="I289" i="5"/>
  <c r="I237" i="5"/>
  <c r="I240" i="5"/>
  <c r="I124" i="5"/>
  <c r="I189" i="5"/>
  <c r="I259" i="5"/>
  <c r="I108" i="5"/>
  <c r="I323" i="5"/>
  <c r="I244" i="5"/>
  <c r="I41" i="5"/>
  <c r="I266" i="5"/>
  <c r="I182" i="5"/>
  <c r="I283" i="5"/>
  <c r="I192" i="5"/>
  <c r="I307" i="5"/>
  <c r="I329" i="5"/>
  <c r="I109" i="5"/>
  <c r="J269" i="7" l="1"/>
  <c r="H88" i="7"/>
  <c r="H87" i="7" s="1"/>
  <c r="H125" i="7"/>
  <c r="H287" i="7"/>
  <c r="J202" i="7"/>
  <c r="J140" i="7"/>
  <c r="H180" i="7"/>
  <c r="H179" i="7" s="1"/>
  <c r="H197" i="7"/>
  <c r="J198" i="7" s="1"/>
  <c r="H138" i="7"/>
  <c r="H176" i="7"/>
  <c r="H199" i="7"/>
  <c r="J108" i="7"/>
  <c r="J213" i="7"/>
  <c r="H211" i="7"/>
  <c r="H246" i="7"/>
  <c r="H208" i="7"/>
  <c r="H328" i="7"/>
  <c r="J329" i="7" s="1"/>
  <c r="H143" i="7"/>
  <c r="J144" i="7" s="1"/>
  <c r="H123" i="7"/>
  <c r="J301" i="7"/>
  <c r="J210" i="7"/>
  <c r="H279" i="7"/>
  <c r="J280" i="7" s="1"/>
  <c r="J219" i="7"/>
  <c r="H120" i="7"/>
  <c r="H91" i="7"/>
  <c r="J163" i="7"/>
  <c r="H157" i="7"/>
  <c r="J122" i="7"/>
  <c r="H78" i="7"/>
  <c r="H36" i="7"/>
  <c r="H294" i="7"/>
  <c r="J295" i="7" s="1"/>
  <c r="H95" i="7"/>
  <c r="H48" i="7"/>
  <c r="H39" i="7"/>
  <c r="H299" i="7"/>
  <c r="H249" i="7"/>
  <c r="H270" i="7"/>
  <c r="J319" i="7"/>
  <c r="H229" i="7"/>
  <c r="J230" i="7" s="1"/>
  <c r="H115" i="7"/>
  <c r="J116" i="7" s="1"/>
  <c r="J86" i="7"/>
  <c r="H75" i="7"/>
  <c r="J38" i="7"/>
  <c r="H30" i="7"/>
  <c r="H290" i="7"/>
  <c r="H281" i="7"/>
  <c r="H273" i="7"/>
  <c r="H27" i="7"/>
  <c r="H190" i="7"/>
  <c r="J283" i="7"/>
  <c r="J272" i="7"/>
  <c r="H187" i="7"/>
  <c r="J227" i="7"/>
  <c r="H132" i="7"/>
  <c r="H145" i="7"/>
  <c r="J109" i="7"/>
  <c r="H68" i="7"/>
  <c r="H135" i="7"/>
  <c r="J106" i="7"/>
  <c r="H58" i="7"/>
  <c r="J41" i="7"/>
  <c r="J29" i="7"/>
  <c r="H330" i="7"/>
  <c r="H310" i="7"/>
  <c r="J311" i="7" s="1"/>
  <c r="J248" i="7"/>
  <c r="J292" i="7"/>
  <c r="H326" i="7"/>
  <c r="H254" i="7"/>
  <c r="H183" i="7"/>
  <c r="J189" i="7"/>
  <c r="H103" i="7"/>
  <c r="J104" i="7" s="1"/>
  <c r="J192" i="7"/>
  <c r="J167" i="7"/>
  <c r="H165" i="7"/>
  <c r="J80" i="7"/>
  <c r="J102" i="7"/>
  <c r="H82" i="7"/>
  <c r="H72" i="7"/>
  <c r="J32" i="7"/>
  <c r="J297" i="7"/>
  <c r="H262" i="7"/>
  <c r="H241" i="7"/>
  <c r="H264" i="7"/>
  <c r="J205" i="7"/>
  <c r="H304" i="7"/>
  <c r="H99" i="7"/>
  <c r="J124" i="7"/>
  <c r="J159" i="7"/>
  <c r="J77" i="7"/>
  <c r="H52" i="7"/>
  <c r="H161" i="7"/>
  <c r="J130" i="7"/>
  <c r="J98" i="7"/>
  <c r="J133" i="7"/>
  <c r="H271" i="5"/>
  <c r="H316" i="5"/>
  <c r="H279" i="5"/>
  <c r="H235" i="5"/>
  <c r="H276" i="5"/>
  <c r="H231" i="5"/>
  <c r="H300" i="5"/>
  <c r="H264" i="5"/>
  <c r="H213" i="5"/>
  <c r="H206" i="5"/>
  <c r="J206" i="5"/>
  <c r="H204" i="5"/>
  <c r="J204" i="5"/>
  <c r="J195" i="5"/>
  <c r="H325" i="5"/>
  <c r="J323" i="5"/>
  <c r="H309" i="5"/>
  <c r="H293" i="5"/>
  <c r="H285" i="5"/>
  <c r="J275" i="5"/>
  <c r="H183" i="5"/>
  <c r="J184" i="5" s="1"/>
  <c r="J183" i="5"/>
  <c r="H167" i="5"/>
  <c r="J125" i="5"/>
  <c r="H125" i="5"/>
  <c r="H62" i="5"/>
  <c r="J332" i="5"/>
  <c r="J230" i="5"/>
  <c r="J227" i="5"/>
  <c r="J224" i="5"/>
  <c r="J221" i="5"/>
  <c r="H199" i="5"/>
  <c r="J199" i="5"/>
  <c r="J292" i="5"/>
  <c r="J277" i="5"/>
  <c r="J269" i="5"/>
  <c r="H209" i="5"/>
  <c r="J209" i="5"/>
  <c r="H187" i="5"/>
  <c r="J187" i="5"/>
  <c r="H171" i="5"/>
  <c r="J171" i="5" s="1"/>
  <c r="H107" i="5"/>
  <c r="J107" i="5"/>
  <c r="J237" i="5"/>
  <c r="J233" i="5"/>
  <c r="H296" i="5"/>
  <c r="H288" i="5"/>
  <c r="J286" i="5"/>
  <c r="J263" i="5"/>
  <c r="J259" i="5"/>
  <c r="J255" i="5"/>
  <c r="J251" i="5"/>
  <c r="H203" i="5"/>
  <c r="J203" i="5"/>
  <c r="H110" i="5"/>
  <c r="J317" i="5"/>
  <c r="H328" i="5"/>
  <c r="J318" i="5"/>
  <c r="H312" i="5"/>
  <c r="J302" i="5"/>
  <c r="J327" i="5"/>
  <c r="J319" i="5"/>
  <c r="J311" i="5"/>
  <c r="H305" i="5"/>
  <c r="J295" i="5"/>
  <c r="H281" i="5"/>
  <c r="H273" i="5"/>
  <c r="H207" i="5"/>
  <c r="J207" i="5"/>
  <c r="H198" i="5"/>
  <c r="H175" i="5"/>
  <c r="H159" i="5"/>
  <c r="J159" i="5"/>
  <c r="J266" i="5"/>
  <c r="J280" i="5"/>
  <c r="H274" i="5"/>
  <c r="J272" i="5"/>
  <c r="H261" i="5"/>
  <c r="H257" i="5"/>
  <c r="H253" i="5"/>
  <c r="H249" i="5"/>
  <c r="H245" i="5"/>
  <c r="H241" i="5"/>
  <c r="H191" i="5"/>
  <c r="J191" i="5"/>
  <c r="H330" i="5"/>
  <c r="H322" i="5"/>
  <c r="H314" i="5"/>
  <c r="H306" i="5"/>
  <c r="J307" i="5" s="1"/>
  <c r="H290" i="5"/>
  <c r="H282" i="5"/>
  <c r="J283" i="5" s="1"/>
  <c r="J329" i="5"/>
  <c r="J313" i="5"/>
  <c r="J297" i="5"/>
  <c r="H202" i="5"/>
  <c r="J202" i="5"/>
  <c r="J179" i="5"/>
  <c r="H163" i="5"/>
  <c r="H162" i="5" s="1"/>
  <c r="J188" i="5"/>
  <c r="H143" i="5"/>
  <c r="H138" i="5"/>
  <c r="J129" i="5"/>
  <c r="H129" i="5"/>
  <c r="J127" i="5"/>
  <c r="H105" i="5"/>
  <c r="J105" i="5"/>
  <c r="J205" i="5"/>
  <c r="J189" i="5"/>
  <c r="J121" i="5"/>
  <c r="H121" i="5"/>
  <c r="J141" i="5"/>
  <c r="H200" i="5"/>
  <c r="J216" i="5"/>
  <c r="J130" i="5"/>
  <c r="H117" i="5"/>
  <c r="J118" i="5" s="1"/>
  <c r="H201" i="5"/>
  <c r="H197" i="5"/>
  <c r="H196" i="5" s="1"/>
  <c r="H181" i="5"/>
  <c r="H180" i="5" s="1"/>
  <c r="H177" i="5"/>
  <c r="J178" i="5" s="1"/>
  <c r="J153" i="5"/>
  <c r="H114" i="5"/>
  <c r="H212" i="5"/>
  <c r="J213" i="5" s="1"/>
  <c r="J142" i="5"/>
  <c r="H137" i="5"/>
  <c r="J122" i="5"/>
  <c r="H186" i="5"/>
  <c r="H174" i="5"/>
  <c r="H170" i="5"/>
  <c r="H169" i="5" s="1"/>
  <c r="H166" i="5"/>
  <c r="H165" i="5" s="1"/>
  <c r="H158" i="5"/>
  <c r="J154" i="5"/>
  <c r="H154" i="5"/>
  <c r="J150" i="5"/>
  <c r="H150" i="5"/>
  <c r="J151" i="5" s="1"/>
  <c r="J146" i="5"/>
  <c r="H146" i="5"/>
  <c r="H133" i="5"/>
  <c r="J109" i="5"/>
  <c r="H70" i="5"/>
  <c r="J70" i="5"/>
  <c r="J91" i="5"/>
  <c r="H30" i="5"/>
  <c r="J30" i="5"/>
  <c r="J99" i="5"/>
  <c r="H96" i="5"/>
  <c r="H95" i="5" s="1"/>
  <c r="J96" i="5"/>
  <c r="H83" i="5"/>
  <c r="J83" i="5"/>
  <c r="J140" i="5"/>
  <c r="J124" i="5"/>
  <c r="J116" i="5"/>
  <c r="H104" i="5"/>
  <c r="H75" i="5"/>
  <c r="J75" i="5"/>
  <c r="H46" i="5"/>
  <c r="J46" i="5"/>
  <c r="J100" i="5"/>
  <c r="H54" i="5"/>
  <c r="J54" i="5" s="1"/>
  <c r="H38" i="5"/>
  <c r="H37" i="5" s="1"/>
  <c r="H82" i="5"/>
  <c r="J77" i="5"/>
  <c r="H59" i="5"/>
  <c r="J41" i="5"/>
  <c r="H49" i="5"/>
  <c r="H33" i="5"/>
  <c r="H101" i="5"/>
  <c r="H93" i="5"/>
  <c r="J88" i="5"/>
  <c r="H85" i="5"/>
  <c r="J72" i="5"/>
  <c r="H68" i="5"/>
  <c r="J66" i="5"/>
  <c r="H52" i="5"/>
  <c r="H51" i="5" s="1"/>
  <c r="H44" i="5"/>
  <c r="J42" i="5"/>
  <c r="J34" i="5"/>
  <c r="H28" i="5"/>
  <c r="J29" i="5" s="1"/>
  <c r="H26" i="5"/>
  <c r="J97" i="5"/>
  <c r="J89" i="5"/>
  <c r="J73" i="5"/>
  <c r="H71" i="5"/>
  <c r="H55" i="5"/>
  <c r="J45" i="5"/>
  <c r="H39" i="5"/>
  <c r="H31" i="5"/>
  <c r="H87" i="5"/>
  <c r="H79" i="5"/>
  <c r="J80" i="5" s="1"/>
  <c r="H58" i="5"/>
  <c r="H57" i="5" s="1"/>
  <c r="H69" i="5"/>
  <c r="H61" i="5"/>
  <c r="H53" i="5"/>
  <c r="J84" i="5"/>
  <c r="H81" i="5"/>
  <c r="H64" i="5"/>
  <c r="H63" i="5" s="1"/>
  <c r="H48" i="5"/>
  <c r="H40" i="5"/>
  <c r="H27" i="5"/>
  <c r="J27" i="5"/>
  <c r="H25" i="5"/>
  <c r="J26" i="5" s="1"/>
  <c r="J25" i="5"/>
  <c r="I223" i="5"/>
  <c r="E251" i="5"/>
  <c r="E100" i="5"/>
  <c r="E289" i="5"/>
  <c r="E32" i="5"/>
  <c r="E240" i="5"/>
  <c r="E86" i="5"/>
  <c r="I105" i="5"/>
  <c r="I188" i="5"/>
  <c r="E65" i="5"/>
  <c r="E74" i="5"/>
  <c r="I112" i="5"/>
  <c r="I282" i="5"/>
  <c r="E216" i="5"/>
  <c r="I280" i="5"/>
  <c r="E283" i="5"/>
  <c r="E182" i="5"/>
  <c r="I45" i="5"/>
  <c r="I226" i="5"/>
  <c r="I70" i="5"/>
  <c r="E98" i="5"/>
  <c r="I118" i="5"/>
  <c r="E113" i="5"/>
  <c r="I272" i="5"/>
  <c r="I310" i="5"/>
  <c r="I265" i="5"/>
  <c r="E205" i="5"/>
  <c r="E275" i="5"/>
  <c r="I243" i="5"/>
  <c r="I29" i="5"/>
  <c r="E313" i="5"/>
  <c r="I122" i="5"/>
  <c r="E302" i="5"/>
  <c r="E248" i="5"/>
  <c r="I326" i="5"/>
  <c r="I73" i="5"/>
  <c r="E237" i="5"/>
  <c r="I317" i="5"/>
  <c r="E255" i="5"/>
  <c r="I258" i="5"/>
  <c r="I239" i="5"/>
  <c r="I306" i="5"/>
  <c r="I294" i="5"/>
  <c r="E178" i="5"/>
  <c r="E233" i="5"/>
  <c r="E327" i="5"/>
  <c r="I229" i="5"/>
  <c r="I97" i="5"/>
  <c r="E184" i="5"/>
  <c r="E144" i="5"/>
  <c r="E210" i="5"/>
  <c r="E329" i="5"/>
  <c r="E108" i="5"/>
  <c r="E259" i="5"/>
  <c r="E90" i="5"/>
  <c r="I46" i="5"/>
  <c r="E307" i="5"/>
  <c r="I277" i="5"/>
  <c r="E116" i="5"/>
  <c r="I79" i="5"/>
  <c r="I99" i="5"/>
  <c r="E323" i="5"/>
  <c r="E102" i="5"/>
  <c r="E318" i="5"/>
  <c r="E77" i="5"/>
  <c r="I332" i="5"/>
  <c r="I268" i="5"/>
  <c r="I220" i="5"/>
  <c r="I262" i="5"/>
  <c r="E227" i="5"/>
  <c r="E43" i="5"/>
  <c r="E221" i="5"/>
  <c r="E263" i="5"/>
  <c r="E319" i="5"/>
  <c r="I250" i="5"/>
  <c r="I331" i="7"/>
  <c r="E106" i="5"/>
  <c r="I31" i="5"/>
  <c r="E286" i="5"/>
  <c r="E155" i="5"/>
  <c r="I62" i="5"/>
  <c r="I111" i="5"/>
  <c r="E35" i="5"/>
  <c r="E124" i="5"/>
  <c r="E244" i="5"/>
  <c r="E311" i="5"/>
  <c r="I123" i="5"/>
  <c r="E109" i="5"/>
  <c r="I89" i="5"/>
  <c r="I50" i="5"/>
  <c r="I232" i="5"/>
  <c r="E189" i="5"/>
  <c r="I218" i="5"/>
  <c r="E224" i="5"/>
  <c r="E67" i="5"/>
  <c r="E219" i="5"/>
  <c r="I42" i="5"/>
  <c r="E84" i="5"/>
  <c r="E297" i="5"/>
  <c r="E60" i="5"/>
  <c r="E266" i="5"/>
  <c r="I115" i="5"/>
  <c r="I76" i="5"/>
  <c r="I301" i="5"/>
  <c r="E80" i="5"/>
  <c r="E332" i="7"/>
  <c r="I151" i="5"/>
  <c r="I66" i="5"/>
  <c r="I127" i="5"/>
  <c r="E192" i="5"/>
  <c r="E295" i="5"/>
  <c r="E269" i="5"/>
  <c r="I292" i="5"/>
  <c r="E41" i="5"/>
  <c r="I147" i="5"/>
  <c r="E47" i="5"/>
  <c r="I34" i="5"/>
  <c r="E230" i="5"/>
  <c r="I247" i="5"/>
  <c r="I152" i="5"/>
  <c r="I236" i="5"/>
  <c r="I59" i="5"/>
  <c r="E315" i="5"/>
  <c r="I140" i="5"/>
  <c r="I254" i="5"/>
  <c r="E153" i="5"/>
  <c r="E56" i="5"/>
  <c r="I130" i="5"/>
  <c r="E94" i="5"/>
  <c r="I215" i="5"/>
  <c r="C302" i="6" l="1"/>
  <c r="D333" i="6"/>
  <c r="H196" i="7"/>
  <c r="H195" i="7" s="1"/>
  <c r="H298" i="7"/>
  <c r="H156" i="7"/>
  <c r="H71" i="7"/>
  <c r="H134" i="7"/>
  <c r="H228" i="7"/>
  <c r="H303" i="7"/>
  <c r="H253" i="7"/>
  <c r="J255" i="7"/>
  <c r="J100" i="7"/>
  <c r="H131" i="7"/>
  <c r="H119" i="7"/>
  <c r="H261" i="7"/>
  <c r="J263" i="7"/>
  <c r="H164" i="7"/>
  <c r="H325" i="7"/>
  <c r="J327" i="7"/>
  <c r="H293" i="7"/>
  <c r="H142" i="7"/>
  <c r="H245" i="7"/>
  <c r="H160" i="7"/>
  <c r="H81" i="7"/>
  <c r="H309" i="7"/>
  <c r="H114" i="7"/>
  <c r="H278" i="7"/>
  <c r="H51" i="7"/>
  <c r="J184" i="7"/>
  <c r="H57" i="7"/>
  <c r="H186" i="7"/>
  <c r="C205" i="6"/>
  <c r="C330" i="6"/>
  <c r="C106" i="6"/>
  <c r="C320" i="6"/>
  <c r="C216" i="6"/>
  <c r="C32" i="6"/>
  <c r="C47" i="6"/>
  <c r="C43" i="6"/>
  <c r="C113" i="6"/>
  <c r="C319" i="6"/>
  <c r="C263" i="6"/>
  <c r="C74" i="6"/>
  <c r="C153" i="6"/>
  <c r="C312" i="6"/>
  <c r="C283" i="6"/>
  <c r="C65" i="6"/>
  <c r="C255" i="6"/>
  <c r="C314" i="6"/>
  <c r="C90" i="6"/>
  <c r="C221" i="6"/>
  <c r="C328" i="6"/>
  <c r="C80" i="6"/>
  <c r="C155" i="6"/>
  <c r="C286" i="6"/>
  <c r="C86" i="6"/>
  <c r="C224" i="6"/>
  <c r="C98" i="6"/>
  <c r="C324" i="6"/>
  <c r="C84" i="6"/>
  <c r="C182" i="6"/>
  <c r="C178" i="6"/>
  <c r="C144" i="6"/>
  <c r="C289" i="6"/>
  <c r="C94" i="6"/>
  <c r="C227" i="6"/>
  <c r="C240" i="6"/>
  <c r="C308" i="6"/>
  <c r="C67" i="6"/>
  <c r="C100" i="6"/>
  <c r="C56" i="6"/>
  <c r="C41" i="6"/>
  <c r="C108" i="6"/>
  <c r="C189" i="6"/>
  <c r="C233" i="6"/>
  <c r="C251" i="6"/>
  <c r="C297" i="6"/>
  <c r="C102" i="6"/>
  <c r="C210" i="6"/>
  <c r="C244" i="6"/>
  <c r="C316" i="6"/>
  <c r="C116" i="6"/>
  <c r="C184" i="6"/>
  <c r="C192" i="6"/>
  <c r="C237" i="6"/>
  <c r="C259" i="6"/>
  <c r="C77" i="6"/>
  <c r="C269" i="6"/>
  <c r="C248" i="6"/>
  <c r="C275" i="6"/>
  <c r="C60" i="6"/>
  <c r="C35" i="6"/>
  <c r="C124" i="6"/>
  <c r="C266" i="6"/>
  <c r="C303" i="6"/>
  <c r="C109" i="6"/>
  <c r="C295" i="6"/>
  <c r="C219" i="6"/>
  <c r="C230" i="6"/>
  <c r="H168" i="5"/>
  <c r="H179" i="5"/>
  <c r="H195" i="5"/>
  <c r="H36" i="5"/>
  <c r="J163" i="5"/>
  <c r="H161" i="5"/>
  <c r="H164" i="5"/>
  <c r="J94" i="5"/>
  <c r="H136" i="5"/>
  <c r="J137" i="5" s="1"/>
  <c r="H287" i="5"/>
  <c r="J108" i="5"/>
  <c r="J210" i="5"/>
  <c r="J62" i="5"/>
  <c r="J167" i="5"/>
  <c r="H324" i="5"/>
  <c r="H270" i="5"/>
  <c r="H78" i="5"/>
  <c r="J102" i="5"/>
  <c r="H185" i="5"/>
  <c r="J106" i="5"/>
  <c r="H321" i="5"/>
  <c r="H103" i="5"/>
  <c r="H190" i="5"/>
  <c r="J147" i="5"/>
  <c r="H304" i="5"/>
  <c r="H284" i="5"/>
  <c r="H132" i="5"/>
  <c r="J192" i="5"/>
  <c r="H299" i="5"/>
  <c r="H278" i="5"/>
  <c r="H149" i="5"/>
  <c r="J56" i="5"/>
  <c r="H92" i="5"/>
  <c r="J111" i="5"/>
  <c r="H157" i="5"/>
  <c r="J155" i="5"/>
  <c r="H142" i="5"/>
  <c r="J175" i="5"/>
  <c r="J32" i="5"/>
  <c r="J50" i="5"/>
  <c r="J60" i="5"/>
  <c r="H211" i="5"/>
  <c r="J182" i="5"/>
  <c r="H120" i="5"/>
  <c r="H128" i="5"/>
  <c r="H252" i="5"/>
  <c r="J301" i="5"/>
  <c r="H308" i="5"/>
  <c r="J47" i="5"/>
  <c r="J144" i="5"/>
  <c r="H145" i="5"/>
  <c r="H173" i="5"/>
  <c r="H256" i="5"/>
  <c r="J198" i="5"/>
  <c r="J315" i="5"/>
  <c r="H234" i="5"/>
  <c r="J86" i="5"/>
  <c r="J65" i="5"/>
  <c r="J38" i="5"/>
  <c r="J104" i="5"/>
  <c r="H176" i="5"/>
  <c r="H208" i="5"/>
  <c r="J289" i="5"/>
  <c r="H260" i="5"/>
  <c r="J306" i="5"/>
  <c r="K24" i="5"/>
  <c r="L24" i="5" s="1"/>
  <c r="I58" i="5"/>
  <c r="E223" i="5"/>
  <c r="E292" i="5"/>
  <c r="E42" i="5"/>
  <c r="I274" i="5"/>
  <c r="I163" i="5"/>
  <c r="I198" i="5"/>
  <c r="E29" i="5"/>
  <c r="E89" i="5"/>
  <c r="I126" i="5"/>
  <c r="E243" i="5"/>
  <c r="I187" i="5"/>
  <c r="I49" i="5"/>
  <c r="I314" i="5"/>
  <c r="I207" i="5"/>
  <c r="I146" i="5"/>
  <c r="I222" i="5"/>
  <c r="I88" i="5"/>
  <c r="E76" i="5"/>
  <c r="E147" i="5"/>
  <c r="I28" i="5"/>
  <c r="I85" i="5"/>
  <c r="E301" i="5"/>
  <c r="I296" i="5"/>
  <c r="I114" i="5"/>
  <c r="I96" i="5"/>
  <c r="E226" i="5"/>
  <c r="I214" i="5"/>
  <c r="I64" i="5"/>
  <c r="I55" i="5"/>
  <c r="E50" i="5"/>
  <c r="E79" i="5"/>
  <c r="I171" i="5"/>
  <c r="E34" i="5"/>
  <c r="I238" i="5"/>
  <c r="I143" i="5"/>
  <c r="I267" i="5"/>
  <c r="I285" i="5"/>
  <c r="I213" i="5"/>
  <c r="I133" i="5"/>
  <c r="I93" i="5"/>
  <c r="I217" i="5"/>
  <c r="I121" i="5"/>
  <c r="E268" i="5"/>
  <c r="E232" i="5"/>
  <c r="E254" i="5"/>
  <c r="I281" i="5"/>
  <c r="E152" i="5"/>
  <c r="I288" i="5"/>
  <c r="I181" i="5"/>
  <c r="E127" i="5"/>
  <c r="I276" i="5"/>
  <c r="I167" i="5"/>
  <c r="I330" i="7"/>
  <c r="E258" i="5"/>
  <c r="E239" i="5"/>
  <c r="E280" i="5"/>
  <c r="I228" i="5"/>
  <c r="I331" i="5"/>
  <c r="I309" i="5"/>
  <c r="E97" i="5"/>
  <c r="E247" i="5"/>
  <c r="E272" i="5"/>
  <c r="E130" i="5"/>
  <c r="E218" i="5"/>
  <c r="I177" i="5"/>
  <c r="I249" i="5"/>
  <c r="I107" i="5"/>
  <c r="E66" i="5"/>
  <c r="E59" i="5"/>
  <c r="I305" i="5"/>
  <c r="I328" i="5"/>
  <c r="E188" i="5"/>
  <c r="E215" i="5"/>
  <c r="I69" i="5"/>
  <c r="I139" i="5"/>
  <c r="I72" i="5"/>
  <c r="I71" i="5" s="1"/>
  <c r="I159" i="5"/>
  <c r="I231" i="5"/>
  <c r="I209" i="5"/>
  <c r="I150" i="5"/>
  <c r="E46" i="5"/>
  <c r="E332" i="5"/>
  <c r="I101" i="5"/>
  <c r="E277" i="5"/>
  <c r="I202" i="5"/>
  <c r="E229" i="5"/>
  <c r="I54" i="5"/>
  <c r="I300" i="5"/>
  <c r="E31" i="5"/>
  <c r="I235" i="5"/>
  <c r="E111" i="5"/>
  <c r="I291" i="5"/>
  <c r="E115" i="5"/>
  <c r="I40" i="5"/>
  <c r="I33" i="5"/>
  <c r="E122" i="5"/>
  <c r="I38" i="5"/>
  <c r="E262" i="5"/>
  <c r="I264" i="5"/>
  <c r="E310" i="5"/>
  <c r="I257" i="5"/>
  <c r="I110" i="5"/>
  <c r="E118" i="5"/>
  <c r="E70" i="5"/>
  <c r="I225" i="5"/>
  <c r="I26" i="5"/>
  <c r="E331" i="7"/>
  <c r="I137" i="5"/>
  <c r="E236" i="5"/>
  <c r="E306" i="5"/>
  <c r="I293" i="5"/>
  <c r="I261" i="5"/>
  <c r="I117" i="5"/>
  <c r="I316" i="5"/>
  <c r="I191" i="5"/>
  <c r="I75" i="5"/>
  <c r="I312" i="5"/>
  <c r="I61" i="5"/>
  <c r="E105" i="5"/>
  <c r="I154" i="5"/>
  <c r="I44" i="5"/>
  <c r="I175" i="5"/>
  <c r="E99" i="5"/>
  <c r="E73" i="5"/>
  <c r="E112" i="5"/>
  <c r="E123" i="5"/>
  <c r="I253" i="5"/>
  <c r="E220" i="5"/>
  <c r="E265" i="5"/>
  <c r="I104" i="5"/>
  <c r="I204" i="5"/>
  <c r="I242" i="5"/>
  <c r="I30" i="5"/>
  <c r="E45" i="5"/>
  <c r="I279" i="5"/>
  <c r="E294" i="5"/>
  <c r="E282" i="5"/>
  <c r="E151" i="5"/>
  <c r="I183" i="5"/>
  <c r="I271" i="5"/>
  <c r="I325" i="5"/>
  <c r="I246" i="5"/>
  <c r="E317" i="5"/>
  <c r="E326" i="5"/>
  <c r="I83" i="5"/>
  <c r="I129" i="5"/>
  <c r="E140" i="5"/>
  <c r="E62" i="5"/>
  <c r="I322" i="5"/>
  <c r="E250" i="5"/>
  <c r="C311" i="6" l="1"/>
  <c r="C223" i="6"/>
  <c r="C229" i="6"/>
  <c r="C73" i="6"/>
  <c r="C188" i="6"/>
  <c r="C152" i="6"/>
  <c r="C294" i="6"/>
  <c r="C254" i="6"/>
  <c r="C239" i="6"/>
  <c r="C250" i="6"/>
  <c r="C76" i="6"/>
  <c r="C112" i="6"/>
  <c r="C89" i="6"/>
  <c r="C97" i="6"/>
  <c r="C327" i="6"/>
  <c r="C243" i="6"/>
  <c r="C262" i="6"/>
  <c r="C218" i="6"/>
  <c r="C247" i="6"/>
  <c r="D332" i="6"/>
  <c r="H260" i="7"/>
  <c r="H324" i="7"/>
  <c r="H252" i="7"/>
  <c r="H308" i="7"/>
  <c r="H194" i="7"/>
  <c r="H141" i="7"/>
  <c r="H185" i="7"/>
  <c r="C258" i="6"/>
  <c r="C280" i="6"/>
  <c r="C272" i="6"/>
  <c r="C147" i="6"/>
  <c r="C34" i="6"/>
  <c r="C215" i="6"/>
  <c r="C236" i="6"/>
  <c r="C29" i="6"/>
  <c r="C277" i="6"/>
  <c r="C130" i="6"/>
  <c r="C220" i="6"/>
  <c r="C123" i="6"/>
  <c r="C46" i="6"/>
  <c r="C307" i="6"/>
  <c r="C70" i="6"/>
  <c r="C151" i="6"/>
  <c r="C127" i="6"/>
  <c r="C301" i="6"/>
  <c r="C115" i="6"/>
  <c r="C232" i="6"/>
  <c r="C62" i="6"/>
  <c r="C118" i="6"/>
  <c r="C99" i="6"/>
  <c r="C50" i="6"/>
  <c r="C31" i="6"/>
  <c r="C122" i="6"/>
  <c r="C66" i="6"/>
  <c r="C333" i="6"/>
  <c r="C292" i="6"/>
  <c r="C59" i="6"/>
  <c r="C105" i="6"/>
  <c r="C42" i="6"/>
  <c r="C318" i="6"/>
  <c r="C45" i="6"/>
  <c r="C79" i="6"/>
  <c r="C265" i="6"/>
  <c r="C140" i="6"/>
  <c r="C111" i="6"/>
  <c r="H91" i="5"/>
  <c r="H160" i="5"/>
  <c r="H303" i="5"/>
  <c r="H194" i="5"/>
  <c r="H131" i="5"/>
  <c r="J133" i="5"/>
  <c r="H172" i="5"/>
  <c r="H156" i="5"/>
  <c r="H135" i="5"/>
  <c r="H119" i="5"/>
  <c r="H141" i="5"/>
  <c r="H148" i="5"/>
  <c r="H298" i="5"/>
  <c r="H320" i="5"/>
  <c r="G24" i="5"/>
  <c r="E213" i="5"/>
  <c r="E171" i="5"/>
  <c r="E242" i="5"/>
  <c r="I27" i="5"/>
  <c r="E44" i="5"/>
  <c r="E83" i="5"/>
  <c r="E28" i="5"/>
  <c r="E72" i="5"/>
  <c r="E312" i="5"/>
  <c r="E110" i="5"/>
  <c r="E328" i="5"/>
  <c r="E85" i="5"/>
  <c r="E331" i="5"/>
  <c r="I180" i="5"/>
  <c r="I136" i="5"/>
  <c r="E88" i="5"/>
  <c r="I92" i="5"/>
  <c r="E204" i="5"/>
  <c r="I37" i="5"/>
  <c r="E104" i="5"/>
  <c r="I170" i="5"/>
  <c r="I284" i="5"/>
  <c r="I132" i="5"/>
  <c r="I186" i="5"/>
  <c r="I125" i="5"/>
  <c r="E146" i="5"/>
  <c r="I25" i="5"/>
  <c r="E71" i="5"/>
  <c r="I95" i="5"/>
  <c r="I128" i="5"/>
  <c r="E183" i="5"/>
  <c r="E231" i="5"/>
  <c r="I68" i="5"/>
  <c r="E217" i="5"/>
  <c r="I321" i="5"/>
  <c r="E257" i="5"/>
  <c r="E133" i="5"/>
  <c r="E253" i="5"/>
  <c r="E198" i="5"/>
  <c r="I256" i="5"/>
  <c r="E222" i="5"/>
  <c r="I329" i="7"/>
  <c r="E159" i="5"/>
  <c r="E181" i="5"/>
  <c r="I190" i="5"/>
  <c r="E322" i="5"/>
  <c r="I208" i="5"/>
  <c r="E285" i="5"/>
  <c r="E163" i="5"/>
  <c r="E293" i="5"/>
  <c r="E101" i="5"/>
  <c r="E114" i="5"/>
  <c r="I252" i="5"/>
  <c r="I149" i="5"/>
  <c r="E69" i="5"/>
  <c r="E93" i="5"/>
  <c r="E177" i="5"/>
  <c r="E121" i="5"/>
  <c r="E274" i="5"/>
  <c r="I241" i="5"/>
  <c r="I324" i="5"/>
  <c r="E30" i="5"/>
  <c r="E126" i="5"/>
  <c r="E271" i="5"/>
  <c r="E235" i="5"/>
  <c r="I234" i="5"/>
  <c r="E296" i="5"/>
  <c r="I53" i="5"/>
  <c r="E117" i="5"/>
  <c r="E207" i="5"/>
  <c r="I158" i="5"/>
  <c r="I260" i="5"/>
  <c r="I197" i="5"/>
  <c r="I308" i="5"/>
  <c r="E129" i="5"/>
  <c r="E316" i="5"/>
  <c r="E96" i="5"/>
  <c r="E291" i="5"/>
  <c r="I57" i="5"/>
  <c r="E314" i="5"/>
  <c r="E150" i="5"/>
  <c r="I138" i="5"/>
  <c r="E249" i="5"/>
  <c r="I330" i="5"/>
  <c r="E305" i="5"/>
  <c r="E191" i="5"/>
  <c r="I63" i="5"/>
  <c r="E26" i="5"/>
  <c r="E214" i="5"/>
  <c r="E300" i="5"/>
  <c r="E61" i="5"/>
  <c r="E40" i="5"/>
  <c r="I304" i="5"/>
  <c r="E54" i="5"/>
  <c r="E58" i="5"/>
  <c r="E64" i="5"/>
  <c r="E330" i="7"/>
  <c r="E33" i="5"/>
  <c r="E288" i="5"/>
  <c r="E202" i="5"/>
  <c r="E276" i="5"/>
  <c r="E281" i="5"/>
  <c r="E167" i="5"/>
  <c r="E261" i="5"/>
  <c r="E225" i="5"/>
  <c r="E139" i="5"/>
  <c r="I290" i="5"/>
  <c r="I174" i="5"/>
  <c r="I203" i="5"/>
  <c r="I142" i="5"/>
  <c r="E55" i="5"/>
  <c r="E209" i="5"/>
  <c r="E238" i="5"/>
  <c r="I176" i="5"/>
  <c r="I48" i="5"/>
  <c r="I273" i="5"/>
  <c r="I103" i="5"/>
  <c r="I145" i="5"/>
  <c r="E325" i="5"/>
  <c r="E279" i="5"/>
  <c r="I201" i="5"/>
  <c r="E49" i="5"/>
  <c r="E107" i="5"/>
  <c r="I270" i="5"/>
  <c r="E154" i="5"/>
  <c r="I245" i="5"/>
  <c r="I287" i="5"/>
  <c r="I162" i="5"/>
  <c r="I87" i="5"/>
  <c r="E228" i="5"/>
  <c r="E264" i="5"/>
  <c r="E143" i="5"/>
  <c r="E246" i="5"/>
  <c r="E267" i="5"/>
  <c r="E309" i="5"/>
  <c r="I299" i="5"/>
  <c r="I82" i="5"/>
  <c r="I206" i="5"/>
  <c r="E75" i="5"/>
  <c r="I166" i="5"/>
  <c r="I39" i="5"/>
  <c r="E38" i="5"/>
  <c r="I212" i="5"/>
  <c r="E137" i="5"/>
  <c r="E175" i="5"/>
  <c r="I120" i="5"/>
  <c r="I78" i="5"/>
  <c r="I278" i="5"/>
  <c r="E187" i="5"/>
  <c r="C40" i="6" l="1"/>
  <c r="C72" i="6"/>
  <c r="C228" i="6"/>
  <c r="C222" i="6"/>
  <c r="C253" i="6"/>
  <c r="C242" i="6"/>
  <c r="C261" i="6"/>
  <c r="C88" i="6"/>
  <c r="C238" i="6"/>
  <c r="C246" i="6"/>
  <c r="C126" i="6"/>
  <c r="C217" i="6"/>
  <c r="C257" i="6"/>
  <c r="C61" i="6"/>
  <c r="C139" i="6"/>
  <c r="C235" i="6"/>
  <c r="C231" i="6"/>
  <c r="C332" i="6"/>
  <c r="C44" i="6"/>
  <c r="C214" i="6"/>
  <c r="C49" i="6"/>
  <c r="C291" i="6"/>
  <c r="C30" i="6"/>
  <c r="D331" i="6"/>
  <c r="H193" i="7"/>
  <c r="C69" i="6"/>
  <c r="C55" i="6"/>
  <c r="C167" i="6"/>
  <c r="C33" i="6"/>
  <c r="C183" i="6"/>
  <c r="C323" i="6"/>
  <c r="C137" i="6"/>
  <c r="C154" i="6"/>
  <c r="C202" i="6"/>
  <c r="C274" i="6"/>
  <c r="C133" i="6"/>
  <c r="C175" i="6"/>
  <c r="C191" i="6"/>
  <c r="C285" i="6"/>
  <c r="C249" i="6"/>
  <c r="C264" i="6"/>
  <c r="C181" i="6"/>
  <c r="C326" i="6"/>
  <c r="C121" i="6"/>
  <c r="C187" i="6"/>
  <c r="C54" i="6"/>
  <c r="C129" i="6"/>
  <c r="C177" i="6"/>
  <c r="C75" i="6"/>
  <c r="C310" i="6"/>
  <c r="C107" i="6"/>
  <c r="C114" i="6"/>
  <c r="C293" i="6"/>
  <c r="C143" i="6"/>
  <c r="C171" i="6"/>
  <c r="C101" i="6"/>
  <c r="C83" i="6"/>
  <c r="C71" i="6"/>
  <c r="C38" i="6"/>
  <c r="C276" i="6"/>
  <c r="C163" i="6"/>
  <c r="C329" i="6"/>
  <c r="C117" i="6"/>
  <c r="C213" i="6"/>
  <c r="C313" i="6"/>
  <c r="C110" i="6"/>
  <c r="C96" i="6"/>
  <c r="C315" i="6"/>
  <c r="C198" i="6"/>
  <c r="C159" i="6"/>
  <c r="C93" i="6"/>
  <c r="C317" i="6"/>
  <c r="C104" i="6"/>
  <c r="C296" i="6"/>
  <c r="C271" i="6"/>
  <c r="C288" i="6"/>
  <c r="C300" i="6"/>
  <c r="C85" i="6"/>
  <c r="C207" i="6"/>
  <c r="C58" i="6"/>
  <c r="C150" i="6"/>
  <c r="C209" i="6"/>
  <c r="C279" i="6"/>
  <c r="C64" i="6"/>
  <c r="C26" i="6"/>
  <c r="C28" i="6"/>
  <c r="H193" i="5"/>
  <c r="H134" i="5"/>
  <c r="F24" i="5"/>
  <c r="I161" i="5"/>
  <c r="I320" i="5"/>
  <c r="I131" i="5"/>
  <c r="E128" i="5"/>
  <c r="E241" i="5"/>
  <c r="I317" i="7"/>
  <c r="I240" i="7"/>
  <c r="E206" i="5"/>
  <c r="E180" i="5"/>
  <c r="E174" i="5"/>
  <c r="E203" i="5"/>
  <c r="I173" i="5"/>
  <c r="I266" i="7"/>
  <c r="E329" i="7"/>
  <c r="E39" i="5"/>
  <c r="I298" i="5"/>
  <c r="E234" i="5"/>
  <c r="I213" i="7"/>
  <c r="I301" i="7"/>
  <c r="I275" i="7"/>
  <c r="I169" i="5"/>
  <c r="I328" i="7"/>
  <c r="I196" i="5"/>
  <c r="E212" i="5"/>
  <c r="E252" i="5"/>
  <c r="I283" i="7"/>
  <c r="I272" i="7"/>
  <c r="E245" i="5"/>
  <c r="I286" i="7"/>
  <c r="E125" i="5"/>
  <c r="I306" i="7"/>
  <c r="I135" i="5"/>
  <c r="I221" i="7"/>
  <c r="I200" i="5"/>
  <c r="E63" i="5"/>
  <c r="E136" i="5"/>
  <c r="I277" i="7"/>
  <c r="E186" i="5"/>
  <c r="E190" i="5"/>
  <c r="E270" i="5"/>
  <c r="I36" i="5"/>
  <c r="I269" i="7"/>
  <c r="E132" i="5"/>
  <c r="E299" i="5"/>
  <c r="E273" i="5"/>
  <c r="I303" i="5"/>
  <c r="I179" i="5"/>
  <c r="I81" i="5"/>
  <c r="E142" i="5"/>
  <c r="E290" i="5"/>
  <c r="I165" i="5"/>
  <c r="E201" i="5"/>
  <c r="I205" i="7"/>
  <c r="E256" i="5"/>
  <c r="E53" i="5"/>
  <c r="E158" i="5"/>
  <c r="I198" i="7"/>
  <c r="E197" i="5"/>
  <c r="I164" i="5"/>
  <c r="E166" i="5"/>
  <c r="E78" i="5"/>
  <c r="I141" i="5"/>
  <c r="I302" i="7"/>
  <c r="I224" i="7"/>
  <c r="E25" i="5"/>
  <c r="I185" i="5"/>
  <c r="I237" i="7"/>
  <c r="E287" i="5"/>
  <c r="I202" i="7"/>
  <c r="E82" i="5"/>
  <c r="I280" i="7"/>
  <c r="I297" i="7"/>
  <c r="I292" i="7"/>
  <c r="I319" i="7"/>
  <c r="E162" i="5"/>
  <c r="E57" i="5"/>
  <c r="E87" i="5"/>
  <c r="I207" i="7"/>
  <c r="E120" i="5"/>
  <c r="E176" i="5"/>
  <c r="E308" i="5"/>
  <c r="E260" i="5"/>
  <c r="E278" i="5"/>
  <c r="I148" i="5"/>
  <c r="E304" i="5"/>
  <c r="I255" i="7"/>
  <c r="E68" i="5"/>
  <c r="I91" i="5"/>
  <c r="E37" i="5"/>
  <c r="I233" i="7"/>
  <c r="E208" i="5"/>
  <c r="I227" i="7"/>
  <c r="I230" i="7"/>
  <c r="E48" i="5"/>
  <c r="E284" i="5"/>
  <c r="E103" i="5"/>
  <c r="I313" i="7"/>
  <c r="E170" i="5"/>
  <c r="I315" i="7"/>
  <c r="I216" i="7"/>
  <c r="I219" i="7"/>
  <c r="I263" i="7"/>
  <c r="E324" i="5"/>
  <c r="E149" i="5"/>
  <c r="I211" i="5"/>
  <c r="I157" i="5"/>
  <c r="E138" i="5"/>
  <c r="I52" i="5"/>
  <c r="E92" i="5"/>
  <c r="I327" i="7"/>
  <c r="I248" i="7"/>
  <c r="I318" i="7"/>
  <c r="E145" i="5"/>
  <c r="E321" i="5"/>
  <c r="I244" i="7"/>
  <c r="E330" i="5"/>
  <c r="I311" i="7"/>
  <c r="I295" i="7"/>
  <c r="E95" i="5"/>
  <c r="E27" i="5"/>
  <c r="I289" i="7"/>
  <c r="I119" i="5"/>
  <c r="I210" i="7"/>
  <c r="C125" i="6" l="1"/>
  <c r="C241" i="6"/>
  <c r="C166" i="6"/>
  <c r="C212" i="6"/>
  <c r="C87" i="6"/>
  <c r="C245" i="6"/>
  <c r="C331" i="6"/>
  <c r="C201" i="6"/>
  <c r="C82" i="6"/>
  <c r="C37" i="6"/>
  <c r="C25" i="6"/>
  <c r="C48" i="6"/>
  <c r="C174" i="6"/>
  <c r="C186" i="6"/>
  <c r="C162" i="6"/>
  <c r="C27" i="6"/>
  <c r="C53" i="6"/>
  <c r="C273" i="6"/>
  <c r="C206" i="6"/>
  <c r="C39" i="6"/>
  <c r="C138" i="6"/>
  <c r="C158" i="6"/>
  <c r="C68" i="6"/>
  <c r="C180" i="6"/>
  <c r="C63" i="6"/>
  <c r="C197" i="6"/>
  <c r="D330" i="6"/>
  <c r="C57" i="6"/>
  <c r="C290" i="6"/>
  <c r="C170" i="6"/>
  <c r="C95" i="6"/>
  <c r="C322" i="6"/>
  <c r="C278" i="6"/>
  <c r="C252" i="6"/>
  <c r="C234" i="6"/>
  <c r="C325" i="6"/>
  <c r="C136" i="6"/>
  <c r="C142" i="6"/>
  <c r="C103" i="6"/>
  <c r="C92" i="6"/>
  <c r="C120" i="6"/>
  <c r="C208" i="6"/>
  <c r="C128" i="6"/>
  <c r="C284" i="6"/>
  <c r="C299" i="6"/>
  <c r="C78" i="6"/>
  <c r="C260" i="6"/>
  <c r="C176" i="6"/>
  <c r="C132" i="6"/>
  <c r="C256" i="6"/>
  <c r="C287" i="6"/>
  <c r="C309" i="6"/>
  <c r="C270" i="6"/>
  <c r="C149" i="6"/>
  <c r="C190" i="6"/>
  <c r="H24" i="5"/>
  <c r="J24" i="5" s="1"/>
  <c r="I172" i="5"/>
  <c r="E327" i="7"/>
  <c r="I29" i="7"/>
  <c r="I285" i="7"/>
  <c r="I56" i="7"/>
  <c r="I212" i="7"/>
  <c r="I160" i="5"/>
  <c r="I175" i="7"/>
  <c r="I167" i="7"/>
  <c r="E248" i="7"/>
  <c r="I45" i="7"/>
  <c r="I104" i="7"/>
  <c r="I220" i="7"/>
  <c r="I41" i="7"/>
  <c r="I77" i="7"/>
  <c r="I62" i="7"/>
  <c r="E185" i="5"/>
  <c r="I84" i="7"/>
  <c r="E292" i="7"/>
  <c r="I201" i="7"/>
  <c r="I26" i="7"/>
  <c r="E318" i="7"/>
  <c r="I90" i="7"/>
  <c r="I50" i="7"/>
  <c r="I254" i="7"/>
  <c r="I279" i="7"/>
  <c r="E216" i="7"/>
  <c r="E211" i="5"/>
  <c r="E311" i="7"/>
  <c r="E198" i="7"/>
  <c r="I38" i="7"/>
  <c r="E173" i="5"/>
  <c r="E317" i="7"/>
  <c r="I118" i="7"/>
  <c r="I251" i="7"/>
  <c r="I314" i="7"/>
  <c r="I276" i="7"/>
  <c r="E219" i="7"/>
  <c r="I300" i="7"/>
  <c r="I305" i="7"/>
  <c r="I140" i="7"/>
  <c r="I294" i="7"/>
  <c r="E303" i="5"/>
  <c r="E302" i="7"/>
  <c r="I197" i="7"/>
  <c r="E280" i="7"/>
  <c r="E141" i="5"/>
  <c r="E165" i="5"/>
  <c r="E320" i="5"/>
  <c r="I168" i="5"/>
  <c r="E301" i="7"/>
  <c r="E205" i="7"/>
  <c r="I144" i="7"/>
  <c r="I134" i="5"/>
  <c r="I156" i="5"/>
  <c r="E315" i="7"/>
  <c r="I247" i="7"/>
  <c r="E319" i="7"/>
  <c r="I43" i="7"/>
  <c r="E286" i="7"/>
  <c r="E298" i="5"/>
  <c r="I189" i="7"/>
  <c r="I274" i="7"/>
  <c r="E91" i="5"/>
  <c r="I209" i="7"/>
  <c r="I195" i="5"/>
  <c r="I163" i="7"/>
  <c r="I67" i="7"/>
  <c r="E119" i="5"/>
  <c r="I259" i="7"/>
  <c r="I86" i="7"/>
  <c r="I35" i="7"/>
  <c r="E196" i="5"/>
  <c r="I307" i="7"/>
  <c r="I147" i="7"/>
  <c r="E221" i="7"/>
  <c r="E255" i="7"/>
  <c r="I124" i="7"/>
  <c r="I100" i="7"/>
  <c r="E210" i="7"/>
  <c r="E157" i="5"/>
  <c r="I109" i="7"/>
  <c r="E224" i="7"/>
  <c r="E169" i="5"/>
  <c r="I159" i="7"/>
  <c r="I243" i="7"/>
  <c r="I153" i="7"/>
  <c r="I116" i="7"/>
  <c r="I232" i="7"/>
  <c r="I70" i="7"/>
  <c r="I262" i="7"/>
  <c r="I182" i="7"/>
  <c r="E227" i="7"/>
  <c r="I316" i="7"/>
  <c r="I74" i="7"/>
  <c r="I111" i="7"/>
  <c r="I199" i="5"/>
  <c r="I310" i="7"/>
  <c r="E328" i="7"/>
  <c r="I312" i="7"/>
  <c r="E213" i="7"/>
  <c r="E200" i="5"/>
  <c r="E148" i="5"/>
  <c r="I326" i="7"/>
  <c r="I130" i="7"/>
  <c r="I178" i="7"/>
  <c r="I171" i="7"/>
  <c r="I226" i="7"/>
  <c r="I47" i="7"/>
  <c r="I229" i="7"/>
  <c r="I98" i="7"/>
  <c r="E179" i="5"/>
  <c r="E202" i="7"/>
  <c r="I151" i="7"/>
  <c r="E244" i="7"/>
  <c r="E207" i="7"/>
  <c r="I54" i="7"/>
  <c r="I223" i="7"/>
  <c r="I204" i="7"/>
  <c r="E289" i="7"/>
  <c r="I291" i="7"/>
  <c r="I271" i="7"/>
  <c r="E81" i="5"/>
  <c r="I236" i="7"/>
  <c r="I206" i="7"/>
  <c r="I80" i="7"/>
  <c r="E36" i="5"/>
  <c r="I155" i="7"/>
  <c r="E240" i="7"/>
  <c r="E161" i="5"/>
  <c r="E297" i="7"/>
  <c r="I133" i="7"/>
  <c r="E283" i="7"/>
  <c r="E295" i="7"/>
  <c r="E135" i="5"/>
  <c r="I265" i="7"/>
  <c r="I323" i="7"/>
  <c r="E237" i="7"/>
  <c r="I60" i="7"/>
  <c r="E131" i="5"/>
  <c r="I106" i="7"/>
  <c r="E306" i="7"/>
  <c r="I239" i="7"/>
  <c r="I127" i="7"/>
  <c r="E233" i="7"/>
  <c r="I288" i="7"/>
  <c r="I282" i="7"/>
  <c r="I32" i="7"/>
  <c r="I137" i="7"/>
  <c r="E263" i="7"/>
  <c r="E164" i="5"/>
  <c r="E52" i="5"/>
  <c r="I113" i="7"/>
  <c r="I184" i="7"/>
  <c r="I218" i="7"/>
  <c r="I215" i="7"/>
  <c r="E275" i="7"/>
  <c r="E313" i="7"/>
  <c r="I268" i="7"/>
  <c r="E272" i="7"/>
  <c r="I102" i="7"/>
  <c r="I24" i="5"/>
  <c r="E277" i="7"/>
  <c r="I296" i="7"/>
  <c r="E266" i="7"/>
  <c r="I65" i="7"/>
  <c r="I94" i="7"/>
  <c r="I51" i="5"/>
  <c r="I108" i="7"/>
  <c r="I122" i="7"/>
  <c r="E269" i="7"/>
  <c r="E230" i="7"/>
  <c r="D302" i="6" l="1"/>
  <c r="C165" i="6"/>
  <c r="C211" i="6"/>
  <c r="C185" i="6"/>
  <c r="C161" i="6"/>
  <c r="C200" i="6"/>
  <c r="C164" i="6"/>
  <c r="C36" i="6"/>
  <c r="C179" i="6"/>
  <c r="C81" i="6"/>
  <c r="C173" i="6"/>
  <c r="C196" i="6"/>
  <c r="C157" i="6"/>
  <c r="D329" i="6"/>
  <c r="C52" i="6"/>
  <c r="D292" i="6"/>
  <c r="D316" i="6"/>
  <c r="D301" i="6"/>
  <c r="D272" i="6"/>
  <c r="D248" i="6"/>
  <c r="D202" i="6"/>
  <c r="D295" i="6"/>
  <c r="D219" i="6"/>
  <c r="D280" i="6"/>
  <c r="D198" i="6"/>
  <c r="D213" i="6"/>
  <c r="D303" i="6"/>
  <c r="D319" i="6"/>
  <c r="D207" i="6"/>
  <c r="D263" i="6"/>
  <c r="D297" i="6"/>
  <c r="C169" i="6"/>
  <c r="D320" i="6"/>
  <c r="D318" i="6"/>
  <c r="D286" i="6"/>
  <c r="D237" i="6"/>
  <c r="D289" i="6"/>
  <c r="D266" i="6"/>
  <c r="D314" i="6"/>
  <c r="D255" i="6"/>
  <c r="D240" i="6"/>
  <c r="D233" i="6"/>
  <c r="D277" i="6"/>
  <c r="D244" i="6"/>
  <c r="D224" i="6"/>
  <c r="D312" i="6"/>
  <c r="D328" i="6"/>
  <c r="D230" i="6"/>
  <c r="D216" i="6"/>
  <c r="D210" i="6"/>
  <c r="D275" i="6"/>
  <c r="D221" i="6"/>
  <c r="C321" i="6"/>
  <c r="C141" i="6"/>
  <c r="C135" i="6"/>
  <c r="C91" i="6"/>
  <c r="C131" i="6"/>
  <c r="C298" i="6"/>
  <c r="C119" i="6"/>
  <c r="C148" i="6"/>
  <c r="E172" i="5"/>
  <c r="I136" i="7"/>
  <c r="E254" i="7"/>
  <c r="I194" i="5"/>
  <c r="E137" i="7"/>
  <c r="E29" i="7"/>
  <c r="I170" i="7"/>
  <c r="I253" i="7"/>
  <c r="I117" i="7"/>
  <c r="E151" i="7"/>
  <c r="E50" i="7"/>
  <c r="E279" i="7"/>
  <c r="I162" i="7"/>
  <c r="I129" i="7"/>
  <c r="I55" i="7"/>
  <c r="E206" i="7"/>
  <c r="E144" i="7"/>
  <c r="I150" i="7"/>
  <c r="I69" i="7"/>
  <c r="I126" i="7"/>
  <c r="I93" i="7"/>
  <c r="E285" i="7"/>
  <c r="I66" i="7"/>
  <c r="E204" i="7"/>
  <c r="E140" i="7"/>
  <c r="E74" i="7"/>
  <c r="E201" i="7"/>
  <c r="I154" i="7"/>
  <c r="E104" i="7"/>
  <c r="I258" i="7"/>
  <c r="I76" i="7"/>
  <c r="E276" i="7"/>
  <c r="E175" i="7"/>
  <c r="E310" i="7"/>
  <c r="I53" i="7"/>
  <c r="I107" i="7"/>
  <c r="E47" i="7"/>
  <c r="E108" i="7"/>
  <c r="E35" i="7"/>
  <c r="E65" i="7"/>
  <c r="I101" i="7"/>
  <c r="E77" i="7"/>
  <c r="I89" i="7"/>
  <c r="E265" i="7"/>
  <c r="E288" i="7"/>
  <c r="E134" i="5"/>
  <c r="I166" i="7"/>
  <c r="E86" i="7"/>
  <c r="I225" i="7"/>
  <c r="E26" i="7"/>
  <c r="I200" i="7"/>
  <c r="I25" i="7"/>
  <c r="I143" i="7"/>
  <c r="E133" i="7"/>
  <c r="E282" i="7"/>
  <c r="I196" i="7"/>
  <c r="E220" i="7"/>
  <c r="I193" i="5"/>
  <c r="I139" i="7"/>
  <c r="E236" i="7"/>
  <c r="E199" i="5"/>
  <c r="E268" i="7"/>
  <c r="I115" i="7"/>
  <c r="I79" i="7"/>
  <c r="E314" i="7"/>
  <c r="E229" i="7"/>
  <c r="I31" i="7"/>
  <c r="E41" i="7"/>
  <c r="I304" i="7"/>
  <c r="I44" i="7"/>
  <c r="E100" i="7"/>
  <c r="I152" i="7"/>
  <c r="E274" i="7"/>
  <c r="I158" i="7"/>
  <c r="I188" i="7"/>
  <c r="E296" i="7"/>
  <c r="E38" i="7"/>
  <c r="I46" i="7"/>
  <c r="I112" i="7"/>
  <c r="E223" i="7"/>
  <c r="I228" i="7"/>
  <c r="I208" i="7"/>
  <c r="E307" i="7"/>
  <c r="E189" i="7"/>
  <c r="I264" i="7"/>
  <c r="I250" i="7"/>
  <c r="I146" i="7"/>
  <c r="E116" i="7"/>
  <c r="E113" i="7"/>
  <c r="E147" i="7"/>
  <c r="I110" i="7"/>
  <c r="E178" i="7"/>
  <c r="E300" i="7"/>
  <c r="I267" i="7"/>
  <c r="E43" i="7"/>
  <c r="E160" i="5"/>
  <c r="E51" i="5"/>
  <c r="E84" i="7"/>
  <c r="E155" i="7"/>
  <c r="E106" i="7"/>
  <c r="E159" i="7"/>
  <c r="I40" i="7"/>
  <c r="I83" i="7"/>
  <c r="E226" i="7"/>
  <c r="I73" i="7"/>
  <c r="E54" i="7"/>
  <c r="I132" i="7"/>
  <c r="E167" i="7"/>
  <c r="E243" i="7"/>
  <c r="I293" i="7"/>
  <c r="I181" i="7"/>
  <c r="E118" i="7"/>
  <c r="E163" i="7"/>
  <c r="I309" i="7"/>
  <c r="I299" i="7"/>
  <c r="E32" i="7"/>
  <c r="E271" i="7"/>
  <c r="E251" i="7"/>
  <c r="I37" i="7"/>
  <c r="I121" i="7"/>
  <c r="E323" i="7"/>
  <c r="I85" i="7"/>
  <c r="I64" i="7"/>
  <c r="I238" i="7"/>
  <c r="I242" i="7"/>
  <c r="I325" i="7"/>
  <c r="I222" i="7"/>
  <c r="E232" i="7"/>
  <c r="E171" i="7"/>
  <c r="I34" i="7"/>
  <c r="E102" i="7"/>
  <c r="I273" i="7"/>
  <c r="E239" i="7"/>
  <c r="E98" i="7"/>
  <c r="I183" i="7"/>
  <c r="E209" i="7"/>
  <c r="E212" i="7"/>
  <c r="E130" i="7"/>
  <c r="E305" i="7"/>
  <c r="I103" i="7"/>
  <c r="E197" i="7"/>
  <c r="E70" i="7"/>
  <c r="I192" i="7"/>
  <c r="I28" i="7"/>
  <c r="I214" i="7"/>
  <c r="I235" i="7"/>
  <c r="I290" i="7"/>
  <c r="E312" i="7"/>
  <c r="E291" i="7"/>
  <c r="I322" i="7"/>
  <c r="I278" i="7"/>
  <c r="E184" i="7"/>
  <c r="E259" i="7"/>
  <c r="I42" i="7"/>
  <c r="I281" i="7"/>
  <c r="I97" i="7"/>
  <c r="I59" i="7"/>
  <c r="I211" i="7"/>
  <c r="E316" i="7"/>
  <c r="E294" i="7"/>
  <c r="I287" i="7"/>
  <c r="E124" i="7"/>
  <c r="E60" i="7"/>
  <c r="I203" i="7"/>
  <c r="E262" i="7"/>
  <c r="I246" i="7"/>
  <c r="I270" i="7"/>
  <c r="I123" i="7"/>
  <c r="I49" i="7"/>
  <c r="I177" i="7"/>
  <c r="E109" i="7"/>
  <c r="I231" i="7"/>
  <c r="E122" i="7"/>
  <c r="E62" i="7"/>
  <c r="E127" i="7"/>
  <c r="E153" i="7"/>
  <c r="E218" i="7"/>
  <c r="E94" i="7"/>
  <c r="E168" i="5"/>
  <c r="E24" i="5"/>
  <c r="E45" i="7"/>
  <c r="E67" i="7"/>
  <c r="E182" i="7"/>
  <c r="E247" i="7"/>
  <c r="I61" i="7"/>
  <c r="I174" i="7"/>
  <c r="I173" i="7" s="1"/>
  <c r="I172" i="7" s="1"/>
  <c r="E195" i="5"/>
  <c r="I105" i="7"/>
  <c r="I284" i="7"/>
  <c r="E215" i="7"/>
  <c r="E80" i="7"/>
  <c r="E156" i="5"/>
  <c r="I99" i="7"/>
  <c r="E326" i="7"/>
  <c r="E90" i="7"/>
  <c r="E111" i="7"/>
  <c r="E56" i="7"/>
  <c r="I261" i="7"/>
  <c r="I217" i="7"/>
  <c r="D43" i="6" l="1"/>
  <c r="D26" i="6"/>
  <c r="C172" i="6"/>
  <c r="C160" i="6"/>
  <c r="C156" i="6"/>
  <c r="C199" i="6"/>
  <c r="D271" i="6"/>
  <c r="C195" i="6"/>
  <c r="D215" i="6"/>
  <c r="D236" i="6"/>
  <c r="D315" i="6"/>
  <c r="D209" i="6"/>
  <c r="D212" i="6"/>
  <c r="D327" i="6"/>
  <c r="D197" i="6"/>
  <c r="D262" i="6"/>
  <c r="D291" i="6"/>
  <c r="D279" i="6"/>
  <c r="C51" i="6"/>
  <c r="D288" i="6"/>
  <c r="D265" i="6"/>
  <c r="D243" i="6"/>
  <c r="D311" i="6"/>
  <c r="D317" i="6"/>
  <c r="D220" i="6"/>
  <c r="D201" i="6"/>
  <c r="D313" i="6"/>
  <c r="D239" i="6"/>
  <c r="D218" i="6"/>
  <c r="D229" i="6"/>
  <c r="D254" i="6"/>
  <c r="D300" i="6"/>
  <c r="C168" i="6"/>
  <c r="D296" i="6"/>
  <c r="D274" i="6"/>
  <c r="D206" i="6"/>
  <c r="D276" i="6"/>
  <c r="D285" i="6"/>
  <c r="D247" i="6"/>
  <c r="D294" i="6"/>
  <c r="D232" i="6"/>
  <c r="D223" i="6"/>
  <c r="D171" i="6"/>
  <c r="D104" i="6"/>
  <c r="D163" i="6"/>
  <c r="D29" i="6"/>
  <c r="D133" i="6"/>
  <c r="D259" i="6"/>
  <c r="D111" i="6"/>
  <c r="D38" i="6"/>
  <c r="D80" i="6"/>
  <c r="D155" i="6"/>
  <c r="D251" i="6"/>
  <c r="D153" i="6"/>
  <c r="D137" i="6"/>
  <c r="D189" i="6"/>
  <c r="D109" i="6"/>
  <c r="D35" i="6"/>
  <c r="D324" i="6"/>
  <c r="D122" i="6"/>
  <c r="D184" i="6"/>
  <c r="D60" i="6"/>
  <c r="D151" i="6"/>
  <c r="D118" i="6"/>
  <c r="D98" i="6"/>
  <c r="D100" i="6"/>
  <c r="D178" i="6"/>
  <c r="D90" i="6"/>
  <c r="D130" i="6"/>
  <c r="D84" i="6"/>
  <c r="D159" i="6"/>
  <c r="D182" i="6"/>
  <c r="D50" i="6"/>
  <c r="D144" i="6"/>
  <c r="D56" i="6"/>
  <c r="D67" i="6"/>
  <c r="D108" i="6"/>
  <c r="D45" i="6"/>
  <c r="D140" i="6"/>
  <c r="D32" i="6"/>
  <c r="D175" i="6"/>
  <c r="D86" i="6"/>
  <c r="D106" i="6"/>
  <c r="D94" i="6"/>
  <c r="D77" i="6"/>
  <c r="D113" i="6"/>
  <c r="D124" i="6"/>
  <c r="D65" i="6"/>
  <c r="D62" i="6"/>
  <c r="D102" i="6"/>
  <c r="D308" i="6"/>
  <c r="D116" i="6"/>
  <c r="D167" i="6"/>
  <c r="D127" i="6"/>
  <c r="D47" i="6"/>
  <c r="D54" i="6"/>
  <c r="D74" i="6"/>
  <c r="D41" i="6"/>
  <c r="D70" i="6"/>
  <c r="C134" i="6"/>
  <c r="C24" i="6"/>
  <c r="I30" i="7"/>
  <c r="E225" i="7"/>
  <c r="E69" i="7"/>
  <c r="E66" i="7"/>
  <c r="E99" i="7"/>
  <c r="I180" i="7"/>
  <c r="E97" i="7"/>
  <c r="E103" i="7"/>
  <c r="E40" i="7"/>
  <c r="E261" i="7"/>
  <c r="I72" i="7"/>
  <c r="I36" i="7"/>
  <c r="I52" i="7"/>
  <c r="I161" i="7"/>
  <c r="E115" i="7"/>
  <c r="I149" i="7"/>
  <c r="I308" i="7"/>
  <c r="E231" i="7"/>
  <c r="I191" i="7"/>
  <c r="E193" i="5"/>
  <c r="I199" i="7"/>
  <c r="E264" i="7"/>
  <c r="E172" i="7"/>
  <c r="E28" i="7"/>
  <c r="E37" i="7"/>
  <c r="I257" i="7"/>
  <c r="I187" i="7"/>
  <c r="E228" i="7"/>
  <c r="I114" i="7"/>
  <c r="I234" i="7"/>
  <c r="E136" i="7"/>
  <c r="I176" i="7"/>
  <c r="E250" i="7"/>
  <c r="E290" i="7"/>
  <c r="E89" i="7"/>
  <c r="E101" i="7"/>
  <c r="I131" i="7"/>
  <c r="I321" i="7"/>
  <c r="I78" i="7"/>
  <c r="E121" i="7"/>
  <c r="I135" i="7"/>
  <c r="E325" i="7"/>
  <c r="E173" i="7"/>
  <c r="I157" i="7"/>
  <c r="I92" i="7"/>
  <c r="I91" i="7" s="1"/>
  <c r="E83" i="7"/>
  <c r="E304" i="7"/>
  <c r="I249" i="7"/>
  <c r="E200" i="7"/>
  <c r="E217" i="7"/>
  <c r="E34" i="7"/>
  <c r="I138" i="7"/>
  <c r="E107" i="7"/>
  <c r="E203" i="7"/>
  <c r="I245" i="7"/>
  <c r="E53" i="7"/>
  <c r="I82" i="7"/>
  <c r="E64" i="7"/>
  <c r="E166" i="7"/>
  <c r="E270" i="7"/>
  <c r="E112" i="7"/>
  <c r="E192" i="7"/>
  <c r="E31" i="7"/>
  <c r="E188" i="7"/>
  <c r="E322" i="7"/>
  <c r="E183" i="7"/>
  <c r="I120" i="7"/>
  <c r="E194" i="5"/>
  <c r="E126" i="7"/>
  <c r="E293" i="7"/>
  <c r="E238" i="7"/>
  <c r="I96" i="7"/>
  <c r="I95" i="7" s="1"/>
  <c r="E211" i="7"/>
  <c r="E196" i="7"/>
  <c r="I48" i="7"/>
  <c r="E49" i="7"/>
  <c r="E59" i="7"/>
  <c r="I324" i="7"/>
  <c r="E309" i="7"/>
  <c r="E93" i="7"/>
  <c r="E25" i="7"/>
  <c r="E181" i="7"/>
  <c r="I260" i="7"/>
  <c r="E123" i="7"/>
  <c r="I24" i="7"/>
  <c r="E214" i="7"/>
  <c r="I169" i="7"/>
  <c r="E242" i="7"/>
  <c r="E299" i="7"/>
  <c r="E170" i="7"/>
  <c r="I58" i="7"/>
  <c r="E158" i="7"/>
  <c r="E267" i="7"/>
  <c r="E76" i="7"/>
  <c r="E61" i="7"/>
  <c r="E162" i="7"/>
  <c r="E110" i="7"/>
  <c r="E152" i="7"/>
  <c r="E79" i="7"/>
  <c r="E235" i="7"/>
  <c r="E73" i="7"/>
  <c r="E258" i="7"/>
  <c r="E150" i="7"/>
  <c r="I148" i="7"/>
  <c r="I145" i="7"/>
  <c r="E246" i="7"/>
  <c r="I252" i="7"/>
  <c r="E287" i="7"/>
  <c r="I128" i="7"/>
  <c r="E105" i="7"/>
  <c r="I63" i="7"/>
  <c r="E174" i="7"/>
  <c r="I39" i="7"/>
  <c r="I165" i="7"/>
  <c r="I164" i="7" s="1"/>
  <c r="E273" i="7"/>
  <c r="I142" i="7"/>
  <c r="E208" i="7"/>
  <c r="E129" i="7"/>
  <c r="E143" i="7"/>
  <c r="E117" i="7"/>
  <c r="E278" i="7"/>
  <c r="I33" i="7"/>
  <c r="E177" i="7"/>
  <c r="E46" i="7"/>
  <c r="E85" i="7"/>
  <c r="I195" i="7"/>
  <c r="E222" i="7"/>
  <c r="I125" i="7"/>
  <c r="I75" i="7"/>
  <c r="I68" i="7"/>
  <c r="E132" i="7"/>
  <c r="I298" i="7"/>
  <c r="E55" i="7"/>
  <c r="E281" i="7"/>
  <c r="E146" i="7"/>
  <c r="E253" i="7"/>
  <c r="I303" i="7"/>
  <c r="I27" i="7"/>
  <c r="E284" i="7"/>
  <c r="I241" i="7"/>
  <c r="I88" i="7"/>
  <c r="E154" i="7"/>
  <c r="E44" i="7"/>
  <c r="E139" i="7"/>
  <c r="E42" i="7"/>
  <c r="D174" i="6" l="1"/>
  <c r="C194" i="6"/>
  <c r="D270" i="6"/>
  <c r="D214" i="6"/>
  <c r="C193" i="6"/>
  <c r="D278" i="6"/>
  <c r="D261" i="6"/>
  <c r="D31" i="6"/>
  <c r="D293" i="6"/>
  <c r="D97" i="6"/>
  <c r="D101" i="6"/>
  <c r="D326" i="6"/>
  <c r="D235" i="6"/>
  <c r="D310" i="6"/>
  <c r="D105" i="6"/>
  <c r="D173" i="6"/>
  <c r="D166" i="6"/>
  <c r="D158" i="6"/>
  <c r="D150" i="6"/>
  <c r="D40" i="6"/>
  <c r="D25" i="6"/>
  <c r="D183" i="6"/>
  <c r="D132" i="6"/>
  <c r="D123" i="6"/>
  <c r="D287" i="6"/>
  <c r="D121" i="6"/>
  <c r="D264" i="6"/>
  <c r="D170" i="6"/>
  <c r="D61" i="6"/>
  <c r="D208" i="6"/>
  <c r="D290" i="6"/>
  <c r="D37" i="6"/>
  <c r="D211" i="6"/>
  <c r="D28" i="6"/>
  <c r="D44" i="6"/>
  <c r="D73" i="6"/>
  <c r="D139" i="6"/>
  <c r="D117" i="6"/>
  <c r="D69" i="6"/>
  <c r="D107" i="6"/>
  <c r="D177" i="6"/>
  <c r="D152" i="6"/>
  <c r="D246" i="6"/>
  <c r="D136" i="6"/>
  <c r="D217" i="6"/>
  <c r="D66" i="6"/>
  <c r="D242" i="6"/>
  <c r="D99" i="6"/>
  <c r="D49" i="6"/>
  <c r="D115" i="6"/>
  <c r="D126" i="6"/>
  <c r="D196" i="6"/>
  <c r="D93" i="6"/>
  <c r="D103" i="6"/>
  <c r="D258" i="6"/>
  <c r="D89" i="6"/>
  <c r="D129" i="6"/>
  <c r="D79" i="6"/>
  <c r="D188" i="6"/>
  <c r="D59" i="6"/>
  <c r="D143" i="6"/>
  <c r="D231" i="6"/>
  <c r="D85" i="6"/>
  <c r="D284" i="6"/>
  <c r="D76" i="6"/>
  <c r="D323" i="6"/>
  <c r="D181" i="6"/>
  <c r="D110" i="6"/>
  <c r="D253" i="6"/>
  <c r="D200" i="6"/>
  <c r="D83" i="6"/>
  <c r="D34" i="6"/>
  <c r="D299" i="6"/>
  <c r="D238" i="6"/>
  <c r="D42" i="6"/>
  <c r="D162" i="6"/>
  <c r="D273" i="6"/>
  <c r="D112" i="6"/>
  <c r="D228" i="6"/>
  <c r="D154" i="6"/>
  <c r="D64" i="6"/>
  <c r="D55" i="6"/>
  <c r="D172" i="6"/>
  <c r="D222" i="6"/>
  <c r="D53" i="6"/>
  <c r="D46" i="6"/>
  <c r="D250" i="6"/>
  <c r="D192" i="6"/>
  <c r="I168" i="7"/>
  <c r="E33" i="7"/>
  <c r="E157" i="7"/>
  <c r="E187" i="7"/>
  <c r="E131" i="7"/>
  <c r="I134" i="7"/>
  <c r="I51" i="7"/>
  <c r="E165" i="7"/>
  <c r="E241" i="7"/>
  <c r="E91" i="7"/>
  <c r="E135" i="7"/>
  <c r="E128" i="7"/>
  <c r="E324" i="7"/>
  <c r="E36" i="7"/>
  <c r="E303" i="7"/>
  <c r="E164" i="7"/>
  <c r="E298" i="7"/>
  <c r="I186" i="7"/>
  <c r="I194" i="7"/>
  <c r="E78" i="7"/>
  <c r="I87" i="7"/>
  <c r="E75" i="7"/>
  <c r="E148" i="7"/>
  <c r="E195" i="7"/>
  <c r="E24" i="7"/>
  <c r="E245" i="7"/>
  <c r="E252" i="7"/>
  <c r="I320" i="7"/>
  <c r="E321" i="7"/>
  <c r="I119" i="7"/>
  <c r="E145" i="7"/>
  <c r="E120" i="7"/>
  <c r="E169" i="7"/>
  <c r="E88" i="7"/>
  <c r="E58" i="7"/>
  <c r="E95" i="7"/>
  <c r="I256" i="7"/>
  <c r="E52" i="7"/>
  <c r="E63" i="7"/>
  <c r="E39" i="7"/>
  <c r="I71" i="7"/>
  <c r="E180" i="7"/>
  <c r="E92" i="7"/>
  <c r="E68" i="7"/>
  <c r="E308" i="7"/>
  <c r="E30" i="7"/>
  <c r="I57" i="7"/>
  <c r="E199" i="7"/>
  <c r="E249" i="7"/>
  <c r="E161" i="7"/>
  <c r="E176" i="7"/>
  <c r="I190" i="7"/>
  <c r="E149" i="7"/>
  <c r="E234" i="7"/>
  <c r="E191" i="7"/>
  <c r="E125" i="7"/>
  <c r="I179" i="7"/>
  <c r="I160" i="7"/>
  <c r="E142" i="7"/>
  <c r="E72" i="7"/>
  <c r="E257" i="7"/>
  <c r="E260" i="7"/>
  <c r="E114" i="7"/>
  <c r="E82" i="7"/>
  <c r="E48" i="7"/>
  <c r="E138" i="7"/>
  <c r="E27" i="7"/>
  <c r="I141" i="7"/>
  <c r="E96" i="7"/>
  <c r="I81" i="7"/>
  <c r="I156" i="7"/>
  <c r="D30" i="6" l="1"/>
  <c r="D260" i="6"/>
  <c r="D96" i="6"/>
  <c r="D149" i="6"/>
  <c r="D33" i="6"/>
  <c r="D92" i="6"/>
  <c r="D325" i="6"/>
  <c r="D75" i="6"/>
  <c r="D165" i="6"/>
  <c r="D24" i="6"/>
  <c r="D39" i="6"/>
  <c r="D234" i="6"/>
  <c r="D157" i="6"/>
  <c r="D36" i="6"/>
  <c r="D309" i="6"/>
  <c r="D95" i="6"/>
  <c r="D27" i="6"/>
  <c r="D148" i="6"/>
  <c r="D114" i="6"/>
  <c r="D72" i="6"/>
  <c r="D169" i="6"/>
  <c r="D131" i="6"/>
  <c r="D245" i="6"/>
  <c r="D241" i="6"/>
  <c r="D138" i="6"/>
  <c r="D176" i="6"/>
  <c r="D125" i="6"/>
  <c r="D135" i="6"/>
  <c r="D68" i="6"/>
  <c r="D257" i="6"/>
  <c r="D120" i="6"/>
  <c r="D142" i="6"/>
  <c r="D199" i="6"/>
  <c r="D91" i="6"/>
  <c r="D48" i="6"/>
  <c r="D195" i="6"/>
  <c r="D58" i="6"/>
  <c r="D164" i="6"/>
  <c r="D180" i="6"/>
  <c r="D187" i="6"/>
  <c r="D128" i="6"/>
  <c r="D88" i="6"/>
  <c r="D63" i="6"/>
  <c r="D298" i="6"/>
  <c r="D82" i="6"/>
  <c r="D252" i="6"/>
  <c r="D322" i="6"/>
  <c r="D52" i="6"/>
  <c r="D161" i="6"/>
  <c r="D191" i="6"/>
  <c r="D78" i="6"/>
  <c r="D249" i="6"/>
  <c r="E156" i="7"/>
  <c r="E168" i="7"/>
  <c r="I193" i="7"/>
  <c r="E179" i="7"/>
  <c r="E320" i="7"/>
  <c r="E141" i="7"/>
  <c r="E119" i="7"/>
  <c r="E51" i="7"/>
  <c r="E57" i="7"/>
  <c r="E134" i="7"/>
  <c r="E190" i="7"/>
  <c r="E71" i="7"/>
  <c r="E87" i="7"/>
  <c r="E194" i="7"/>
  <c r="I185" i="7"/>
  <c r="E160" i="7"/>
  <c r="E81" i="7"/>
  <c r="E256" i="7"/>
  <c r="E186" i="7"/>
  <c r="D156" i="6" l="1"/>
  <c r="D168" i="6"/>
  <c r="D71" i="6"/>
  <c r="D119" i="6"/>
  <c r="D134" i="6"/>
  <c r="D256" i="6"/>
  <c r="D186" i="6"/>
  <c r="D194" i="6"/>
  <c r="D81" i="6"/>
  <c r="D321" i="6"/>
  <c r="D141" i="6"/>
  <c r="D51" i="6"/>
  <c r="D87" i="6"/>
  <c r="D179" i="6"/>
  <c r="D57" i="6"/>
  <c r="D160" i="6"/>
  <c r="D190" i="6"/>
  <c r="E185" i="7"/>
  <c r="E193" i="7"/>
  <c r="D185" i="6" l="1"/>
  <c r="D193" i="6"/>
</calcChain>
</file>

<file path=xl/sharedStrings.xml><?xml version="1.0" encoding="utf-8"?>
<sst xmlns="http://schemas.openxmlformats.org/spreadsheetml/2006/main" count="2006" uniqueCount="607">
  <si>
    <t>Game.AnyPlayer.Defeat</t>
  </si>
  <si>
    <t>eventobjid,shortix,x,y,z</t>
  </si>
  <si>
    <t>Game.AnyPlayer.EnterGame</t>
  </si>
  <si>
    <t>Game.AnyPlayer.LeaveGame</t>
  </si>
  <si>
    <t>Game.AnyPlayer.Victory</t>
  </si>
  <si>
    <t>Player.AddBuff</t>
  </si>
  <si>
    <t>eventobjid,buffid,bufflvl</t>
  </si>
  <si>
    <t>Player.AddItem</t>
  </si>
  <si>
    <t>eventobjid,itemid,itemnum</t>
  </si>
  <si>
    <t>Player.AreaIn</t>
  </si>
  <si>
    <t>eventobjid,areaid</t>
  </si>
  <si>
    <t>Player.AreaOut</t>
  </si>
  <si>
    <t>Player.AttackHit</t>
  </si>
  <si>
    <t>eventobjid,targetactorid</t>
  </si>
  <si>
    <t>Player.Attack</t>
  </si>
  <si>
    <t>Player Attack</t>
  </si>
  <si>
    <t>Player.BackPackChange</t>
  </si>
  <si>
    <t>Player.BeHurt</t>
  </si>
  <si>
    <t>eventobjid,hurtlv</t>
  </si>
  <si>
    <t>Player.ChangeAttr</t>
  </si>
  <si>
    <t>Player.ClickActor</t>
  </si>
  <si>
    <t>Player.ClickBlock</t>
  </si>
  <si>
    <t>eventobjid,blockid,x,y,z</t>
  </si>
  <si>
    <t>Player.Collide</t>
  </si>
  <si>
    <t>eventobjid,toobjid</t>
  </si>
  <si>
    <t>Player.ConsumeItem</t>
  </si>
  <si>
    <t>Players consume items</t>
  </si>
  <si>
    <t>Player.DamageActor</t>
  </si>
  <si>
    <t>Player.DefeatActor</t>
  </si>
  <si>
    <t>Player.Die</t>
  </si>
  <si>
    <t>Player.DiscardItem</t>
  </si>
  <si>
    <t>Player.DismountActor</t>
  </si>
  <si>
    <t>Player.EquipChange</t>
  </si>
  <si>
    <t>Player.EquipOn</t>
  </si>
  <si>
    <t>Player.InputContent</t>
  </si>
  <si>
    <t>Player.InputKeyDown</t>
  </si>
  <si>
    <t>eventobjid,vkey</t>
  </si>
  <si>
    <t>Player.InputKeyOnPress</t>
  </si>
  <si>
    <t>Player.InputKeyUp</t>
  </si>
  <si>
    <t>Player.InvateFriend</t>
  </si>
  <si>
    <t>Player.LevelModelUpgrade</t>
  </si>
  <si>
    <t>eventobjid</t>
  </si>
  <si>
    <t>Player.MotionStateChange</t>
  </si>
  <si>
    <t>eventobjid,playermotion</t>
  </si>
  <si>
    <t>Player.MountActor</t>
  </si>
  <si>
    <t>Player.MoveOneBlockSize</t>
  </si>
  <si>
    <t>Player.NewInputContent</t>
  </si>
  <si>
    <t>Player.PickUpItem</t>
  </si>
  <si>
    <t>Player.PlayAction</t>
  </si>
  <si>
    <t>eventobjid,act</t>
  </si>
  <si>
    <t>Player.RemoveBuff</t>
  </si>
  <si>
    <t>Player.Revive</t>
  </si>
  <si>
    <t>Player.SelectShortcut</t>
  </si>
  <si>
    <t>Player.ShortcutChange</t>
  </si>
  <si>
    <t>Player.UseGiftPack</t>
  </si>
  <si>
    <t>Player.UseItem</t>
  </si>
  <si>
    <t>itemid</t>
  </si>
  <si>
    <t>itemnum</t>
  </si>
  <si>
    <t>areaid</t>
  </si>
  <si>
    <t>blockid</t>
  </si>
  <si>
    <t>x,y,z</t>
  </si>
  <si>
    <t xml:space="preserve"> prop quantity</t>
  </si>
  <si>
    <t>eventobjid,shortix,playerattr,playerattrval,x,y,z</t>
  </si>
  <si>
    <t>eventobjid,toobjid,targetactorid,hurtlv</t>
  </si>
  <si>
    <t>eventobjid,toobjid,targetactorid</t>
  </si>
  <si>
    <t>eventobjid,itemid,itemnum,itemix</t>
  </si>
  <si>
    <t>eventobjid,toobjid,itemid,itemnum</t>
  </si>
  <si>
    <t>eventobjid,itemid,itemnum,toobjid</t>
  </si>
  <si>
    <t>World Events</t>
  </si>
  <si>
    <t>Backpack.ItemChange</t>
  </si>
  <si>
    <t>Changes in props in container</t>
  </si>
  <si>
    <t>Backpack.ItemPutIn</t>
  </si>
  <si>
    <t>There are props in the container</t>
  </si>
  <si>
    <t>Backpack.ItemTakeOut</t>
  </si>
  <si>
    <t>There are items in the container. Take them out.</t>
  </si>
  <si>
    <t>Game Logic</t>
  </si>
  <si>
    <t>Game.Hour</t>
  </si>
  <si>
    <t>Universal Hour Time Change</t>
  </si>
  <si>
    <t>hour</t>
  </si>
  <si>
    <t>Game.RunTime</t>
  </si>
  <si>
    <t>World Tick Changes</t>
  </si>
  <si>
    <t>Player Events (Player)</t>
  </si>
  <si>
    <t>Either player loses</t>
  </si>
  <si>
    <t>Any player enters</t>
  </si>
  <si>
    <t>Any player leaves</t>
  </si>
  <si>
    <t>Either player wins</t>
  </si>
  <si>
    <t>Player gains status effect</t>
  </si>
  <si>
    <t>Players get props</t>
  </si>
  <si>
    <t>Player enters area</t>
  </si>
  <si>
    <t>Player leaves area</t>
  </si>
  <si>
    <t>Player hits the target</t>
  </si>
  <si>
    <t>Backpack bar changes</t>
  </si>
  <si>
    <t>Player takes damage</t>
  </si>
  <si>
    <t>Player attribute changes</t>
  </si>
  <si>
    <t>Click on the creature</t>
  </si>
  <si>
    <t>Click the block</t>
  </si>
  <si>
    <t>Player-player/mob collision</t>
  </si>
  <si>
    <t>Player causes damage</t>
  </si>
  <si>
    <t>Player defeats the target</t>
  </si>
  <si>
    <t>Player Death</t>
  </si>
  <si>
    <t>Discarding items</t>
  </si>
  <si>
    <t>Player riding down</t>
  </si>
  <si>
    <t>Equipment Bar Changes</t>
  </si>
  <si>
    <t>Player.EquipOff</t>
  </si>
  <si>
    <t>Take off your gear</t>
  </si>
  <si>
    <t>Put on your gear</t>
  </si>
  <si>
    <t>Input string</t>
  </si>
  <si>
    <t>eventobjid,content</t>
  </si>
  <si>
    <t>The player presses a button</t>
  </si>
  <si>
    <t>Player long press button</t>
  </si>
  <si>
    <t>The player releases the button</t>
  </si>
  <si>
    <t xml:space="preserve">invite friends </t>
  </si>
  <si>
    <t>Player level changes</t>
  </si>
  <si>
    <t>Player behavior status changes</t>
  </si>
  <si>
    <t>Player riding on</t>
  </si>
  <si>
    <t>Player moves (one square)</t>
  </si>
  <si>
    <t>Type from the chat box</t>
  </si>
  <si>
    <t>Player Pickup</t>
  </si>
  <si>
    <t>Player uses emotes</t>
  </si>
  <si>
    <t>The player loses the specified status effect</t>
  </si>
  <si>
    <t>Player Resurrection</t>
  </si>
  <si>
    <t>Quick Bar Selection</t>
  </si>
  <si>
    <t>Quick Bar Changes</t>
  </si>
  <si>
    <t>Locally this package prop is used []</t>
  </si>
  <si>
    <t>Players use props</t>
  </si>
  <si>
    <t>Mob Events (Actor)</t>
  </si>
  <si>
    <t>Actor.AddBuff</t>
  </si>
  <si>
    <t>Mobs gain status effects</t>
  </si>
  <si>
    <t>eventobjid,actorid,buffid,bufflvl</t>
  </si>
  <si>
    <t>Actor.AreaIn</t>
  </si>
  <si>
    <t>Biological entry area</t>
  </si>
  <si>
    <t>Actor.AreaOut</t>
  </si>
  <si>
    <t>The creature leaves the area</t>
  </si>
  <si>
    <t>Actor.AttackHit</t>
  </si>
  <si>
    <t>Attack Hit</t>
  </si>
  <si>
    <t>Actor.Attack</t>
  </si>
  <si>
    <t>attack</t>
  </si>
  <si>
    <t>Actor.BeHurt</t>
  </si>
  <si>
    <t>Hurt</t>
  </si>
  <si>
    <t>Actor.Beat</t>
  </si>
  <si>
    <t>Mob defeats player/mob</t>
  </si>
  <si>
    <t>Actor.ChangeAttr</t>
  </si>
  <si>
    <t>Property changes</t>
  </si>
  <si>
    <t>Actor.ChangeMotion</t>
  </si>
  <si>
    <t>The creature's behavioral state changes to [n]</t>
  </si>
  <si>
    <t>eventobjid,actorid,actormotion</t>
  </si>
  <si>
    <t>Actor.Collide</t>
  </si>
  <si>
    <t>Colliding with a player/mob</t>
  </si>
  <si>
    <t>Actor.Create</t>
  </si>
  <si>
    <t>Created</t>
  </si>
  <si>
    <t>eventobjid,actorid</t>
  </si>
  <si>
    <t>event creature, event creature type</t>
  </si>
  <si>
    <t>Actor.Damage</t>
  </si>
  <si>
    <t>cause some damages</t>
  </si>
  <si>
    <t>Actor.Die</t>
  </si>
  <si>
    <t>die</t>
  </si>
  <si>
    <t>eventobjid,toobjid,actorid</t>
  </si>
  <si>
    <t>Actor.Projectile.Hit</t>
  </si>
  <si>
    <t>Throwing objects hit</t>
  </si>
  <si>
    <t>Actor.RemoveBuff</t>
  </si>
  <si>
    <t>Mobs lose status effects</t>
  </si>
  <si>
    <t>Block Events</t>
  </si>
  <si>
    <t>Block.Add</t>
  </si>
  <si>
    <t>blockid,x,y,z</t>
  </si>
  <si>
    <t>Block.DestroyBy</t>
  </si>
  <si>
    <t>When such blocks are destroyed locally</t>
  </si>
  <si>
    <t>Block.Dig.Begin</t>
  </si>
  <si>
    <t>When any block is mined</t>
  </si>
  <si>
    <t>Block.Dig.Cancel</t>
  </si>
  <si>
    <t>Any block is mined and canceled</t>
  </si>
  <si>
    <t>Block.Dig.End</t>
  </si>
  <si>
    <t>Blocks are mined</t>
  </si>
  <si>
    <t>Block.Remove</t>
  </si>
  <si>
    <t>Block removal</t>
  </si>
  <si>
    <t>Block.Trigger</t>
  </si>
  <si>
    <t>Active/Powered</t>
  </si>
  <si>
    <t>Item Events</t>
  </si>
  <si>
    <t>DropItem.AreaIn</t>
  </si>
  <si>
    <t>Drops enter the area</t>
  </si>
  <si>
    <t>eventobjid,areaid,item</t>
  </si>
  <si>
    <t>DropItem.AreaOut</t>
  </si>
  <si>
    <t>Drops leave the area</t>
  </si>
  <si>
    <t>Item.Create</t>
  </si>
  <si>
    <t>Drops are created</t>
  </si>
  <si>
    <t>Item.Destroy</t>
  </si>
  <si>
    <t>When some of these equipment is destroyed</t>
  </si>
  <si>
    <t>Item.Disappear</t>
  </si>
  <si>
    <t>Drops disappear</t>
  </si>
  <si>
    <t>eventobjid,itemid,itemnum,x,y,z</t>
  </si>
  <si>
    <t>Item.Pickup</t>
  </si>
  <si>
    <t>Drops are picked up</t>
  </si>
  <si>
    <t>Item.expend</t>
  </si>
  <si>
    <t>Part of this food item is consumed</t>
  </si>
  <si>
    <t>Missile.AreaIn</t>
  </si>
  <si>
    <t>Throwing objects into the area</t>
  </si>
  <si>
    <t>Missile.AreaOut</t>
  </si>
  <si>
    <t>Throwing objects leave the area</t>
  </si>
  <si>
    <t>Missile.Create</t>
  </si>
  <si>
    <t>Throwables are created</t>
  </si>
  <si>
    <t>eventobjid,itemid,toobjid,x,y,z</t>
  </si>
  <si>
    <t>Particle.Item.OnCreate</t>
  </si>
  <si>
    <t>When the effect is created on the drop</t>
  </si>
  <si>
    <t>eventobjid,effectid,x,y,z</t>
  </si>
  <si>
    <t>Special Effect Events (Particle)</t>
  </si>
  <si>
    <t>Particle.Mob.OnCreate</t>
  </si>
  <si>
    <t>Any creature's special effect is created</t>
  </si>
  <si>
    <t>Particle.Player.OnCreate</t>
  </si>
  <si>
    <t>Special effects are created on any player</t>
  </si>
  <si>
    <t>Particle.Pos.OnCreate</t>
  </si>
  <si>
    <t>Special effects are created at any position</t>
  </si>
  <si>
    <t>effectid,x,y,z</t>
  </si>
  <si>
    <t>Particle.Projectile.OnCreate</t>
  </si>
  <si>
    <t>Any projectile effects are created</t>
  </si>
  <si>
    <t>UI Events (UI)</t>
  </si>
  <si>
    <t>UI.Button.Click</t>
  </si>
  <si>
    <t>Button Click</t>
  </si>
  <si>
    <t>eventobjid,CustomUI,uielement</t>
  </si>
  <si>
    <t>UI.Button.TouchBegin</t>
  </si>
  <si>
    <t>Button Press</t>
  </si>
  <si>
    <t>UI.GLoader3D.Click</t>
  </si>
  <si>
    <t>The model of the current interface is released</t>
  </si>
  <si>
    <t>UI.GLoader3D.TouchBegin</t>
  </si>
  <si>
    <t>The model of the current interface is pressed</t>
  </si>
  <si>
    <t>UI.Hide</t>
  </si>
  <si>
    <t>The interface is closed</t>
  </si>
  <si>
    <t>eventobjid,CustomUI</t>
  </si>
  <si>
    <t>UI.LostFocus</t>
  </si>
  <si>
    <t>Custom UI input box loses focus</t>
  </si>
  <si>
    <t>UI.Show</t>
  </si>
  <si>
    <t>The interface is opened</t>
  </si>
  <si>
    <t>Other events(*)</t>
  </si>
  <si>
    <t>BluePrint.BuildBegin</t>
  </si>
  <si>
    <t>Blueprint creation begins</t>
  </si>
  <si>
    <t>Craft.end</t>
  </si>
  <si>
    <t>Complete any recipe synthesis</t>
  </si>
  <si>
    <t>eventobjid,craftid,itemid,itemnum</t>
  </si>
  <si>
    <t>Developer.BuyItem</t>
  </si>
  <si>
    <t>eventobjid,itemid</t>
  </si>
  <si>
    <t>Furnace.begin</t>
  </si>
  <si>
    <t>Any smelting starts</t>
  </si>
  <si>
    <t>furanceid,x,y,z</t>
  </si>
  <si>
    <t>Furnace.end</t>
  </si>
  <si>
    <t>Any smelting ends</t>
  </si>
  <si>
    <t>MiNiVip_1</t>
  </si>
  <si>
    <t>Buy a Mini Membership for 1 month</t>
  </si>
  <si>
    <t>MiNiVip_3</t>
  </si>
  <si>
    <t>Buy a 3-month Mini Membership</t>
  </si>
  <si>
    <t>Plot.begin</t>
  </si>
  <si>
    <t>Any scenario starts</t>
  </si>
  <si>
    <t>eventobjid,toobjid,plotid,targetactorid</t>
  </si>
  <si>
    <t>Plot.end</t>
  </si>
  <si>
    <t>Any plot ends</t>
  </si>
  <si>
    <t>QQMusic.PlayBegin</t>
  </si>
  <si>
    <t>QQ Music starts playing</t>
  </si>
  <si>
    <t>eventobjid,qqMusicId</t>
  </si>
  <si>
    <t>minitimer.change</t>
  </si>
  <si>
    <t>Specifying timer changes</t>
  </si>
  <si>
    <t>timerid,timername,timertime</t>
  </si>
  <si>
    <t>Tên</t>
  </si>
  <si>
    <t>Cách Sử Dụng</t>
  </si>
  <si>
    <t>Các Tham Số</t>
  </si>
  <si>
    <t>Mô Tả Tham Số</t>
  </si>
  <si>
    <t xml:space="preserve"> block coordinates</t>
  </si>
  <si>
    <t>prop type</t>
  </si>
  <si>
    <t>second</t>
  </si>
  <si>
    <t xml:space="preserve"> ticks</t>
  </si>
  <si>
    <t>Any player purchases or withdraws merchandise props</t>
  </si>
  <si>
    <t>event player, quickbar index, changed attribute,the value of the change, the coordinate position</t>
  </si>
  <si>
    <t>event player, event target object,target player, damage value</t>
  </si>
  <si>
    <t>block type</t>
  </si>
  <si>
    <t/>
  </si>
  <si>
    <t>mô tả tham số</t>
  </si>
  <si>
    <t>game hours</t>
  </si>
  <si>
    <t>game minutes</t>
  </si>
  <si>
    <t xml:space="preserve"> game seconds</t>
  </si>
  <si>
    <t>event player, quick bar index, coordinate position</t>
  </si>
  <si>
    <t>event player, state id, state level</t>
  </si>
  <si>
    <t>event player, item type, item quantity</t>
  </si>
  <si>
    <t>event player, region id</t>
  </si>
  <si>
    <t>event player, attacked object</t>
  </si>
  <si>
    <t>player attack</t>
  </si>
  <si>
    <t>event player, item type, item quantity, item grid index</t>
  </si>
  <si>
    <t>event player, damage value</t>
  </si>
  <si>
    <t>event player, the object being clicked</t>
  </si>
  <si>
    <t>event player, clicked block type, block position</t>
  </si>
  <si>
    <t>event player, target object</t>
  </si>
  <si>
    <t>players consume items</t>
  </si>
  <si>
    <t>event player, event target object,the target of attack</t>
  </si>
  <si>
    <t>event player, string in the event</t>
  </si>
  <si>
    <t>event player, key value pressed</t>
  </si>
  <si>
    <t>event player, event target player</t>
  </si>
  <si>
    <t>event player</t>
  </si>
  <si>
    <t>event player, behavior state enumeration</t>
  </si>
  <si>
    <t>event player, action id</t>
  </si>
  <si>
    <t>event object, prop type, prop quantity</t>
  </si>
  <si>
    <t>event creature, event creature type, state id, state level</t>
  </si>
  <si>
    <t>event creature, area id</t>
  </si>
  <si>
    <t>event creature, attack target, damage value, event creature type</t>
  </si>
  <si>
    <t>event creature, event creature type, attribute enumeration value, changed value</t>
  </si>
  <si>
    <t>event creature, event creature type, action enumeration value</t>
  </si>
  <si>
    <t>event creature, attack target, event creature type</t>
  </si>
  <si>
    <t>block type, block coordinates</t>
  </si>
  <si>
    <t>event player, block type, block coordinates</t>
  </si>
  <si>
    <t>event drop, area id, item type</t>
  </si>
  <si>
    <t>event drop, item type, drop method, block coordinates</t>
  </si>
  <si>
    <t>event drop, item type, item quantity, block coordinates</t>
  </si>
  <si>
    <t>event player, item type, event throwable, block coordinates</t>
  </si>
  <si>
    <t>event drop, special effect type, block position</t>
  </si>
  <si>
    <t>event creature, effect type, block location</t>
  </si>
  <si>
    <t>event player, effect type, block position</t>
  </si>
  <si>
    <t>effect type, block position</t>
  </si>
  <si>
    <t>event throw, effect type, block position</t>
  </si>
  <si>
    <t>event player, event ui, event component</t>
  </si>
  <si>
    <t>event player, event ui</t>
  </si>
  <si>
    <t>event player, event ui , event component</t>
  </si>
  <si>
    <t>event player, event ui, event element, input content</t>
  </si>
  <si>
    <t>region id</t>
  </si>
  <si>
    <t>event object, recipe id, item type, item quantity</t>
  </si>
  <si>
    <t>event object, prop type</t>
  </si>
  <si>
    <t>smelting id, block location</t>
  </si>
  <si>
    <t>event object, target object, plot type, target creature type</t>
  </si>
  <si>
    <t>event player, music id</t>
  </si>
  <si>
    <t>timer id, timer name, timer time</t>
  </si>
  <si>
    <t>eventobjid,CustomUI,uielement,content</t>
  </si>
  <si>
    <t>eventobjid,areaid,itemid,helperobjid</t>
  </si>
  <si>
    <t>eventobjid,toobjid,itemid,itemnum,x,y,z</t>
  </si>
  <si>
    <t>event player, item type,item quantity, dropped item objid</t>
  </si>
  <si>
    <t>event player, item type, item quantity,the grid index where the prop is located</t>
  </si>
  <si>
    <t>event player, dropped item objid,item type id, item quantity</t>
  </si>
  <si>
    <t>eventobjid,toobjid,actorid,targetactorid</t>
  </si>
  <si>
    <t>event creature, attack target, event creature type,type of creature attacked</t>
  </si>
  <si>
    <t>eventobjid,toobjid,hurtlv,actorid</t>
  </si>
  <si>
    <t>eventobjid,actorid,actorattr,actorattrval</t>
  </si>
  <si>
    <t>eventobjid,toobjid,hurtlv,actorid,targetactorid</t>
  </si>
  <si>
    <t>event creature, attack target, damage value, event creature type,type of creature attacked</t>
  </si>
  <si>
    <t>eventobjid,toobjid,itemid,targetactorid,x,y,z,helperobjid</t>
  </si>
  <si>
    <t>event throwing object, hit object, prop type,the type of creature hit, the block coordinates,object of the thrown object</t>
  </si>
  <si>
    <t>eventobjid,itemid,defaultvalue,x,y,z</t>
  </si>
  <si>
    <t>event player, object picked up, item type,item quantity, block coordinates</t>
  </si>
  <si>
    <t>event throw, area id, item type,object of the thrown object</t>
  </si>
  <si>
    <t>CurEventParam.EventTargetAct</t>
  </si>
  <si>
    <t>CurEventParam.EventString</t>
  </si>
  <si>
    <t>CurEventParam.Hurtlv</t>
  </si>
  <si>
    <t>CurEventParam.SelectUIID</t>
  </si>
  <si>
    <t>CurEventParam.EventUIID</t>
  </si>
  <si>
    <t>CurEventParam.EventTargetBuff</t>
  </si>
  <si>
    <t>CurEventParam.EventAreaid</t>
  </si>
  <si>
    <t>Trigger.getLastCreateEffectId()</t>
  </si>
  <si>
    <t>CurEventParam.EventTargetEffect</t>
  </si>
  <si>
    <t>Trigger.Block:getLastCreateBlockid()</t>
  </si>
  <si>
    <t>CurEventParam.EventTargetBlock</t>
  </si>
  <si>
    <t>Trigger.Actor:GetProjectileShootPlayer(CurEventParam)</t>
  </si>
  <si>
    <t>CurEventParam.TriggerByPlayer</t>
  </si>
  <si>
    <t>CurEventParam.EventTargetPlayer</t>
  </si>
  <si>
    <t>CurEventParam.EventShortCutIdx</t>
  </si>
  <si>
    <t>CurEventParam. EquipItemPos</t>
  </si>
  <si>
    <t>Trigger.Actor:GetProjectileShootMob(CurEventParam)</t>
  </si>
  <si>
    <t>Trigger.Creature:getLastCreateCreatureObjId()</t>
  </si>
  <si>
    <t>CurEventParam.TriggerByCreature</t>
  </si>
  <si>
    <t>CurEventParam.EventTargetCreature</t>
  </si>
  <si>
    <t>CurEventParam.Itemnum</t>
  </si>
  <si>
    <t>CurEventParam.EventElementID</t>
  </si>
  <si>
    <t>CurEventParam.EventTargetDropitem</t>
  </si>
  <si>
    <t>CurEventParam.EventTargetPos</t>
  </si>
  <si>
    <t>Mô tả sử dụng</t>
  </si>
  <si>
    <t>Biểu cảm động trong sự kiện</t>
  </si>
  <si>
    <t>Chuỗi trong sự kiện</t>
  </si>
  <si>
    <t>Giá trị sát thương trong sự kiện</t>
  </si>
  <si>
    <t>Giao diện chỉnh sửa hiện tại</t>
  </si>
  <si>
    <t>Giao diện trong sự kiện</t>
  </si>
  <si>
    <t>Hiệu ứng trạng thái trong sự kiện</t>
  </si>
  <si>
    <t>Khu vực trong sự kiện</t>
  </si>
  <si>
    <t>Loại hiệu ứng được tạo cuối cùng</t>
  </si>
  <si>
    <t>Loại hiệu ứng trong sự kiện</t>
  </si>
  <si>
    <t>Loại khối được tạo cuối cùng</t>
  </si>
  <si>
    <t>Loại khối trong sự kiện</t>
  </si>
  <si>
    <t>Người chơi bắn vật ném</t>
  </si>
  <si>
    <t>Người chơi kích hoạt trong sự kiện</t>
  </si>
  <si>
    <t>Người chơi mục tiêu trong sự kiện</t>
  </si>
  <si>
    <t>qui Sinh vật được tạo cuối cùng</t>
  </si>
  <si>
    <t>Ô phím tắt trong sự kiện</t>
  </si>
  <si>
    <t>Ô trang bị trong sự kiện</t>
  </si>
  <si>
    <t>Sinh vật bắn vật ném</t>
  </si>
  <si>
    <t>Sinh vật kích hoạt trong sự kiện</t>
  </si>
  <si>
    <t>Sinh vật mục tiêu trong sự kiện</t>
  </si>
  <si>
    <t>Số lượng vật phẩm trong sự kiện</t>
  </si>
  <si>
    <t>Thành phần trong sự kiện</t>
  </si>
  <si>
    <t>Vật ném kích hoạt sự kiện</t>
  </si>
  <si>
    <t>Vật rơi sự kiện</t>
  </si>
  <si>
    <t>CurEventParam.TriggerBy Missile</t>
  </si>
  <si>
    <t>Vị trí trong sự kiện</t>
  </si>
  <si>
    <t>Bất kỳ người chơi bị đánh bại</t>
  </si>
  <si>
    <t>Bất kỳ người chơi nào vào trò chơi</t>
  </si>
  <si>
    <t>Bất kỳ người chơi nào rời khỏi trò chơi</t>
  </si>
  <si>
    <t>Bất kỳ người chơi nào thắng trò chơi</t>
  </si>
  <si>
    <t>Người chơi có hiệu ứng trạng thái</t>
  </si>
  <si>
    <t>Người chơi nhận được một vật phẩm</t>
  </si>
  <si>
    <t>Người chơi bước vào khu vực</t>
  </si>
  <si>
    <t>Người chơi rời khỏi khu vực</t>
  </si>
  <si>
    <t>Người chơi tấn công mục tiêu</t>
  </si>
  <si>
    <t>Người chơi tấn công</t>
  </si>
  <si>
    <t>Balo thay đổi</t>
  </si>
  <si>
    <t>Người chơi nhận thiệt hại</t>
  </si>
  <si>
    <t>Thay đổi thuộc tính người chơi</t>
  </si>
  <si>
    <t>Người chơi nhấp vào vật thể</t>
  </si>
  <si>
    <t>Người chơi nhấp vào một khối</t>
  </si>
  <si>
    <t>Người chơi va chạm với người chơi/mob khác</t>
  </si>
  <si>
    <t>Người chơi tiêu thụ một vật phẩm</t>
  </si>
  <si>
    <t>Người chơi gây ra thiệt hại cho mục tiêu</t>
  </si>
  <si>
    <t>Người chơi đánh bại mục tiêu</t>
  </si>
  <si>
    <t>Người chơi chết</t>
  </si>
  <si>
    <t>Người chơi loại bỏ một vật phẩm</t>
  </si>
  <si>
    <t>Người dừng cưỡi một vật thể</t>
  </si>
  <si>
    <t>Thay đổi trang bị</t>
  </si>
  <si>
    <t>Người chơi cởi trang bị</t>
  </si>
  <si>
    <t>Người chơi mặc một trang bị</t>
  </si>
  <si>
    <t>Người chơi nhập một chuỗi</t>
  </si>
  <si>
    <t>Người chơi nhấn một phím</t>
  </si>
  <si>
    <t>Người chơi nhấn từ lâu</t>
  </si>
  <si>
    <t>Người chơi thả một phím</t>
  </si>
  <si>
    <t>Thay đổi cấp độ của người chơi</t>
  </si>
  <si>
    <t>Trạng thái chuyển động của người chơi thay đổi</t>
  </si>
  <si>
    <t>Người chơi cưỡi vật thể</t>
  </si>
  <si>
    <t>Người chơi di chuyển một khối</t>
  </si>
  <si>
    <t>Người chơi nhập tin nhắn</t>
  </si>
  <si>
    <t>Người chơi nhặt một vật phẩm</t>
  </si>
  <si>
    <t>Người chơi thực hiện một Emote/Hành động</t>
  </si>
  <si>
    <t>Người chơi bị mất hiệu ứng trạng thái cụ thể</t>
  </si>
  <si>
    <t>Người chơi hồi sinh</t>
  </si>
  <si>
    <t>Lựa chọn thanh phím tắt</t>
  </si>
  <si>
    <t>Thay đổi thanh công cụ</t>
  </si>
  <si>
    <t>Người chơi sử dụng gói quà tặng</t>
  </si>
  <si>
    <t>Người chơi sử dụng một vật phẩm</t>
  </si>
  <si>
    <t>a</t>
  </si>
  <si>
    <t>b</t>
  </si>
  <si>
    <t>c</t>
  </si>
  <si>
    <t>d</t>
  </si>
  <si>
    <t>Khi vật phẩm bất kì trong túi thay đổi</t>
  </si>
  <si>
    <t>Khi vật phẩm bất kì trong túi được thêm vào</t>
  </si>
  <si>
    <t>Khi vật phẩm bất kì trong túi được lấy ra</t>
  </si>
  <si>
    <t>Khi giờ trong trò chơi thay đổi</t>
  </si>
  <si>
    <t>Khi người chơi bất kì bị đánh bại</t>
  </si>
  <si>
    <t>Khi người chơi bất kì vào trò chơi</t>
  </si>
  <si>
    <t>Khi người chơi bất kì rời trò chơi</t>
  </si>
  <si>
    <t>khi người chơi bất kì nhận hiệu ứng</t>
  </si>
  <si>
    <t>khi người chơi bất kì nhặt vật phẩm</t>
  </si>
  <si>
    <t>khi người chơi bất kì vào khu vực</t>
  </si>
  <si>
    <t>khi người chơi bất kì rời khu vực</t>
  </si>
  <si>
    <t>Khi người chơi bất kì tấn công trúng mục tiêu</t>
  </si>
  <si>
    <t>khi người chơi bất kì tấn công</t>
  </si>
  <si>
    <t>khi balo của người chơi bất kì thay đổi</t>
  </si>
  <si>
    <t>khi người chơi bất kì nhận sát thương</t>
  </si>
  <si>
    <t>khi thuộc tính bất kì của người chơi bất kì thay đổi</t>
  </si>
  <si>
    <t>khi người chơi bất kì nhấn vào sinh vật</t>
  </si>
  <si>
    <t>khi người chơi bất kì nhấn vào khối</t>
  </si>
  <si>
    <t>khi người chơi bất kì va chạm vào người chơi bất kì hoặc sinh vật bất kì</t>
  </si>
  <si>
    <t>khi người chơi bất kì tiêu thụ vật phẩm</t>
  </si>
  <si>
    <t>ID Khối</t>
  </si>
  <si>
    <t>ID Vật phẩm</t>
  </si>
  <si>
    <t>Số lượng vật phẩm</t>
  </si>
  <si>
    <t>Tọa Độ</t>
  </si>
  <si>
    <t>giờ trong game</t>
  </si>
  <si>
    <t>Khi thời gian trong trò chơi thay đổi(Kích hoạt mỗi 0.05 giây)</t>
  </si>
  <si>
    <t>khi người chơi bất kì gây sát thương</t>
  </si>
  <si>
    <t>khi người chơi bất kì gây sát thương lên mục tiêu</t>
  </si>
  <si>
    <t>Khi người chơi bất kì bỏ vật phẩm</t>
  </si>
  <si>
    <t>khi người chơi bất kì ngừng lái thực thể bất kì</t>
  </si>
  <si>
    <t>khi trang bị của người chơi bất kì thay đổi</t>
  </si>
  <si>
    <t>khi người chơi bất kì cởi trang bị</t>
  </si>
  <si>
    <t>khi người chơi bất kì mặc trang bị</t>
  </si>
  <si>
    <t>khi người chơi bất kì gửi tin nhắn bất kì</t>
  </si>
  <si>
    <t>khi người chơi bất kì nhấn một phím</t>
  </si>
  <si>
    <t>khi người chơi bất kì nhấn giữ một phím</t>
  </si>
  <si>
    <t>khi người chơi bất kì thả phím</t>
  </si>
  <si>
    <t>khi người chơi bất kì mời bạn</t>
  </si>
  <si>
    <t>khi người chơi bất kì nhận exp(Cần góp ý dịch)</t>
  </si>
  <si>
    <t>khi trạng thái chuyển động của người chơi bất kì thay đổi</t>
  </si>
  <si>
    <t>khi người chơi bất kì cưỡi một thực thể</t>
  </si>
  <si>
    <t>khi người chơi bất kì di chuyển một khối</t>
  </si>
  <si>
    <t>khi người chơi bất kì gửi một tinh nhắn</t>
  </si>
  <si>
    <t>khi người chơi bất kì nhận được vật phẩm</t>
  </si>
  <si>
    <t>khi người chơi bất kì thực hiện biểu cảm</t>
  </si>
  <si>
    <t>khi người chơi bất kì mất hiệu ứng</t>
  </si>
  <si>
    <t>khi người chơi bất kì được hồi sinh</t>
  </si>
  <si>
    <t>khi người chơi bất kì lựa chọn ô trong thanh công cụ</t>
  </si>
  <si>
    <t>khi thanh công cụ bị thay đổi</t>
  </si>
  <si>
    <t>khi người chơi bất kì sử dụng túi may mắn</t>
  </si>
  <si>
    <t>khi người chơi bất kì sử dụng vật phẩm</t>
  </si>
  <si>
    <t>khi sinh vật bất kì nhận hiệu ứng</t>
  </si>
  <si>
    <t>khi sinh vật bất kì vào khu vực</t>
  </si>
  <si>
    <t>khi sinh vật bất kì rời khu vực</t>
  </si>
  <si>
    <t>khi sinh vật bất kì tấn công trúng mục tiêu</t>
  </si>
  <si>
    <t>khi sinh vật bất kì tấn công</t>
  </si>
  <si>
    <t>khi sinh vật bất kì nhận sát thương</t>
  </si>
  <si>
    <t>khi sinh vật bất kì tiêu diệt mục tiêu</t>
  </si>
  <si>
    <t>khi thuộc tính của sinh vật bất kì bị thay đổi</t>
  </si>
  <si>
    <t>khi sinh vật bất kì thay đổi trạng thái chuyển động</t>
  </si>
  <si>
    <t>khi sinh vật bất kì được tạo</t>
  </si>
  <si>
    <t>khi sinh vật bất kì va chạm với mục tiêu</t>
  </si>
  <si>
    <t>khi sinh vật bất kì gây sát thương</t>
  </si>
  <si>
    <t>khi sinh vật bất kì bị đánh bại</t>
  </si>
  <si>
    <t>khi sinh vật bất kì ném vật ném trúng mục tiêu</t>
  </si>
  <si>
    <t>khi sinh vật bất kì mất hiệu ứng</t>
  </si>
  <si>
    <t>khi block được tạo</t>
  </si>
  <si>
    <t>khi một block bị phá</t>
  </si>
  <si>
    <t>khi block bắt đầu bị phá</t>
  </si>
  <si>
    <t>khi block ngừng phá</t>
  </si>
  <si>
    <t>khi block được phá xong</t>
  </si>
  <si>
    <t>khi block bị phá hủy</t>
  </si>
  <si>
    <t>khi block được kích hoạt</t>
  </si>
  <si>
    <t>khi vật phẩm vào khu vực</t>
  </si>
  <si>
    <t>khi vật phẩm rời khu vực</t>
  </si>
  <si>
    <t>khi vật phẩm được tạo</t>
  </si>
  <si>
    <t>khi vật phẩm bị phá hủy</t>
  </si>
  <si>
    <t>khi vật phẩm bị biến mất</t>
  </si>
  <si>
    <t>khi vật phẩm được nhặt</t>
  </si>
  <si>
    <t>khi vật phẩm được tiêu thụ</t>
  </si>
  <si>
    <t>khi vật ném vào khu vực</t>
  </si>
  <si>
    <t>khi vật ném rời khu vực</t>
  </si>
  <si>
    <t>khi vật ném được tạo</t>
  </si>
  <si>
    <t>khi hiệu ứng được tạo trên vật phẩm</t>
  </si>
  <si>
    <t>khi hiệu ứng được tạo trên sinh vật bất kì</t>
  </si>
  <si>
    <t>khi hiệu ứng được tạo trên người chơi bất kì</t>
  </si>
  <si>
    <t>khi hiệu ứng được tạo trên khu vực bất kì</t>
  </si>
  <si>
    <t>khi hiệu ứng được tạo trên vật ném bất kì</t>
  </si>
  <si>
    <t>khi nút trong giao diện (UI) được bấm</t>
  </si>
  <si>
    <t>khi nút trong giao diện (UI) bắt đầu được nhấn</t>
  </si>
  <si>
    <t>Không tồn tại trong phiên bản MW quốc tế</t>
  </si>
  <si>
    <t>khi giao diện (UI) được đóng</t>
  </si>
  <si>
    <t>khi bất kì nội dung nào được nhập vào giao diện (UI)</t>
  </si>
  <si>
    <t>khi giao diện (UI) được mở</t>
  </si>
  <si>
    <t>khi bảng thiết kế bắt đầu được xây dựng</t>
  </si>
  <si>
    <t>khi công thức chế tạo được hoàn thành</t>
  </si>
  <si>
    <t>khi người chơi bất kì mua vật phẩm trong cửa hàng</t>
  </si>
  <si>
    <t>khi lò nung bắt đầu nung</t>
  </si>
  <si>
    <t>khi lò nung kết thúc nung</t>
  </si>
  <si>
    <t>khi hội thoại kết thúc</t>
  </si>
  <si>
    <t>khi hội thoại được bắt đầu</t>
  </si>
  <si>
    <t>khi bộ đếm thay đổi</t>
  </si>
  <si>
    <t>Giây trong game</t>
  </si>
  <si>
    <t>ticks trong game ( 1ticks = 1/20 giây )</t>
  </si>
  <si>
    <t>attacked object</t>
  </si>
  <si>
    <t>item grid index</t>
  </si>
  <si>
    <t>damage value</t>
  </si>
  <si>
    <t>quickbar index</t>
  </si>
  <si>
    <t>changed attribute</t>
  </si>
  <si>
    <t>the value of the change</t>
  </si>
  <si>
    <t>the object being clicked</t>
  </si>
  <si>
    <t>clicked block type</t>
  </si>
  <si>
    <t>block position</t>
  </si>
  <si>
    <t>target object</t>
  </si>
  <si>
    <t>event target object</t>
  </si>
  <si>
    <t>target player</t>
  </si>
  <si>
    <t>the target of attack</t>
  </si>
  <si>
    <t>dropped item objid</t>
  </si>
  <si>
    <t>the grid index where the prop is located</t>
  </si>
  <si>
    <t>string in the event</t>
  </si>
  <si>
    <t>key value pressed</t>
  </si>
  <si>
    <t>event target player</t>
  </si>
  <si>
    <t>behavior state enumeration</t>
  </si>
  <si>
    <t>action id</t>
  </si>
  <si>
    <t>event object</t>
  </si>
  <si>
    <t>prop quantity</t>
  </si>
  <si>
    <t>event creature</t>
  </si>
  <si>
    <t>event creature type</t>
  </si>
  <si>
    <t>area id</t>
  </si>
  <si>
    <t>attack target</t>
  </si>
  <si>
    <t>type of creature attacked</t>
  </si>
  <si>
    <t>attribute enumeration value</t>
  </si>
  <si>
    <t>changed value</t>
  </si>
  <si>
    <t>action enumeration value</t>
  </si>
  <si>
    <t>event throwing object</t>
  </si>
  <si>
    <t>hit object</t>
  </si>
  <si>
    <t>the type of creature hit</t>
  </si>
  <si>
    <t>the block coordinates</t>
  </si>
  <si>
    <t>object of the thrown object</t>
  </si>
  <si>
    <t>block coordinates</t>
  </si>
  <si>
    <t>event drop</t>
  </si>
  <si>
    <t>drop method</t>
  </si>
  <si>
    <t>object picked up</t>
  </si>
  <si>
    <t>event throw</t>
  </si>
  <si>
    <t>event throwable</t>
  </si>
  <si>
    <t>special effect type</t>
  </si>
  <si>
    <t>effect type</t>
  </si>
  <si>
    <t>block location</t>
  </si>
  <si>
    <t>event ui</t>
  </si>
  <si>
    <t>event component</t>
  </si>
  <si>
    <t>event element</t>
  </si>
  <si>
    <t>input content</t>
  </si>
  <si>
    <t>recipe id</t>
  </si>
  <si>
    <t>smelting id</t>
  </si>
  <si>
    <t>plot type</t>
  </si>
  <si>
    <t>target creature type</t>
  </si>
  <si>
    <t>music id</t>
  </si>
  <si>
    <t>timer id</t>
  </si>
  <si>
    <t>timer name</t>
  </si>
  <si>
    <t>timer time</t>
  </si>
  <si>
    <t>Tọa độ</t>
  </si>
  <si>
    <t>người chơi kích hoạt sự kiện</t>
  </si>
  <si>
    <t>khi người chơi bất kì chiến thắng</t>
  </si>
  <si>
    <t>quick bar index (Tham số lỗi)</t>
  </si>
  <si>
    <t>ID hiệu ứng</t>
  </si>
  <si>
    <t>Level Hiệu Ứng</t>
  </si>
  <si>
    <t>ID vật phẩm</t>
  </si>
  <si>
    <t>ID vật phẩm id</t>
  </si>
  <si>
    <t>ID Khu vực</t>
  </si>
  <si>
    <t>Sinh vật bị tấn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</si>
</sst>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262626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/>
      <diagonal/>
    </border>
    <border>
      <left style="medium">
        <color rgb="FF1F2329"/>
      </left>
      <right style="thin">
        <color rgb="FF000000"/>
      </right>
      <top/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/>
      <diagonal/>
    </border>
    <border>
      <left style="thin">
        <color rgb="FF000000"/>
      </left>
      <right style="medium">
        <color rgb="FF1F2329"/>
      </right>
      <top/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medium">
        <color rgb="FF1F2329"/>
      </right>
      <top/>
      <bottom/>
      <diagonal/>
    </border>
    <border>
      <left style="thin">
        <color rgb="FF000000"/>
      </left>
      <right style="medium">
        <color rgb="FF1F2329"/>
      </right>
      <top/>
      <bottom/>
      <diagonal/>
    </border>
    <border>
      <left style="medium">
        <color rgb="FF1F2329"/>
      </left>
      <right/>
      <top/>
      <bottom style="medium">
        <color rgb="FF1F2329"/>
      </bottom>
      <diagonal/>
    </border>
    <border>
      <left style="medium">
        <color rgb="FF1F2329"/>
      </left>
      <right/>
      <top/>
      <bottom/>
      <diagonal/>
    </border>
    <border>
      <left style="medium">
        <color rgb="FF1F2329"/>
      </left>
      <right/>
      <top style="medium">
        <color rgb="FF1F2329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1F232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1F2329"/>
      </right>
      <top/>
      <bottom style="medium">
        <color rgb="FF1F2329"/>
      </bottom>
      <diagonal/>
    </border>
    <border>
      <left style="medium">
        <color indexed="64"/>
      </left>
      <right style="medium">
        <color indexed="64"/>
      </right>
      <top/>
      <bottom style="medium">
        <color rgb="FF1F2329"/>
      </bottom>
      <diagonal/>
    </border>
    <border>
      <left style="medium">
        <color rgb="FF1F2329"/>
      </left>
      <right/>
      <top style="medium">
        <color rgb="FF1F2329"/>
      </top>
      <bottom style="medium">
        <color rgb="FF1F2329"/>
      </bottom>
      <diagonal/>
    </border>
    <border>
      <left/>
      <right style="medium">
        <color rgb="FF1F2329"/>
      </right>
      <top style="medium">
        <color rgb="FF1F2329"/>
      </top>
      <bottom/>
      <diagonal/>
    </border>
    <border>
      <left/>
      <right style="medium">
        <color rgb="FF1F2329"/>
      </right>
      <top/>
      <bottom/>
      <diagonal/>
    </border>
    <border>
      <left/>
      <right style="medium">
        <color rgb="FF1F2329"/>
      </right>
      <top/>
      <bottom style="medium">
        <color rgb="FF1F2329"/>
      </bottom>
      <diagonal/>
    </border>
    <border>
      <left/>
      <right/>
      <top style="medium">
        <color rgb="FF1F2329"/>
      </top>
      <bottom/>
      <diagonal/>
    </border>
    <border>
      <left style="medium">
        <color rgb="FF1F2329"/>
      </left>
      <right style="thin">
        <color rgb="FF000000"/>
      </right>
      <top/>
      <bottom/>
      <diagonal/>
    </border>
    <border>
      <left/>
      <right/>
      <top/>
      <bottom style="medium">
        <color rgb="FF1F2329"/>
      </bottom>
      <diagonal/>
    </border>
    <border>
      <left style="medium">
        <color rgb="FF383D3F"/>
      </left>
      <right style="medium">
        <color rgb="FF383D3F"/>
      </right>
      <top style="medium">
        <color rgb="FF383D3F"/>
      </top>
      <bottom style="medium">
        <color rgb="FF383D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thick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/>
      <bottom style="thick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/>
      <diagonal/>
    </border>
    <border>
      <left style="thick">
        <color rgb="FF1F2329"/>
      </left>
      <right style="medium">
        <color rgb="FF1F2329"/>
      </right>
      <top/>
      <bottom style="thick">
        <color rgb="FF1F2329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18" xfId="0" applyFont="1" applyFill="1" applyBorder="1" applyAlignment="1"/>
    <xf numFmtId="0" fontId="2" fillId="0" borderId="19" xfId="0" applyFont="1" applyFill="1" applyBorder="1" applyAlignment="1">
      <alignment vertical="center"/>
    </xf>
    <xf numFmtId="0" fontId="0" fillId="0" borderId="20" xfId="0" applyFont="1" applyFill="1" applyBorder="1" applyAlignment="1"/>
    <xf numFmtId="0" fontId="0" fillId="0" borderId="19" xfId="0" applyFont="1" applyFill="1" applyBorder="1" applyAlignment="1"/>
    <xf numFmtId="0" fontId="2" fillId="0" borderId="22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2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/>
    </xf>
    <xf numFmtId="0" fontId="2" fillId="0" borderId="28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30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33" xfId="0" applyFont="1" applyFill="1" applyBorder="1" applyAlignment="1">
      <alignment horizontal="left" vertical="center"/>
    </xf>
    <xf numFmtId="0" fontId="1" fillId="0" borderId="34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left" vertical="center"/>
    </xf>
    <xf numFmtId="0" fontId="0" fillId="0" borderId="39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42" xfId="0" applyFont="1" applyFill="1" applyBorder="1" applyAlignment="1">
      <alignment horizontal="left" vertical="center"/>
    </xf>
    <xf numFmtId="0" fontId="2" fillId="0" borderId="4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44" xfId="0" applyFont="1" applyFill="1" applyBorder="1" applyAlignment="1">
      <alignment horizontal="left"/>
    </xf>
    <xf numFmtId="0" fontId="0" fillId="0" borderId="46" xfId="0" applyFont="1" applyFill="1" applyBorder="1" applyAlignment="1">
      <alignment horizontal="left"/>
    </xf>
    <xf numFmtId="0" fontId="0" fillId="0" borderId="47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  <xf numFmtId="0" fontId="2" fillId="0" borderId="44" xfId="0" applyNumberFormat="1" applyFont="1" applyFill="1" applyBorder="1" applyAlignment="1" applyProtection="1">
      <alignment horizontal="left" vertical="center"/>
    </xf>
    <xf numFmtId="0" fontId="1" fillId="0" borderId="42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Font="1" applyFill="1" applyAlignment="1">
      <alignment horizontal="left" wrapText="1"/>
    </xf>
    <xf numFmtId="0" fontId="1" fillId="0" borderId="33" xfId="0" applyFont="1" applyFill="1" applyBorder="1" applyAlignment="1">
      <alignment horizontal="left" vertical="center" wrapText="1"/>
    </xf>
    <xf numFmtId="0" fontId="1" fillId="0" borderId="4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4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43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8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49" xfId="0" applyFont="1" applyFill="1" applyBorder="1" applyAlignment="1">
      <alignment horizontal="left" vertical="center"/>
    </xf>
    <xf numFmtId="0" fontId="2" fillId="0" borderId="50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4"/>
  <sheetViews>
    <sheetView topLeftCell="A70" zoomScaleNormal="100" workbookViewId="0">
      <selection activeCell="C86" sqref="C86"/>
    </sheetView>
  </sheetViews>
  <sheetFormatPr defaultRowHeight="14.5" x14ac:dyDescent="0.35"/>
  <cols>
    <col min="1" max="1" width="26.1796875" style="115" bestFit="1" customWidth="1"/>
    <col min="2" max="2" width="47.26953125" style="118" bestFit="1" customWidth="1"/>
    <col min="3" max="3" width="12" style="115" customWidth="1"/>
    <col min="4" max="4" width="34.36328125" style="115" bestFit="1" customWidth="1"/>
    <col min="5" max="5" width="8.7265625" style="115"/>
    <col min="6" max="6" width="8.7265625" style="115" customWidth="1"/>
    <col min="7" max="16384" width="8.7265625" style="115"/>
  </cols>
  <sheetData>
    <row r="1" spans="1:4" ht="15" thickBot="1" x14ac:dyDescent="0.4">
      <c r="A1" s="36" t="s">
        <v>68</v>
      </c>
      <c r="B1" s="68"/>
      <c r="C1" s="37"/>
      <c r="D1" s="37"/>
    </row>
    <row r="2" spans="1:4" ht="15.5" thickTop="1" thickBot="1" x14ac:dyDescent="0.4">
      <c r="A2" s="41" t="s">
        <v>258</v>
      </c>
      <c r="B2" s="69" t="s">
        <v>259</v>
      </c>
      <c r="C2" s="42" t="s">
        <v>260</v>
      </c>
      <c r="D2" s="43" t="s">
        <v>261</v>
      </c>
    </row>
    <row r="3" spans="1:4" ht="15" thickBot="1" x14ac:dyDescent="0.4">
      <c r="A3" s="84" t="s">
        <v>69</v>
      </c>
      <c r="B3" s="83" t="s">
        <v>437</v>
      </c>
      <c r="C3" s="44" t="s">
        <v>59</v>
      </c>
      <c r="D3" s="49" t="s">
        <v>457</v>
      </c>
    </row>
    <row r="4" spans="1:4" ht="15" thickBot="1" x14ac:dyDescent="0.4">
      <c r="A4" s="84"/>
      <c r="B4" s="83"/>
      <c r="C4" s="44" t="s">
        <v>56</v>
      </c>
      <c r="D4" s="49" t="s">
        <v>458</v>
      </c>
    </row>
    <row r="5" spans="1:4" ht="15" thickBot="1" x14ac:dyDescent="0.4">
      <c r="A5" s="84"/>
      <c r="B5" s="83"/>
      <c r="C5" s="44" t="s">
        <v>57</v>
      </c>
      <c r="D5" s="45" t="s">
        <v>459</v>
      </c>
    </row>
    <row r="6" spans="1:4" ht="15" thickBot="1" x14ac:dyDescent="0.4">
      <c r="A6" s="84"/>
      <c r="B6" s="83"/>
      <c r="C6" s="46" t="s">
        <v>60</v>
      </c>
      <c r="D6" s="45" t="s">
        <v>460</v>
      </c>
    </row>
    <row r="7" spans="1:4" ht="15" thickBot="1" x14ac:dyDescent="0.4">
      <c r="A7" s="84" t="s">
        <v>71</v>
      </c>
      <c r="B7" s="83" t="s">
        <v>438</v>
      </c>
      <c r="C7" s="44" t="s">
        <v>59</v>
      </c>
      <c r="D7" s="49" t="s">
        <v>457</v>
      </c>
    </row>
    <row r="8" spans="1:4" ht="15" thickBot="1" x14ac:dyDescent="0.4">
      <c r="A8" s="84"/>
      <c r="B8" s="83"/>
      <c r="C8" s="44" t="s">
        <v>56</v>
      </c>
      <c r="D8" s="49" t="s">
        <v>458</v>
      </c>
    </row>
    <row r="9" spans="1:4" ht="15" thickBot="1" x14ac:dyDescent="0.4">
      <c r="A9" s="84"/>
      <c r="B9" s="83"/>
      <c r="C9" s="44" t="s">
        <v>57</v>
      </c>
      <c r="D9" s="45" t="s">
        <v>459</v>
      </c>
    </row>
    <row r="10" spans="1:4" ht="15" thickBot="1" x14ac:dyDescent="0.4">
      <c r="A10" s="84"/>
      <c r="B10" s="83"/>
      <c r="C10" s="46" t="s">
        <v>60</v>
      </c>
      <c r="D10" s="45" t="s">
        <v>460</v>
      </c>
    </row>
    <row r="11" spans="1:4" ht="15" thickBot="1" x14ac:dyDescent="0.4">
      <c r="A11" s="84" t="s">
        <v>73</v>
      </c>
      <c r="B11" s="83" t="s">
        <v>439</v>
      </c>
      <c r="C11" s="44" t="s">
        <v>59</v>
      </c>
      <c r="D11" s="49" t="s">
        <v>457</v>
      </c>
    </row>
    <row r="12" spans="1:4" ht="15" thickBot="1" x14ac:dyDescent="0.4">
      <c r="A12" s="84"/>
      <c r="B12" s="83"/>
      <c r="C12" s="44" t="s">
        <v>56</v>
      </c>
      <c r="D12" s="49" t="s">
        <v>458</v>
      </c>
    </row>
    <row r="13" spans="1:4" ht="15" thickBot="1" x14ac:dyDescent="0.4">
      <c r="A13" s="84"/>
      <c r="B13" s="83"/>
      <c r="C13" s="44" t="s">
        <v>57</v>
      </c>
      <c r="D13" s="45" t="s">
        <v>459</v>
      </c>
    </row>
    <row r="14" spans="1:4" ht="15" thickBot="1" x14ac:dyDescent="0.4">
      <c r="A14" s="85"/>
      <c r="B14" s="86"/>
      <c r="C14" s="47" t="s">
        <v>60</v>
      </c>
      <c r="D14" s="48" t="s">
        <v>460</v>
      </c>
    </row>
    <row r="15" spans="1:4" ht="15" thickTop="1" x14ac:dyDescent="0.35">
      <c r="A15" s="38"/>
      <c r="B15" s="68"/>
      <c r="C15" s="37"/>
      <c r="D15" s="37" t="s">
        <v>270</v>
      </c>
    </row>
    <row r="16" spans="1:4" ht="15" thickBot="1" x14ac:dyDescent="0.4">
      <c r="A16" s="36" t="s">
        <v>75</v>
      </c>
      <c r="B16" s="68"/>
      <c r="C16" s="37"/>
      <c r="D16" s="37" t="s">
        <v>270</v>
      </c>
    </row>
    <row r="17" spans="1:6" ht="15.5" thickTop="1" thickBot="1" x14ac:dyDescent="0.4">
      <c r="A17" s="50" t="s">
        <v>258</v>
      </c>
      <c r="B17" s="70" t="s">
        <v>259</v>
      </c>
      <c r="C17" s="51" t="s">
        <v>260</v>
      </c>
      <c r="D17" s="64" t="s">
        <v>261</v>
      </c>
    </row>
    <row r="18" spans="1:6" ht="15" thickBot="1" x14ac:dyDescent="0.4">
      <c r="A18" s="73" t="s">
        <v>76</v>
      </c>
      <c r="B18" s="74" t="s">
        <v>440</v>
      </c>
      <c r="C18" s="54" t="s">
        <v>78</v>
      </c>
      <c r="D18" s="53" t="s">
        <v>461</v>
      </c>
    </row>
    <row r="19" spans="1:6" ht="15" thickBot="1" x14ac:dyDescent="0.4">
      <c r="A19" s="77" t="s">
        <v>79</v>
      </c>
      <c r="B19" s="79" t="s">
        <v>462</v>
      </c>
      <c r="C19" s="55" t="s">
        <v>264</v>
      </c>
      <c r="D19" s="56" t="s">
        <v>539</v>
      </c>
    </row>
    <row r="20" spans="1:6" ht="15" thickBot="1" x14ac:dyDescent="0.4">
      <c r="A20" s="78"/>
      <c r="B20" s="82"/>
      <c r="C20" s="57" t="s">
        <v>265</v>
      </c>
      <c r="D20" s="58" t="s">
        <v>540</v>
      </c>
    </row>
    <row r="21" spans="1:6" ht="15" thickTop="1" x14ac:dyDescent="0.35">
      <c r="A21" s="38"/>
      <c r="B21" s="68"/>
      <c r="C21" s="37"/>
      <c r="D21" s="37" t="s">
        <v>270</v>
      </c>
    </row>
    <row r="22" spans="1:6" ht="15" thickBot="1" x14ac:dyDescent="0.4">
      <c r="A22" s="36" t="s">
        <v>81</v>
      </c>
      <c r="B22" s="71"/>
      <c r="C22" s="39"/>
      <c r="D22" s="39" t="s">
        <v>270</v>
      </c>
    </row>
    <row r="23" spans="1:6" ht="15.5" thickTop="1" thickBot="1" x14ac:dyDescent="0.4">
      <c r="A23" s="50" t="s">
        <v>258</v>
      </c>
      <c r="B23" s="70" t="s">
        <v>259</v>
      </c>
      <c r="C23" s="51" t="s">
        <v>260</v>
      </c>
      <c r="D23" s="64" t="s">
        <v>261</v>
      </c>
    </row>
    <row r="24" spans="1:6" ht="15" thickBot="1" x14ac:dyDescent="0.4">
      <c r="A24" s="77" t="s">
        <v>0</v>
      </c>
      <c r="B24" s="79" t="s">
        <v>441</v>
      </c>
      <c r="C24" s="54" t="str">
        <f ca="1">Tách!E24</f>
        <v>eventobjid</v>
      </c>
      <c r="D24" s="53" t="str">
        <f ca="1">'Tách 2'!E24</f>
        <v>event player</v>
      </c>
      <c r="F24" s="115" t="s">
        <v>391</v>
      </c>
    </row>
    <row r="25" spans="1:6" ht="15" thickBot="1" x14ac:dyDescent="0.4">
      <c r="A25" s="77"/>
      <c r="B25" s="80"/>
      <c r="C25" s="54" t="str">
        <f ca="1">Tách!E25</f>
        <v>shortix</v>
      </c>
      <c r="D25" s="53" t="str">
        <f ca="1">'Tách 2'!E25</f>
        <v>quick bar index</v>
      </c>
      <c r="F25" s="115" t="s">
        <v>392</v>
      </c>
    </row>
    <row r="26" spans="1:6" ht="15" thickBot="1" x14ac:dyDescent="0.4">
      <c r="A26" s="77"/>
      <c r="B26" s="81"/>
      <c r="C26" s="54" t="str">
        <f ca="1">Tách!E26</f>
        <v>x,y,z</v>
      </c>
      <c r="D26" s="53" t="str">
        <f ca="1">'Tách 2'!E26</f>
        <v>coordinate position</v>
      </c>
      <c r="F26" s="115" t="s">
        <v>393</v>
      </c>
    </row>
    <row r="27" spans="1:6" ht="15" thickBot="1" x14ac:dyDescent="0.4">
      <c r="A27" s="77" t="s">
        <v>2</v>
      </c>
      <c r="B27" s="79" t="s">
        <v>442</v>
      </c>
      <c r="C27" s="54" t="str">
        <f ca="1">Tách!E27</f>
        <v>eventobjid</v>
      </c>
      <c r="D27" s="53" t="str">
        <f ca="1">'Tách 2'!E27</f>
        <v>event player</v>
      </c>
      <c r="F27" s="115" t="s">
        <v>394</v>
      </c>
    </row>
    <row r="28" spans="1:6" ht="15" thickBot="1" x14ac:dyDescent="0.4">
      <c r="A28" s="77"/>
      <c r="B28" s="80"/>
      <c r="C28" s="54" t="str">
        <f ca="1">Tách!E28</f>
        <v>shortix</v>
      </c>
      <c r="D28" s="53" t="str">
        <f ca="1">'Tách 2'!E28</f>
        <v>quick bar index</v>
      </c>
      <c r="F28" s="115" t="s">
        <v>395</v>
      </c>
    </row>
    <row r="29" spans="1:6" ht="15" thickBot="1" x14ac:dyDescent="0.4">
      <c r="A29" s="77"/>
      <c r="B29" s="81"/>
      <c r="C29" s="54" t="str">
        <f ca="1">Tách!E29</f>
        <v>x,y,z</v>
      </c>
      <c r="D29" s="53" t="str">
        <f ca="1">'Tách 2'!E29</f>
        <v>coordinate position</v>
      </c>
      <c r="F29" s="115" t="s">
        <v>396</v>
      </c>
    </row>
    <row r="30" spans="1:6" ht="15" thickBot="1" x14ac:dyDescent="0.4">
      <c r="A30" s="77" t="s">
        <v>3</v>
      </c>
      <c r="B30" s="79" t="s">
        <v>443</v>
      </c>
      <c r="C30" s="54" t="str">
        <f ca="1">Tách!E30</f>
        <v>eventobjid</v>
      </c>
      <c r="D30" s="53" t="str">
        <f ca="1">'Tách 2'!E30</f>
        <v>event player</v>
      </c>
      <c r="F30" s="115" t="s">
        <v>397</v>
      </c>
    </row>
    <row r="31" spans="1:6" ht="15" thickBot="1" x14ac:dyDescent="0.4">
      <c r="A31" s="77"/>
      <c r="B31" s="80"/>
      <c r="C31" s="54" t="str">
        <f ca="1">Tách!E31</f>
        <v>shortix</v>
      </c>
      <c r="D31" s="53" t="str">
        <f ca="1">'Tách 2'!E31</f>
        <v>quick bar index</v>
      </c>
      <c r="F31" s="115" t="s">
        <v>398</v>
      </c>
    </row>
    <row r="32" spans="1:6" ht="15" thickBot="1" x14ac:dyDescent="0.4">
      <c r="A32" s="77"/>
      <c r="B32" s="81"/>
      <c r="C32" s="54" t="str">
        <f ca="1">Tách!E32</f>
        <v>x,y,z</v>
      </c>
      <c r="D32" s="53" t="str">
        <f ca="1">'Tách 2'!E32</f>
        <v>coordinate position</v>
      </c>
      <c r="F32" s="115" t="s">
        <v>399</v>
      </c>
    </row>
    <row r="33" spans="1:6" ht="15" thickBot="1" x14ac:dyDescent="0.4">
      <c r="A33" s="77" t="s">
        <v>4</v>
      </c>
      <c r="B33" s="79" t="s">
        <v>599</v>
      </c>
      <c r="C33" s="54" t="str">
        <f ca="1">Tách!E33</f>
        <v>eventobjid</v>
      </c>
      <c r="D33" s="53" t="str">
        <f ca="1">'Tách 2'!E33</f>
        <v>event player</v>
      </c>
      <c r="F33" s="115" t="s">
        <v>400</v>
      </c>
    </row>
    <row r="34" spans="1:6" ht="15" thickBot="1" x14ac:dyDescent="0.4">
      <c r="A34" s="77"/>
      <c r="B34" s="80"/>
      <c r="C34" s="54" t="str">
        <f ca="1">Tách!E34</f>
        <v>shortix</v>
      </c>
      <c r="D34" s="53" t="str">
        <f ca="1">'Tách 2'!E34</f>
        <v>quick bar index</v>
      </c>
      <c r="F34" s="115" t="s">
        <v>401</v>
      </c>
    </row>
    <row r="35" spans="1:6" ht="15" thickBot="1" x14ac:dyDescent="0.4">
      <c r="A35" s="77"/>
      <c r="B35" s="81"/>
      <c r="C35" s="54" t="str">
        <f ca="1">Tách!E35</f>
        <v>x,y,z</v>
      </c>
      <c r="D35" s="53" t="str">
        <f ca="1">'Tách 2'!E35</f>
        <v>coordinate position</v>
      </c>
      <c r="F35" s="115" t="s">
        <v>402</v>
      </c>
    </row>
    <row r="36" spans="1:6" ht="15" thickBot="1" x14ac:dyDescent="0.4">
      <c r="A36" s="77" t="s">
        <v>5</v>
      </c>
      <c r="B36" s="79" t="s">
        <v>444</v>
      </c>
      <c r="C36" s="54" t="str">
        <f ca="1">Tách!E36</f>
        <v>eventobjid</v>
      </c>
      <c r="D36" s="53" t="str">
        <f ca="1">'Tách 2'!E36</f>
        <v>event player</v>
      </c>
      <c r="F36" s="115" t="s">
        <v>403</v>
      </c>
    </row>
    <row r="37" spans="1:6" ht="15" thickBot="1" x14ac:dyDescent="0.4">
      <c r="A37" s="77"/>
      <c r="B37" s="80"/>
      <c r="C37" s="54" t="str">
        <f ca="1">Tách!E37</f>
        <v>buffid</v>
      </c>
      <c r="D37" s="53" t="str">
        <f ca="1">'Tách 2'!E37</f>
        <v>state id</v>
      </c>
      <c r="F37" s="115" t="s">
        <v>404</v>
      </c>
    </row>
    <row r="38" spans="1:6" ht="15" thickBot="1" x14ac:dyDescent="0.4">
      <c r="A38" s="77"/>
      <c r="B38" s="81"/>
      <c r="C38" s="54" t="str">
        <f ca="1">Tách!E38</f>
        <v>bufflvl</v>
      </c>
      <c r="D38" s="53" t="str">
        <f ca="1">'Tách 2'!E38</f>
        <v>state level</v>
      </c>
      <c r="F38" s="115" t="s">
        <v>405</v>
      </c>
    </row>
    <row r="39" spans="1:6" ht="15" thickBot="1" x14ac:dyDescent="0.4">
      <c r="A39" s="77" t="s">
        <v>7</v>
      </c>
      <c r="B39" s="79" t="s">
        <v>480</v>
      </c>
      <c r="C39" s="54" t="str">
        <f ca="1">Tách!E39</f>
        <v>eventobjid</v>
      </c>
      <c r="D39" s="53" t="str">
        <f ca="1">'Tách 2'!E39</f>
        <v>event player</v>
      </c>
      <c r="F39" s="115" t="s">
        <v>406</v>
      </c>
    </row>
    <row r="40" spans="1:6" ht="15" thickBot="1" x14ac:dyDescent="0.4">
      <c r="A40" s="77"/>
      <c r="B40" s="80"/>
      <c r="C40" s="54" t="str">
        <f ca="1">Tách!E40</f>
        <v>itemid</v>
      </c>
      <c r="D40" s="53" t="str">
        <f ca="1">'Tách 2'!E40</f>
        <v>item type</v>
      </c>
      <c r="F40" s="115" t="s">
        <v>407</v>
      </c>
    </row>
    <row r="41" spans="1:6" ht="15" thickBot="1" x14ac:dyDescent="0.4">
      <c r="A41" s="77"/>
      <c r="B41" s="81"/>
      <c r="C41" s="54" t="str">
        <f ca="1">Tách!E41</f>
        <v>itemnum</v>
      </c>
      <c r="D41" s="53" t="str">
        <f ca="1">'Tách 2'!E41</f>
        <v>item quantity</v>
      </c>
      <c r="F41" s="115" t="s">
        <v>408</v>
      </c>
    </row>
    <row r="42" spans="1:6" ht="15" thickBot="1" x14ac:dyDescent="0.4">
      <c r="A42" s="77" t="s">
        <v>9</v>
      </c>
      <c r="B42" s="79" t="s">
        <v>446</v>
      </c>
      <c r="C42" s="54" t="str">
        <f ca="1">Tách!E42</f>
        <v>eventobjid</v>
      </c>
      <c r="D42" s="53" t="str">
        <f ca="1">'Tách 2'!E42</f>
        <v>event player</v>
      </c>
      <c r="F42" s="115" t="s">
        <v>409</v>
      </c>
    </row>
    <row r="43" spans="1:6" ht="15" thickBot="1" x14ac:dyDescent="0.4">
      <c r="A43" s="77"/>
      <c r="B43" s="81"/>
      <c r="C43" s="54" t="str">
        <f ca="1">Tách!E43</f>
        <v>areaid</v>
      </c>
      <c r="D43" s="53" t="str">
        <f ca="1">'Tách 2'!E43</f>
        <v>region id</v>
      </c>
      <c r="F43" s="115" t="s">
        <v>410</v>
      </c>
    </row>
    <row r="44" spans="1:6" ht="15" thickBot="1" x14ac:dyDescent="0.4">
      <c r="A44" s="77" t="s">
        <v>11</v>
      </c>
      <c r="B44" s="79" t="s">
        <v>447</v>
      </c>
      <c r="C44" s="54" t="str">
        <f ca="1">Tách!E44</f>
        <v>eventobjid</v>
      </c>
      <c r="D44" s="53" t="str">
        <f ca="1">'Tách 2'!E44</f>
        <v>event player</v>
      </c>
      <c r="F44" s="115" t="s">
        <v>411</v>
      </c>
    </row>
    <row r="45" spans="1:6" ht="15" thickBot="1" x14ac:dyDescent="0.4">
      <c r="A45" s="77"/>
      <c r="B45" s="81"/>
      <c r="C45" s="54" t="str">
        <f ca="1">Tách!E45</f>
        <v>areaid</v>
      </c>
      <c r="D45" s="53" t="str">
        <f ca="1">'Tách 2'!E45</f>
        <v>region id</v>
      </c>
      <c r="F45" s="115" t="s">
        <v>412</v>
      </c>
    </row>
    <row r="46" spans="1:6" ht="15" thickBot="1" x14ac:dyDescent="0.4">
      <c r="A46" s="77" t="s">
        <v>12</v>
      </c>
      <c r="B46" s="79" t="s">
        <v>448</v>
      </c>
      <c r="C46" s="54" t="str">
        <f ca="1">Tách!E46</f>
        <v>eventobjid</v>
      </c>
      <c r="D46" s="53" t="str">
        <f ca="1">'Tách 2'!E46</f>
        <v>event player</v>
      </c>
      <c r="F46" s="115" t="s">
        <v>413</v>
      </c>
    </row>
    <row r="47" spans="1:6" ht="15" thickBot="1" x14ac:dyDescent="0.4">
      <c r="A47" s="77"/>
      <c r="B47" s="81"/>
      <c r="C47" s="54" t="str">
        <f ca="1">Tách!E47</f>
        <v>targetactorid</v>
      </c>
      <c r="D47" s="53" t="str">
        <f ca="1">'Tách 2'!E47</f>
        <v>attacked object</v>
      </c>
      <c r="F47" s="115" t="s">
        <v>414</v>
      </c>
    </row>
    <row r="48" spans="1:6" ht="15" thickBot="1" x14ac:dyDescent="0.4">
      <c r="A48" s="77" t="s">
        <v>14</v>
      </c>
      <c r="B48" s="79" t="s">
        <v>449</v>
      </c>
      <c r="C48" s="54" t="str">
        <f ca="1">Tách!E48</f>
        <v>eventobjid</v>
      </c>
      <c r="D48" s="53" t="str">
        <f ca="1">'Tách 2'!E48</f>
        <v>player attack</v>
      </c>
      <c r="F48" s="115" t="s">
        <v>415</v>
      </c>
    </row>
    <row r="49" spans="1:6" ht="15" thickBot="1" x14ac:dyDescent="0.4">
      <c r="A49" s="77"/>
      <c r="B49" s="80"/>
      <c r="C49" s="54" t="str">
        <f ca="1">Tách!E49</f>
        <v>shortix</v>
      </c>
      <c r="D49" s="53" t="str">
        <f ca="1">'Tách 2'!E49</f>
        <v/>
      </c>
      <c r="F49" s="115" t="s">
        <v>416</v>
      </c>
    </row>
    <row r="50" spans="1:6" ht="15" thickBot="1" x14ac:dyDescent="0.4">
      <c r="A50" s="77"/>
      <c r="B50" s="81"/>
      <c r="C50" s="54" t="str">
        <f ca="1">Tách!E50</f>
        <v>x,y,z</v>
      </c>
      <c r="D50" s="53" t="str">
        <f ca="1">'Tách 2'!E50</f>
        <v/>
      </c>
      <c r="F50" s="115" t="s">
        <v>417</v>
      </c>
    </row>
    <row r="51" spans="1:6" ht="15" thickBot="1" x14ac:dyDescent="0.4">
      <c r="A51" s="77" t="s">
        <v>16</v>
      </c>
      <c r="B51" s="79" t="s">
        <v>450</v>
      </c>
      <c r="C51" s="55" t="str">
        <f ca="1">Tách!E51</f>
        <v>eventobjid</v>
      </c>
      <c r="D51" s="56" t="str">
        <f ca="1">'Tách 2'!E51</f>
        <v>event player</v>
      </c>
      <c r="F51" s="115" t="s">
        <v>418</v>
      </c>
    </row>
    <row r="52" spans="1:6" ht="15" thickBot="1" x14ac:dyDescent="0.4">
      <c r="A52" s="77"/>
      <c r="B52" s="80"/>
      <c r="C52" s="54" t="str">
        <f ca="1">Tách!E52</f>
        <v>itemid</v>
      </c>
      <c r="D52" s="53" t="str">
        <f ca="1">'Tách 2'!E52</f>
        <v>item type</v>
      </c>
      <c r="F52" s="115" t="s">
        <v>419</v>
      </c>
    </row>
    <row r="53" spans="1:6" ht="15" thickBot="1" x14ac:dyDescent="0.4">
      <c r="A53" s="77"/>
      <c r="B53" s="80"/>
      <c r="C53" s="54" t="str">
        <f ca="1">Tách!E53</f>
        <v>itemnum</v>
      </c>
      <c r="D53" s="53" t="str">
        <f ca="1">'Tách 2'!E53</f>
        <v>item quantity</v>
      </c>
      <c r="F53" s="115" t="s">
        <v>420</v>
      </c>
    </row>
    <row r="54" spans="1:6" ht="15" thickBot="1" x14ac:dyDescent="0.4">
      <c r="A54" s="77"/>
      <c r="B54" s="81"/>
      <c r="C54" s="59" t="str">
        <f ca="1">Tách!E54</f>
        <v>itemix</v>
      </c>
      <c r="D54" s="60" t="str">
        <f ca="1">'Tách 2'!E54</f>
        <v>item grid index</v>
      </c>
      <c r="F54" s="115" t="s">
        <v>421</v>
      </c>
    </row>
    <row r="55" spans="1:6" ht="15" thickBot="1" x14ac:dyDescent="0.4">
      <c r="A55" s="77" t="s">
        <v>17</v>
      </c>
      <c r="B55" s="79" t="s">
        <v>451</v>
      </c>
      <c r="C55" s="54" t="str">
        <f ca="1">Tách!E55</f>
        <v>eventobjid</v>
      </c>
      <c r="D55" s="53" t="str">
        <f ca="1">'Tách 2'!E55</f>
        <v>event player</v>
      </c>
      <c r="F55" s="115" t="s">
        <v>422</v>
      </c>
    </row>
    <row r="56" spans="1:6" ht="15" thickBot="1" x14ac:dyDescent="0.4">
      <c r="A56" s="77"/>
      <c r="B56" s="81"/>
      <c r="C56" s="54" t="str">
        <f ca="1">Tách!E56</f>
        <v>hurtlv</v>
      </c>
      <c r="D56" s="53" t="str">
        <f ca="1">'Tách 2'!E56</f>
        <v>damage value</v>
      </c>
      <c r="F56" s="115" t="s">
        <v>423</v>
      </c>
    </row>
    <row r="57" spans="1:6" ht="15" thickBot="1" x14ac:dyDescent="0.4">
      <c r="A57" s="77" t="s">
        <v>19</v>
      </c>
      <c r="B57" s="79" t="s">
        <v>452</v>
      </c>
      <c r="C57" s="55" t="str">
        <f ca="1">Tách!E57</f>
        <v>shortix</v>
      </c>
      <c r="D57" s="56" t="str">
        <f ca="1">'Tách 2'!E57</f>
        <v>quickbar index</v>
      </c>
      <c r="F57" s="115" t="s">
        <v>424</v>
      </c>
    </row>
    <row r="58" spans="1:6" ht="15" thickBot="1" x14ac:dyDescent="0.4">
      <c r="A58" s="77"/>
      <c r="B58" s="80"/>
      <c r="C58" s="54" t="str">
        <f ca="1">Tách!E58</f>
        <v>playerattr</v>
      </c>
      <c r="D58" s="53" t="str">
        <f ca="1">'Tách 2'!E58</f>
        <v>changed attribute</v>
      </c>
      <c r="F58" s="115" t="s">
        <v>425</v>
      </c>
    </row>
    <row r="59" spans="1:6" ht="15" thickBot="1" x14ac:dyDescent="0.4">
      <c r="A59" s="77"/>
      <c r="B59" s="80"/>
      <c r="C59" s="54" t="str">
        <f ca="1">Tách!E59</f>
        <v>playerattrval</v>
      </c>
      <c r="D59" s="53" t="str">
        <f ca="1">'Tách 2'!E59</f>
        <v>the value of the change</v>
      </c>
      <c r="F59" s="115" t="s">
        <v>426</v>
      </c>
    </row>
    <row r="60" spans="1:6" ht="15" thickBot="1" x14ac:dyDescent="0.4">
      <c r="A60" s="77"/>
      <c r="B60" s="81"/>
      <c r="C60" s="54" t="str">
        <f ca="1">Tách!E60</f>
        <v>x,y,z</v>
      </c>
      <c r="D60" s="53" t="str">
        <f ca="1">'Tách 2'!E60</f>
        <v>the coordinate position</v>
      </c>
      <c r="F60" s="115" t="s">
        <v>427</v>
      </c>
    </row>
    <row r="61" spans="1:6" ht="15" thickBot="1" x14ac:dyDescent="0.4">
      <c r="A61" s="77" t="s">
        <v>20</v>
      </c>
      <c r="B61" s="79" t="s">
        <v>453</v>
      </c>
      <c r="C61" s="54" t="str">
        <f ca="1">Tách!E61</f>
        <v>eventobjid</v>
      </c>
      <c r="D61" s="53" t="str">
        <f ca="1">'Tách 2'!E61</f>
        <v>event player</v>
      </c>
      <c r="F61" s="115" t="s">
        <v>428</v>
      </c>
    </row>
    <row r="62" spans="1:6" ht="15" thickBot="1" x14ac:dyDescent="0.4">
      <c r="A62" s="77"/>
      <c r="B62" s="81"/>
      <c r="C62" s="54" t="str">
        <f ca="1">Tách!E62</f>
        <v>targetactorid</v>
      </c>
      <c r="D62" s="53" t="str">
        <f ca="1">'Tách 2'!E62</f>
        <v>the object being clicked</v>
      </c>
      <c r="F62" s="115" t="s">
        <v>429</v>
      </c>
    </row>
    <row r="63" spans="1:6" ht="15" thickBot="1" x14ac:dyDescent="0.4">
      <c r="A63" s="77" t="s">
        <v>21</v>
      </c>
      <c r="B63" s="79" t="s">
        <v>454</v>
      </c>
      <c r="C63" s="54" t="str">
        <f ca="1">Tách!E63</f>
        <v>eventobjid</v>
      </c>
      <c r="D63" s="53" t="str">
        <f ca="1">'Tách 2'!E63</f>
        <v>event player</v>
      </c>
      <c r="F63" s="115" t="s">
        <v>430</v>
      </c>
    </row>
    <row r="64" spans="1:6" ht="15" thickBot="1" x14ac:dyDescent="0.4">
      <c r="A64" s="77"/>
      <c r="B64" s="80"/>
      <c r="C64" s="54" t="str">
        <f ca="1">Tách!E64</f>
        <v>blockid</v>
      </c>
      <c r="D64" s="53" t="str">
        <f ca="1">'Tách 2'!E64</f>
        <v>clicked block type</v>
      </c>
      <c r="F64" s="115" t="s">
        <v>431</v>
      </c>
    </row>
    <row r="65" spans="1:6" ht="15" thickBot="1" x14ac:dyDescent="0.4">
      <c r="A65" s="77"/>
      <c r="B65" s="81"/>
      <c r="C65" s="54" t="str">
        <f ca="1">Tách!E65</f>
        <v>x,y,z</v>
      </c>
      <c r="D65" s="53" t="str">
        <f ca="1">'Tách 2'!E65</f>
        <v>block position</v>
      </c>
      <c r="F65" s="115" t="s">
        <v>432</v>
      </c>
    </row>
    <row r="66" spans="1:6" ht="15" thickBot="1" x14ac:dyDescent="0.4">
      <c r="A66" s="77" t="s">
        <v>23</v>
      </c>
      <c r="B66" s="75" t="s">
        <v>455</v>
      </c>
      <c r="C66" s="54" t="str">
        <f ca="1">Tách!E66</f>
        <v>eventobjid</v>
      </c>
      <c r="D66" s="53" t="str">
        <f ca="1">'Tách 2'!E66</f>
        <v>event player</v>
      </c>
    </row>
    <row r="67" spans="1:6" ht="15" thickBot="1" x14ac:dyDescent="0.4">
      <c r="A67" s="77"/>
      <c r="B67" s="75"/>
      <c r="C67" s="54" t="str">
        <f ca="1">Tách!E67</f>
        <v>toobjid</v>
      </c>
      <c r="D67" s="53" t="str">
        <f ca="1">'Tách 2'!E67</f>
        <v>target object</v>
      </c>
    </row>
    <row r="68" spans="1:6" ht="15" thickBot="1" x14ac:dyDescent="0.4">
      <c r="A68" s="77" t="s">
        <v>25</v>
      </c>
      <c r="B68" s="75" t="s">
        <v>456</v>
      </c>
      <c r="C68" s="54" t="str">
        <f ca="1">Tách!E68</f>
        <v>eventobjid</v>
      </c>
      <c r="D68" s="53" t="str">
        <f ca="1">'Tách 2'!E68</f>
        <v>players consume items</v>
      </c>
    </row>
    <row r="69" spans="1:6" ht="15" thickBot="1" x14ac:dyDescent="0.4">
      <c r="A69" s="77"/>
      <c r="B69" s="75"/>
      <c r="C69" s="54" t="str">
        <f ca="1">Tách!E69</f>
        <v>itemid</v>
      </c>
      <c r="D69" s="53" t="str">
        <f ca="1">'Tách 2'!E69</f>
        <v/>
      </c>
    </row>
    <row r="70" spans="1:6" ht="15" thickBot="1" x14ac:dyDescent="0.4">
      <c r="A70" s="77"/>
      <c r="B70" s="75"/>
      <c r="C70" s="54" t="str">
        <f ca="1">Tách!E70</f>
        <v>itemnum</v>
      </c>
      <c r="D70" s="53" t="str">
        <f ca="1">'Tách 2'!E70</f>
        <v/>
      </c>
    </row>
    <row r="71" spans="1:6" ht="15" thickBot="1" x14ac:dyDescent="0.4">
      <c r="A71" s="77" t="s">
        <v>27</v>
      </c>
      <c r="B71" s="75" t="s">
        <v>463</v>
      </c>
      <c r="C71" s="55" t="str">
        <f ca="1">Tách!E71</f>
        <v>eventobjid</v>
      </c>
      <c r="D71" s="56" t="str">
        <f ca="1">'Tách 2'!E71</f>
        <v>event player</v>
      </c>
    </row>
    <row r="72" spans="1:6" ht="15" thickBot="1" x14ac:dyDescent="0.4">
      <c r="A72" s="77"/>
      <c r="B72" s="75"/>
      <c r="C72" s="54" t="str">
        <f ca="1">Tách!E72</f>
        <v>toobjid</v>
      </c>
      <c r="D72" s="53" t="str">
        <f ca="1">'Tách 2'!E72</f>
        <v>event target object</v>
      </c>
    </row>
    <row r="73" spans="1:6" ht="15" thickBot="1" x14ac:dyDescent="0.4">
      <c r="A73" s="77"/>
      <c r="B73" s="75"/>
      <c r="C73" s="54" t="str">
        <f ca="1">Tách!E73</f>
        <v>targetactorid</v>
      </c>
      <c r="D73" s="53" t="str">
        <f ca="1">'Tách 2'!E73</f>
        <v>target player</v>
      </c>
    </row>
    <row r="74" spans="1:6" ht="15" thickBot="1" x14ac:dyDescent="0.4">
      <c r="A74" s="77"/>
      <c r="B74" s="75"/>
      <c r="C74" s="54" t="str">
        <f ca="1">Tách!E74</f>
        <v>hurtlv</v>
      </c>
      <c r="D74" s="53" t="str">
        <f ca="1">'Tách 2'!E74</f>
        <v>damage value</v>
      </c>
    </row>
    <row r="75" spans="1:6" ht="15" thickBot="1" x14ac:dyDescent="0.4">
      <c r="A75" s="77" t="s">
        <v>28</v>
      </c>
      <c r="B75" s="75" t="s">
        <v>464</v>
      </c>
      <c r="C75" s="55" t="str">
        <f ca="1">Tách!E75</f>
        <v>eventobjid</v>
      </c>
      <c r="D75" s="56" t="str">
        <f ca="1">'Tách 2'!E75</f>
        <v>event player</v>
      </c>
    </row>
    <row r="76" spans="1:6" ht="15" thickBot="1" x14ac:dyDescent="0.4">
      <c r="A76" s="77"/>
      <c r="B76" s="75"/>
      <c r="C76" s="54" t="str">
        <f ca="1">Tách!E76</f>
        <v>toobjid</v>
      </c>
      <c r="D76" s="53" t="str">
        <f ca="1">'Tách 2'!E76</f>
        <v>event target object</v>
      </c>
    </row>
    <row r="77" spans="1:6" ht="15" thickBot="1" x14ac:dyDescent="0.4">
      <c r="A77" s="77"/>
      <c r="B77" s="75"/>
      <c r="C77" s="54" t="str">
        <f ca="1">Tách!E77</f>
        <v>targetactorid</v>
      </c>
      <c r="D77" s="53" t="str">
        <f ca="1">'Tách 2'!E77</f>
        <v>the target of attack</v>
      </c>
    </row>
    <row r="78" spans="1:6" ht="15" thickBot="1" x14ac:dyDescent="0.4">
      <c r="A78" s="77" t="s">
        <v>29</v>
      </c>
      <c r="B78" s="75" t="s">
        <v>441</v>
      </c>
      <c r="C78" s="54" t="str">
        <f ca="1">Tách!E78</f>
        <v>eventobjid</v>
      </c>
      <c r="D78" s="53" t="str">
        <f ca="1">'Tách 2'!E78</f>
        <v>event player</v>
      </c>
    </row>
    <row r="79" spans="1:6" ht="15" thickBot="1" x14ac:dyDescent="0.4">
      <c r="A79" s="77"/>
      <c r="B79" s="75"/>
      <c r="C79" s="54" t="str">
        <f ca="1">Tách!E79</f>
        <v>shortix</v>
      </c>
      <c r="D79" s="53" t="str">
        <f ca="1">'Tách 2'!E79</f>
        <v>quick bar index</v>
      </c>
    </row>
    <row r="80" spans="1:6" ht="15" thickBot="1" x14ac:dyDescent="0.4">
      <c r="A80" s="77"/>
      <c r="B80" s="75"/>
      <c r="C80" s="54" t="str">
        <f ca="1">Tách!E80</f>
        <v>x,y,z</v>
      </c>
      <c r="D80" s="53" t="str">
        <f ca="1">'Tách 2'!E80</f>
        <v>coordinate position</v>
      </c>
    </row>
    <row r="81" spans="1:4" ht="15" thickBot="1" x14ac:dyDescent="0.4">
      <c r="A81" s="77" t="s">
        <v>30</v>
      </c>
      <c r="B81" s="75" t="s">
        <v>465</v>
      </c>
      <c r="C81" s="54" t="str">
        <f ca="1">Tách!E81</f>
        <v>eventobjid</v>
      </c>
      <c r="D81" s="53" t="str">
        <f ca="1">'Tách 2'!E81</f>
        <v>event player</v>
      </c>
    </row>
    <row r="82" spans="1:4" ht="15" thickBot="1" x14ac:dyDescent="0.4">
      <c r="A82" s="77"/>
      <c r="B82" s="75"/>
      <c r="C82" s="54" t="str">
        <f ca="1">Tách!E82</f>
        <v>itemid</v>
      </c>
      <c r="D82" s="53" t="str">
        <f ca="1">'Tách 2'!E82</f>
        <v>item type</v>
      </c>
    </row>
    <row r="83" spans="1:4" ht="15" thickBot="1" x14ac:dyDescent="0.4">
      <c r="A83" s="77"/>
      <c r="B83" s="75"/>
      <c r="C83" s="54" t="str">
        <f ca="1">Tách!E83</f>
        <v>itemnum</v>
      </c>
      <c r="D83" s="53" t="str">
        <f ca="1">'Tách 2'!E83</f>
        <v>item quantity</v>
      </c>
    </row>
    <row r="84" spans="1:4" ht="15" thickBot="1" x14ac:dyDescent="0.4">
      <c r="A84" s="77"/>
      <c r="B84" s="75"/>
      <c r="C84" s="54" t="str">
        <f ca="1">Tách!E84</f>
        <v>toobjid</v>
      </c>
      <c r="D84" s="53" t="str">
        <f ca="1">'Tách 2'!E84</f>
        <v>dropped item objid</v>
      </c>
    </row>
    <row r="85" spans="1:4" ht="15" thickBot="1" x14ac:dyDescent="0.4">
      <c r="A85" s="77" t="s">
        <v>31</v>
      </c>
      <c r="B85" s="75" t="s">
        <v>466</v>
      </c>
      <c r="C85" s="54" t="str">
        <f ca="1">Tách!E85</f>
        <v>eventobjid</v>
      </c>
      <c r="D85" s="53" t="str">
        <f ca="1">'Tách 2'!E85</f>
        <v>event player</v>
      </c>
    </row>
    <row r="86" spans="1:4" ht="15" thickBot="1" x14ac:dyDescent="0.4">
      <c r="A86" s="77"/>
      <c r="B86" s="75"/>
      <c r="C86" s="54" t="str">
        <f ca="1">Tách!E86</f>
        <v>targetactorid</v>
      </c>
      <c r="D86" s="53" t="str">
        <f ca="1">'Tách 2'!E86</f>
        <v>attacked object</v>
      </c>
    </row>
    <row r="87" spans="1:4" ht="15" thickBot="1" x14ac:dyDescent="0.4">
      <c r="A87" s="77" t="s">
        <v>32</v>
      </c>
      <c r="B87" s="75" t="s">
        <v>467</v>
      </c>
      <c r="C87" s="54" t="str">
        <f ca="1">Tách!E87</f>
        <v>eventobjid</v>
      </c>
      <c r="D87" s="53" t="str">
        <f ca="1">'Tách 2'!E87</f>
        <v>event player</v>
      </c>
    </row>
    <row r="88" spans="1:4" ht="15" thickBot="1" x14ac:dyDescent="0.4">
      <c r="A88" s="77"/>
      <c r="B88" s="75"/>
      <c r="C88" s="54" t="str">
        <f ca="1">Tách!E88</f>
        <v>itemid</v>
      </c>
      <c r="D88" s="53" t="str">
        <f ca="1">'Tách 2'!E88</f>
        <v>item type</v>
      </c>
    </row>
    <row r="89" spans="1:4" ht="15" thickBot="1" x14ac:dyDescent="0.4">
      <c r="A89" s="77"/>
      <c r="B89" s="75"/>
      <c r="C89" s="54" t="str">
        <f ca="1">Tách!E89</f>
        <v>itemnum</v>
      </c>
      <c r="D89" s="53" t="str">
        <f ca="1">'Tách 2'!E89</f>
        <v>item quantity</v>
      </c>
    </row>
    <row r="90" spans="1:4" ht="15" thickBot="1" x14ac:dyDescent="0.4">
      <c r="A90" s="77"/>
      <c r="B90" s="75"/>
      <c r="C90" s="54" t="str">
        <f ca="1">Tách!E90</f>
        <v>itemix</v>
      </c>
      <c r="D90" s="53" t="str">
        <f ca="1">'Tách 2'!E90</f>
        <v>the grid index where the prop is located</v>
      </c>
    </row>
    <row r="91" spans="1:4" ht="15" thickBot="1" x14ac:dyDescent="0.4">
      <c r="A91" s="77" t="s">
        <v>103</v>
      </c>
      <c r="B91" s="75" t="s">
        <v>468</v>
      </c>
      <c r="C91" s="54" t="str">
        <f ca="1">Tách!E91</f>
        <v>eventobjid</v>
      </c>
      <c r="D91" s="53" t="str">
        <f ca="1">'Tách 2'!E91</f>
        <v>event player</v>
      </c>
    </row>
    <row r="92" spans="1:4" ht="15" thickBot="1" x14ac:dyDescent="0.4">
      <c r="A92" s="77"/>
      <c r="B92" s="75"/>
      <c r="C92" s="54" t="str">
        <f ca="1">Tách!E92</f>
        <v>itemid</v>
      </c>
      <c r="D92" s="53" t="str">
        <f ca="1">'Tách 2'!E92</f>
        <v>item type</v>
      </c>
    </row>
    <row r="93" spans="1:4" ht="15" thickBot="1" x14ac:dyDescent="0.4">
      <c r="A93" s="77"/>
      <c r="B93" s="75"/>
      <c r="C93" s="54" t="str">
        <f ca="1">Tách!E93</f>
        <v>itemnum</v>
      </c>
      <c r="D93" s="53" t="str">
        <f ca="1">'Tách 2'!E93</f>
        <v>item quantity</v>
      </c>
    </row>
    <row r="94" spans="1:4" ht="15" thickBot="1" x14ac:dyDescent="0.4">
      <c r="A94" s="77"/>
      <c r="B94" s="75"/>
      <c r="C94" s="54" t="str">
        <f ca="1">Tách!E94</f>
        <v>itemix</v>
      </c>
      <c r="D94" s="53" t="str">
        <f ca="1">'Tách 2'!E94</f>
        <v>the grid index where the prop is located</v>
      </c>
    </row>
    <row r="95" spans="1:4" ht="15" thickBot="1" x14ac:dyDescent="0.4">
      <c r="A95" s="77" t="s">
        <v>33</v>
      </c>
      <c r="B95" s="75" t="s">
        <v>469</v>
      </c>
      <c r="C95" s="54" t="str">
        <f ca="1">Tách!E95</f>
        <v>eventobjid</v>
      </c>
      <c r="D95" s="53" t="str">
        <f ca="1">'Tách 2'!E95</f>
        <v>event player</v>
      </c>
    </row>
    <row r="96" spans="1:4" ht="15" thickBot="1" x14ac:dyDescent="0.4">
      <c r="A96" s="77"/>
      <c r="B96" s="75"/>
      <c r="C96" s="54" t="str">
        <f ca="1">Tách!E96</f>
        <v>itemid</v>
      </c>
      <c r="D96" s="53" t="str">
        <f ca="1">'Tách 2'!E96</f>
        <v>item type</v>
      </c>
    </row>
    <row r="97" spans="1:4" ht="15" thickBot="1" x14ac:dyDescent="0.4">
      <c r="A97" s="77"/>
      <c r="B97" s="75"/>
      <c r="C97" s="54" t="str">
        <f ca="1">Tách!E97</f>
        <v>itemnum</v>
      </c>
      <c r="D97" s="53" t="str">
        <f ca="1">'Tách 2'!E97</f>
        <v>item quantity</v>
      </c>
    </row>
    <row r="98" spans="1:4" ht="15" thickBot="1" x14ac:dyDescent="0.4">
      <c r="A98" s="77"/>
      <c r="B98" s="75"/>
      <c r="C98" s="54" t="str">
        <f ca="1">Tách!E98</f>
        <v>itemix</v>
      </c>
      <c r="D98" s="53" t="str">
        <f ca="1">'Tách 2'!E98</f>
        <v>the grid index where the prop is located</v>
      </c>
    </row>
    <row r="99" spans="1:4" ht="15" thickBot="1" x14ac:dyDescent="0.4">
      <c r="A99" s="77" t="s">
        <v>34</v>
      </c>
      <c r="B99" s="75" t="s">
        <v>470</v>
      </c>
      <c r="C99" s="54" t="str">
        <f ca="1">Tách!E99</f>
        <v>eventobjid</v>
      </c>
      <c r="D99" s="53" t="str">
        <f ca="1">'Tách 2'!E99</f>
        <v>event player</v>
      </c>
    </row>
    <row r="100" spans="1:4" ht="15" thickBot="1" x14ac:dyDescent="0.4">
      <c r="A100" s="77"/>
      <c r="B100" s="75"/>
      <c r="C100" s="54" t="str">
        <f ca="1">Tách!E100</f>
        <v>content</v>
      </c>
      <c r="D100" s="53" t="str">
        <f ca="1">'Tách 2'!E100</f>
        <v>string in the event</v>
      </c>
    </row>
    <row r="101" spans="1:4" ht="15" thickBot="1" x14ac:dyDescent="0.4">
      <c r="A101" s="77" t="s">
        <v>35</v>
      </c>
      <c r="B101" s="75" t="s">
        <v>471</v>
      </c>
      <c r="C101" s="54" t="str">
        <f ca="1">Tách!E101</f>
        <v>eventobjid</v>
      </c>
      <c r="D101" s="53" t="str">
        <f ca="1">'Tách 2'!E101</f>
        <v>event player</v>
      </c>
    </row>
    <row r="102" spans="1:4" ht="15" thickBot="1" x14ac:dyDescent="0.4">
      <c r="A102" s="77"/>
      <c r="B102" s="75"/>
      <c r="C102" s="54" t="str">
        <f ca="1">Tách!E102</f>
        <v>vkey</v>
      </c>
      <c r="D102" s="53" t="str">
        <f ca="1">'Tách 2'!E102</f>
        <v>key value pressed</v>
      </c>
    </row>
    <row r="103" spans="1:4" ht="15" thickBot="1" x14ac:dyDescent="0.4">
      <c r="A103" s="77" t="s">
        <v>37</v>
      </c>
      <c r="B103" s="75" t="s">
        <v>472</v>
      </c>
      <c r="C103" s="54" t="str">
        <f ca="1">Tách!E103</f>
        <v>eventobjid</v>
      </c>
      <c r="D103" s="53" t="str">
        <f ca="1">'Tách 2'!E103</f>
        <v>event player</v>
      </c>
    </row>
    <row r="104" spans="1:4" ht="15" thickBot="1" x14ac:dyDescent="0.4">
      <c r="A104" s="77"/>
      <c r="B104" s="75"/>
      <c r="C104" s="54" t="str">
        <f ca="1">Tách!E104</f>
        <v>vkey</v>
      </c>
      <c r="D104" s="53" t="str">
        <f ca="1">'Tách 2'!E104</f>
        <v>key value pressed</v>
      </c>
    </row>
    <row r="105" spans="1:4" ht="15" thickBot="1" x14ac:dyDescent="0.4">
      <c r="A105" s="77" t="s">
        <v>38</v>
      </c>
      <c r="B105" s="75" t="s">
        <v>473</v>
      </c>
      <c r="C105" s="54" t="str">
        <f ca="1">Tách!E105</f>
        <v>eventobjid</v>
      </c>
      <c r="D105" s="53" t="str">
        <f ca="1">'Tách 2'!E105</f>
        <v>event player</v>
      </c>
    </row>
    <row r="106" spans="1:4" ht="15" thickBot="1" x14ac:dyDescent="0.4">
      <c r="A106" s="77"/>
      <c r="B106" s="75"/>
      <c r="C106" s="54" t="str">
        <f ca="1">Tách!E106</f>
        <v>vkey</v>
      </c>
      <c r="D106" s="53" t="str">
        <f ca="1">'Tách 2'!E106</f>
        <v>key value pressed</v>
      </c>
    </row>
    <row r="107" spans="1:4" ht="15" thickBot="1" x14ac:dyDescent="0.4">
      <c r="A107" s="77" t="s">
        <v>39</v>
      </c>
      <c r="B107" s="75" t="s">
        <v>474</v>
      </c>
      <c r="C107" s="54" t="str">
        <f ca="1">Tách!E107</f>
        <v>eventobjid</v>
      </c>
      <c r="D107" s="53" t="str">
        <f ca="1">'Tách 2'!E107</f>
        <v>event player</v>
      </c>
    </row>
    <row r="108" spans="1:4" ht="15" thickBot="1" x14ac:dyDescent="0.4">
      <c r="A108" s="77"/>
      <c r="B108" s="75"/>
      <c r="C108" s="54" t="str">
        <f ca="1">Tách!E108</f>
        <v>toobjid</v>
      </c>
      <c r="D108" s="53" t="str">
        <f ca="1">'Tách 2'!E108</f>
        <v>event target player</v>
      </c>
    </row>
    <row r="109" spans="1:4" ht="15" thickBot="1" x14ac:dyDescent="0.4">
      <c r="A109" s="73" t="s">
        <v>40</v>
      </c>
      <c r="B109" s="74" t="s">
        <v>475</v>
      </c>
      <c r="C109" s="54" t="str">
        <f ca="1">Tách!E109</f>
        <v>eventobjid</v>
      </c>
      <c r="D109" s="53" t="str">
        <f ca="1">'Tách 2'!E109</f>
        <v>event player</v>
      </c>
    </row>
    <row r="110" spans="1:4" ht="15" thickBot="1" x14ac:dyDescent="0.4">
      <c r="A110" s="77" t="s">
        <v>42</v>
      </c>
      <c r="B110" s="75" t="s">
        <v>476</v>
      </c>
      <c r="C110" s="54" t="str">
        <f ca="1">Tách!E110</f>
        <v>eventobjid</v>
      </c>
      <c r="D110" s="53" t="str">
        <f ca="1">'Tách 2'!E110</f>
        <v>event player</v>
      </c>
    </row>
    <row r="111" spans="1:4" ht="15" thickBot="1" x14ac:dyDescent="0.4">
      <c r="A111" s="77"/>
      <c r="B111" s="75"/>
      <c r="C111" s="54" t="str">
        <f ca="1">Tách!E111</f>
        <v>playermotion</v>
      </c>
      <c r="D111" s="53" t="str">
        <f ca="1">'Tách 2'!E111</f>
        <v>behavior state enumeration</v>
      </c>
    </row>
    <row r="112" spans="1:4" ht="15" thickBot="1" x14ac:dyDescent="0.4">
      <c r="A112" s="77" t="s">
        <v>44</v>
      </c>
      <c r="B112" s="75" t="s">
        <v>477</v>
      </c>
      <c r="C112" s="54" t="str">
        <f ca="1">Tách!E112</f>
        <v>eventobjid</v>
      </c>
      <c r="D112" s="53" t="str">
        <f ca="1">'Tách 2'!E112</f>
        <v>event player</v>
      </c>
    </row>
    <row r="113" spans="1:4" ht="15" thickBot="1" x14ac:dyDescent="0.4">
      <c r="A113" s="77"/>
      <c r="B113" s="75"/>
      <c r="C113" s="54" t="str">
        <f ca="1">Tách!E113</f>
        <v>targetactorid</v>
      </c>
      <c r="D113" s="53" t="str">
        <f ca="1">'Tách 2'!E113</f>
        <v>attacked object</v>
      </c>
    </row>
    <row r="114" spans="1:4" ht="15" thickBot="1" x14ac:dyDescent="0.4">
      <c r="A114" s="77" t="s">
        <v>45</v>
      </c>
      <c r="B114" s="75" t="s">
        <v>478</v>
      </c>
      <c r="C114" s="54" t="str">
        <f ca="1">Tách!E114</f>
        <v>eventobjid</v>
      </c>
      <c r="D114" s="53" t="str">
        <f ca="1">'Tách 2'!E114</f>
        <v>event player</v>
      </c>
    </row>
    <row r="115" spans="1:4" ht="15" thickBot="1" x14ac:dyDescent="0.4">
      <c r="A115" s="77"/>
      <c r="B115" s="75"/>
      <c r="C115" s="54" t="str">
        <f ca="1">Tách!E115</f>
        <v>shortix</v>
      </c>
      <c r="D115" s="53" t="str">
        <f ca="1">'Tách 2'!E115</f>
        <v/>
      </c>
    </row>
    <row r="116" spans="1:4" ht="15" thickBot="1" x14ac:dyDescent="0.4">
      <c r="A116" s="77"/>
      <c r="B116" s="75"/>
      <c r="C116" s="54" t="str">
        <f ca="1">Tách!E116</f>
        <v>x,y,z</v>
      </c>
      <c r="D116" s="53" t="str">
        <f ca="1">'Tách 2'!E116</f>
        <v/>
      </c>
    </row>
    <row r="117" spans="1:4" ht="15" thickBot="1" x14ac:dyDescent="0.4">
      <c r="A117" s="77" t="s">
        <v>46</v>
      </c>
      <c r="B117" s="75" t="s">
        <v>479</v>
      </c>
      <c r="C117" s="54" t="str">
        <f ca="1">Tách!E117</f>
        <v>eventobjid</v>
      </c>
      <c r="D117" s="53" t="str">
        <f ca="1">'Tách 2'!E117</f>
        <v>event player</v>
      </c>
    </row>
    <row r="118" spans="1:4" ht="15" thickBot="1" x14ac:dyDescent="0.4">
      <c r="A118" s="77"/>
      <c r="B118" s="75"/>
      <c r="C118" s="54" t="str">
        <f ca="1">Tách!E118</f>
        <v>content</v>
      </c>
      <c r="D118" s="53" t="str">
        <f ca="1">'Tách 2'!E118</f>
        <v>string in the event</v>
      </c>
    </row>
    <row r="119" spans="1:4" ht="15" thickBot="1" x14ac:dyDescent="0.4">
      <c r="A119" s="77" t="s">
        <v>47</v>
      </c>
      <c r="B119" s="75" t="s">
        <v>445</v>
      </c>
      <c r="C119" s="54" t="str">
        <f ca="1">Tách!E119</f>
        <v>eventobjid</v>
      </c>
      <c r="D119" s="53" t="str">
        <f ca="1">'Tách 2'!E119</f>
        <v>event player</v>
      </c>
    </row>
    <row r="120" spans="1:4" ht="15" thickBot="1" x14ac:dyDescent="0.4">
      <c r="A120" s="77"/>
      <c r="B120" s="75"/>
      <c r="C120" s="54" t="str">
        <f ca="1">Tách!E120</f>
        <v>toobjid</v>
      </c>
      <c r="D120" s="53" t="str">
        <f ca="1">'Tách 2'!E120</f>
        <v>dropped item objid</v>
      </c>
    </row>
    <row r="121" spans="1:4" ht="15" thickBot="1" x14ac:dyDescent="0.4">
      <c r="A121" s="77"/>
      <c r="B121" s="75"/>
      <c r="C121" s="54" t="str">
        <f ca="1">Tách!E121</f>
        <v>itemid</v>
      </c>
      <c r="D121" s="53" t="str">
        <f ca="1">'Tách 2'!E121</f>
        <v>item type id</v>
      </c>
    </row>
    <row r="122" spans="1:4" ht="15" thickBot="1" x14ac:dyDescent="0.4">
      <c r="A122" s="77"/>
      <c r="B122" s="75"/>
      <c r="C122" s="54" t="str">
        <f ca="1">Tách!E122</f>
        <v>itemnum</v>
      </c>
      <c r="D122" s="53" t="str">
        <f ca="1">'Tách 2'!E122</f>
        <v>item quantity</v>
      </c>
    </row>
    <row r="123" spans="1:4" ht="15" thickBot="1" x14ac:dyDescent="0.4">
      <c r="A123" s="77" t="s">
        <v>48</v>
      </c>
      <c r="B123" s="75" t="s">
        <v>481</v>
      </c>
      <c r="C123" s="54" t="str">
        <f ca="1">Tách!E123</f>
        <v>eventobjid</v>
      </c>
      <c r="D123" s="53" t="str">
        <f ca="1">'Tách 2'!E123</f>
        <v>event player</v>
      </c>
    </row>
    <row r="124" spans="1:4" ht="15" thickBot="1" x14ac:dyDescent="0.4">
      <c r="A124" s="77"/>
      <c r="B124" s="75"/>
      <c r="C124" s="54" t="str">
        <f ca="1">Tách!E124</f>
        <v>act</v>
      </c>
      <c r="D124" s="53" t="str">
        <f ca="1">'Tách 2'!E124</f>
        <v>action id</v>
      </c>
    </row>
    <row r="125" spans="1:4" ht="15" thickBot="1" x14ac:dyDescent="0.4">
      <c r="A125" s="77" t="s">
        <v>50</v>
      </c>
      <c r="B125" s="75" t="s">
        <v>482</v>
      </c>
      <c r="C125" s="54" t="str">
        <f ca="1">Tách!E125</f>
        <v>eventobjid</v>
      </c>
      <c r="D125" s="53" t="str">
        <f ca="1">'Tách 2'!E125</f>
        <v>event player</v>
      </c>
    </row>
    <row r="126" spans="1:4" ht="15" thickBot="1" x14ac:dyDescent="0.4">
      <c r="A126" s="77"/>
      <c r="B126" s="75"/>
      <c r="C126" s="54" t="str">
        <f ca="1">Tách!E126</f>
        <v>buffid</v>
      </c>
      <c r="D126" s="53" t="str">
        <f ca="1">'Tách 2'!E126</f>
        <v>state id</v>
      </c>
    </row>
    <row r="127" spans="1:4" ht="15" thickBot="1" x14ac:dyDescent="0.4">
      <c r="A127" s="77"/>
      <c r="B127" s="75"/>
      <c r="C127" s="54" t="str">
        <f ca="1">Tách!E127</f>
        <v>bufflvl</v>
      </c>
      <c r="D127" s="53" t="str">
        <f ca="1">'Tách 2'!E127</f>
        <v>state level</v>
      </c>
    </row>
    <row r="128" spans="1:4" ht="15" thickBot="1" x14ac:dyDescent="0.4">
      <c r="A128" s="77" t="s">
        <v>51</v>
      </c>
      <c r="B128" s="75" t="s">
        <v>483</v>
      </c>
      <c r="C128" s="54" t="str">
        <f ca="1">Tách!E128</f>
        <v>eventobjid</v>
      </c>
      <c r="D128" s="53" t="str">
        <f ca="1">'Tách 2'!E128</f>
        <v>event player</v>
      </c>
    </row>
    <row r="129" spans="1:4" ht="15" thickBot="1" x14ac:dyDescent="0.4">
      <c r="A129" s="77"/>
      <c r="B129" s="75"/>
      <c r="C129" s="54" t="str">
        <f ca="1">Tách!E129</f>
        <v>shortix</v>
      </c>
      <c r="D129" s="53" t="str">
        <f ca="1">'Tách 2'!E129</f>
        <v>quick bar index</v>
      </c>
    </row>
    <row r="130" spans="1:4" ht="15" thickBot="1" x14ac:dyDescent="0.4">
      <c r="A130" s="77"/>
      <c r="B130" s="75"/>
      <c r="C130" s="54" t="str">
        <f ca="1">Tách!E130</f>
        <v>x,y,z</v>
      </c>
      <c r="D130" s="53" t="str">
        <f ca="1">'Tách 2'!E130</f>
        <v>coordinate position</v>
      </c>
    </row>
    <row r="131" spans="1:4" ht="15" thickBot="1" x14ac:dyDescent="0.4">
      <c r="A131" s="77" t="s">
        <v>52</v>
      </c>
      <c r="B131" s="75" t="s">
        <v>484</v>
      </c>
      <c r="C131" s="54" t="str">
        <f ca="1">Tách!E131</f>
        <v>eventobjid</v>
      </c>
      <c r="D131" s="53" t="str">
        <f ca="1">'Tách 2'!E131</f>
        <v>event player</v>
      </c>
    </row>
    <row r="132" spans="1:4" ht="15" thickBot="1" x14ac:dyDescent="0.4">
      <c r="A132" s="77"/>
      <c r="B132" s="75"/>
      <c r="C132" s="54" t="str">
        <f ca="1">Tách!E132</f>
        <v>itemid</v>
      </c>
      <c r="D132" s="53" t="str">
        <f ca="1">'Tách 2'!E132</f>
        <v>item type</v>
      </c>
    </row>
    <row r="133" spans="1:4" ht="15" thickBot="1" x14ac:dyDescent="0.4">
      <c r="A133" s="77"/>
      <c r="B133" s="75"/>
      <c r="C133" s="54" t="str">
        <f ca="1">Tách!E133</f>
        <v>itemnum</v>
      </c>
      <c r="D133" s="53" t="str">
        <f ca="1">'Tách 2'!E133</f>
        <v>item quantity</v>
      </c>
    </row>
    <row r="134" spans="1:4" ht="15" thickBot="1" x14ac:dyDescent="0.4">
      <c r="A134" s="77" t="s">
        <v>53</v>
      </c>
      <c r="B134" s="75" t="s">
        <v>485</v>
      </c>
      <c r="C134" s="54" t="str">
        <f ca="1">Tách!E134</f>
        <v>eventobjid</v>
      </c>
      <c r="D134" s="53" t="str">
        <f ca="1">'Tách 2'!E134</f>
        <v>event player</v>
      </c>
    </row>
    <row r="135" spans="1:4" ht="15" thickBot="1" x14ac:dyDescent="0.4">
      <c r="A135" s="77"/>
      <c r="B135" s="75"/>
      <c r="C135" s="54" t="str">
        <f ca="1">Tách!E135</f>
        <v>itemid</v>
      </c>
      <c r="D135" s="53" t="str">
        <f ca="1">'Tách 2'!E135</f>
        <v>item type</v>
      </c>
    </row>
    <row r="136" spans="1:4" ht="15" thickBot="1" x14ac:dyDescent="0.4">
      <c r="A136" s="77"/>
      <c r="B136" s="75"/>
      <c r="C136" s="54" t="str">
        <f ca="1">Tách!E136</f>
        <v>itemnum</v>
      </c>
      <c r="D136" s="53" t="str">
        <f ca="1">'Tách 2'!E136</f>
        <v>item quantity</v>
      </c>
    </row>
    <row r="137" spans="1:4" ht="15" thickBot="1" x14ac:dyDescent="0.4">
      <c r="A137" s="77"/>
      <c r="B137" s="75"/>
      <c r="C137" s="54" t="str">
        <f ca="1">Tách!E137</f>
        <v>itemix</v>
      </c>
      <c r="D137" s="53" t="str">
        <f ca="1">'Tách 2'!E137</f>
        <v>the grid index where the prop is located</v>
      </c>
    </row>
    <row r="138" spans="1:4" ht="15" thickBot="1" x14ac:dyDescent="0.4">
      <c r="A138" s="77" t="s">
        <v>54</v>
      </c>
      <c r="B138" s="75" t="s">
        <v>486</v>
      </c>
      <c r="C138" s="54" t="str">
        <f ca="1">Tách!E138</f>
        <v>eventobjid</v>
      </c>
      <c r="D138" s="53" t="str">
        <f ca="1">'Tách 2'!E138</f>
        <v>event object</v>
      </c>
    </row>
    <row r="139" spans="1:4" ht="15" thickBot="1" x14ac:dyDescent="0.4">
      <c r="A139" s="77"/>
      <c r="B139" s="75"/>
      <c r="C139" s="54" t="str">
        <f ca="1">Tách!E139</f>
        <v>itemid</v>
      </c>
      <c r="D139" s="53" t="str">
        <f ca="1">'Tách 2'!E139</f>
        <v>prop type</v>
      </c>
    </row>
    <row r="140" spans="1:4" ht="15" thickBot="1" x14ac:dyDescent="0.4">
      <c r="A140" s="77"/>
      <c r="B140" s="75"/>
      <c r="C140" s="54" t="str">
        <f ca="1">Tách!E140</f>
        <v>itemnum</v>
      </c>
      <c r="D140" s="53" t="str">
        <f ca="1">'Tách 2'!E140</f>
        <v>prop quantity</v>
      </c>
    </row>
    <row r="141" spans="1:4" ht="15" thickBot="1" x14ac:dyDescent="0.4">
      <c r="A141" s="77" t="s">
        <v>55</v>
      </c>
      <c r="B141" s="75" t="s">
        <v>487</v>
      </c>
      <c r="C141" s="54" t="str">
        <f ca="1">Tách!E141</f>
        <v>eventobjid</v>
      </c>
      <c r="D141" s="53" t="str">
        <f ca="1">'Tách 2'!E141</f>
        <v>event player</v>
      </c>
    </row>
    <row r="142" spans="1:4" ht="15" thickBot="1" x14ac:dyDescent="0.4">
      <c r="A142" s="77"/>
      <c r="B142" s="75"/>
      <c r="C142" s="54" t="str">
        <f ca="1">Tách!E142</f>
        <v>itemid</v>
      </c>
      <c r="D142" s="53" t="str">
        <f ca="1">'Tách 2'!E142</f>
        <v>item type</v>
      </c>
    </row>
    <row r="143" spans="1:4" ht="15" thickBot="1" x14ac:dyDescent="0.4">
      <c r="A143" s="77"/>
      <c r="B143" s="75"/>
      <c r="C143" s="54" t="str">
        <f ca="1">Tách!E143</f>
        <v>itemnum</v>
      </c>
      <c r="D143" s="53" t="str">
        <f ca="1">'Tách 2'!E143</f>
        <v>item quantity</v>
      </c>
    </row>
    <row r="144" spans="1:4" ht="15" thickBot="1" x14ac:dyDescent="0.4">
      <c r="A144" s="78"/>
      <c r="B144" s="76"/>
      <c r="C144" s="61" t="str">
        <f ca="1">Tách!E144</f>
        <v>itemix</v>
      </c>
      <c r="D144" s="62" t="str">
        <f ca="1">'Tách 2'!E144</f>
        <v>the grid index where the prop is located</v>
      </c>
    </row>
    <row r="145" spans="1:4" ht="15" thickTop="1" x14ac:dyDescent="0.35">
      <c r="A145" s="38"/>
      <c r="B145" s="68"/>
      <c r="C145" s="37"/>
      <c r="D145" s="37"/>
    </row>
    <row r="146" spans="1:4" ht="15" thickBot="1" x14ac:dyDescent="0.4">
      <c r="A146" s="36" t="s">
        <v>125</v>
      </c>
      <c r="B146" s="68"/>
      <c r="C146" s="37"/>
      <c r="D146" s="37"/>
    </row>
    <row r="147" spans="1:4" ht="15.5" thickTop="1" thickBot="1" x14ac:dyDescent="0.4">
      <c r="A147" s="50" t="s">
        <v>258</v>
      </c>
      <c r="B147" s="70" t="s">
        <v>259</v>
      </c>
      <c r="C147" s="51" t="str">
        <f ca="1">Tách!E147</f>
        <v>Các Tham Số</v>
      </c>
      <c r="D147" s="52" t="s">
        <v>261</v>
      </c>
    </row>
    <row r="148" spans="1:4" ht="15" thickBot="1" x14ac:dyDescent="0.4">
      <c r="A148" s="77" t="s">
        <v>126</v>
      </c>
      <c r="B148" s="75" t="s">
        <v>488</v>
      </c>
      <c r="C148" s="54" t="str">
        <f ca="1">Tách!E148</f>
        <v>eventobjid</v>
      </c>
      <c r="D148" s="53" t="str">
        <f ca="1">'Tách 2'!E148</f>
        <v>event creature</v>
      </c>
    </row>
    <row r="149" spans="1:4" ht="15" thickBot="1" x14ac:dyDescent="0.4">
      <c r="A149" s="77"/>
      <c r="B149" s="75"/>
      <c r="C149" s="54" t="str">
        <f ca="1">Tách!E149</f>
        <v>actorid</v>
      </c>
      <c r="D149" s="53" t="str">
        <f ca="1">'Tách 2'!E149</f>
        <v>event creature type</v>
      </c>
    </row>
    <row r="150" spans="1:4" ht="15" thickBot="1" x14ac:dyDescent="0.4">
      <c r="A150" s="77"/>
      <c r="B150" s="75"/>
      <c r="C150" s="54" t="str">
        <f ca="1">Tách!E150</f>
        <v>buffid</v>
      </c>
      <c r="D150" s="53" t="str">
        <f ca="1">'Tách 2'!E150</f>
        <v>state id</v>
      </c>
    </row>
    <row r="151" spans="1:4" ht="15" thickBot="1" x14ac:dyDescent="0.4">
      <c r="A151" s="77"/>
      <c r="B151" s="75"/>
      <c r="C151" s="54" t="str">
        <f ca="1">Tách!E151</f>
        <v>bufflvl</v>
      </c>
      <c r="D151" s="53" t="str">
        <f ca="1">'Tách 2'!E151</f>
        <v>state level</v>
      </c>
    </row>
    <row r="152" spans="1:4" ht="15" thickBot="1" x14ac:dyDescent="0.4">
      <c r="A152" s="77" t="s">
        <v>129</v>
      </c>
      <c r="B152" s="75" t="s">
        <v>489</v>
      </c>
      <c r="C152" s="54" t="str">
        <f ca="1">Tách!E152</f>
        <v>eventobjid</v>
      </c>
      <c r="D152" s="53" t="str">
        <f ca="1">'Tách 2'!E152</f>
        <v>event creature</v>
      </c>
    </row>
    <row r="153" spans="1:4" ht="15" thickBot="1" x14ac:dyDescent="0.4">
      <c r="A153" s="77"/>
      <c r="B153" s="75"/>
      <c r="C153" s="54" t="str">
        <f ca="1">Tách!E153</f>
        <v>areaid</v>
      </c>
      <c r="D153" s="53" t="str">
        <f ca="1">'Tách 2'!E153</f>
        <v>area id</v>
      </c>
    </row>
    <row r="154" spans="1:4" ht="15" thickBot="1" x14ac:dyDescent="0.4">
      <c r="A154" s="77" t="s">
        <v>131</v>
      </c>
      <c r="B154" s="75" t="s">
        <v>490</v>
      </c>
      <c r="C154" s="54" t="str">
        <f ca="1">Tách!E154</f>
        <v>eventobjid</v>
      </c>
      <c r="D154" s="53" t="str">
        <f ca="1">'Tách 2'!E154</f>
        <v>event creature</v>
      </c>
    </row>
    <row r="155" spans="1:4" ht="15" thickBot="1" x14ac:dyDescent="0.4">
      <c r="A155" s="77"/>
      <c r="B155" s="75"/>
      <c r="C155" s="54" t="str">
        <f ca="1">Tách!E155</f>
        <v>areaid</v>
      </c>
      <c r="D155" s="53" t="str">
        <f ca="1">'Tách 2'!E155</f>
        <v>area id</v>
      </c>
    </row>
    <row r="156" spans="1:4" ht="15" thickBot="1" x14ac:dyDescent="0.4">
      <c r="A156" s="77" t="s">
        <v>133</v>
      </c>
      <c r="B156" s="75" t="s">
        <v>491</v>
      </c>
      <c r="C156" s="54" t="str">
        <f ca="1">Tách!E156</f>
        <v>eventobjid</v>
      </c>
      <c r="D156" s="53" t="str">
        <f ca="1">'Tách 2'!E156</f>
        <v>event creature</v>
      </c>
    </row>
    <row r="157" spans="1:4" ht="15" thickBot="1" x14ac:dyDescent="0.4">
      <c r="A157" s="77"/>
      <c r="B157" s="75"/>
      <c r="C157" s="54" t="str">
        <f ca="1">Tách!E157</f>
        <v>toobjid</v>
      </c>
      <c r="D157" s="53" t="str">
        <f ca="1">'Tách 2'!E157</f>
        <v>attack target</v>
      </c>
    </row>
    <row r="158" spans="1:4" ht="15" thickBot="1" x14ac:dyDescent="0.4">
      <c r="A158" s="77"/>
      <c r="B158" s="75"/>
      <c r="C158" s="54" t="str">
        <f ca="1">Tách!E158</f>
        <v>actorid</v>
      </c>
      <c r="D158" s="53" t="str">
        <f ca="1">'Tách 2'!E158</f>
        <v>event creature type</v>
      </c>
    </row>
    <row r="159" spans="1:4" ht="15" thickBot="1" x14ac:dyDescent="0.4">
      <c r="A159" s="77"/>
      <c r="B159" s="75"/>
      <c r="C159" s="54" t="str">
        <f ca="1">Tách!E159</f>
        <v>targetactorid</v>
      </c>
      <c r="D159" s="53" t="str">
        <f ca="1">'Tách 2'!E159</f>
        <v>type of creature attacked</v>
      </c>
    </row>
    <row r="160" spans="1:4" ht="15" thickBot="1" x14ac:dyDescent="0.4">
      <c r="A160" s="77" t="s">
        <v>135</v>
      </c>
      <c r="B160" s="75" t="s">
        <v>492</v>
      </c>
      <c r="C160" s="54" t="str">
        <f ca="1">Tách!E160</f>
        <v>eventobjid</v>
      </c>
      <c r="D160" s="53" t="str">
        <f ca="1">'Tách 2'!E160</f>
        <v>event creature</v>
      </c>
    </row>
    <row r="161" spans="1:4" ht="15" thickBot="1" x14ac:dyDescent="0.4">
      <c r="A161" s="77"/>
      <c r="B161" s="75"/>
      <c r="C161" s="54" t="str">
        <f ca="1">Tách!E161</f>
        <v>toobjid</v>
      </c>
      <c r="D161" s="53" t="str">
        <f ca="1">'Tách 2'!E161</f>
        <v>attack target</v>
      </c>
    </row>
    <row r="162" spans="1:4" ht="15" thickBot="1" x14ac:dyDescent="0.4">
      <c r="A162" s="77"/>
      <c r="B162" s="75"/>
      <c r="C162" s="54" t="str">
        <f ca="1">Tách!E162</f>
        <v>actorid</v>
      </c>
      <c r="D162" s="53" t="str">
        <f ca="1">'Tách 2'!E162</f>
        <v>event creature type</v>
      </c>
    </row>
    <row r="163" spans="1:4" ht="15" thickBot="1" x14ac:dyDescent="0.4">
      <c r="A163" s="77"/>
      <c r="B163" s="75"/>
      <c r="C163" s="54" t="str">
        <f ca="1">Tách!E163</f>
        <v>targetactorid</v>
      </c>
      <c r="D163" s="53" t="str">
        <f ca="1">'Tách 2'!E163</f>
        <v>type of creature attacked</v>
      </c>
    </row>
    <row r="164" spans="1:4" ht="15" thickBot="1" x14ac:dyDescent="0.4">
      <c r="A164" s="77" t="s">
        <v>137</v>
      </c>
      <c r="B164" s="75" t="s">
        <v>493</v>
      </c>
      <c r="C164" s="54" t="str">
        <f ca="1">Tách!E164</f>
        <v>eventobjid</v>
      </c>
      <c r="D164" s="56" t="str">
        <f ca="1">'Tách 2'!E164</f>
        <v>event creature</v>
      </c>
    </row>
    <row r="165" spans="1:4" ht="15" thickBot="1" x14ac:dyDescent="0.4">
      <c r="A165" s="77"/>
      <c r="B165" s="75"/>
      <c r="C165" s="54" t="str">
        <f ca="1">Tách!E165</f>
        <v>toobjid</v>
      </c>
      <c r="D165" s="53" t="str">
        <f ca="1">'Tách 2'!E165</f>
        <v>attack target</v>
      </c>
    </row>
    <row r="166" spans="1:4" ht="15" thickBot="1" x14ac:dyDescent="0.4">
      <c r="A166" s="77"/>
      <c r="B166" s="75"/>
      <c r="C166" s="54" t="str">
        <f ca="1">Tách!E166</f>
        <v>hurtlv</v>
      </c>
      <c r="D166" s="53" t="str">
        <f ca="1">'Tách 2'!E166</f>
        <v>damage value</v>
      </c>
    </row>
    <row r="167" spans="1:4" ht="15" thickBot="1" x14ac:dyDescent="0.4">
      <c r="A167" s="77"/>
      <c r="B167" s="75"/>
      <c r="C167" s="54" t="str">
        <f ca="1">Tách!E167</f>
        <v>actorid</v>
      </c>
      <c r="D167" s="53" t="str">
        <f ca="1">'Tách 2'!E167</f>
        <v>event creature type</v>
      </c>
    </row>
    <row r="168" spans="1:4" ht="15" thickBot="1" x14ac:dyDescent="0.4">
      <c r="A168" s="77" t="s">
        <v>139</v>
      </c>
      <c r="B168" s="75" t="s">
        <v>494</v>
      </c>
      <c r="C168" s="54" t="str">
        <f ca="1">Tách!E168</f>
        <v>eventobjid</v>
      </c>
      <c r="D168" s="56" t="str">
        <f ca="1">'Tách 2'!E168</f>
        <v>event creature</v>
      </c>
    </row>
    <row r="169" spans="1:4" ht="15" thickBot="1" x14ac:dyDescent="0.4">
      <c r="A169" s="77"/>
      <c r="B169" s="75"/>
      <c r="C169" s="54" t="str">
        <f ca="1">Tách!E169</f>
        <v>toobjid</v>
      </c>
      <c r="D169" s="53" t="str">
        <f ca="1">'Tách 2'!E169</f>
        <v>attack target</v>
      </c>
    </row>
    <row r="170" spans="1:4" ht="15" thickBot="1" x14ac:dyDescent="0.4">
      <c r="A170" s="77"/>
      <c r="B170" s="75"/>
      <c r="C170" s="54" t="str">
        <f ca="1">Tách!E170</f>
        <v>actorid</v>
      </c>
      <c r="D170" s="53" t="str">
        <f ca="1">'Tách 2'!E170</f>
        <v>event creature type</v>
      </c>
    </row>
    <row r="171" spans="1:4" ht="15" thickBot="1" x14ac:dyDescent="0.4">
      <c r="A171" s="77"/>
      <c r="B171" s="75"/>
      <c r="C171" s="54" t="str">
        <f ca="1">Tách!E171</f>
        <v>targetactorid</v>
      </c>
      <c r="D171" s="53" t="str">
        <f ca="1">'Tách 2'!E171</f>
        <v>type of creature attacked</v>
      </c>
    </row>
    <row r="172" spans="1:4" ht="15" thickBot="1" x14ac:dyDescent="0.4">
      <c r="A172" s="77" t="s">
        <v>141</v>
      </c>
      <c r="B172" s="75" t="s">
        <v>495</v>
      </c>
      <c r="C172" s="55" t="str">
        <f ca="1">Tách!E172</f>
        <v>eventobjid</v>
      </c>
      <c r="D172" s="56" t="str">
        <f ca="1">'Tách 2'!E172</f>
        <v>event creature</v>
      </c>
    </row>
    <row r="173" spans="1:4" ht="15" thickBot="1" x14ac:dyDescent="0.4">
      <c r="A173" s="77"/>
      <c r="B173" s="75"/>
      <c r="C173" s="54" t="str">
        <f ca="1">Tách!E173</f>
        <v>actorid</v>
      </c>
      <c r="D173" s="53" t="str">
        <f ca="1">'Tách 2'!E173</f>
        <v>event creature type</v>
      </c>
    </row>
    <row r="174" spans="1:4" ht="15" thickBot="1" x14ac:dyDescent="0.4">
      <c r="A174" s="77"/>
      <c r="B174" s="75"/>
      <c r="C174" s="54" t="str">
        <f ca="1">Tách!E174</f>
        <v>actorattr</v>
      </c>
      <c r="D174" s="53" t="str">
        <f ca="1">'Tách 2'!E174</f>
        <v>attribute enumeration value</v>
      </c>
    </row>
    <row r="175" spans="1:4" ht="15" thickBot="1" x14ac:dyDescent="0.4">
      <c r="A175" s="77"/>
      <c r="B175" s="75"/>
      <c r="C175" s="54" t="str">
        <f ca="1">Tách!E175</f>
        <v>actorattrval</v>
      </c>
      <c r="D175" s="53" t="str">
        <f ca="1">'Tách 2'!E175</f>
        <v>changed value</v>
      </c>
    </row>
    <row r="176" spans="1:4" ht="15" thickBot="1" x14ac:dyDescent="0.4">
      <c r="A176" s="77" t="s">
        <v>143</v>
      </c>
      <c r="B176" s="75" t="s">
        <v>496</v>
      </c>
      <c r="C176" s="54" t="str">
        <f ca="1">Tách!E176</f>
        <v>eventobjid</v>
      </c>
      <c r="D176" s="53" t="str">
        <f ca="1">'Tách 2'!E176</f>
        <v>event creature</v>
      </c>
    </row>
    <row r="177" spans="1:4" ht="15" thickBot="1" x14ac:dyDescent="0.4">
      <c r="A177" s="77"/>
      <c r="B177" s="75"/>
      <c r="C177" s="54" t="str">
        <f ca="1">Tách!E177</f>
        <v>actorid</v>
      </c>
      <c r="D177" s="53" t="str">
        <f ca="1">'Tách 2'!E177</f>
        <v>event creature type</v>
      </c>
    </row>
    <row r="178" spans="1:4" ht="15" thickBot="1" x14ac:dyDescent="0.4">
      <c r="A178" s="77"/>
      <c r="B178" s="75"/>
      <c r="C178" s="54" t="str">
        <f ca="1">Tách!E178</f>
        <v>actormotion</v>
      </c>
      <c r="D178" s="53" t="str">
        <f ca="1">'Tách 2'!E178</f>
        <v>action enumeration value</v>
      </c>
    </row>
    <row r="179" spans="1:4" ht="15" thickBot="1" x14ac:dyDescent="0.4">
      <c r="A179" s="77" t="s">
        <v>146</v>
      </c>
      <c r="B179" s="75" t="s">
        <v>498</v>
      </c>
      <c r="C179" s="54" t="str">
        <f ca="1">Tách!E179</f>
        <v>eventobjid</v>
      </c>
      <c r="D179" s="53" t="str">
        <f ca="1">'Tách 2'!E179</f>
        <v>event creature</v>
      </c>
    </row>
    <row r="180" spans="1:4" ht="15" thickBot="1" x14ac:dyDescent="0.4">
      <c r="A180" s="77"/>
      <c r="B180" s="75"/>
      <c r="C180" s="54" t="str">
        <f ca="1">Tách!E180</f>
        <v>toobjid</v>
      </c>
      <c r="D180" s="53" t="str">
        <f ca="1">'Tách 2'!E180</f>
        <v>attack target</v>
      </c>
    </row>
    <row r="181" spans="1:4" ht="15" thickBot="1" x14ac:dyDescent="0.4">
      <c r="A181" s="77"/>
      <c r="B181" s="75"/>
      <c r="C181" s="54" t="str">
        <f ca="1">Tách!E181</f>
        <v>actorid</v>
      </c>
      <c r="D181" s="53" t="str">
        <f ca="1">'Tách 2'!E181</f>
        <v>event creature type</v>
      </c>
    </row>
    <row r="182" spans="1:4" ht="15" thickBot="1" x14ac:dyDescent="0.4">
      <c r="A182" s="77"/>
      <c r="B182" s="75"/>
      <c r="C182" s="54" t="str">
        <f ca="1">Tách!E182</f>
        <v>targetactorid</v>
      </c>
      <c r="D182" s="53" t="str">
        <f ca="1">'Tách 2'!E182</f>
        <v>type of creature attacked</v>
      </c>
    </row>
    <row r="183" spans="1:4" ht="15" thickBot="1" x14ac:dyDescent="0.4">
      <c r="A183" s="77" t="s">
        <v>148</v>
      </c>
      <c r="B183" s="75" t="s">
        <v>497</v>
      </c>
      <c r="C183" s="54" t="str">
        <f ca="1">Tách!E183</f>
        <v>eventobjid</v>
      </c>
      <c r="D183" s="53" t="str">
        <f ca="1">'Tách 2'!E183</f>
        <v>event creature</v>
      </c>
    </row>
    <row r="184" spans="1:4" ht="15" thickBot="1" x14ac:dyDescent="0.4">
      <c r="A184" s="77"/>
      <c r="B184" s="75"/>
      <c r="C184" s="54" t="str">
        <f ca="1">Tách!E184</f>
        <v>actorid</v>
      </c>
      <c r="D184" s="53" t="str">
        <f ca="1">'Tách 2'!E184</f>
        <v>event creature type</v>
      </c>
    </row>
    <row r="185" spans="1:4" ht="15" thickBot="1" x14ac:dyDescent="0.4">
      <c r="A185" s="77" t="s">
        <v>152</v>
      </c>
      <c r="B185" s="75" t="s">
        <v>499</v>
      </c>
      <c r="C185" s="54" t="str">
        <f ca="1">Tách!E185</f>
        <v>eventobjid</v>
      </c>
      <c r="D185" s="53" t="str">
        <f ca="1">'Tách 2'!E185</f>
        <v>event creature</v>
      </c>
    </row>
    <row r="186" spans="1:4" ht="15" thickBot="1" x14ac:dyDescent="0.4">
      <c r="A186" s="77"/>
      <c r="B186" s="75"/>
      <c r="C186" s="54" t="str">
        <f ca="1">Tách!E186</f>
        <v>toobjid</v>
      </c>
      <c r="D186" s="53" t="str">
        <f ca="1">'Tách 2'!E186</f>
        <v>attack target</v>
      </c>
    </row>
    <row r="187" spans="1:4" ht="15" thickBot="1" x14ac:dyDescent="0.4">
      <c r="A187" s="77"/>
      <c r="B187" s="75"/>
      <c r="C187" s="54" t="str">
        <f ca="1">Tách!E187</f>
        <v>hurtlv</v>
      </c>
      <c r="D187" s="53" t="str">
        <f ca="1">'Tách 2'!E187</f>
        <v>damage value</v>
      </c>
    </row>
    <row r="188" spans="1:4" ht="15" thickBot="1" x14ac:dyDescent="0.4">
      <c r="A188" s="77"/>
      <c r="B188" s="75"/>
      <c r="C188" s="54" t="str">
        <f ca="1">Tách!E188</f>
        <v>actorid</v>
      </c>
      <c r="D188" s="53" t="str">
        <f ca="1">'Tách 2'!E188</f>
        <v>event creature type</v>
      </c>
    </row>
    <row r="189" spans="1:4" ht="15" thickBot="1" x14ac:dyDescent="0.4">
      <c r="A189" s="77"/>
      <c r="B189" s="75"/>
      <c r="C189" s="54" t="str">
        <f ca="1">Tách!E189</f>
        <v>targetactorid</v>
      </c>
      <c r="D189" s="53" t="str">
        <f ca="1">'Tách 2'!E189</f>
        <v>type of creature attacked</v>
      </c>
    </row>
    <row r="190" spans="1:4" ht="15" thickBot="1" x14ac:dyDescent="0.4">
      <c r="A190" s="77" t="s">
        <v>154</v>
      </c>
      <c r="B190" s="75" t="s">
        <v>500</v>
      </c>
      <c r="C190" s="54" t="str">
        <f ca="1">Tách!E190</f>
        <v>eventobjid</v>
      </c>
      <c r="D190" s="53" t="str">
        <f ca="1">'Tách 2'!E190</f>
        <v>event creature</v>
      </c>
    </row>
    <row r="191" spans="1:4" ht="15" thickBot="1" x14ac:dyDescent="0.4">
      <c r="A191" s="77"/>
      <c r="B191" s="75"/>
      <c r="C191" s="54" t="str">
        <f ca="1">Tách!E191</f>
        <v>toobjid</v>
      </c>
      <c r="D191" s="53" t="str">
        <f ca="1">'Tách 2'!E191</f>
        <v>attack target</v>
      </c>
    </row>
    <row r="192" spans="1:4" ht="15" thickBot="1" x14ac:dyDescent="0.4">
      <c r="A192" s="77"/>
      <c r="B192" s="75"/>
      <c r="C192" s="54" t="str">
        <f ca="1">Tách!E192</f>
        <v>actorid</v>
      </c>
      <c r="D192" s="53" t="str">
        <f ca="1">'Tách 2'!E192</f>
        <v>event creature type</v>
      </c>
    </row>
    <row r="193" spans="1:4" ht="15" thickBot="1" x14ac:dyDescent="0.4">
      <c r="A193" s="77" t="s">
        <v>157</v>
      </c>
      <c r="B193" s="75" t="s">
        <v>501</v>
      </c>
      <c r="C193" s="54" t="str">
        <f ca="1">Tách!E193</f>
        <v>eventobjid</v>
      </c>
      <c r="D193" s="53" t="str">
        <f ca="1">'Tách 2'!E193</f>
        <v>event throwing object</v>
      </c>
    </row>
    <row r="194" spans="1:4" ht="15" thickBot="1" x14ac:dyDescent="0.4">
      <c r="A194" s="77"/>
      <c r="B194" s="75"/>
      <c r="C194" s="54" t="str">
        <f ca="1">Tách!E194</f>
        <v>toobjid</v>
      </c>
      <c r="D194" s="53" t="str">
        <f ca="1">'Tách 2'!E194</f>
        <v>hit object</v>
      </c>
    </row>
    <row r="195" spans="1:4" ht="15" thickBot="1" x14ac:dyDescent="0.4">
      <c r="A195" s="77"/>
      <c r="B195" s="75"/>
      <c r="C195" s="54" t="str">
        <f ca="1">Tách!E195</f>
        <v>itemid</v>
      </c>
      <c r="D195" s="53" t="str">
        <f ca="1">'Tách 2'!E195</f>
        <v>prop type</v>
      </c>
    </row>
    <row r="196" spans="1:4" ht="15" thickBot="1" x14ac:dyDescent="0.4">
      <c r="A196" s="77"/>
      <c r="B196" s="75"/>
      <c r="C196" s="54" t="str">
        <f ca="1">Tách!E196</f>
        <v>targetactorid</v>
      </c>
      <c r="D196" s="53" t="str">
        <f ca="1">'Tách 2'!E196</f>
        <v>the type of creature hit</v>
      </c>
    </row>
    <row r="197" spans="1:4" ht="15" thickBot="1" x14ac:dyDescent="0.4">
      <c r="A197" s="77"/>
      <c r="B197" s="75"/>
      <c r="C197" s="54" t="str">
        <f ca="1">Tách!E197</f>
        <v>x,y,z</v>
      </c>
      <c r="D197" s="53" t="str">
        <f ca="1">'Tách 2'!E197</f>
        <v>the block coordinates</v>
      </c>
    </row>
    <row r="198" spans="1:4" ht="15" thickBot="1" x14ac:dyDescent="0.4">
      <c r="A198" s="77"/>
      <c r="B198" s="75"/>
      <c r="C198" s="54" t="str">
        <f ca="1">Tách!E198</f>
        <v>helperobjid</v>
      </c>
      <c r="D198" s="53" t="str">
        <f ca="1">'Tách 2'!E198</f>
        <v>object of the thrown object</v>
      </c>
    </row>
    <row r="199" spans="1:4" ht="15" thickBot="1" x14ac:dyDescent="0.4">
      <c r="A199" s="77" t="s">
        <v>159</v>
      </c>
      <c r="B199" s="75" t="s">
        <v>502</v>
      </c>
      <c r="C199" s="54" t="str">
        <f ca="1">Tách!E199</f>
        <v>eventobjid</v>
      </c>
      <c r="D199" s="53" t="str">
        <f ca="1">'Tách 2'!E199</f>
        <v>event creature</v>
      </c>
    </row>
    <row r="200" spans="1:4" ht="15" thickBot="1" x14ac:dyDescent="0.4">
      <c r="A200" s="77"/>
      <c r="B200" s="75"/>
      <c r="C200" s="54" t="str">
        <f ca="1">Tách!E200</f>
        <v>actorid</v>
      </c>
      <c r="D200" s="53" t="str">
        <f ca="1">'Tách 2'!E200</f>
        <v>event creature type</v>
      </c>
    </row>
    <row r="201" spans="1:4" ht="15" thickBot="1" x14ac:dyDescent="0.4">
      <c r="A201" s="77"/>
      <c r="B201" s="75"/>
      <c r="C201" s="54" t="str">
        <f ca="1">Tách!E201</f>
        <v>buffid</v>
      </c>
      <c r="D201" s="53" t="str">
        <f ca="1">'Tách 2'!E201</f>
        <v>state id</v>
      </c>
    </row>
    <row r="202" spans="1:4" ht="15" thickBot="1" x14ac:dyDescent="0.4">
      <c r="A202" s="78"/>
      <c r="B202" s="76"/>
      <c r="C202" s="61" t="str">
        <f ca="1">Tách!E202</f>
        <v>bufflvl</v>
      </c>
      <c r="D202" s="62" t="str">
        <f ca="1">'Tách 2'!E202</f>
        <v>state level</v>
      </c>
    </row>
    <row r="203" spans="1:4" ht="15" thickTop="1" x14ac:dyDescent="0.35">
      <c r="A203" s="38"/>
      <c r="B203" s="68"/>
      <c r="C203" s="37"/>
      <c r="D203" s="37"/>
    </row>
    <row r="204" spans="1:4" ht="15" thickBot="1" x14ac:dyDescent="0.4">
      <c r="A204" s="36" t="s">
        <v>161</v>
      </c>
      <c r="B204" s="68"/>
      <c r="C204" s="37"/>
      <c r="D204" s="37"/>
    </row>
    <row r="205" spans="1:4" ht="15.5" thickTop="1" thickBot="1" x14ac:dyDescent="0.4">
      <c r="A205" s="50" t="s">
        <v>258</v>
      </c>
      <c r="B205" s="70" t="s">
        <v>259</v>
      </c>
      <c r="C205" s="51" t="str">
        <f ca="1">Tách!E205</f>
        <v>Các Tham Số</v>
      </c>
      <c r="D205" s="52" t="s">
        <v>261</v>
      </c>
    </row>
    <row r="206" spans="1:4" ht="15" thickBot="1" x14ac:dyDescent="0.4">
      <c r="A206" s="77" t="s">
        <v>162</v>
      </c>
      <c r="B206" s="75" t="s">
        <v>503</v>
      </c>
      <c r="C206" s="54" t="str">
        <f ca="1">Tách!E206</f>
        <v>blockid</v>
      </c>
      <c r="D206" s="53" t="str">
        <f ca="1">'Tách 2'!E206</f>
        <v>block type</v>
      </c>
    </row>
    <row r="207" spans="1:4" ht="15" thickBot="1" x14ac:dyDescent="0.4">
      <c r="A207" s="77"/>
      <c r="B207" s="75"/>
      <c r="C207" s="54" t="str">
        <f ca="1">Tách!E207</f>
        <v>x,y,z</v>
      </c>
      <c r="D207" s="53" t="str">
        <f ca="1">'Tách 2'!E207</f>
        <v>block coordinates</v>
      </c>
    </row>
    <row r="208" spans="1:4" ht="15" thickBot="1" x14ac:dyDescent="0.4">
      <c r="A208" s="77" t="s">
        <v>164</v>
      </c>
      <c r="B208" s="75" t="s">
        <v>504</v>
      </c>
      <c r="C208" s="54" t="str">
        <f ca="1">Tách!E208</f>
        <v>eventobjid</v>
      </c>
      <c r="D208" s="53" t="str">
        <f ca="1">'Tách 2'!E208</f>
        <v>event player</v>
      </c>
    </row>
    <row r="209" spans="1:4" ht="15" thickBot="1" x14ac:dyDescent="0.4">
      <c r="A209" s="77"/>
      <c r="B209" s="75"/>
      <c r="C209" s="54" t="str">
        <f ca="1">Tách!E209</f>
        <v>blockid</v>
      </c>
      <c r="D209" s="53" t="str">
        <f ca="1">'Tách 2'!E209</f>
        <v>block type</v>
      </c>
    </row>
    <row r="210" spans="1:4" ht="15" thickBot="1" x14ac:dyDescent="0.4">
      <c r="A210" s="77"/>
      <c r="B210" s="75"/>
      <c r="C210" s="54" t="str">
        <f ca="1">Tách!E210</f>
        <v>x,y,z</v>
      </c>
      <c r="D210" s="53" t="str">
        <f ca="1">'Tách 2'!E210</f>
        <v>block coordinates</v>
      </c>
    </row>
    <row r="211" spans="1:4" ht="15" thickBot="1" x14ac:dyDescent="0.4">
      <c r="A211" s="77" t="s">
        <v>166</v>
      </c>
      <c r="B211" s="75" t="s">
        <v>505</v>
      </c>
      <c r="C211" s="54" t="str">
        <f ca="1">Tách!E211</f>
        <v>eventobjid</v>
      </c>
      <c r="D211" s="53" t="str">
        <f ca="1">'Tách 2'!E211</f>
        <v>event player</v>
      </c>
    </row>
    <row r="212" spans="1:4" ht="15" thickBot="1" x14ac:dyDescent="0.4">
      <c r="A212" s="77"/>
      <c r="B212" s="75"/>
      <c r="C212" s="54" t="str">
        <f ca="1">Tách!E212</f>
        <v>blockid</v>
      </c>
      <c r="D212" s="53" t="str">
        <f ca="1">'Tách 2'!E212</f>
        <v>block type</v>
      </c>
    </row>
    <row r="213" spans="1:4" ht="15" thickBot="1" x14ac:dyDescent="0.4">
      <c r="A213" s="77"/>
      <c r="B213" s="75"/>
      <c r="C213" s="54" t="str">
        <f ca="1">Tách!E213</f>
        <v>x,y,z</v>
      </c>
      <c r="D213" s="53" t="str">
        <f ca="1">'Tách 2'!E213</f>
        <v>block coordinates</v>
      </c>
    </row>
    <row r="214" spans="1:4" ht="15" thickBot="1" x14ac:dyDescent="0.4">
      <c r="A214" s="77" t="s">
        <v>168</v>
      </c>
      <c r="B214" s="75" t="s">
        <v>506</v>
      </c>
      <c r="C214" s="54" t="str">
        <f ca="1">Tách!E214</f>
        <v>eventobjid</v>
      </c>
      <c r="D214" s="53" t="str">
        <f ca="1">'Tách 2'!E214</f>
        <v>event player</v>
      </c>
    </row>
    <row r="215" spans="1:4" ht="15" thickBot="1" x14ac:dyDescent="0.4">
      <c r="A215" s="77"/>
      <c r="B215" s="75"/>
      <c r="C215" s="54" t="str">
        <f ca="1">Tách!E215</f>
        <v>blockid</v>
      </c>
      <c r="D215" s="53" t="str">
        <f ca="1">'Tách 2'!E215</f>
        <v>block type</v>
      </c>
    </row>
    <row r="216" spans="1:4" ht="15" thickBot="1" x14ac:dyDescent="0.4">
      <c r="A216" s="77"/>
      <c r="B216" s="75"/>
      <c r="C216" s="54" t="str">
        <f ca="1">Tách!E216</f>
        <v>x,y,z</v>
      </c>
      <c r="D216" s="53" t="str">
        <f ca="1">'Tách 2'!E216</f>
        <v>block coordinates</v>
      </c>
    </row>
    <row r="217" spans="1:4" ht="15" thickBot="1" x14ac:dyDescent="0.4">
      <c r="A217" s="77" t="s">
        <v>170</v>
      </c>
      <c r="B217" s="75" t="s">
        <v>507</v>
      </c>
      <c r="C217" s="54" t="str">
        <f ca="1">Tách!E217</f>
        <v>eventobjid</v>
      </c>
      <c r="D217" s="53" t="str">
        <f ca="1">'Tách 2'!E217</f>
        <v>event player</v>
      </c>
    </row>
    <row r="218" spans="1:4" ht="15" thickBot="1" x14ac:dyDescent="0.4">
      <c r="A218" s="77"/>
      <c r="B218" s="75"/>
      <c r="C218" s="54" t="str">
        <f ca="1">Tách!E218</f>
        <v>blockid</v>
      </c>
      <c r="D218" s="53" t="str">
        <f ca="1">'Tách 2'!E218</f>
        <v>block type</v>
      </c>
    </row>
    <row r="219" spans="1:4" ht="15" thickBot="1" x14ac:dyDescent="0.4">
      <c r="A219" s="77"/>
      <c r="B219" s="75"/>
      <c r="C219" s="54" t="str">
        <f ca="1">Tách!E219</f>
        <v>x,y,z</v>
      </c>
      <c r="D219" s="53" t="str">
        <f ca="1">'Tách 2'!E219</f>
        <v>block coordinates</v>
      </c>
    </row>
    <row r="220" spans="1:4" ht="15" thickBot="1" x14ac:dyDescent="0.4">
      <c r="A220" s="77" t="s">
        <v>172</v>
      </c>
      <c r="B220" s="75" t="s">
        <v>508</v>
      </c>
      <c r="C220" s="54" t="str">
        <f ca="1">Tách!E220</f>
        <v>blockid</v>
      </c>
      <c r="D220" s="53" t="str">
        <f ca="1">'Tách 2'!E220</f>
        <v>block type</v>
      </c>
    </row>
    <row r="221" spans="1:4" ht="15" thickBot="1" x14ac:dyDescent="0.4">
      <c r="A221" s="77"/>
      <c r="B221" s="75"/>
      <c r="C221" s="54" t="str">
        <f ca="1">Tách!E221</f>
        <v>x,y,z</v>
      </c>
      <c r="D221" s="53" t="str">
        <f ca="1">'Tách 2'!E221</f>
        <v>block coordinates</v>
      </c>
    </row>
    <row r="222" spans="1:4" ht="15" thickBot="1" x14ac:dyDescent="0.4">
      <c r="A222" s="77" t="s">
        <v>174</v>
      </c>
      <c r="B222" s="75" t="s">
        <v>509</v>
      </c>
      <c r="C222" s="54" t="str">
        <f ca="1">Tách!E222</f>
        <v>eventobjid</v>
      </c>
      <c r="D222" s="53" t="str">
        <f ca="1">'Tách 2'!E222</f>
        <v>event player</v>
      </c>
    </row>
    <row r="223" spans="1:4" ht="15" thickBot="1" x14ac:dyDescent="0.4">
      <c r="A223" s="77"/>
      <c r="B223" s="75"/>
      <c r="C223" s="54" t="str">
        <f ca="1">Tách!E223</f>
        <v>blockid</v>
      </c>
      <c r="D223" s="53" t="str">
        <f ca="1">'Tách 2'!E223</f>
        <v>block type</v>
      </c>
    </row>
    <row r="224" spans="1:4" ht="15" thickBot="1" x14ac:dyDescent="0.4">
      <c r="A224" s="78"/>
      <c r="B224" s="76"/>
      <c r="C224" s="61" t="str">
        <f ca="1">Tách!E224</f>
        <v>x,y,z</v>
      </c>
      <c r="D224" s="62" t="str">
        <f ca="1">'Tách 2'!E224</f>
        <v>block coordinates</v>
      </c>
    </row>
    <row r="225" spans="1:4" ht="15" thickTop="1" x14ac:dyDescent="0.35">
      <c r="A225" s="38"/>
      <c r="B225" s="68"/>
      <c r="C225" s="37"/>
      <c r="D225" s="37"/>
    </row>
    <row r="226" spans="1:4" ht="15" thickBot="1" x14ac:dyDescent="0.4">
      <c r="A226" s="36" t="s">
        <v>176</v>
      </c>
      <c r="B226" s="68"/>
      <c r="C226" s="37"/>
      <c r="D226" s="37"/>
    </row>
    <row r="227" spans="1:4" ht="15.5" thickTop="1" thickBot="1" x14ac:dyDescent="0.4">
      <c r="A227" s="50" t="s">
        <v>258</v>
      </c>
      <c r="B227" s="70" t="s">
        <v>259</v>
      </c>
      <c r="C227" s="51" t="str">
        <f ca="1">Tách!E227</f>
        <v>Các Tham Số</v>
      </c>
      <c r="D227" s="52" t="s">
        <v>261</v>
      </c>
    </row>
    <row r="228" spans="1:4" ht="15" thickBot="1" x14ac:dyDescent="0.4">
      <c r="A228" s="77" t="s">
        <v>177</v>
      </c>
      <c r="B228" s="75" t="s">
        <v>510</v>
      </c>
      <c r="C228" s="54" t="str">
        <f ca="1">Tách!E228</f>
        <v>eventobjid</v>
      </c>
      <c r="D228" s="53" t="str">
        <f ca="1">'Tách 2'!E228</f>
        <v>event drop</v>
      </c>
    </row>
    <row r="229" spans="1:4" ht="15" thickBot="1" x14ac:dyDescent="0.4">
      <c r="A229" s="77"/>
      <c r="B229" s="75"/>
      <c r="C229" s="54" t="str">
        <f ca="1">Tách!E229</f>
        <v>areaid</v>
      </c>
      <c r="D229" s="63" t="str">
        <f ca="1">'Tách 2'!E229</f>
        <v>area id</v>
      </c>
    </row>
    <row r="230" spans="1:4" ht="15" thickBot="1" x14ac:dyDescent="0.4">
      <c r="A230" s="77"/>
      <c r="B230" s="75"/>
      <c r="C230" s="54" t="str">
        <f ca="1">Tách!E230</f>
        <v>item</v>
      </c>
      <c r="D230" s="53" t="str">
        <f ca="1">'Tách 2'!E230</f>
        <v>item type</v>
      </c>
    </row>
    <row r="231" spans="1:4" ht="15" thickBot="1" x14ac:dyDescent="0.4">
      <c r="A231" s="77" t="s">
        <v>180</v>
      </c>
      <c r="B231" s="75" t="s">
        <v>511</v>
      </c>
      <c r="C231" s="54" t="str">
        <f ca="1">Tách!E231</f>
        <v>eventobjid</v>
      </c>
      <c r="D231" s="53" t="str">
        <f ca="1">'Tách 2'!E231</f>
        <v>event drop</v>
      </c>
    </row>
    <row r="232" spans="1:4" ht="15" thickBot="1" x14ac:dyDescent="0.4">
      <c r="A232" s="77"/>
      <c r="B232" s="75"/>
      <c r="C232" s="54" t="str">
        <f ca="1">Tách!E232</f>
        <v>areaid</v>
      </c>
      <c r="D232" s="53" t="str">
        <f ca="1">'Tách 2'!E232</f>
        <v>area id</v>
      </c>
    </row>
    <row r="233" spans="1:4" ht="15" thickBot="1" x14ac:dyDescent="0.4">
      <c r="A233" s="77"/>
      <c r="B233" s="75"/>
      <c r="C233" s="54" t="str">
        <f ca="1">Tách!E233</f>
        <v>item</v>
      </c>
      <c r="D233" s="53" t="str">
        <f ca="1">'Tách 2'!E233</f>
        <v>item type</v>
      </c>
    </row>
    <row r="234" spans="1:4" ht="15" thickBot="1" x14ac:dyDescent="0.4">
      <c r="A234" s="77" t="s">
        <v>182</v>
      </c>
      <c r="B234" s="75" t="s">
        <v>512</v>
      </c>
      <c r="C234" s="54" t="str">
        <f ca="1">Tách!E234</f>
        <v>eventobjid</v>
      </c>
      <c r="D234" s="53" t="str">
        <f ca="1">'Tách 2'!E234</f>
        <v>event drop</v>
      </c>
    </row>
    <row r="235" spans="1:4" ht="15" thickBot="1" x14ac:dyDescent="0.4">
      <c r="A235" s="77"/>
      <c r="B235" s="75"/>
      <c r="C235" s="54" t="str">
        <f ca="1">Tách!E235</f>
        <v>itemid</v>
      </c>
      <c r="D235" s="53" t="str">
        <f ca="1">'Tách 2'!E235</f>
        <v>item type</v>
      </c>
    </row>
    <row r="236" spans="1:4" ht="15" thickBot="1" x14ac:dyDescent="0.4">
      <c r="A236" s="77"/>
      <c r="B236" s="75"/>
      <c r="C236" s="54" t="str">
        <f ca="1">Tách!E236</f>
        <v>defaultvalue</v>
      </c>
      <c r="D236" s="53" t="str">
        <f ca="1">'Tách 2'!E236</f>
        <v>drop method</v>
      </c>
    </row>
    <row r="237" spans="1:4" ht="15" thickBot="1" x14ac:dyDescent="0.4">
      <c r="A237" s="77"/>
      <c r="B237" s="75"/>
      <c r="C237" s="54" t="str">
        <f ca="1">Tách!E237</f>
        <v>x,y,z</v>
      </c>
      <c r="D237" s="53" t="str">
        <f ca="1">'Tách 2'!E237</f>
        <v>block coordinates</v>
      </c>
    </row>
    <row r="238" spans="1:4" ht="15" thickBot="1" x14ac:dyDescent="0.4">
      <c r="A238" s="77" t="s">
        <v>184</v>
      </c>
      <c r="B238" s="75" t="s">
        <v>513</v>
      </c>
      <c r="C238" s="54" t="str">
        <f ca="1">Tách!E238</f>
        <v>eventobjid</v>
      </c>
      <c r="D238" s="53" t="str">
        <f ca="1">'Tách 2'!E238</f>
        <v>event object</v>
      </c>
    </row>
    <row r="239" spans="1:4" ht="15" thickBot="1" x14ac:dyDescent="0.4">
      <c r="A239" s="77"/>
      <c r="B239" s="75"/>
      <c r="C239" s="54" t="str">
        <f ca="1">Tách!E239</f>
        <v>itemid</v>
      </c>
      <c r="D239" s="53" t="str">
        <f ca="1">'Tách 2'!E239</f>
        <v>prop type</v>
      </c>
    </row>
    <row r="240" spans="1:4" ht="15" thickBot="1" x14ac:dyDescent="0.4">
      <c r="A240" s="77"/>
      <c r="B240" s="75"/>
      <c r="C240" s="54" t="str">
        <f ca="1">Tách!E240</f>
        <v>itemnum</v>
      </c>
      <c r="D240" s="53" t="str">
        <f ca="1">'Tách 2'!E240</f>
        <v>prop quantity</v>
      </c>
    </row>
    <row r="241" spans="1:4" ht="15" thickBot="1" x14ac:dyDescent="0.4">
      <c r="A241" s="77" t="s">
        <v>186</v>
      </c>
      <c r="B241" s="75" t="s">
        <v>514</v>
      </c>
      <c r="C241" s="54" t="str">
        <f ca="1">Tách!E241</f>
        <v>eventobjid</v>
      </c>
      <c r="D241" s="53" t="str">
        <f ca="1">'Tách 2'!E241</f>
        <v>event drop</v>
      </c>
    </row>
    <row r="242" spans="1:4" ht="15" thickBot="1" x14ac:dyDescent="0.4">
      <c r="A242" s="77"/>
      <c r="B242" s="75"/>
      <c r="C242" s="54" t="str">
        <f ca="1">Tách!E242</f>
        <v>itemid</v>
      </c>
      <c r="D242" s="53" t="str">
        <f ca="1">'Tách 2'!E242</f>
        <v>item type</v>
      </c>
    </row>
    <row r="243" spans="1:4" ht="15" thickBot="1" x14ac:dyDescent="0.4">
      <c r="A243" s="77"/>
      <c r="B243" s="75"/>
      <c r="C243" s="54" t="str">
        <f ca="1">Tách!E243</f>
        <v>itemnum</v>
      </c>
      <c r="D243" s="53" t="str">
        <f ca="1">'Tách 2'!E243</f>
        <v>item quantity</v>
      </c>
    </row>
    <row r="244" spans="1:4" ht="15" thickBot="1" x14ac:dyDescent="0.4">
      <c r="A244" s="77"/>
      <c r="B244" s="75"/>
      <c r="C244" s="54" t="str">
        <f ca="1">Tách!E244</f>
        <v>x,y,z</v>
      </c>
      <c r="D244" s="53" t="str">
        <f ca="1">'Tách 2'!E244</f>
        <v>block coordinates</v>
      </c>
    </row>
    <row r="245" spans="1:4" ht="15" thickBot="1" x14ac:dyDescent="0.4">
      <c r="A245" s="77" t="s">
        <v>189</v>
      </c>
      <c r="B245" s="75" t="s">
        <v>515</v>
      </c>
      <c r="C245" s="54" t="str">
        <f ca="1">Tách!E245</f>
        <v>toobjid</v>
      </c>
      <c r="D245" s="53" t="str">
        <f ca="1">'Tách 2'!E245</f>
        <v>object picked up</v>
      </c>
    </row>
    <row r="246" spans="1:4" ht="15" thickBot="1" x14ac:dyDescent="0.4">
      <c r="A246" s="77"/>
      <c r="B246" s="75"/>
      <c r="C246" s="54" t="str">
        <f ca="1">Tách!E246</f>
        <v>itemid</v>
      </c>
      <c r="D246" s="53" t="str">
        <f ca="1">'Tách 2'!E246</f>
        <v>item type</v>
      </c>
    </row>
    <row r="247" spans="1:4" ht="15" thickBot="1" x14ac:dyDescent="0.4">
      <c r="A247" s="77"/>
      <c r="B247" s="75"/>
      <c r="C247" s="54" t="str">
        <f ca="1">Tách!E247</f>
        <v>itemnum</v>
      </c>
      <c r="D247" s="53" t="str">
        <f ca="1">'Tách 2'!E247</f>
        <v>item quantity</v>
      </c>
    </row>
    <row r="248" spans="1:4" ht="15" thickBot="1" x14ac:dyDescent="0.4">
      <c r="A248" s="77"/>
      <c r="B248" s="75"/>
      <c r="C248" s="54" t="str">
        <f ca="1">Tách!E248</f>
        <v>x,y,z</v>
      </c>
      <c r="D248" s="53" t="str">
        <f ca="1">'Tách 2'!E248</f>
        <v>block coordinates</v>
      </c>
    </row>
    <row r="249" spans="1:4" ht="15" thickBot="1" x14ac:dyDescent="0.4">
      <c r="A249" s="77" t="s">
        <v>191</v>
      </c>
      <c r="B249" s="75" t="s">
        <v>516</v>
      </c>
      <c r="C249" s="54" t="str">
        <f ca="1">Tách!E249</f>
        <v>eventobjid</v>
      </c>
      <c r="D249" s="53" t="str">
        <f ca="1">'Tách 2'!E249</f>
        <v>event object</v>
      </c>
    </row>
    <row r="250" spans="1:4" ht="15" thickBot="1" x14ac:dyDescent="0.4">
      <c r="A250" s="77"/>
      <c r="B250" s="75"/>
      <c r="C250" s="54" t="str">
        <f ca="1">Tách!E250</f>
        <v>itemid</v>
      </c>
      <c r="D250" s="53" t="str">
        <f ca="1">'Tách 2'!E250</f>
        <v>prop type</v>
      </c>
    </row>
    <row r="251" spans="1:4" ht="15" thickBot="1" x14ac:dyDescent="0.4">
      <c r="A251" s="77"/>
      <c r="B251" s="75"/>
      <c r="C251" s="54" t="str">
        <f ca="1">Tách!E251</f>
        <v>itemnum</v>
      </c>
      <c r="D251" s="53" t="str">
        <f ca="1">'Tách 2'!E251</f>
        <v>prop quantity</v>
      </c>
    </row>
    <row r="252" spans="1:4" ht="15" thickBot="1" x14ac:dyDescent="0.4">
      <c r="A252" s="77" t="s">
        <v>193</v>
      </c>
      <c r="B252" s="75" t="s">
        <v>517</v>
      </c>
      <c r="C252" s="54" t="str">
        <f ca="1">Tách!E252</f>
        <v>eventobjid</v>
      </c>
      <c r="D252" s="53" t="str">
        <f ca="1">'Tách 2'!E252</f>
        <v>event throw</v>
      </c>
    </row>
    <row r="253" spans="1:4" ht="15" thickBot="1" x14ac:dyDescent="0.4">
      <c r="A253" s="77"/>
      <c r="B253" s="75"/>
      <c r="C253" s="54" t="str">
        <f ca="1">Tách!E253</f>
        <v>areaid</v>
      </c>
      <c r="D253" s="53" t="str">
        <f ca="1">'Tách 2'!E253</f>
        <v>area id</v>
      </c>
    </row>
    <row r="254" spans="1:4" ht="15" thickBot="1" x14ac:dyDescent="0.4">
      <c r="A254" s="77"/>
      <c r="B254" s="75"/>
      <c r="C254" s="54" t="str">
        <f ca="1">Tách!E254</f>
        <v>itemid</v>
      </c>
      <c r="D254" s="53" t="str">
        <f ca="1">'Tách 2'!E254</f>
        <v>item type</v>
      </c>
    </row>
    <row r="255" spans="1:4" ht="15" thickBot="1" x14ac:dyDescent="0.4">
      <c r="A255" s="77"/>
      <c r="B255" s="75"/>
      <c r="C255" s="54" t="str">
        <f ca="1">Tách!E255</f>
        <v>helperobjid</v>
      </c>
      <c r="D255" s="53" t="str">
        <f ca="1">'Tách 2'!E255</f>
        <v>object of the thrown object</v>
      </c>
    </row>
    <row r="256" spans="1:4" ht="15" thickBot="1" x14ac:dyDescent="0.4">
      <c r="A256" s="77" t="s">
        <v>195</v>
      </c>
      <c r="B256" s="75" t="s">
        <v>518</v>
      </c>
      <c r="C256" s="54" t="str">
        <f ca="1">Tách!E256</f>
        <v>eventobjid</v>
      </c>
      <c r="D256" s="53" t="str">
        <f ca="1">'Tách 2'!E256</f>
        <v>event throw</v>
      </c>
    </row>
    <row r="257" spans="1:4" ht="15" thickBot="1" x14ac:dyDescent="0.4">
      <c r="A257" s="77"/>
      <c r="B257" s="75"/>
      <c r="C257" s="54" t="str">
        <f ca="1">Tách!E257</f>
        <v>areaid</v>
      </c>
      <c r="D257" s="53" t="str">
        <f ca="1">'Tách 2'!E257</f>
        <v>area id</v>
      </c>
    </row>
    <row r="258" spans="1:4" ht="15" thickBot="1" x14ac:dyDescent="0.4">
      <c r="A258" s="77"/>
      <c r="B258" s="75"/>
      <c r="C258" s="54" t="str">
        <f ca="1">Tách!E258</f>
        <v>itemid</v>
      </c>
      <c r="D258" s="53" t="str">
        <f ca="1">'Tách 2'!E258</f>
        <v>item type</v>
      </c>
    </row>
    <row r="259" spans="1:4" ht="15" thickBot="1" x14ac:dyDescent="0.4">
      <c r="A259" s="77"/>
      <c r="B259" s="75"/>
      <c r="C259" s="54" t="str">
        <f ca="1">Tách!E259</f>
        <v>helperobjid</v>
      </c>
      <c r="D259" s="53" t="str">
        <f ca="1">'Tách 2'!E259</f>
        <v>object of the thrown object</v>
      </c>
    </row>
    <row r="260" spans="1:4" ht="15" thickBot="1" x14ac:dyDescent="0.4">
      <c r="A260" s="77" t="s">
        <v>197</v>
      </c>
      <c r="B260" s="75" t="s">
        <v>519</v>
      </c>
      <c r="C260" s="54" t="str">
        <f ca="1">Tách!E260</f>
        <v>eventobjid</v>
      </c>
      <c r="D260" s="53" t="str">
        <f ca="1">'Tách 2'!E260</f>
        <v>event player</v>
      </c>
    </row>
    <row r="261" spans="1:4" ht="15" thickBot="1" x14ac:dyDescent="0.4">
      <c r="A261" s="77"/>
      <c r="B261" s="75"/>
      <c r="C261" s="54" t="str">
        <f ca="1">Tách!E261</f>
        <v>itemid</v>
      </c>
      <c r="D261" s="53" t="str">
        <f ca="1">'Tách 2'!E261</f>
        <v>item type</v>
      </c>
    </row>
    <row r="262" spans="1:4" ht="15" thickBot="1" x14ac:dyDescent="0.4">
      <c r="A262" s="77"/>
      <c r="B262" s="75"/>
      <c r="C262" s="54" t="str">
        <f ca="1">Tách!E262</f>
        <v>toobjid</v>
      </c>
      <c r="D262" s="53" t="str">
        <f ca="1">'Tách 2'!E262</f>
        <v>event throwable</v>
      </c>
    </row>
    <row r="263" spans="1:4" ht="15" thickBot="1" x14ac:dyDescent="0.4">
      <c r="A263" s="77"/>
      <c r="B263" s="75"/>
      <c r="C263" s="54" t="str">
        <f ca="1">Tách!E263</f>
        <v>x,y,z</v>
      </c>
      <c r="D263" s="53" t="str">
        <f ca="1">'Tách 2'!E263</f>
        <v>block coordinates</v>
      </c>
    </row>
    <row r="264" spans="1:4" ht="15" thickBot="1" x14ac:dyDescent="0.4">
      <c r="A264" s="77" t="s">
        <v>200</v>
      </c>
      <c r="B264" s="75" t="s">
        <v>520</v>
      </c>
      <c r="C264" s="54" t="str">
        <f ca="1">Tách!E264</f>
        <v>eventobjid</v>
      </c>
      <c r="D264" s="53" t="str">
        <f ca="1">'Tách 2'!E264</f>
        <v>event drop</v>
      </c>
    </row>
    <row r="265" spans="1:4" ht="15" thickBot="1" x14ac:dyDescent="0.4">
      <c r="A265" s="77"/>
      <c r="B265" s="75"/>
      <c r="C265" s="54" t="str">
        <f ca="1">Tách!E265</f>
        <v>effectid</v>
      </c>
      <c r="D265" s="53" t="str">
        <f ca="1">'Tách 2'!E265</f>
        <v>special effect type</v>
      </c>
    </row>
    <row r="266" spans="1:4" ht="15" thickBot="1" x14ac:dyDescent="0.4">
      <c r="A266" s="78"/>
      <c r="B266" s="76"/>
      <c r="C266" s="61" t="str">
        <f ca="1">Tách!E266</f>
        <v>x,y,z</v>
      </c>
      <c r="D266" s="62" t="str">
        <f ca="1">'Tách 2'!E266</f>
        <v>block position</v>
      </c>
    </row>
    <row r="267" spans="1:4" ht="15" thickTop="1" x14ac:dyDescent="0.35">
      <c r="A267" s="36"/>
      <c r="B267" s="68"/>
      <c r="C267" s="37"/>
      <c r="D267" s="37"/>
    </row>
    <row r="268" spans="1:4" ht="15" thickBot="1" x14ac:dyDescent="0.4">
      <c r="A268" s="36" t="s">
        <v>203</v>
      </c>
      <c r="B268" s="68"/>
      <c r="C268" s="37"/>
      <c r="D268" s="37"/>
    </row>
    <row r="269" spans="1:4" ht="15.5" thickTop="1" thickBot="1" x14ac:dyDescent="0.4">
      <c r="A269" s="50" t="s">
        <v>258</v>
      </c>
      <c r="B269" s="70" t="s">
        <v>259</v>
      </c>
      <c r="C269" s="51" t="str">
        <f ca="1">Tách!E269</f>
        <v>Các Tham Số</v>
      </c>
      <c r="D269" s="52" t="s">
        <v>261</v>
      </c>
    </row>
    <row r="270" spans="1:4" ht="15" thickBot="1" x14ac:dyDescent="0.4">
      <c r="A270" s="77" t="s">
        <v>204</v>
      </c>
      <c r="B270" s="75" t="s">
        <v>521</v>
      </c>
      <c r="C270" s="54" t="str">
        <f ca="1">Tách!E270</f>
        <v>eventobjid</v>
      </c>
      <c r="D270" s="63" t="str">
        <f ca="1">'Tách 2'!E270</f>
        <v>event creature</v>
      </c>
    </row>
    <row r="271" spans="1:4" ht="15" thickBot="1" x14ac:dyDescent="0.4">
      <c r="A271" s="77"/>
      <c r="B271" s="75"/>
      <c r="C271" s="54" t="str">
        <f ca="1">Tách!E271</f>
        <v>effectid</v>
      </c>
      <c r="D271" s="63" t="str">
        <f ca="1">'Tách 2'!E271</f>
        <v>effect type</v>
      </c>
    </row>
    <row r="272" spans="1:4" ht="15" thickBot="1" x14ac:dyDescent="0.4">
      <c r="A272" s="77"/>
      <c r="B272" s="75"/>
      <c r="C272" s="54" t="str">
        <f ca="1">Tách!E272</f>
        <v>x,y,z</v>
      </c>
      <c r="D272" s="53" t="str">
        <f ca="1">'Tách 2'!E272</f>
        <v>block location</v>
      </c>
    </row>
    <row r="273" spans="1:4" ht="15" thickBot="1" x14ac:dyDescent="0.4">
      <c r="A273" s="77" t="s">
        <v>206</v>
      </c>
      <c r="B273" s="75" t="s">
        <v>522</v>
      </c>
      <c r="C273" s="54" t="str">
        <f ca="1">Tách!E273</f>
        <v>eventobjid</v>
      </c>
      <c r="D273" s="53" t="str">
        <f ca="1">'Tách 2'!E273</f>
        <v>event player</v>
      </c>
    </row>
    <row r="274" spans="1:4" ht="15" thickBot="1" x14ac:dyDescent="0.4">
      <c r="A274" s="77"/>
      <c r="B274" s="75"/>
      <c r="C274" s="54" t="str">
        <f ca="1">Tách!E274</f>
        <v>effectid</v>
      </c>
      <c r="D274" s="53" t="str">
        <f ca="1">'Tách 2'!E274</f>
        <v>effect type</v>
      </c>
    </row>
    <row r="275" spans="1:4" ht="15" thickBot="1" x14ac:dyDescent="0.4">
      <c r="A275" s="77"/>
      <c r="B275" s="75"/>
      <c r="C275" s="54" t="str">
        <f ca="1">Tách!E275</f>
        <v>x,y,z</v>
      </c>
      <c r="D275" s="53" t="str">
        <f ca="1">'Tách 2'!E275</f>
        <v>block position</v>
      </c>
    </row>
    <row r="276" spans="1:4" ht="15" thickBot="1" x14ac:dyDescent="0.4">
      <c r="A276" s="77" t="s">
        <v>208</v>
      </c>
      <c r="B276" s="75" t="s">
        <v>523</v>
      </c>
      <c r="C276" s="54" t="str">
        <f ca="1">Tách!E276</f>
        <v>effectid</v>
      </c>
      <c r="D276" s="53" t="str">
        <f ca="1">'Tách 2'!E276</f>
        <v>effect type</v>
      </c>
    </row>
    <row r="277" spans="1:4" ht="15" thickBot="1" x14ac:dyDescent="0.4">
      <c r="A277" s="77"/>
      <c r="B277" s="75"/>
      <c r="C277" s="54" t="str">
        <f ca="1">Tách!E277</f>
        <v>x,y,z</v>
      </c>
      <c r="D277" s="53" t="str">
        <f ca="1">'Tách 2'!E277</f>
        <v>block position</v>
      </c>
    </row>
    <row r="278" spans="1:4" ht="15" thickBot="1" x14ac:dyDescent="0.4">
      <c r="A278" s="77" t="s">
        <v>211</v>
      </c>
      <c r="B278" s="75" t="s">
        <v>524</v>
      </c>
      <c r="C278" s="54" t="str">
        <f ca="1">Tách!E278</f>
        <v>eventobjid</v>
      </c>
      <c r="D278" s="53" t="str">
        <f ca="1">'Tách 2'!E278</f>
        <v>event throw</v>
      </c>
    </row>
    <row r="279" spans="1:4" ht="15" thickBot="1" x14ac:dyDescent="0.4">
      <c r="A279" s="77"/>
      <c r="B279" s="75"/>
      <c r="C279" s="54" t="str">
        <f ca="1">Tách!E279</f>
        <v>effectid</v>
      </c>
      <c r="D279" s="53" t="str">
        <f ca="1">'Tách 2'!E279</f>
        <v>effect type</v>
      </c>
    </row>
    <row r="280" spans="1:4" ht="15" thickBot="1" x14ac:dyDescent="0.4">
      <c r="A280" s="78"/>
      <c r="B280" s="76"/>
      <c r="C280" s="61" t="str">
        <f ca="1">Tách!E280</f>
        <v>x,y,z</v>
      </c>
      <c r="D280" s="62" t="str">
        <f ca="1">'Tách 2'!E280</f>
        <v>block position</v>
      </c>
    </row>
    <row r="281" spans="1:4" ht="15" thickTop="1" x14ac:dyDescent="0.35">
      <c r="A281" s="38"/>
      <c r="B281" s="68"/>
      <c r="C281" s="37"/>
      <c r="D281" s="37"/>
    </row>
    <row r="282" spans="1:4" ht="15" thickBot="1" x14ac:dyDescent="0.4">
      <c r="A282" s="36" t="s">
        <v>213</v>
      </c>
      <c r="B282" s="68"/>
      <c r="C282" s="37"/>
      <c r="D282" s="37"/>
    </row>
    <row r="283" spans="1:4" ht="15.5" thickTop="1" thickBot="1" x14ac:dyDescent="0.4">
      <c r="A283" s="50" t="s">
        <v>258</v>
      </c>
      <c r="B283" s="70" t="s">
        <v>259</v>
      </c>
      <c r="C283" s="51" t="str">
        <f ca="1">Tách!E283</f>
        <v>Các Tham Số</v>
      </c>
      <c r="D283" s="52" t="s">
        <v>261</v>
      </c>
    </row>
    <row r="284" spans="1:4" ht="15" thickBot="1" x14ac:dyDescent="0.4">
      <c r="A284" s="77" t="s">
        <v>214</v>
      </c>
      <c r="B284" s="75" t="s">
        <v>525</v>
      </c>
      <c r="C284" s="54" t="str">
        <f ca="1">Tách!E284</f>
        <v>eventobjid</v>
      </c>
      <c r="D284" s="63" t="str">
        <f ca="1">'Tách 2'!E284</f>
        <v>event player</v>
      </c>
    </row>
    <row r="285" spans="1:4" ht="15" thickBot="1" x14ac:dyDescent="0.4">
      <c r="A285" s="77"/>
      <c r="B285" s="75"/>
      <c r="C285" s="54" t="str">
        <f ca="1">Tách!E285</f>
        <v>CustomUI</v>
      </c>
      <c r="D285" s="63" t="str">
        <f ca="1">'Tách 2'!E285</f>
        <v>event ui</v>
      </c>
    </row>
    <row r="286" spans="1:4" ht="15" thickBot="1" x14ac:dyDescent="0.4">
      <c r="A286" s="77"/>
      <c r="B286" s="75"/>
      <c r="C286" s="54" t="str">
        <f ca="1">Tách!E286</f>
        <v>uielement</v>
      </c>
      <c r="D286" s="53" t="str">
        <f ca="1">'Tách 2'!E286</f>
        <v>event component</v>
      </c>
    </row>
    <row r="287" spans="1:4" ht="15" thickBot="1" x14ac:dyDescent="0.4">
      <c r="A287" s="77" t="s">
        <v>217</v>
      </c>
      <c r="B287" s="75" t="s">
        <v>526</v>
      </c>
      <c r="C287" s="54" t="str">
        <f ca="1">Tách!E287</f>
        <v>eventobjid</v>
      </c>
      <c r="D287" s="53" t="str">
        <f ca="1">'Tách 2'!E287</f>
        <v>event player</v>
      </c>
    </row>
    <row r="288" spans="1:4" ht="15" thickBot="1" x14ac:dyDescent="0.4">
      <c r="A288" s="77"/>
      <c r="B288" s="75"/>
      <c r="C288" s="54" t="str">
        <f ca="1">Tách!E288</f>
        <v>CustomUI</v>
      </c>
      <c r="D288" s="53" t="str">
        <f ca="1">'Tách 2'!E288</f>
        <v>event ui</v>
      </c>
    </row>
    <row r="289" spans="1:4" ht="15" thickBot="1" x14ac:dyDescent="0.4">
      <c r="A289" s="77"/>
      <c r="B289" s="75"/>
      <c r="C289" s="54" t="str">
        <f ca="1">Tách!E289</f>
        <v>uielement</v>
      </c>
      <c r="D289" s="53" t="str">
        <f ca="1">'Tách 2'!E289</f>
        <v/>
      </c>
    </row>
    <row r="290" spans="1:4" ht="15" thickBot="1" x14ac:dyDescent="0.4">
      <c r="A290" s="77" t="s">
        <v>219</v>
      </c>
      <c r="B290" s="114" t="s">
        <v>527</v>
      </c>
      <c r="C290" s="54" t="str">
        <f ca="1">Tách!E290</f>
        <v>eventobjid</v>
      </c>
      <c r="D290" s="53" t="str">
        <f ca="1">'Tách 2'!E290</f>
        <v>event player</v>
      </c>
    </row>
    <row r="291" spans="1:4" ht="15" thickBot="1" x14ac:dyDescent="0.4">
      <c r="A291" s="77"/>
      <c r="B291" s="75"/>
      <c r="C291" s="54" t="str">
        <f ca="1">Tách!E291</f>
        <v>CustomUI</v>
      </c>
      <c r="D291" s="53" t="str">
        <f ca="1">'Tách 2'!E291</f>
        <v>event ui</v>
      </c>
    </row>
    <row r="292" spans="1:4" ht="15" thickBot="1" x14ac:dyDescent="0.4">
      <c r="A292" s="77"/>
      <c r="B292" s="75"/>
      <c r="C292" s="54" t="str">
        <f ca="1">Tách!E292</f>
        <v>uielement</v>
      </c>
      <c r="D292" s="53" t="str">
        <f ca="1">'Tách 2'!E292</f>
        <v>event component</v>
      </c>
    </row>
    <row r="293" spans="1:4" ht="15" thickBot="1" x14ac:dyDescent="0.4">
      <c r="A293" s="77" t="s">
        <v>221</v>
      </c>
      <c r="B293" s="75" t="s">
        <v>527</v>
      </c>
      <c r="C293" s="54" t="str">
        <f ca="1">Tách!E293</f>
        <v>eventobjid</v>
      </c>
      <c r="D293" s="53" t="str">
        <f ca="1">'Tách 2'!E293</f>
        <v>event player</v>
      </c>
    </row>
    <row r="294" spans="1:4" ht="15" thickBot="1" x14ac:dyDescent="0.4">
      <c r="A294" s="77"/>
      <c r="B294" s="75"/>
      <c r="C294" s="54" t="str">
        <f ca="1">Tách!E294</f>
        <v>CustomUI</v>
      </c>
      <c r="D294" s="53" t="str">
        <f ca="1">'Tách 2'!E294</f>
        <v>event ui</v>
      </c>
    </row>
    <row r="295" spans="1:4" ht="15" thickBot="1" x14ac:dyDescent="0.4">
      <c r="A295" s="77"/>
      <c r="B295" s="75"/>
      <c r="C295" s="54" t="str">
        <f ca="1">Tách!E295</f>
        <v>uielement</v>
      </c>
      <c r="D295" s="53" t="str">
        <f ca="1">'Tách 2'!E295</f>
        <v>event component</v>
      </c>
    </row>
    <row r="296" spans="1:4" ht="15" thickBot="1" x14ac:dyDescent="0.4">
      <c r="A296" s="77" t="s">
        <v>223</v>
      </c>
      <c r="B296" s="75" t="s">
        <v>528</v>
      </c>
      <c r="C296" s="54" t="str">
        <f ca="1">Tách!E296</f>
        <v>eventobjid</v>
      </c>
      <c r="D296" s="53" t="str">
        <f ca="1">'Tách 2'!E296</f>
        <v>event player</v>
      </c>
    </row>
    <row r="297" spans="1:4" ht="15" thickBot="1" x14ac:dyDescent="0.4">
      <c r="A297" s="77"/>
      <c r="B297" s="75"/>
      <c r="C297" s="54" t="str">
        <f ca="1">Tách!E297</f>
        <v>CustomUI</v>
      </c>
      <c r="D297" s="53" t="str">
        <f ca="1">'Tách 2'!E297</f>
        <v>event ui</v>
      </c>
    </row>
    <row r="298" spans="1:4" ht="15" thickBot="1" x14ac:dyDescent="0.4">
      <c r="A298" s="77" t="s">
        <v>226</v>
      </c>
      <c r="B298" s="75" t="s">
        <v>529</v>
      </c>
      <c r="C298" s="54" t="str">
        <f ca="1">Tách!E298</f>
        <v>eventobjid</v>
      </c>
      <c r="D298" s="53" t="str">
        <f ca="1">'Tách 2'!E298</f>
        <v>event player</v>
      </c>
    </row>
    <row r="299" spans="1:4" ht="15" thickBot="1" x14ac:dyDescent="0.4">
      <c r="A299" s="77"/>
      <c r="B299" s="75"/>
      <c r="C299" s="54" t="str">
        <f ca="1">Tách!E299</f>
        <v>CustomUI</v>
      </c>
      <c r="D299" s="53" t="str">
        <f ca="1">'Tách 2'!E299</f>
        <v>event ui</v>
      </c>
    </row>
    <row r="300" spans="1:4" ht="15" thickBot="1" x14ac:dyDescent="0.4">
      <c r="A300" s="77"/>
      <c r="B300" s="75"/>
      <c r="C300" s="54" t="str">
        <f ca="1">Tách!E300</f>
        <v>uielement</v>
      </c>
      <c r="D300" s="53" t="str">
        <f ca="1">'Tách 2'!E300</f>
        <v>event element</v>
      </c>
    </row>
    <row r="301" spans="1:4" ht="15" thickBot="1" x14ac:dyDescent="0.4">
      <c r="A301" s="77"/>
      <c r="B301" s="75"/>
      <c r="C301" s="54" t="str">
        <f ca="1">Tách!E301</f>
        <v>content</v>
      </c>
      <c r="D301" s="53" t="str">
        <f ca="1">'Tách 2'!E301</f>
        <v>input content</v>
      </c>
    </row>
    <row r="302" spans="1:4" ht="15" thickBot="1" x14ac:dyDescent="0.4">
      <c r="A302" s="116" t="s">
        <v>228</v>
      </c>
      <c r="B302" s="79" t="s">
        <v>530</v>
      </c>
      <c r="C302" s="54" t="str">
        <f ca="1">Tách!E302</f>
        <v>CustomUI</v>
      </c>
      <c r="D302" s="53" t="str">
        <f ca="1">'Tách 2'!E302</f>
        <v>event ui</v>
      </c>
    </row>
    <row r="303" spans="1:4" ht="15" thickBot="1" x14ac:dyDescent="0.4">
      <c r="A303" s="117"/>
      <c r="B303" s="82"/>
      <c r="C303" s="61" t="str">
        <f ca="1">Tách!E302</f>
        <v>CustomUI</v>
      </c>
      <c r="D303" s="62" t="str">
        <f ca="1">'Tách 2'!E302</f>
        <v>event ui</v>
      </c>
    </row>
    <row r="304" spans="1:4" ht="15" thickTop="1" x14ac:dyDescent="0.35">
      <c r="A304" s="40"/>
      <c r="B304" s="72"/>
      <c r="C304" s="40"/>
      <c r="D304" s="40"/>
    </row>
    <row r="305" spans="1:4" x14ac:dyDescent="0.35">
      <c r="A305" s="38"/>
      <c r="B305" s="68"/>
      <c r="C305" s="37"/>
      <c r="D305" s="37"/>
    </row>
    <row r="306" spans="1:4" ht="15" thickBot="1" x14ac:dyDescent="0.4">
      <c r="A306" s="36" t="s">
        <v>230</v>
      </c>
      <c r="B306" s="68"/>
      <c r="C306" s="37"/>
      <c r="D306" s="37"/>
    </row>
    <row r="307" spans="1:4" ht="15.5" thickTop="1" thickBot="1" x14ac:dyDescent="0.4">
      <c r="A307" s="50" t="s">
        <v>258</v>
      </c>
      <c r="B307" s="70" t="s">
        <v>259</v>
      </c>
      <c r="C307" s="51" t="str">
        <f ca="1">Tách!E306</f>
        <v>Các Tham Số</v>
      </c>
      <c r="D307" s="52" t="s">
        <v>261</v>
      </c>
    </row>
    <row r="308" spans="1:4" ht="15" thickBot="1" x14ac:dyDescent="0.4">
      <c r="A308" s="73" t="s">
        <v>231</v>
      </c>
      <c r="B308" s="74" t="s">
        <v>531</v>
      </c>
      <c r="C308" s="54" t="str">
        <f ca="1">Tách!E307</f>
        <v>areaid</v>
      </c>
      <c r="D308" s="53" t="str">
        <f ca="1">'Tách 2'!E307</f>
        <v>region id</v>
      </c>
    </row>
    <row r="309" spans="1:4" ht="15" thickBot="1" x14ac:dyDescent="0.4">
      <c r="A309" s="77" t="s">
        <v>233</v>
      </c>
      <c r="B309" s="75" t="s">
        <v>532</v>
      </c>
      <c r="C309" s="54" t="str">
        <f ca="1">Tách!E308</f>
        <v>eventobjid</v>
      </c>
      <c r="D309" s="53" t="str">
        <f ca="1">'Tách 2'!E308</f>
        <v>event object</v>
      </c>
    </row>
    <row r="310" spans="1:4" ht="15" thickBot="1" x14ac:dyDescent="0.4">
      <c r="A310" s="77"/>
      <c r="B310" s="75"/>
      <c r="C310" s="54" t="str">
        <f ca="1">Tách!E309</f>
        <v>craftid</v>
      </c>
      <c r="D310" s="53" t="str">
        <f ca="1">'Tách 2'!E309</f>
        <v>recipe id</v>
      </c>
    </row>
    <row r="311" spans="1:4" ht="15" thickBot="1" x14ac:dyDescent="0.4">
      <c r="A311" s="77"/>
      <c r="B311" s="75"/>
      <c r="C311" s="54" t="str">
        <f ca="1">Tách!E310</f>
        <v>itemid</v>
      </c>
      <c r="D311" s="53" t="str">
        <f ca="1">'Tách 2'!E310</f>
        <v>item type</v>
      </c>
    </row>
    <row r="312" spans="1:4" ht="15" thickBot="1" x14ac:dyDescent="0.4">
      <c r="A312" s="77"/>
      <c r="B312" s="75"/>
      <c r="C312" s="54" t="str">
        <f ca="1">Tách!E311</f>
        <v>itemnum</v>
      </c>
      <c r="D312" s="53" t="str">
        <f ca="1">'Tách 2'!E311</f>
        <v>item quantity</v>
      </c>
    </row>
    <row r="313" spans="1:4" ht="15" thickBot="1" x14ac:dyDescent="0.4">
      <c r="A313" s="77" t="s">
        <v>236</v>
      </c>
      <c r="B313" s="75" t="s">
        <v>533</v>
      </c>
      <c r="C313" s="55" t="str">
        <f ca="1">Tách!E312</f>
        <v>eventobjid</v>
      </c>
      <c r="D313" s="56" t="str">
        <f ca="1">'Tách 2'!E312</f>
        <v>event object</v>
      </c>
    </row>
    <row r="314" spans="1:4" ht="15" thickBot="1" x14ac:dyDescent="0.4">
      <c r="A314" s="77"/>
      <c r="B314" s="75"/>
      <c r="C314" s="54" t="str">
        <f ca="1">Tách!E313</f>
        <v>itemid</v>
      </c>
      <c r="D314" s="53" t="str">
        <f ca="1">'Tách 2'!E313</f>
        <v>prop type</v>
      </c>
    </row>
    <row r="315" spans="1:4" ht="15" thickBot="1" x14ac:dyDescent="0.4">
      <c r="A315" s="77" t="s">
        <v>238</v>
      </c>
      <c r="B315" s="75" t="s">
        <v>534</v>
      </c>
      <c r="C315" s="55" t="str">
        <f ca="1">Tách!E314</f>
        <v>furanceid</v>
      </c>
      <c r="D315" s="56" t="str">
        <f ca="1">'Tách 2'!E314</f>
        <v>smelting id</v>
      </c>
    </row>
    <row r="316" spans="1:4" ht="15" thickBot="1" x14ac:dyDescent="0.4">
      <c r="A316" s="77"/>
      <c r="B316" s="75"/>
      <c r="C316" s="54" t="str">
        <f ca="1">Tách!E315</f>
        <v>x,y,z</v>
      </c>
      <c r="D316" s="53" t="str">
        <f ca="1">'Tách 2'!E315</f>
        <v>block location</v>
      </c>
    </row>
    <row r="317" spans="1:4" ht="15" thickBot="1" x14ac:dyDescent="0.4">
      <c r="A317" s="77" t="s">
        <v>241</v>
      </c>
      <c r="B317" s="75" t="s">
        <v>535</v>
      </c>
      <c r="C317" s="55" t="str">
        <f ca="1">Tách!E316</f>
        <v>furanceid</v>
      </c>
      <c r="D317" s="56" t="str">
        <f ca="1">'Tách 2'!E316</f>
        <v>smelting id</v>
      </c>
    </row>
    <row r="318" spans="1:4" ht="15" thickBot="1" x14ac:dyDescent="0.4">
      <c r="A318" s="77"/>
      <c r="B318" s="75"/>
      <c r="C318" s="54" t="str">
        <f ca="1">Tách!E317</f>
        <v>x,y,z</v>
      </c>
      <c r="D318" s="53" t="str">
        <f ca="1">'Tách 2'!E317</f>
        <v>block location</v>
      </c>
    </row>
    <row r="319" spans="1:4" ht="15" thickBot="1" x14ac:dyDescent="0.4">
      <c r="A319" s="73" t="s">
        <v>243</v>
      </c>
      <c r="B319" s="74" t="s">
        <v>527</v>
      </c>
      <c r="C319" s="54" t="str">
        <f ca="1">Tách!E318</f>
        <v>eventobjid</v>
      </c>
      <c r="D319" s="53" t="str">
        <f ca="1">'Tách 2'!E318</f>
        <v>event player</v>
      </c>
    </row>
    <row r="320" spans="1:4" ht="15" thickBot="1" x14ac:dyDescent="0.4">
      <c r="A320" s="73" t="s">
        <v>245</v>
      </c>
      <c r="B320" s="74" t="s">
        <v>527</v>
      </c>
      <c r="C320" s="54" t="str">
        <f ca="1">Tách!E319</f>
        <v>eventobjid</v>
      </c>
      <c r="D320" s="53" t="str">
        <f ca="1">'Tách 2'!E319</f>
        <v>event player</v>
      </c>
    </row>
    <row r="321" spans="1:4" ht="15" thickBot="1" x14ac:dyDescent="0.4">
      <c r="A321" s="77" t="s">
        <v>247</v>
      </c>
      <c r="B321" s="75" t="s">
        <v>537</v>
      </c>
      <c r="C321" s="55" t="str">
        <f ca="1">Tách!E320</f>
        <v>eventobjid</v>
      </c>
      <c r="D321" s="56" t="str">
        <f ca="1">'Tách 2'!E320</f>
        <v>event object</v>
      </c>
    </row>
    <row r="322" spans="1:4" ht="15" thickBot="1" x14ac:dyDescent="0.4">
      <c r="A322" s="77"/>
      <c r="B322" s="75"/>
      <c r="C322" s="54" t="str">
        <f ca="1">Tách!E321</f>
        <v>toobjid</v>
      </c>
      <c r="D322" s="53" t="str">
        <f ca="1">'Tách 2'!E321</f>
        <v>target object</v>
      </c>
    </row>
    <row r="323" spans="1:4" ht="15" thickBot="1" x14ac:dyDescent="0.4">
      <c r="A323" s="77"/>
      <c r="B323" s="75"/>
      <c r="C323" s="54" t="str">
        <f ca="1">Tách!E322</f>
        <v>plotid</v>
      </c>
      <c r="D323" s="53" t="str">
        <f ca="1">'Tách 2'!E322</f>
        <v>plot type</v>
      </c>
    </row>
    <row r="324" spans="1:4" ht="15" thickBot="1" x14ac:dyDescent="0.4">
      <c r="A324" s="77"/>
      <c r="B324" s="75"/>
      <c r="C324" s="54" t="str">
        <f ca="1">Tách!E323</f>
        <v>targetactorid</v>
      </c>
      <c r="D324" s="53" t="str">
        <f ca="1">'Tách 2'!E323</f>
        <v>target creature type</v>
      </c>
    </row>
    <row r="325" spans="1:4" ht="15" thickBot="1" x14ac:dyDescent="0.4">
      <c r="A325" s="77" t="s">
        <v>250</v>
      </c>
      <c r="B325" s="75" t="s">
        <v>536</v>
      </c>
      <c r="C325" s="55" t="str">
        <f ca="1">Tách!E324</f>
        <v>eventobjid</v>
      </c>
      <c r="D325" s="56" t="str">
        <f ca="1">'Tách 2'!E324</f>
        <v>event object</v>
      </c>
    </row>
    <row r="326" spans="1:4" ht="15" thickBot="1" x14ac:dyDescent="0.4">
      <c r="A326" s="77"/>
      <c r="B326" s="75"/>
      <c r="C326" s="54" t="str">
        <f ca="1">Tách!E325</f>
        <v>toobjid</v>
      </c>
      <c r="D326" s="53" t="str">
        <f ca="1">'Tách 2'!E325</f>
        <v>target object</v>
      </c>
    </row>
    <row r="327" spans="1:4" ht="15" thickBot="1" x14ac:dyDescent="0.4">
      <c r="A327" s="77"/>
      <c r="B327" s="75"/>
      <c r="C327" s="54" t="str">
        <f ca="1">Tách!E326</f>
        <v>plotid</v>
      </c>
      <c r="D327" s="53" t="str">
        <f ca="1">'Tách 2'!E326</f>
        <v>plot type</v>
      </c>
    </row>
    <row r="328" spans="1:4" ht="15" thickBot="1" x14ac:dyDescent="0.4">
      <c r="A328" s="77"/>
      <c r="B328" s="75"/>
      <c r="C328" s="54" t="str">
        <f ca="1">Tách!E327</f>
        <v>targetactorid</v>
      </c>
      <c r="D328" s="53" t="str">
        <f ca="1">'Tách 2'!E327</f>
        <v>target creature type</v>
      </c>
    </row>
    <row r="329" spans="1:4" ht="15" thickBot="1" x14ac:dyDescent="0.4">
      <c r="A329" s="77" t="s">
        <v>252</v>
      </c>
      <c r="B329" s="75" t="s">
        <v>527</v>
      </c>
      <c r="C329" s="55" t="str">
        <f ca="1">Tách!E328</f>
        <v>eventobjid</v>
      </c>
      <c r="D329" s="56" t="str">
        <f ca="1">'Tách 2'!E328</f>
        <v>event player</v>
      </c>
    </row>
    <row r="330" spans="1:4" ht="15" thickBot="1" x14ac:dyDescent="0.4">
      <c r="A330" s="77"/>
      <c r="B330" s="75"/>
      <c r="C330" s="54" t="str">
        <f ca="1">Tách!E329</f>
        <v>qqMusicId</v>
      </c>
      <c r="D330" s="53" t="str">
        <f ca="1">'Tách 2'!E329</f>
        <v>music id</v>
      </c>
    </row>
    <row r="331" spans="1:4" ht="15" thickBot="1" x14ac:dyDescent="0.4">
      <c r="A331" s="77" t="s">
        <v>255</v>
      </c>
      <c r="B331" s="75" t="s">
        <v>538</v>
      </c>
      <c r="C331" s="55" t="str">
        <f ca="1">Tách!E330</f>
        <v>timerid</v>
      </c>
      <c r="D331" s="56" t="str">
        <f ca="1">'Tách 2'!E330</f>
        <v>timer id</v>
      </c>
    </row>
    <row r="332" spans="1:4" ht="15" thickBot="1" x14ac:dyDescent="0.4">
      <c r="A332" s="77"/>
      <c r="B332" s="75"/>
      <c r="C332" s="55" t="str">
        <f ca="1">Tách!E331</f>
        <v>timername</v>
      </c>
      <c r="D332" s="56" t="str">
        <f ca="1">'Tách 2'!E331</f>
        <v>timer name</v>
      </c>
    </row>
    <row r="333" spans="1:4" ht="15" thickBot="1" x14ac:dyDescent="0.4">
      <c r="A333" s="78"/>
      <c r="B333" s="76"/>
      <c r="C333" s="61" t="str">
        <f ca="1">Tách!E332</f>
        <v>timertime</v>
      </c>
      <c r="D333" s="62" t="str">
        <f ca="1">'Tách 2'!E332</f>
        <v>timer time</v>
      </c>
    </row>
    <row r="334" spans="1:4" ht="15" thickTop="1" x14ac:dyDescent="0.35"/>
  </sheetData>
  <mergeCells count="196">
    <mergeCell ref="B302:B303"/>
    <mergeCell ref="B3:B6"/>
    <mergeCell ref="A7:A10"/>
    <mergeCell ref="B7:B10"/>
    <mergeCell ref="A11:A14"/>
    <mergeCell ref="B11:B14"/>
    <mergeCell ref="A3:A6"/>
    <mergeCell ref="A19:A20"/>
    <mergeCell ref="B30:B32"/>
    <mergeCell ref="A33:A35"/>
    <mergeCell ref="B33:B35"/>
    <mergeCell ref="A36:A38"/>
    <mergeCell ref="B36:B38"/>
    <mergeCell ref="A30:A32"/>
    <mergeCell ref="A39:A41"/>
    <mergeCell ref="B19:B20"/>
    <mergeCell ref="A24:A26"/>
    <mergeCell ref="B24:B26"/>
    <mergeCell ref="A27:A29"/>
    <mergeCell ref="B27:B29"/>
    <mergeCell ref="B46:B47"/>
    <mergeCell ref="A48:A50"/>
    <mergeCell ref="B48:B50"/>
    <mergeCell ref="A51:A54"/>
    <mergeCell ref="B51:B54"/>
    <mergeCell ref="A46:A47"/>
    <mergeCell ref="A55:A56"/>
    <mergeCell ref="B39:B41"/>
    <mergeCell ref="A42:A43"/>
    <mergeCell ref="B42:B43"/>
    <mergeCell ref="A44:A45"/>
    <mergeCell ref="B44:B45"/>
    <mergeCell ref="B63:B65"/>
    <mergeCell ref="A66:A67"/>
    <mergeCell ref="B66:B67"/>
    <mergeCell ref="A68:A70"/>
    <mergeCell ref="B68:B70"/>
    <mergeCell ref="A63:A65"/>
    <mergeCell ref="A71:A74"/>
    <mergeCell ref="B55:B56"/>
    <mergeCell ref="A57:A60"/>
    <mergeCell ref="B57:B60"/>
    <mergeCell ref="A61:A62"/>
    <mergeCell ref="B61:B62"/>
    <mergeCell ref="B81:B84"/>
    <mergeCell ref="A85:A86"/>
    <mergeCell ref="B85:B86"/>
    <mergeCell ref="A87:A90"/>
    <mergeCell ref="B87:B90"/>
    <mergeCell ref="A81:A84"/>
    <mergeCell ref="A91:A94"/>
    <mergeCell ref="B71:B74"/>
    <mergeCell ref="A75:A77"/>
    <mergeCell ref="B75:B77"/>
    <mergeCell ref="A78:A80"/>
    <mergeCell ref="B78:B80"/>
    <mergeCell ref="B101:B102"/>
    <mergeCell ref="A103:A104"/>
    <mergeCell ref="B103:B104"/>
    <mergeCell ref="A105:A106"/>
    <mergeCell ref="B105:B106"/>
    <mergeCell ref="A101:A102"/>
    <mergeCell ref="A107:A108"/>
    <mergeCell ref="B91:B94"/>
    <mergeCell ref="A95:A98"/>
    <mergeCell ref="B95:B98"/>
    <mergeCell ref="A99:A100"/>
    <mergeCell ref="B99:B100"/>
    <mergeCell ref="A114:A116"/>
    <mergeCell ref="A117:A118"/>
    <mergeCell ref="A119:A122"/>
    <mergeCell ref="B107:B108"/>
    <mergeCell ref="A110:A111"/>
    <mergeCell ref="B110:B111"/>
    <mergeCell ref="A112:A113"/>
    <mergeCell ref="B112:B113"/>
    <mergeCell ref="B114:B116"/>
    <mergeCell ref="B119:B122"/>
    <mergeCell ref="B117:B118"/>
    <mergeCell ref="A141:A144"/>
    <mergeCell ref="A148:A151"/>
    <mergeCell ref="A152:A153"/>
    <mergeCell ref="A131:A133"/>
    <mergeCell ref="A134:A137"/>
    <mergeCell ref="A138:A140"/>
    <mergeCell ref="A123:A124"/>
    <mergeCell ref="A125:A127"/>
    <mergeCell ref="A128:A130"/>
    <mergeCell ref="A176:A178"/>
    <mergeCell ref="A179:A182"/>
    <mergeCell ref="A183:A184"/>
    <mergeCell ref="A164:A167"/>
    <mergeCell ref="A168:A171"/>
    <mergeCell ref="A172:A175"/>
    <mergeCell ref="A154:A155"/>
    <mergeCell ref="A156:A159"/>
    <mergeCell ref="A160:A163"/>
    <mergeCell ref="A228:A230"/>
    <mergeCell ref="A211:A213"/>
    <mergeCell ref="A214:A216"/>
    <mergeCell ref="A217:A219"/>
    <mergeCell ref="A199:A202"/>
    <mergeCell ref="A206:A207"/>
    <mergeCell ref="A208:A210"/>
    <mergeCell ref="A185:A189"/>
    <mergeCell ref="A190:A192"/>
    <mergeCell ref="A193:A198"/>
    <mergeCell ref="A287:A289"/>
    <mergeCell ref="A290:A292"/>
    <mergeCell ref="A293:A295"/>
    <mergeCell ref="A276:A277"/>
    <mergeCell ref="A278:A280"/>
    <mergeCell ref="A284:A286"/>
    <mergeCell ref="A264:A266"/>
    <mergeCell ref="B141:B144"/>
    <mergeCell ref="B160:B163"/>
    <mergeCell ref="B156:B159"/>
    <mergeCell ref="B154:B155"/>
    <mergeCell ref="A270:A272"/>
    <mergeCell ref="A273:A275"/>
    <mergeCell ref="A252:A255"/>
    <mergeCell ref="A256:A259"/>
    <mergeCell ref="A260:A263"/>
    <mergeCell ref="A241:A244"/>
    <mergeCell ref="A245:A248"/>
    <mergeCell ref="A249:A251"/>
    <mergeCell ref="A231:A233"/>
    <mergeCell ref="A234:A237"/>
    <mergeCell ref="A238:A240"/>
    <mergeCell ref="A220:A221"/>
    <mergeCell ref="A222:A224"/>
    <mergeCell ref="A331:A333"/>
    <mergeCell ref="A321:A324"/>
    <mergeCell ref="A325:A328"/>
    <mergeCell ref="A329:A330"/>
    <mergeCell ref="A313:A314"/>
    <mergeCell ref="A315:A316"/>
    <mergeCell ref="A317:A318"/>
    <mergeCell ref="A296:A297"/>
    <mergeCell ref="A298:A301"/>
    <mergeCell ref="A309:A312"/>
    <mergeCell ref="A302:A303"/>
    <mergeCell ref="B123:B124"/>
    <mergeCell ref="B152:B153"/>
    <mergeCell ref="B148:B151"/>
    <mergeCell ref="B211:B213"/>
    <mergeCell ref="B228:B230"/>
    <mergeCell ref="B222:B224"/>
    <mergeCell ref="B220:B221"/>
    <mergeCell ref="B172:B175"/>
    <mergeCell ref="B168:B171"/>
    <mergeCell ref="B164:B167"/>
    <mergeCell ref="B183:B184"/>
    <mergeCell ref="B179:B182"/>
    <mergeCell ref="B176:B178"/>
    <mergeCell ref="B193:B198"/>
    <mergeCell ref="B190:B192"/>
    <mergeCell ref="B185:B189"/>
    <mergeCell ref="B138:B140"/>
    <mergeCell ref="B134:B137"/>
    <mergeCell ref="B131:B133"/>
    <mergeCell ref="B128:B130"/>
    <mergeCell ref="B125:B127"/>
    <mergeCell ref="B241:B244"/>
    <mergeCell ref="B260:B263"/>
    <mergeCell ref="B256:B259"/>
    <mergeCell ref="B252:B255"/>
    <mergeCell ref="B208:B210"/>
    <mergeCell ref="B206:B207"/>
    <mergeCell ref="B199:B202"/>
    <mergeCell ref="B217:B219"/>
    <mergeCell ref="B214:B216"/>
    <mergeCell ref="B276:B277"/>
    <mergeCell ref="B293:B295"/>
    <mergeCell ref="B290:B292"/>
    <mergeCell ref="B287:B289"/>
    <mergeCell ref="B238:B240"/>
    <mergeCell ref="B234:B237"/>
    <mergeCell ref="B231:B233"/>
    <mergeCell ref="B331:B333"/>
    <mergeCell ref="B284:B286"/>
    <mergeCell ref="B278:B280"/>
    <mergeCell ref="B309:B312"/>
    <mergeCell ref="B298:B301"/>
    <mergeCell ref="B296:B297"/>
    <mergeCell ref="B249:B251"/>
    <mergeCell ref="B245:B248"/>
    <mergeCell ref="B317:B318"/>
    <mergeCell ref="B315:B316"/>
    <mergeCell ref="B313:B314"/>
    <mergeCell ref="B329:B330"/>
    <mergeCell ref="B325:B328"/>
    <mergeCell ref="B321:B324"/>
    <mergeCell ref="B273:B275"/>
    <mergeCell ref="B270:B272"/>
    <mergeCell ref="B264:B26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" sqref="G1:G14"/>
    </sheetView>
  </sheetViews>
  <sheetFormatPr defaultRowHeight="14.5" x14ac:dyDescent="0.35"/>
  <cols>
    <col min="5" max="5" width="9.1796875" customWidth="1"/>
  </cols>
  <sheetData>
    <row r="1" spans="1:7" x14ac:dyDescent="0.35">
      <c r="A1" s="66">
        <v>2</v>
      </c>
      <c r="B1">
        <f>A1</f>
        <v>2</v>
      </c>
      <c r="C1" s="67" t="s">
        <v>433</v>
      </c>
      <c r="D1" t="s">
        <v>433</v>
      </c>
      <c r="E1" t="str">
        <f>IF(ISTEXT(C1),ADDRESS(ROW(C1),COLUMN(C1),4))</f>
        <v>C1</v>
      </c>
      <c r="F1" t="b">
        <f>IF(ISTEXT(C1),TRUE,FALSE)</f>
        <v>1</v>
      </c>
      <c r="G1">
        <f ca="1">COUNTIF(INDIRECT("e1:e"&amp;ROW(G1)),"&lt;&gt;FALSE")</f>
        <v>1</v>
      </c>
    </row>
    <row r="2" spans="1:7" x14ac:dyDescent="0.35">
      <c r="A2" s="66"/>
      <c r="B2">
        <f>A2</f>
        <v>0</v>
      </c>
      <c r="C2" s="67"/>
      <c r="D2" t="s">
        <v>434</v>
      </c>
      <c r="E2" t="b">
        <f t="shared" ref="E2:E14" si="0">IF(ISTEXT(C2),ADDRESS(ROW(C2),COLUMN(C2),4))</f>
        <v>0</v>
      </c>
      <c r="F2" t="b">
        <f t="shared" ref="F2:F14" si="1">IF(ISTEXT(C2),TRUE,FALSE)</f>
        <v>0</v>
      </c>
      <c r="G2">
        <f ca="1">COUNTIF(INDIRECT("e1:e"&amp;ROW(G2)),"&lt;&gt;FALSE")</f>
        <v>1</v>
      </c>
    </row>
    <row r="3" spans="1:7" x14ac:dyDescent="0.35">
      <c r="C3" s="67"/>
      <c r="D3" t="s">
        <v>435</v>
      </c>
      <c r="E3" t="b">
        <f t="shared" si="0"/>
        <v>0</v>
      </c>
      <c r="F3" t="b">
        <f t="shared" si="1"/>
        <v>0</v>
      </c>
      <c r="G3">
        <f ca="1">COUNTIF(INDIRECT("e1:e"&amp;ROW(G3)),"&lt;&gt;FALSE")</f>
        <v>1</v>
      </c>
    </row>
    <row r="4" spans="1:7" x14ac:dyDescent="0.35">
      <c r="C4" s="67" t="s">
        <v>434</v>
      </c>
      <c r="D4" t="s">
        <v>436</v>
      </c>
      <c r="E4" t="str">
        <f t="shared" si="0"/>
        <v>C4</v>
      </c>
      <c r="F4" t="b">
        <f t="shared" si="1"/>
        <v>1</v>
      </c>
      <c r="G4">
        <f ca="1">COUNTIF(INDIRECT("e1:e"&amp;ROW(G4)),"&lt;&gt;FALSE")</f>
        <v>2</v>
      </c>
    </row>
    <row r="5" spans="1:7" x14ac:dyDescent="0.35">
      <c r="C5" s="67"/>
      <c r="E5" t="b">
        <f t="shared" si="0"/>
        <v>0</v>
      </c>
      <c r="F5" t="b">
        <f t="shared" si="1"/>
        <v>0</v>
      </c>
      <c r="G5">
        <f t="shared" ref="G5:G14" ca="1" si="2">COUNTIF(INDIRECT("e1:e"&amp;ROW(G5)),"&lt;&gt;FALSE")</f>
        <v>2</v>
      </c>
    </row>
    <row r="6" spans="1:7" x14ac:dyDescent="0.35">
      <c r="C6" s="67"/>
      <c r="E6" t="b">
        <f t="shared" si="0"/>
        <v>0</v>
      </c>
      <c r="F6" t="b">
        <f t="shared" si="1"/>
        <v>0</v>
      </c>
      <c r="G6">
        <f t="shared" ca="1" si="2"/>
        <v>2</v>
      </c>
    </row>
    <row r="7" spans="1:7" x14ac:dyDescent="0.35">
      <c r="C7" s="67"/>
      <c r="E7" t="b">
        <f t="shared" si="0"/>
        <v>0</v>
      </c>
      <c r="F7" t="b">
        <f t="shared" si="1"/>
        <v>0</v>
      </c>
      <c r="G7">
        <f t="shared" ca="1" si="2"/>
        <v>2</v>
      </c>
    </row>
    <row r="8" spans="1:7" x14ac:dyDescent="0.35">
      <c r="C8" s="67" t="s">
        <v>435</v>
      </c>
      <c r="E8" t="str">
        <f t="shared" si="0"/>
        <v>C8</v>
      </c>
      <c r="F8" t="b">
        <f t="shared" si="1"/>
        <v>1</v>
      </c>
      <c r="G8">
        <f t="shared" ca="1" si="2"/>
        <v>3</v>
      </c>
    </row>
    <row r="9" spans="1:7" x14ac:dyDescent="0.35">
      <c r="E9" t="b">
        <f t="shared" si="0"/>
        <v>0</v>
      </c>
      <c r="F9" t="b">
        <f t="shared" si="1"/>
        <v>0</v>
      </c>
      <c r="G9">
        <f t="shared" ca="1" si="2"/>
        <v>3</v>
      </c>
    </row>
    <row r="10" spans="1:7" x14ac:dyDescent="0.35">
      <c r="E10" t="b">
        <f t="shared" si="0"/>
        <v>0</v>
      </c>
      <c r="F10" t="b">
        <f t="shared" si="1"/>
        <v>0</v>
      </c>
      <c r="G10">
        <f t="shared" ca="1" si="2"/>
        <v>3</v>
      </c>
    </row>
    <row r="11" spans="1:7" x14ac:dyDescent="0.35">
      <c r="C11" t="s">
        <v>436</v>
      </c>
      <c r="E11" t="str">
        <f t="shared" si="0"/>
        <v>C11</v>
      </c>
      <c r="F11" t="b">
        <f t="shared" si="1"/>
        <v>1</v>
      </c>
      <c r="G11">
        <f t="shared" ca="1" si="2"/>
        <v>4</v>
      </c>
    </row>
    <row r="12" spans="1:7" x14ac:dyDescent="0.35">
      <c r="E12" t="b">
        <f t="shared" si="0"/>
        <v>0</v>
      </c>
      <c r="F12" t="b">
        <f t="shared" si="1"/>
        <v>0</v>
      </c>
      <c r="G12">
        <f t="shared" ca="1" si="2"/>
        <v>4</v>
      </c>
    </row>
    <row r="13" spans="1:7" x14ac:dyDescent="0.35">
      <c r="E13" t="b">
        <f t="shared" si="0"/>
        <v>0</v>
      </c>
      <c r="F13" t="b">
        <f t="shared" si="1"/>
        <v>0</v>
      </c>
      <c r="G13">
        <f t="shared" ca="1" si="2"/>
        <v>4</v>
      </c>
    </row>
    <row r="14" spans="1:7" x14ac:dyDescent="0.35">
      <c r="E14" t="b">
        <f t="shared" si="0"/>
        <v>0</v>
      </c>
      <c r="F14" t="b">
        <f t="shared" si="1"/>
        <v>0</v>
      </c>
      <c r="G14">
        <f t="shared" ca="1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A2" sqref="A2"/>
    </sheetView>
  </sheetViews>
  <sheetFormatPr defaultRowHeight="14.5" x14ac:dyDescent="0.35"/>
  <sheetData>
    <row r="1" spans="1:7" ht="17.5" x14ac:dyDescent="0.35">
      <c r="A1" s="65" t="s">
        <v>258</v>
      </c>
      <c r="G1" t="s">
        <v>364</v>
      </c>
    </row>
    <row r="2" spans="1:7" x14ac:dyDescent="0.35">
      <c r="A2" t="s">
        <v>340</v>
      </c>
      <c r="G2" t="s">
        <v>365</v>
      </c>
    </row>
    <row r="3" spans="1:7" x14ac:dyDescent="0.35">
      <c r="A3" t="s">
        <v>341</v>
      </c>
      <c r="G3" t="s">
        <v>366</v>
      </c>
    </row>
    <row r="4" spans="1:7" x14ac:dyDescent="0.35">
      <c r="A4" t="s">
        <v>342</v>
      </c>
      <c r="G4" t="s">
        <v>367</v>
      </c>
    </row>
    <row r="5" spans="1:7" x14ac:dyDescent="0.35">
      <c r="A5" t="s">
        <v>343</v>
      </c>
      <c r="G5" t="s">
        <v>368</v>
      </c>
    </row>
    <row r="6" spans="1:7" x14ac:dyDescent="0.35">
      <c r="A6" t="s">
        <v>344</v>
      </c>
      <c r="G6" t="s">
        <v>369</v>
      </c>
    </row>
    <row r="7" spans="1:7" x14ac:dyDescent="0.35">
      <c r="A7" t="s">
        <v>345</v>
      </c>
      <c r="G7" t="s">
        <v>370</v>
      </c>
    </row>
    <row r="8" spans="1:7" x14ac:dyDescent="0.35">
      <c r="A8" t="s">
        <v>346</v>
      </c>
      <c r="G8" t="s">
        <v>371</v>
      </c>
    </row>
    <row r="9" spans="1:7" x14ac:dyDescent="0.35">
      <c r="A9" t="s">
        <v>347</v>
      </c>
      <c r="G9" t="s">
        <v>372</v>
      </c>
    </row>
    <row r="10" spans="1:7" x14ac:dyDescent="0.35">
      <c r="A10" t="s">
        <v>348</v>
      </c>
      <c r="G10" t="s">
        <v>373</v>
      </c>
    </row>
    <row r="11" spans="1:7" x14ac:dyDescent="0.35">
      <c r="A11" t="s">
        <v>349</v>
      </c>
      <c r="G11" t="s">
        <v>374</v>
      </c>
    </row>
    <row r="12" spans="1:7" x14ac:dyDescent="0.35">
      <c r="A12" t="s">
        <v>350</v>
      </c>
      <c r="G12" t="s">
        <v>375</v>
      </c>
    </row>
    <row r="13" spans="1:7" x14ac:dyDescent="0.35">
      <c r="A13" t="s">
        <v>351</v>
      </c>
      <c r="G13" t="s">
        <v>376</v>
      </c>
    </row>
    <row r="14" spans="1:7" x14ac:dyDescent="0.35">
      <c r="A14" t="s">
        <v>352</v>
      </c>
      <c r="G14" t="s">
        <v>377</v>
      </c>
    </row>
    <row r="15" spans="1:7" x14ac:dyDescent="0.35">
      <c r="A15" t="s">
        <v>353</v>
      </c>
      <c r="G15" t="s">
        <v>378</v>
      </c>
    </row>
    <row r="16" spans="1:7" x14ac:dyDescent="0.35">
      <c r="A16" t="s">
        <v>354</v>
      </c>
      <c r="G16" t="s">
        <v>379</v>
      </c>
    </row>
    <row r="17" spans="1:7" x14ac:dyDescent="0.35">
      <c r="A17" t="s">
        <v>355</v>
      </c>
      <c r="G17" t="s">
        <v>380</v>
      </c>
    </row>
    <row r="18" spans="1:7" x14ac:dyDescent="0.35">
      <c r="A18" t="s">
        <v>356</v>
      </c>
      <c r="G18" t="s">
        <v>381</v>
      </c>
    </row>
    <row r="19" spans="1:7" x14ac:dyDescent="0.35">
      <c r="A19" t="s">
        <v>357</v>
      </c>
      <c r="G19" t="s">
        <v>382</v>
      </c>
    </row>
    <row r="20" spans="1:7" x14ac:dyDescent="0.35">
      <c r="A20" t="s">
        <v>358</v>
      </c>
      <c r="G20" t="s">
        <v>383</v>
      </c>
    </row>
    <row r="21" spans="1:7" x14ac:dyDescent="0.35">
      <c r="A21" t="s">
        <v>359</v>
      </c>
      <c r="G21" t="s">
        <v>384</v>
      </c>
    </row>
    <row r="22" spans="1:7" x14ac:dyDescent="0.35">
      <c r="A22" t="s">
        <v>360</v>
      </c>
      <c r="G22" t="s">
        <v>385</v>
      </c>
    </row>
    <row r="23" spans="1:7" x14ac:dyDescent="0.35">
      <c r="A23" t="s">
        <v>361</v>
      </c>
      <c r="G23" t="s">
        <v>386</v>
      </c>
    </row>
    <row r="24" spans="1:7" x14ac:dyDescent="0.35">
      <c r="A24" t="s">
        <v>389</v>
      </c>
      <c r="G24" t="s">
        <v>387</v>
      </c>
    </row>
    <row r="25" spans="1:7" x14ac:dyDescent="0.35">
      <c r="A25" t="s">
        <v>362</v>
      </c>
      <c r="G25" t="s">
        <v>388</v>
      </c>
    </row>
    <row r="26" spans="1:7" x14ac:dyDescent="0.35">
      <c r="A26" t="s">
        <v>363</v>
      </c>
      <c r="G26" t="s">
        <v>390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opLeftCell="A16" zoomScale="85" zoomScaleNormal="85" workbookViewId="0">
      <selection activeCell="B39" sqref="B39:B41"/>
    </sheetView>
  </sheetViews>
  <sheetFormatPr defaultRowHeight="14.5" x14ac:dyDescent="0.35"/>
  <cols>
    <col min="1" max="1" width="28.6328125" style="2" bestFit="1" customWidth="1"/>
    <col min="2" max="2" width="42.90625" style="2" bestFit="1" customWidth="1"/>
    <col min="3" max="3" width="28.7265625" style="2" bestFit="1" customWidth="1"/>
    <col min="4" max="4" width="49.54296875" style="2" bestFit="1" customWidth="1"/>
    <col min="5" max="16384" width="8.7265625" style="2"/>
  </cols>
  <sheetData>
    <row r="1" spans="1:4" ht="15" thickBot="1" x14ac:dyDescent="0.4">
      <c r="A1" s="1" t="s">
        <v>68</v>
      </c>
    </row>
    <row r="2" spans="1:4" ht="15" thickBot="1" x14ac:dyDescent="0.4">
      <c r="A2" s="3" t="s">
        <v>258</v>
      </c>
      <c r="B2" s="3" t="s">
        <v>259</v>
      </c>
      <c r="C2" s="3" t="s">
        <v>260</v>
      </c>
      <c r="D2" s="3" t="s">
        <v>261</v>
      </c>
    </row>
    <row r="3" spans="1:4" ht="15" thickBot="1" x14ac:dyDescent="0.4">
      <c r="A3" s="89" t="s">
        <v>69</v>
      </c>
      <c r="B3" s="89" t="s">
        <v>70</v>
      </c>
      <c r="C3" s="2" t="s">
        <v>59</v>
      </c>
      <c r="D3" s="3" t="s">
        <v>269</v>
      </c>
    </row>
    <row r="4" spans="1:4" ht="15" thickBot="1" x14ac:dyDescent="0.4">
      <c r="A4" s="91"/>
      <c r="B4" s="91"/>
      <c r="C4" s="2" t="s">
        <v>56</v>
      </c>
      <c r="D4" s="3" t="s">
        <v>263</v>
      </c>
    </row>
    <row r="5" spans="1:4" x14ac:dyDescent="0.35">
      <c r="A5" s="91"/>
      <c r="B5" s="105"/>
      <c r="C5" s="7" t="s">
        <v>57</v>
      </c>
      <c r="D5" s="2" t="s">
        <v>61</v>
      </c>
    </row>
    <row r="6" spans="1:4" ht="15" thickBot="1" x14ac:dyDescent="0.4">
      <c r="A6" s="90"/>
      <c r="B6" s="106"/>
      <c r="C6" s="8" t="s">
        <v>60</v>
      </c>
      <c r="D6" s="2" t="s">
        <v>262</v>
      </c>
    </row>
    <row r="7" spans="1:4" ht="15" thickBot="1" x14ac:dyDescent="0.4">
      <c r="A7" s="89" t="s">
        <v>71</v>
      </c>
      <c r="B7" s="89" t="s">
        <v>72</v>
      </c>
      <c r="C7" s="9" t="s">
        <v>59</v>
      </c>
      <c r="D7" s="3" t="s">
        <v>269</v>
      </c>
    </row>
    <row r="8" spans="1:4" ht="15" thickBot="1" x14ac:dyDescent="0.4">
      <c r="A8" s="91"/>
      <c r="B8" s="105"/>
      <c r="C8" s="10" t="s">
        <v>56</v>
      </c>
      <c r="D8" s="3" t="s">
        <v>263</v>
      </c>
    </row>
    <row r="9" spans="1:4" x14ac:dyDescent="0.35">
      <c r="A9" s="91"/>
      <c r="B9" s="105"/>
      <c r="C9" s="10" t="s">
        <v>57</v>
      </c>
      <c r="D9" s="2" t="s">
        <v>61</v>
      </c>
    </row>
    <row r="10" spans="1:4" ht="15" thickBot="1" x14ac:dyDescent="0.4">
      <c r="A10" s="90"/>
      <c r="B10" s="106"/>
      <c r="C10" s="11" t="s">
        <v>60</v>
      </c>
      <c r="D10" s="2" t="s">
        <v>262</v>
      </c>
    </row>
    <row r="11" spans="1:4" ht="15" thickBot="1" x14ac:dyDescent="0.4">
      <c r="A11" s="89" t="s">
        <v>73</v>
      </c>
      <c r="B11" s="107" t="s">
        <v>74</v>
      </c>
      <c r="C11" s="10" t="s">
        <v>59</v>
      </c>
      <c r="D11" s="3" t="s">
        <v>269</v>
      </c>
    </row>
    <row r="12" spans="1:4" ht="15" thickBot="1" x14ac:dyDescent="0.4">
      <c r="A12" s="91"/>
      <c r="B12" s="105"/>
      <c r="C12" s="10" t="s">
        <v>56</v>
      </c>
      <c r="D12" s="3" t="s">
        <v>263</v>
      </c>
    </row>
    <row r="13" spans="1:4" x14ac:dyDescent="0.35">
      <c r="A13" s="91"/>
      <c r="B13" s="105"/>
      <c r="C13" s="10" t="s">
        <v>57</v>
      </c>
      <c r="D13" s="2" t="s">
        <v>61</v>
      </c>
    </row>
    <row r="14" spans="1:4" ht="15" thickBot="1" x14ac:dyDescent="0.4">
      <c r="A14" s="90"/>
      <c r="B14" s="106"/>
      <c r="C14" s="12" t="s">
        <v>60</v>
      </c>
      <c r="D14" s="2" t="s">
        <v>262</v>
      </c>
    </row>
    <row r="15" spans="1:4" x14ac:dyDescent="0.35">
      <c r="A15" s="13"/>
      <c r="D15" s="2" t="s">
        <v>270</v>
      </c>
    </row>
    <row r="16" spans="1:4" ht="15" thickBot="1" x14ac:dyDescent="0.4">
      <c r="A16" s="1" t="s">
        <v>75</v>
      </c>
      <c r="D16" s="2" t="s">
        <v>270</v>
      </c>
    </row>
    <row r="17" spans="1:12" ht="15" thickBot="1" x14ac:dyDescent="0.4">
      <c r="A17" s="3" t="s">
        <v>258</v>
      </c>
      <c r="B17" s="3" t="s">
        <v>259</v>
      </c>
      <c r="C17" s="3" t="s">
        <v>260</v>
      </c>
      <c r="D17" s="3" t="s">
        <v>271</v>
      </c>
    </row>
    <row r="18" spans="1:12" ht="15" thickBot="1" x14ac:dyDescent="0.4">
      <c r="A18" s="4" t="s">
        <v>76</v>
      </c>
      <c r="B18" s="4" t="s">
        <v>77</v>
      </c>
      <c r="C18" s="4" t="s">
        <v>78</v>
      </c>
      <c r="D18" s="4" t="s">
        <v>272</v>
      </c>
    </row>
    <row r="19" spans="1:12" x14ac:dyDescent="0.35">
      <c r="A19" s="89" t="s">
        <v>79</v>
      </c>
      <c r="B19" s="89" t="s">
        <v>80</v>
      </c>
      <c r="C19" s="2" t="s">
        <v>264</v>
      </c>
      <c r="D19" s="2" t="s">
        <v>273</v>
      </c>
    </row>
    <row r="20" spans="1:12" ht="15" thickBot="1" x14ac:dyDescent="0.4">
      <c r="A20" s="90"/>
      <c r="B20" s="90"/>
      <c r="C20" s="2" t="s">
        <v>265</v>
      </c>
      <c r="D20" s="2" t="s">
        <v>274</v>
      </c>
    </row>
    <row r="21" spans="1:12" x14ac:dyDescent="0.35">
      <c r="A21" s="13"/>
      <c r="D21" s="2" t="s">
        <v>270</v>
      </c>
    </row>
    <row r="22" spans="1:12" ht="15" thickBot="1" x14ac:dyDescent="0.4">
      <c r="A22" s="1" t="s">
        <v>81</v>
      </c>
      <c r="B22" s="14"/>
      <c r="C22" s="14"/>
      <c r="D22" s="14" t="s">
        <v>270</v>
      </c>
    </row>
    <row r="23" spans="1:12" ht="15" thickBot="1" x14ac:dyDescent="0.4">
      <c r="A23" s="3" t="s">
        <v>258</v>
      </c>
      <c r="B23" s="3" t="s">
        <v>259</v>
      </c>
      <c r="C23" s="3" t="s">
        <v>260</v>
      </c>
      <c r="D23" s="3" t="s">
        <v>271</v>
      </c>
    </row>
    <row r="24" spans="1:12" ht="15" thickBot="1" x14ac:dyDescent="0.4">
      <c r="A24" s="87" t="s">
        <v>0</v>
      </c>
      <c r="B24" s="89" t="s">
        <v>82</v>
      </c>
      <c r="C24" s="3"/>
      <c r="D24" s="15" t="s">
        <v>270</v>
      </c>
      <c r="E24" s="2" t="str">
        <f ca="1">SUBSTITUTE(TRIM(MID(SUBSTITUTE(SUBSTITUTE(INDIRECT(H24),"x,y,z","XYZ"),",",REPT(" ", LEN(INDIRECT(H24)))),(ROW(INDIRECT(I24))-ROW(INDIRECT(H24))+1)*LEN(INDIRECT(H24))-LEN(INDIRECT(H24))+1,LEN(INDIRECT(H24)))),"XYZ","x,y,z")</f>
        <v>eventobjid</v>
      </c>
      <c r="F24" s="2" t="str">
        <f>IF(ISTEXT(C24), ADDRESS(ROW(C24), COLUMN(C24), 1), "")</f>
        <v/>
      </c>
      <c r="G24" s="2" t="str">
        <f>IF(ISTEXT(C24), ADDRESS(ROW(C24), COLUMN(C24),4 ), "")</f>
        <v/>
      </c>
      <c r="H24" s="2" t="str">
        <f>IF(F24&lt;&gt;"", F24, H25)</f>
        <v>$C$26</v>
      </c>
      <c r="I24" s="2" t="str">
        <f ca="1">IF(G24=ADDRESS(ROW(INDIRECT(H24)),COLUMN(INDIRECT(H24)),4),ADDRESS(ROW(I24)+L24,COLUMN(I24),4),ADDRESS(ROW(INDIRECT(I25))-1,COLUMN(I24),4))</f>
        <v>I26</v>
      </c>
      <c r="J24" s="2">
        <f>IF(F24&lt;&gt;"",IF(H24=H23,2,3),1)</f>
        <v>1</v>
      </c>
      <c r="K24" s="2" t="str">
        <f>SUBSTITUTE(C24,"x,y,z","XYZ")</f>
        <v/>
      </c>
      <c r="L24" s="2">
        <f>IF(LEN(K24) - LEN(SUBSTITUTE(K24, ",", ""))&gt;0,LEN(K24) - LEN(SUBSTITUTE(K24, ",", "")),0)</f>
        <v>0</v>
      </c>
    </row>
    <row r="25" spans="1:12" ht="15" thickBot="1" x14ac:dyDescent="0.4">
      <c r="A25" s="104"/>
      <c r="B25" s="91"/>
      <c r="C25" s="3"/>
      <c r="D25" s="15" t="s">
        <v>270</v>
      </c>
      <c r="E25" s="2" t="str">
        <f t="shared" ref="E25:E88" ca="1" si="0">SUBSTITUTE(TRIM(MID(SUBSTITUTE(SUBSTITUTE(INDIRECT(H25),"x,y,z","XYZ"),",",REPT(" ", LEN(INDIRECT(H25)))),(ROW(INDIRECT(I25))-ROW(INDIRECT(H25))+1)*LEN(INDIRECT(H25))-LEN(INDIRECT(H25))+1,LEN(INDIRECT(H25)))),"XYZ","x,y,z")</f>
        <v>shortix</v>
      </c>
      <c r="F25" s="2" t="str">
        <f t="shared" ref="F25:F88" si="1">IF(ISTEXT(C25), ADDRESS(ROW(C25), COLUMN(C25), 1), "")</f>
        <v/>
      </c>
      <c r="G25" s="2" t="str">
        <f t="shared" ref="G25:G88" si="2">IF(ISTEXT(C25), ADDRESS(ROW(C25), COLUMN(C25),4 ), "")</f>
        <v/>
      </c>
      <c r="H25" s="2" t="str">
        <f t="shared" ref="H25:H88" si="3">IF(F25&lt;&gt;"", F25, H26)</f>
        <v>$C$26</v>
      </c>
      <c r="I25" s="2" t="str">
        <f t="shared" ref="I25:I88" ca="1" si="4">IF(G25=ADDRESS(ROW(INDIRECT(H25)),COLUMN(INDIRECT(H25)),4),ADDRESS(ROW(I25)+L25,COLUMN(I25),4),ADDRESS(ROW(INDIRECT(I26))-1,COLUMN(I25),4))</f>
        <v>I27</v>
      </c>
      <c r="J25" s="2">
        <f t="shared" ref="J25:J88" si="5">IF(F25&lt;&gt;"",IF(H25=H24,2,3),1)</f>
        <v>1</v>
      </c>
      <c r="K25" s="2" t="str">
        <f t="shared" ref="K25:K88" si="6">SUBSTITUTE(C25,"x,y,z","XYZ")</f>
        <v/>
      </c>
      <c r="L25" s="2">
        <f t="shared" ref="L25:L88" si="7">IF(LEN(K25) - LEN(SUBSTITUTE(K25, ",", ""))&gt;0,LEN(K25) - LEN(SUBSTITUTE(K25, ",", "")),0)</f>
        <v>0</v>
      </c>
    </row>
    <row r="26" spans="1:12" ht="15" thickBot="1" x14ac:dyDescent="0.4">
      <c r="A26" s="88"/>
      <c r="B26" s="90"/>
      <c r="C26" s="4" t="s">
        <v>1</v>
      </c>
      <c r="D26" s="16" t="s">
        <v>275</v>
      </c>
      <c r="E26" s="2" t="str">
        <f t="shared" ca="1" si="0"/>
        <v>x,y,z</v>
      </c>
      <c r="F26" s="2" t="str">
        <f t="shared" si="1"/>
        <v>$C$26</v>
      </c>
      <c r="G26" s="2" t="str">
        <f t="shared" si="2"/>
        <v>C26</v>
      </c>
      <c r="H26" s="2" t="str">
        <f t="shared" si="3"/>
        <v>$C$26</v>
      </c>
      <c r="I26" s="2" t="str">
        <f t="shared" ca="1" si="4"/>
        <v>I28</v>
      </c>
      <c r="J26" s="2">
        <f t="shared" si="5"/>
        <v>2</v>
      </c>
      <c r="K26" s="2" t="str">
        <f t="shared" si="6"/>
        <v>eventobjid,shortix,XYZ</v>
      </c>
      <c r="L26" s="2">
        <f t="shared" si="7"/>
        <v>2</v>
      </c>
    </row>
    <row r="27" spans="1:12" ht="15" thickBot="1" x14ac:dyDescent="0.4">
      <c r="A27" s="96" t="s">
        <v>2</v>
      </c>
      <c r="B27" s="89" t="s">
        <v>83</v>
      </c>
      <c r="C27" s="4"/>
      <c r="D27" s="16" t="s">
        <v>270</v>
      </c>
      <c r="E27" s="2" t="str">
        <f t="shared" ca="1" si="0"/>
        <v>eventobjid</v>
      </c>
      <c r="F27" s="2" t="str">
        <f t="shared" si="1"/>
        <v/>
      </c>
      <c r="G27" s="2" t="str">
        <f t="shared" si="2"/>
        <v/>
      </c>
      <c r="H27" s="2" t="str">
        <f t="shared" si="3"/>
        <v>$C$29</v>
      </c>
      <c r="I27" s="2" t="str">
        <f t="shared" ca="1" si="4"/>
        <v>I29</v>
      </c>
      <c r="J27" s="2">
        <f t="shared" si="5"/>
        <v>1</v>
      </c>
      <c r="K27" s="2" t="str">
        <f t="shared" si="6"/>
        <v/>
      </c>
      <c r="L27" s="2">
        <f t="shared" si="7"/>
        <v>0</v>
      </c>
    </row>
    <row r="28" spans="1:12" ht="15" thickBot="1" x14ac:dyDescent="0.4">
      <c r="A28" s="98"/>
      <c r="B28" s="91"/>
      <c r="C28" s="4"/>
      <c r="D28" s="16" t="s">
        <v>270</v>
      </c>
      <c r="E28" s="2" t="str">
        <f t="shared" ca="1" si="0"/>
        <v>shortix</v>
      </c>
      <c r="F28" s="2" t="str">
        <f t="shared" si="1"/>
        <v/>
      </c>
      <c r="G28" s="2" t="str">
        <f t="shared" si="2"/>
        <v/>
      </c>
      <c r="H28" s="2" t="str">
        <f t="shared" si="3"/>
        <v>$C$29</v>
      </c>
      <c r="I28" s="2" t="str">
        <f t="shared" ca="1" si="4"/>
        <v>I30</v>
      </c>
      <c r="J28" s="2">
        <f t="shared" si="5"/>
        <v>1</v>
      </c>
      <c r="K28" s="2" t="str">
        <f t="shared" si="6"/>
        <v/>
      </c>
      <c r="L28" s="2">
        <f t="shared" si="7"/>
        <v>0</v>
      </c>
    </row>
    <row r="29" spans="1:12" ht="15" thickBot="1" x14ac:dyDescent="0.4">
      <c r="A29" s="97"/>
      <c r="B29" s="90"/>
      <c r="C29" s="4" t="s">
        <v>1</v>
      </c>
      <c r="D29" s="16" t="s">
        <v>275</v>
      </c>
      <c r="E29" s="2" t="str">
        <f t="shared" ca="1" si="0"/>
        <v>x,y,z</v>
      </c>
      <c r="F29" s="2" t="str">
        <f t="shared" si="1"/>
        <v>$C$29</v>
      </c>
      <c r="G29" s="2" t="str">
        <f t="shared" si="2"/>
        <v>C29</v>
      </c>
      <c r="H29" s="2" t="str">
        <f t="shared" si="3"/>
        <v>$C$29</v>
      </c>
      <c r="I29" s="2" t="str">
        <f t="shared" ca="1" si="4"/>
        <v>I31</v>
      </c>
      <c r="J29" s="2">
        <f t="shared" si="5"/>
        <v>2</v>
      </c>
      <c r="K29" s="2" t="str">
        <f t="shared" si="6"/>
        <v>eventobjid,shortix,XYZ</v>
      </c>
      <c r="L29" s="2">
        <f t="shared" si="7"/>
        <v>2</v>
      </c>
    </row>
    <row r="30" spans="1:12" ht="15" thickBot="1" x14ac:dyDescent="0.4">
      <c r="A30" s="96" t="s">
        <v>3</v>
      </c>
      <c r="B30" s="89" t="s">
        <v>84</v>
      </c>
      <c r="C30" s="4"/>
      <c r="D30" s="16" t="s">
        <v>270</v>
      </c>
      <c r="E30" s="2" t="str">
        <f t="shared" ca="1" si="0"/>
        <v>eventobjid</v>
      </c>
      <c r="F30" s="2" t="str">
        <f t="shared" si="1"/>
        <v/>
      </c>
      <c r="G30" s="2" t="str">
        <f t="shared" si="2"/>
        <v/>
      </c>
      <c r="H30" s="2" t="str">
        <f t="shared" si="3"/>
        <v>$C$32</v>
      </c>
      <c r="I30" s="2" t="str">
        <f t="shared" ca="1" si="4"/>
        <v>I32</v>
      </c>
      <c r="J30" s="2">
        <f t="shared" si="5"/>
        <v>1</v>
      </c>
      <c r="K30" s="2" t="str">
        <f t="shared" si="6"/>
        <v/>
      </c>
      <c r="L30" s="2">
        <f t="shared" si="7"/>
        <v>0</v>
      </c>
    </row>
    <row r="31" spans="1:12" ht="15" thickBot="1" x14ac:dyDescent="0.4">
      <c r="A31" s="98"/>
      <c r="B31" s="91"/>
      <c r="C31" s="4"/>
      <c r="D31" s="16" t="s">
        <v>270</v>
      </c>
      <c r="E31" s="2" t="str">
        <f t="shared" ca="1" si="0"/>
        <v>shortix</v>
      </c>
      <c r="F31" s="2" t="str">
        <f t="shared" si="1"/>
        <v/>
      </c>
      <c r="G31" s="2" t="str">
        <f t="shared" si="2"/>
        <v/>
      </c>
      <c r="H31" s="2" t="str">
        <f t="shared" si="3"/>
        <v>$C$32</v>
      </c>
      <c r="I31" s="2" t="str">
        <f t="shared" ca="1" si="4"/>
        <v>I33</v>
      </c>
      <c r="J31" s="2">
        <f t="shared" si="5"/>
        <v>1</v>
      </c>
      <c r="K31" s="2" t="str">
        <f t="shared" si="6"/>
        <v/>
      </c>
      <c r="L31" s="2">
        <f t="shared" si="7"/>
        <v>0</v>
      </c>
    </row>
    <row r="32" spans="1:12" ht="15" thickBot="1" x14ac:dyDescent="0.4">
      <c r="A32" s="97"/>
      <c r="B32" s="90"/>
      <c r="C32" s="4" t="s">
        <v>1</v>
      </c>
      <c r="D32" s="16" t="s">
        <v>275</v>
      </c>
      <c r="E32" s="2" t="str">
        <f t="shared" ca="1" si="0"/>
        <v>x,y,z</v>
      </c>
      <c r="F32" s="2" t="str">
        <f t="shared" si="1"/>
        <v>$C$32</v>
      </c>
      <c r="G32" s="2" t="str">
        <f t="shared" si="2"/>
        <v>C32</v>
      </c>
      <c r="H32" s="2" t="str">
        <f t="shared" si="3"/>
        <v>$C$32</v>
      </c>
      <c r="I32" s="2" t="str">
        <f t="shared" ca="1" si="4"/>
        <v>I34</v>
      </c>
      <c r="J32" s="2">
        <f t="shared" si="5"/>
        <v>2</v>
      </c>
      <c r="K32" s="2" t="str">
        <f t="shared" si="6"/>
        <v>eventobjid,shortix,XYZ</v>
      </c>
      <c r="L32" s="2">
        <f t="shared" si="7"/>
        <v>2</v>
      </c>
    </row>
    <row r="33" spans="1:12" ht="15" thickBot="1" x14ac:dyDescent="0.4">
      <c r="A33" s="96" t="s">
        <v>4</v>
      </c>
      <c r="B33" s="89" t="s">
        <v>85</v>
      </c>
      <c r="C33" s="4"/>
      <c r="D33" s="16" t="s">
        <v>270</v>
      </c>
      <c r="E33" s="2" t="str">
        <f t="shared" ca="1" si="0"/>
        <v>eventobjid</v>
      </c>
      <c r="F33" s="2" t="str">
        <f t="shared" si="1"/>
        <v/>
      </c>
      <c r="G33" s="2" t="str">
        <f t="shared" si="2"/>
        <v/>
      </c>
      <c r="H33" s="2" t="str">
        <f t="shared" si="3"/>
        <v>$C$35</v>
      </c>
      <c r="I33" s="2" t="str">
        <f t="shared" ca="1" si="4"/>
        <v>I35</v>
      </c>
      <c r="J33" s="2">
        <f t="shared" si="5"/>
        <v>1</v>
      </c>
      <c r="K33" s="2" t="str">
        <f t="shared" si="6"/>
        <v/>
      </c>
      <c r="L33" s="2">
        <f t="shared" si="7"/>
        <v>0</v>
      </c>
    </row>
    <row r="34" spans="1:12" ht="15" thickBot="1" x14ac:dyDescent="0.4">
      <c r="A34" s="98"/>
      <c r="B34" s="91"/>
      <c r="C34" s="4"/>
      <c r="D34" s="16" t="s">
        <v>270</v>
      </c>
      <c r="E34" s="2" t="str">
        <f t="shared" ca="1" si="0"/>
        <v>shortix</v>
      </c>
      <c r="F34" s="2" t="str">
        <f t="shared" si="1"/>
        <v/>
      </c>
      <c r="G34" s="2" t="str">
        <f t="shared" si="2"/>
        <v/>
      </c>
      <c r="H34" s="2" t="str">
        <f t="shared" si="3"/>
        <v>$C$35</v>
      </c>
      <c r="I34" s="2" t="str">
        <f t="shared" ca="1" si="4"/>
        <v>I36</v>
      </c>
      <c r="J34" s="2">
        <f t="shared" si="5"/>
        <v>1</v>
      </c>
      <c r="K34" s="2" t="str">
        <f t="shared" si="6"/>
        <v/>
      </c>
      <c r="L34" s="2">
        <f t="shared" si="7"/>
        <v>0</v>
      </c>
    </row>
    <row r="35" spans="1:12" ht="15" thickBot="1" x14ac:dyDescent="0.4">
      <c r="A35" s="97"/>
      <c r="B35" s="90"/>
      <c r="C35" s="4" t="s">
        <v>1</v>
      </c>
      <c r="D35" s="16" t="s">
        <v>275</v>
      </c>
      <c r="E35" s="2" t="str">
        <f t="shared" ca="1" si="0"/>
        <v>x,y,z</v>
      </c>
      <c r="F35" s="2" t="str">
        <f t="shared" si="1"/>
        <v>$C$35</v>
      </c>
      <c r="G35" s="2" t="str">
        <f t="shared" si="2"/>
        <v>C35</v>
      </c>
      <c r="H35" s="2" t="str">
        <f t="shared" si="3"/>
        <v>$C$35</v>
      </c>
      <c r="I35" s="2" t="str">
        <f t="shared" ca="1" si="4"/>
        <v>I37</v>
      </c>
      <c r="J35" s="2">
        <f t="shared" si="5"/>
        <v>2</v>
      </c>
      <c r="K35" s="2" t="str">
        <f t="shared" si="6"/>
        <v>eventobjid,shortix,XYZ</v>
      </c>
      <c r="L35" s="2">
        <f t="shared" si="7"/>
        <v>2</v>
      </c>
    </row>
    <row r="36" spans="1:12" ht="15" thickBot="1" x14ac:dyDescent="0.4">
      <c r="A36" s="96" t="s">
        <v>5</v>
      </c>
      <c r="B36" s="89" t="s">
        <v>86</v>
      </c>
      <c r="C36" s="4"/>
      <c r="D36" s="16" t="s">
        <v>270</v>
      </c>
      <c r="E36" s="2" t="str">
        <f t="shared" ca="1" si="0"/>
        <v>eventobjid</v>
      </c>
      <c r="F36" s="2" t="str">
        <f t="shared" si="1"/>
        <v/>
      </c>
      <c r="G36" s="2" t="str">
        <f t="shared" si="2"/>
        <v/>
      </c>
      <c r="H36" s="2" t="str">
        <f t="shared" si="3"/>
        <v>$C$38</v>
      </c>
      <c r="I36" s="2" t="str">
        <f t="shared" ca="1" si="4"/>
        <v>I38</v>
      </c>
      <c r="J36" s="2">
        <f t="shared" si="5"/>
        <v>1</v>
      </c>
      <c r="K36" s="2" t="str">
        <f t="shared" si="6"/>
        <v/>
      </c>
      <c r="L36" s="2">
        <f t="shared" si="7"/>
        <v>0</v>
      </c>
    </row>
    <row r="37" spans="1:12" ht="15" thickBot="1" x14ac:dyDescent="0.4">
      <c r="A37" s="98"/>
      <c r="B37" s="91"/>
      <c r="C37" s="4"/>
      <c r="D37" s="16" t="s">
        <v>270</v>
      </c>
      <c r="E37" s="2" t="str">
        <f t="shared" ca="1" si="0"/>
        <v>buffid</v>
      </c>
      <c r="F37" s="2" t="str">
        <f t="shared" si="1"/>
        <v/>
      </c>
      <c r="G37" s="2" t="str">
        <f t="shared" si="2"/>
        <v/>
      </c>
      <c r="H37" s="2" t="str">
        <f t="shared" si="3"/>
        <v>$C$38</v>
      </c>
      <c r="I37" s="2" t="str">
        <f t="shared" ca="1" si="4"/>
        <v>I39</v>
      </c>
      <c r="J37" s="2">
        <f t="shared" si="5"/>
        <v>1</v>
      </c>
      <c r="K37" s="2" t="str">
        <f t="shared" si="6"/>
        <v/>
      </c>
      <c r="L37" s="2">
        <f t="shared" si="7"/>
        <v>0</v>
      </c>
    </row>
    <row r="38" spans="1:12" ht="15" thickBot="1" x14ac:dyDescent="0.4">
      <c r="A38" s="97"/>
      <c r="B38" s="90"/>
      <c r="C38" s="4" t="s">
        <v>6</v>
      </c>
      <c r="D38" s="16" t="s">
        <v>276</v>
      </c>
      <c r="E38" s="2" t="str">
        <f t="shared" ca="1" si="0"/>
        <v>bufflvl</v>
      </c>
      <c r="F38" s="2" t="str">
        <f t="shared" si="1"/>
        <v>$C$38</v>
      </c>
      <c r="G38" s="2" t="str">
        <f t="shared" si="2"/>
        <v>C38</v>
      </c>
      <c r="H38" s="2" t="str">
        <f t="shared" si="3"/>
        <v>$C$38</v>
      </c>
      <c r="I38" s="2" t="str">
        <f t="shared" ca="1" si="4"/>
        <v>I40</v>
      </c>
      <c r="J38" s="2">
        <f t="shared" si="5"/>
        <v>2</v>
      </c>
      <c r="K38" s="2" t="str">
        <f t="shared" si="6"/>
        <v>eventobjid,buffid,bufflvl</v>
      </c>
      <c r="L38" s="2">
        <f t="shared" si="7"/>
        <v>2</v>
      </c>
    </row>
    <row r="39" spans="1:12" ht="15" thickBot="1" x14ac:dyDescent="0.4">
      <c r="A39" s="96" t="s">
        <v>7</v>
      </c>
      <c r="B39" s="89" t="s">
        <v>87</v>
      </c>
      <c r="C39" s="4"/>
      <c r="D39" s="16" t="s">
        <v>270</v>
      </c>
      <c r="E39" s="2" t="str">
        <f t="shared" ca="1" si="0"/>
        <v>eventobjid</v>
      </c>
      <c r="F39" s="2" t="str">
        <f t="shared" si="1"/>
        <v/>
      </c>
      <c r="G39" s="2" t="str">
        <f t="shared" si="2"/>
        <v/>
      </c>
      <c r="H39" s="2" t="str">
        <f t="shared" si="3"/>
        <v>$C$41</v>
      </c>
      <c r="I39" s="2" t="str">
        <f t="shared" ca="1" si="4"/>
        <v>I41</v>
      </c>
      <c r="J39" s="2">
        <f t="shared" si="5"/>
        <v>1</v>
      </c>
      <c r="K39" s="2" t="str">
        <f t="shared" si="6"/>
        <v/>
      </c>
      <c r="L39" s="2">
        <f t="shared" si="7"/>
        <v>0</v>
      </c>
    </row>
    <row r="40" spans="1:12" ht="15" thickBot="1" x14ac:dyDescent="0.4">
      <c r="A40" s="98"/>
      <c r="B40" s="91"/>
      <c r="C40" s="4"/>
      <c r="D40" s="16" t="s">
        <v>270</v>
      </c>
      <c r="E40" s="2" t="str">
        <f t="shared" ca="1" si="0"/>
        <v>itemid</v>
      </c>
      <c r="F40" s="2" t="str">
        <f t="shared" si="1"/>
        <v/>
      </c>
      <c r="G40" s="2" t="str">
        <f t="shared" si="2"/>
        <v/>
      </c>
      <c r="H40" s="2" t="str">
        <f t="shared" si="3"/>
        <v>$C$41</v>
      </c>
      <c r="I40" s="2" t="str">
        <f t="shared" ca="1" si="4"/>
        <v>I42</v>
      </c>
      <c r="J40" s="2">
        <f t="shared" si="5"/>
        <v>1</v>
      </c>
      <c r="K40" s="2" t="str">
        <f t="shared" si="6"/>
        <v/>
      </c>
      <c r="L40" s="2">
        <f t="shared" si="7"/>
        <v>0</v>
      </c>
    </row>
    <row r="41" spans="1:12" ht="15" thickBot="1" x14ac:dyDescent="0.4">
      <c r="A41" s="97"/>
      <c r="B41" s="90"/>
      <c r="C41" s="4" t="s">
        <v>8</v>
      </c>
      <c r="D41" s="16" t="s">
        <v>277</v>
      </c>
      <c r="E41" s="2" t="str">
        <f t="shared" ca="1" si="0"/>
        <v>itemnum</v>
      </c>
      <c r="F41" s="2" t="str">
        <f t="shared" si="1"/>
        <v>$C$41</v>
      </c>
      <c r="G41" s="2" t="str">
        <f t="shared" si="2"/>
        <v>C41</v>
      </c>
      <c r="H41" s="2" t="str">
        <f t="shared" si="3"/>
        <v>$C$41</v>
      </c>
      <c r="I41" s="2" t="str">
        <f t="shared" ca="1" si="4"/>
        <v>I43</v>
      </c>
      <c r="J41" s="2">
        <f t="shared" si="5"/>
        <v>2</v>
      </c>
      <c r="K41" s="2" t="str">
        <f t="shared" si="6"/>
        <v>eventobjid,itemid,itemnum</v>
      </c>
      <c r="L41" s="2">
        <f t="shared" si="7"/>
        <v>2</v>
      </c>
    </row>
    <row r="42" spans="1:12" ht="15" thickBot="1" x14ac:dyDescent="0.4">
      <c r="A42" s="96" t="s">
        <v>9</v>
      </c>
      <c r="B42" s="89" t="s">
        <v>88</v>
      </c>
      <c r="C42" s="4"/>
      <c r="D42" s="16" t="s">
        <v>270</v>
      </c>
      <c r="E42" s="2" t="str">
        <f t="shared" ca="1" si="0"/>
        <v>eventobjid</v>
      </c>
      <c r="F42" s="2" t="str">
        <f t="shared" si="1"/>
        <v/>
      </c>
      <c r="G42" s="2" t="str">
        <f t="shared" si="2"/>
        <v/>
      </c>
      <c r="H42" s="2" t="str">
        <f t="shared" si="3"/>
        <v>$C$43</v>
      </c>
      <c r="I42" s="2" t="str">
        <f t="shared" ca="1" si="4"/>
        <v>I43</v>
      </c>
      <c r="J42" s="2">
        <f t="shared" si="5"/>
        <v>1</v>
      </c>
      <c r="K42" s="2" t="str">
        <f t="shared" si="6"/>
        <v/>
      </c>
      <c r="L42" s="2">
        <f t="shared" si="7"/>
        <v>0</v>
      </c>
    </row>
    <row r="43" spans="1:12" ht="15" thickBot="1" x14ac:dyDescent="0.4">
      <c r="A43" s="97"/>
      <c r="B43" s="90"/>
      <c r="C43" s="4" t="s">
        <v>10</v>
      </c>
      <c r="D43" s="16" t="s">
        <v>278</v>
      </c>
      <c r="E43" s="2" t="str">
        <f t="shared" ca="1" si="0"/>
        <v>areaid</v>
      </c>
      <c r="F43" s="2" t="str">
        <f t="shared" si="1"/>
        <v>$C$43</v>
      </c>
      <c r="G43" s="2" t="str">
        <f t="shared" si="2"/>
        <v>C43</v>
      </c>
      <c r="H43" s="2" t="str">
        <f t="shared" si="3"/>
        <v>$C$43</v>
      </c>
      <c r="I43" s="2" t="str">
        <f t="shared" ca="1" si="4"/>
        <v>I44</v>
      </c>
      <c r="J43" s="2">
        <f t="shared" si="5"/>
        <v>2</v>
      </c>
      <c r="K43" s="2" t="str">
        <f t="shared" si="6"/>
        <v>eventobjid,areaid</v>
      </c>
      <c r="L43" s="2">
        <f t="shared" si="7"/>
        <v>1</v>
      </c>
    </row>
    <row r="44" spans="1:12" ht="15" thickBot="1" x14ac:dyDescent="0.4">
      <c r="A44" s="96" t="s">
        <v>11</v>
      </c>
      <c r="B44" s="89" t="s">
        <v>89</v>
      </c>
      <c r="C44" s="4"/>
      <c r="D44" s="16" t="s">
        <v>270</v>
      </c>
      <c r="E44" s="2" t="str">
        <f t="shared" ca="1" si="0"/>
        <v>eventobjid</v>
      </c>
      <c r="F44" s="2" t="str">
        <f t="shared" si="1"/>
        <v/>
      </c>
      <c r="G44" s="2" t="str">
        <f t="shared" si="2"/>
        <v/>
      </c>
      <c r="H44" s="2" t="str">
        <f t="shared" si="3"/>
        <v>$C$45</v>
      </c>
      <c r="I44" s="2" t="str">
        <f t="shared" ca="1" si="4"/>
        <v>I45</v>
      </c>
      <c r="J44" s="2">
        <f t="shared" si="5"/>
        <v>1</v>
      </c>
      <c r="K44" s="2" t="str">
        <f t="shared" si="6"/>
        <v/>
      </c>
      <c r="L44" s="2">
        <f t="shared" si="7"/>
        <v>0</v>
      </c>
    </row>
    <row r="45" spans="1:12" ht="15" thickBot="1" x14ac:dyDescent="0.4">
      <c r="A45" s="97"/>
      <c r="B45" s="90"/>
      <c r="C45" s="4" t="s">
        <v>10</v>
      </c>
      <c r="D45" s="16" t="s">
        <v>278</v>
      </c>
      <c r="E45" s="2" t="str">
        <f t="shared" ca="1" si="0"/>
        <v>areaid</v>
      </c>
      <c r="F45" s="2" t="str">
        <f t="shared" si="1"/>
        <v>$C$45</v>
      </c>
      <c r="G45" s="2" t="str">
        <f t="shared" si="2"/>
        <v>C45</v>
      </c>
      <c r="H45" s="2" t="str">
        <f t="shared" si="3"/>
        <v>$C$45</v>
      </c>
      <c r="I45" s="2" t="str">
        <f t="shared" ca="1" si="4"/>
        <v>I46</v>
      </c>
      <c r="J45" s="2">
        <f t="shared" si="5"/>
        <v>2</v>
      </c>
      <c r="K45" s="2" t="str">
        <f t="shared" si="6"/>
        <v>eventobjid,areaid</v>
      </c>
      <c r="L45" s="2">
        <f t="shared" si="7"/>
        <v>1</v>
      </c>
    </row>
    <row r="46" spans="1:12" ht="15" thickBot="1" x14ac:dyDescent="0.4">
      <c r="A46" s="96" t="s">
        <v>12</v>
      </c>
      <c r="B46" s="89" t="s">
        <v>90</v>
      </c>
      <c r="C46" s="4"/>
      <c r="D46" s="16" t="s">
        <v>270</v>
      </c>
      <c r="E46" s="2" t="str">
        <f t="shared" ca="1" si="0"/>
        <v>eventobjid</v>
      </c>
      <c r="F46" s="2" t="str">
        <f t="shared" si="1"/>
        <v/>
      </c>
      <c r="G46" s="2" t="str">
        <f t="shared" si="2"/>
        <v/>
      </c>
      <c r="H46" s="2" t="str">
        <f t="shared" si="3"/>
        <v>$C$47</v>
      </c>
      <c r="I46" s="2" t="str">
        <f t="shared" ca="1" si="4"/>
        <v>I47</v>
      </c>
      <c r="J46" s="2">
        <f t="shared" si="5"/>
        <v>1</v>
      </c>
      <c r="K46" s="2" t="str">
        <f t="shared" si="6"/>
        <v/>
      </c>
      <c r="L46" s="2">
        <f t="shared" si="7"/>
        <v>0</v>
      </c>
    </row>
    <row r="47" spans="1:12" ht="15" thickBot="1" x14ac:dyDescent="0.4">
      <c r="A47" s="97"/>
      <c r="B47" s="90"/>
      <c r="C47" s="4" t="s">
        <v>13</v>
      </c>
      <c r="D47" s="16" t="s">
        <v>279</v>
      </c>
      <c r="E47" s="2" t="str">
        <f t="shared" ca="1" si="0"/>
        <v>targetactorid</v>
      </c>
      <c r="F47" s="2" t="str">
        <f t="shared" si="1"/>
        <v>$C$47</v>
      </c>
      <c r="G47" s="2" t="str">
        <f t="shared" si="2"/>
        <v>C47</v>
      </c>
      <c r="H47" s="2" t="str">
        <f t="shared" si="3"/>
        <v>$C$47</v>
      </c>
      <c r="I47" s="2" t="str">
        <f t="shared" ca="1" si="4"/>
        <v>I48</v>
      </c>
      <c r="J47" s="2">
        <f t="shared" si="5"/>
        <v>2</v>
      </c>
      <c r="K47" s="2" t="str">
        <f t="shared" si="6"/>
        <v>eventobjid,targetactorid</v>
      </c>
      <c r="L47" s="2">
        <f t="shared" si="7"/>
        <v>1</v>
      </c>
    </row>
    <row r="48" spans="1:12" ht="15" thickBot="1" x14ac:dyDescent="0.4">
      <c r="A48" s="96" t="s">
        <v>14</v>
      </c>
      <c r="B48" s="89" t="s">
        <v>15</v>
      </c>
      <c r="C48" s="4"/>
      <c r="D48" s="16" t="s">
        <v>270</v>
      </c>
      <c r="E48" s="2" t="str">
        <f t="shared" ca="1" si="0"/>
        <v>eventobjid</v>
      </c>
      <c r="F48" s="2" t="str">
        <f t="shared" si="1"/>
        <v/>
      </c>
      <c r="G48" s="2" t="str">
        <f t="shared" si="2"/>
        <v/>
      </c>
      <c r="H48" s="2" t="str">
        <f t="shared" si="3"/>
        <v>$C$50</v>
      </c>
      <c r="I48" s="2" t="str">
        <f t="shared" ca="1" si="4"/>
        <v>I50</v>
      </c>
      <c r="J48" s="2">
        <f t="shared" si="5"/>
        <v>1</v>
      </c>
      <c r="K48" s="2" t="str">
        <f t="shared" si="6"/>
        <v/>
      </c>
      <c r="L48" s="2">
        <f t="shared" si="7"/>
        <v>0</v>
      </c>
    </row>
    <row r="49" spans="1:12" ht="15" thickBot="1" x14ac:dyDescent="0.4">
      <c r="A49" s="98"/>
      <c r="B49" s="91"/>
      <c r="C49" s="4"/>
      <c r="D49" s="16" t="s">
        <v>270</v>
      </c>
      <c r="E49" s="2" t="str">
        <f t="shared" ca="1" si="0"/>
        <v>shortix</v>
      </c>
      <c r="F49" s="2" t="str">
        <f t="shared" si="1"/>
        <v/>
      </c>
      <c r="G49" s="2" t="str">
        <f t="shared" si="2"/>
        <v/>
      </c>
      <c r="H49" s="2" t="str">
        <f t="shared" si="3"/>
        <v>$C$50</v>
      </c>
      <c r="I49" s="2" t="str">
        <f t="shared" ca="1" si="4"/>
        <v>I51</v>
      </c>
      <c r="J49" s="2">
        <f t="shared" si="5"/>
        <v>1</v>
      </c>
      <c r="K49" s="2" t="str">
        <f t="shared" si="6"/>
        <v/>
      </c>
      <c r="L49" s="2">
        <f t="shared" si="7"/>
        <v>0</v>
      </c>
    </row>
    <row r="50" spans="1:12" ht="15" thickBot="1" x14ac:dyDescent="0.4">
      <c r="A50" s="97"/>
      <c r="B50" s="90"/>
      <c r="C50" s="4" t="s">
        <v>1</v>
      </c>
      <c r="D50" s="16" t="s">
        <v>280</v>
      </c>
      <c r="E50" s="2" t="str">
        <f t="shared" ca="1" si="0"/>
        <v>x,y,z</v>
      </c>
      <c r="F50" s="2" t="str">
        <f t="shared" si="1"/>
        <v>$C$50</v>
      </c>
      <c r="G50" s="2" t="str">
        <f t="shared" si="2"/>
        <v>C50</v>
      </c>
      <c r="H50" s="2" t="str">
        <f t="shared" si="3"/>
        <v>$C$50</v>
      </c>
      <c r="I50" s="2" t="str">
        <f t="shared" ca="1" si="4"/>
        <v>I52</v>
      </c>
      <c r="J50" s="2">
        <f t="shared" si="5"/>
        <v>2</v>
      </c>
      <c r="K50" s="2" t="str">
        <f t="shared" si="6"/>
        <v>eventobjid,shortix,XYZ</v>
      </c>
      <c r="L50" s="2">
        <f t="shared" si="7"/>
        <v>2</v>
      </c>
    </row>
    <row r="51" spans="1:12" ht="15" thickBot="1" x14ac:dyDescent="0.4">
      <c r="A51" s="96" t="s">
        <v>16</v>
      </c>
      <c r="B51" s="89" t="s">
        <v>91</v>
      </c>
      <c r="D51" s="2" t="s">
        <v>270</v>
      </c>
      <c r="E51" s="2" t="str">
        <f t="shared" ca="1" si="0"/>
        <v>eventobjid</v>
      </c>
      <c r="F51" s="2" t="str">
        <f t="shared" si="1"/>
        <v/>
      </c>
      <c r="G51" s="2" t="str">
        <f t="shared" si="2"/>
        <v/>
      </c>
      <c r="H51" s="2" t="str">
        <f t="shared" si="3"/>
        <v>$C$54</v>
      </c>
      <c r="I51" s="2" t="str">
        <f t="shared" ca="1" si="4"/>
        <v>I54</v>
      </c>
      <c r="J51" s="2">
        <f t="shared" si="5"/>
        <v>1</v>
      </c>
      <c r="K51" s="2" t="str">
        <f t="shared" si="6"/>
        <v/>
      </c>
      <c r="L51" s="2">
        <f t="shared" si="7"/>
        <v>0</v>
      </c>
    </row>
    <row r="52" spans="1:12" ht="15" thickBot="1" x14ac:dyDescent="0.4">
      <c r="A52" s="98"/>
      <c r="B52" s="91"/>
      <c r="C52" s="5"/>
      <c r="D52" s="18" t="s">
        <v>270</v>
      </c>
      <c r="E52" s="2" t="str">
        <f t="shared" ca="1" si="0"/>
        <v>itemid</v>
      </c>
      <c r="F52" s="2" t="str">
        <f t="shared" si="1"/>
        <v/>
      </c>
      <c r="G52" s="2" t="str">
        <f t="shared" si="2"/>
        <v/>
      </c>
      <c r="H52" s="2" t="str">
        <f t="shared" si="3"/>
        <v>$C$54</v>
      </c>
      <c r="I52" s="2" t="str">
        <f t="shared" ca="1" si="4"/>
        <v>I55</v>
      </c>
      <c r="J52" s="2">
        <f t="shared" si="5"/>
        <v>1</v>
      </c>
      <c r="K52" s="2" t="str">
        <f t="shared" si="6"/>
        <v/>
      </c>
      <c r="L52" s="2">
        <f t="shared" si="7"/>
        <v>0</v>
      </c>
    </row>
    <row r="53" spans="1:12" ht="15" thickBot="1" x14ac:dyDescent="0.4">
      <c r="A53" s="98"/>
      <c r="B53" s="91"/>
      <c r="C53" s="5"/>
      <c r="D53" s="18" t="s">
        <v>270</v>
      </c>
      <c r="E53" s="2" t="str">
        <f t="shared" ca="1" si="0"/>
        <v>itemnum</v>
      </c>
      <c r="F53" s="2" t="str">
        <f t="shared" si="1"/>
        <v/>
      </c>
      <c r="G53" s="2" t="str">
        <f t="shared" si="2"/>
        <v/>
      </c>
      <c r="H53" s="2" t="str">
        <f t="shared" si="3"/>
        <v>$C$54</v>
      </c>
      <c r="I53" s="2" t="str">
        <f t="shared" ca="1" si="4"/>
        <v>I56</v>
      </c>
      <c r="J53" s="2">
        <f t="shared" si="5"/>
        <v>1</v>
      </c>
      <c r="K53" s="2" t="str">
        <f t="shared" si="6"/>
        <v/>
      </c>
      <c r="L53" s="2">
        <f t="shared" si="7"/>
        <v>0</v>
      </c>
    </row>
    <row r="54" spans="1:12" ht="15" thickBot="1" x14ac:dyDescent="0.4">
      <c r="A54" s="97"/>
      <c r="B54" s="90"/>
      <c r="C54" s="31" t="s">
        <v>65</v>
      </c>
      <c r="D54" s="30" t="s">
        <v>281</v>
      </c>
      <c r="E54" s="2" t="str">
        <f t="shared" ca="1" si="0"/>
        <v>itemix</v>
      </c>
      <c r="F54" s="2" t="str">
        <f t="shared" si="1"/>
        <v>$C$54</v>
      </c>
      <c r="G54" s="2" t="str">
        <f t="shared" si="2"/>
        <v>C54</v>
      </c>
      <c r="H54" s="2" t="str">
        <f t="shared" si="3"/>
        <v>$C$54</v>
      </c>
      <c r="I54" s="2" t="str">
        <f t="shared" ca="1" si="4"/>
        <v>I57</v>
      </c>
      <c r="J54" s="2">
        <f t="shared" si="5"/>
        <v>2</v>
      </c>
      <c r="K54" s="2" t="str">
        <f t="shared" si="6"/>
        <v>eventobjid,itemid,itemnum,itemix</v>
      </c>
      <c r="L54" s="2">
        <f t="shared" si="7"/>
        <v>3</v>
      </c>
    </row>
    <row r="55" spans="1:12" ht="15" thickBot="1" x14ac:dyDescent="0.4">
      <c r="A55" s="96" t="s">
        <v>17</v>
      </c>
      <c r="B55" s="89" t="s">
        <v>92</v>
      </c>
      <c r="C55" s="6"/>
      <c r="D55" s="19" t="s">
        <v>270</v>
      </c>
      <c r="E55" s="2" t="str">
        <f t="shared" ca="1" si="0"/>
        <v>eventobjid</v>
      </c>
      <c r="F55" s="2" t="str">
        <f t="shared" si="1"/>
        <v/>
      </c>
      <c r="G55" s="2" t="str">
        <f t="shared" si="2"/>
        <v/>
      </c>
      <c r="H55" s="2" t="str">
        <f t="shared" si="3"/>
        <v>$C$56</v>
      </c>
      <c r="I55" s="2" t="str">
        <f t="shared" ca="1" si="4"/>
        <v>I56</v>
      </c>
      <c r="J55" s="2">
        <f t="shared" si="5"/>
        <v>1</v>
      </c>
      <c r="K55" s="2" t="str">
        <f t="shared" si="6"/>
        <v/>
      </c>
      <c r="L55" s="2">
        <f t="shared" si="7"/>
        <v>0</v>
      </c>
    </row>
    <row r="56" spans="1:12" ht="15" thickBot="1" x14ac:dyDescent="0.4">
      <c r="A56" s="97"/>
      <c r="B56" s="90"/>
      <c r="C56" s="4" t="s">
        <v>18</v>
      </c>
      <c r="D56" s="16" t="s">
        <v>282</v>
      </c>
      <c r="E56" s="2" t="str">
        <f t="shared" ca="1" si="0"/>
        <v>hurtlv</v>
      </c>
      <c r="F56" s="2" t="str">
        <f t="shared" si="1"/>
        <v>$C$56</v>
      </c>
      <c r="G56" s="2" t="str">
        <f t="shared" si="2"/>
        <v>C56</v>
      </c>
      <c r="H56" s="2" t="str">
        <f t="shared" si="3"/>
        <v>$C$56</v>
      </c>
      <c r="I56" s="2" t="str">
        <f t="shared" ca="1" si="4"/>
        <v>I57</v>
      </c>
      <c r="J56" s="2">
        <f t="shared" si="5"/>
        <v>2</v>
      </c>
      <c r="K56" s="2" t="str">
        <f t="shared" si="6"/>
        <v>eventobjid,hurtlv</v>
      </c>
      <c r="L56" s="2">
        <f t="shared" si="7"/>
        <v>1</v>
      </c>
    </row>
    <row r="57" spans="1:12" x14ac:dyDescent="0.35">
      <c r="A57" s="101" t="s">
        <v>19</v>
      </c>
      <c r="B57" s="108" t="s">
        <v>93</v>
      </c>
      <c r="E57" s="2" t="str">
        <f t="shared" ca="1" si="0"/>
        <v>shortix</v>
      </c>
      <c r="F57" s="2" t="str">
        <f t="shared" si="1"/>
        <v/>
      </c>
      <c r="G57" s="2" t="str">
        <f t="shared" si="2"/>
        <v/>
      </c>
      <c r="H57" s="2" t="str">
        <f t="shared" si="3"/>
        <v>$C$60</v>
      </c>
      <c r="I57" s="2" t="str">
        <f t="shared" ca="1" si="4"/>
        <v>I61</v>
      </c>
      <c r="J57" s="2">
        <f t="shared" si="5"/>
        <v>1</v>
      </c>
      <c r="K57" s="2" t="str">
        <f t="shared" si="6"/>
        <v/>
      </c>
      <c r="L57" s="2">
        <f t="shared" si="7"/>
        <v>0</v>
      </c>
    </row>
    <row r="58" spans="1:12" x14ac:dyDescent="0.35">
      <c r="A58" s="102"/>
      <c r="B58" s="109"/>
      <c r="C58" s="20"/>
      <c r="D58" s="21" t="s">
        <v>270</v>
      </c>
      <c r="E58" s="2" t="str">
        <f t="shared" ca="1" si="0"/>
        <v>playerattr</v>
      </c>
      <c r="F58" s="2" t="str">
        <f t="shared" si="1"/>
        <v/>
      </c>
      <c r="G58" s="2" t="str">
        <f t="shared" si="2"/>
        <v/>
      </c>
      <c r="H58" s="2" t="str">
        <f t="shared" si="3"/>
        <v>$C$60</v>
      </c>
      <c r="I58" s="2" t="str">
        <f t="shared" ca="1" si="4"/>
        <v>I62</v>
      </c>
      <c r="J58" s="2">
        <f t="shared" si="5"/>
        <v>1</v>
      </c>
      <c r="K58" s="2" t="str">
        <f t="shared" si="6"/>
        <v/>
      </c>
      <c r="L58" s="2">
        <f t="shared" si="7"/>
        <v>0</v>
      </c>
    </row>
    <row r="59" spans="1:12" ht="15" thickBot="1" x14ac:dyDescent="0.4">
      <c r="A59" s="102"/>
      <c r="B59" s="109"/>
      <c r="C59" s="20"/>
      <c r="D59" s="21" t="s">
        <v>270</v>
      </c>
      <c r="E59" s="2" t="str">
        <f t="shared" ca="1" si="0"/>
        <v>playerattrval</v>
      </c>
      <c r="F59" s="2" t="str">
        <f t="shared" si="1"/>
        <v/>
      </c>
      <c r="G59" s="2" t="str">
        <f t="shared" si="2"/>
        <v/>
      </c>
      <c r="H59" s="2" t="str">
        <f t="shared" si="3"/>
        <v>$C$60</v>
      </c>
      <c r="I59" s="2" t="str">
        <f t="shared" ca="1" si="4"/>
        <v>I63</v>
      </c>
      <c r="J59" s="2">
        <f t="shared" si="5"/>
        <v>1</v>
      </c>
      <c r="K59" s="2" t="str">
        <f t="shared" si="6"/>
        <v/>
      </c>
      <c r="L59" s="2">
        <f t="shared" si="7"/>
        <v>0</v>
      </c>
    </row>
    <row r="60" spans="1:12" ht="15" thickBot="1" x14ac:dyDescent="0.4">
      <c r="A60" s="103"/>
      <c r="B60" s="110"/>
      <c r="C60" s="5" t="s">
        <v>62</v>
      </c>
      <c r="D60" s="18" t="s">
        <v>267</v>
      </c>
      <c r="E60" s="2" t="str">
        <f t="shared" ca="1" si="0"/>
        <v>x,y,z</v>
      </c>
      <c r="F60" s="2" t="str">
        <f t="shared" si="1"/>
        <v>$C$60</v>
      </c>
      <c r="G60" s="2" t="str">
        <f t="shared" si="2"/>
        <v>C60</v>
      </c>
      <c r="H60" s="2" t="str">
        <f t="shared" si="3"/>
        <v>$C$60</v>
      </c>
      <c r="I60" s="2" t="str">
        <f t="shared" ca="1" si="4"/>
        <v>I64</v>
      </c>
      <c r="J60" s="2">
        <f t="shared" si="5"/>
        <v>2</v>
      </c>
      <c r="K60" s="2" t="str">
        <f t="shared" si="6"/>
        <v>eventobjid,shortix,playerattr,playerattrval,XYZ</v>
      </c>
      <c r="L60" s="2">
        <f t="shared" si="7"/>
        <v>4</v>
      </c>
    </row>
    <row r="61" spans="1:12" ht="15" thickBot="1" x14ac:dyDescent="0.4">
      <c r="A61" s="96" t="s">
        <v>20</v>
      </c>
      <c r="B61" s="89" t="s">
        <v>94</v>
      </c>
      <c r="C61" s="6"/>
      <c r="D61" s="19" t="s">
        <v>270</v>
      </c>
      <c r="E61" s="2" t="str">
        <f t="shared" ca="1" si="0"/>
        <v>eventobjid</v>
      </c>
      <c r="F61" s="2" t="str">
        <f t="shared" si="1"/>
        <v/>
      </c>
      <c r="G61" s="2" t="str">
        <f t="shared" si="2"/>
        <v/>
      </c>
      <c r="H61" s="2" t="str">
        <f t="shared" si="3"/>
        <v>$C$62</v>
      </c>
      <c r="I61" s="2" t="str">
        <f t="shared" ca="1" si="4"/>
        <v>I62</v>
      </c>
      <c r="J61" s="2">
        <f t="shared" si="5"/>
        <v>1</v>
      </c>
      <c r="K61" s="2" t="str">
        <f t="shared" si="6"/>
        <v/>
      </c>
      <c r="L61" s="2">
        <f t="shared" si="7"/>
        <v>0</v>
      </c>
    </row>
    <row r="62" spans="1:12" ht="15" thickBot="1" x14ac:dyDescent="0.4">
      <c r="A62" s="97"/>
      <c r="B62" s="90"/>
      <c r="C62" s="4" t="s">
        <v>13</v>
      </c>
      <c r="D62" s="16" t="s">
        <v>283</v>
      </c>
      <c r="E62" s="2" t="str">
        <f t="shared" ca="1" si="0"/>
        <v>targetactorid</v>
      </c>
      <c r="F62" s="2" t="str">
        <f t="shared" si="1"/>
        <v>$C$62</v>
      </c>
      <c r="G62" s="2" t="str">
        <f t="shared" si="2"/>
        <v>C62</v>
      </c>
      <c r="H62" s="2" t="str">
        <f t="shared" si="3"/>
        <v>$C$62</v>
      </c>
      <c r="I62" s="2" t="str">
        <f t="shared" ca="1" si="4"/>
        <v>I63</v>
      </c>
      <c r="J62" s="2">
        <f t="shared" si="5"/>
        <v>2</v>
      </c>
      <c r="K62" s="2" t="str">
        <f t="shared" si="6"/>
        <v>eventobjid,targetactorid</v>
      </c>
      <c r="L62" s="2">
        <f t="shared" si="7"/>
        <v>1</v>
      </c>
    </row>
    <row r="63" spans="1:12" ht="15" thickBot="1" x14ac:dyDescent="0.4">
      <c r="A63" s="96" t="s">
        <v>21</v>
      </c>
      <c r="B63" s="89" t="s">
        <v>95</v>
      </c>
      <c r="C63" s="4"/>
      <c r="D63" s="16" t="s">
        <v>270</v>
      </c>
      <c r="E63" s="2" t="str">
        <f t="shared" ca="1" si="0"/>
        <v>eventobjid</v>
      </c>
      <c r="F63" s="2" t="str">
        <f t="shared" si="1"/>
        <v/>
      </c>
      <c r="G63" s="2" t="str">
        <f t="shared" si="2"/>
        <v/>
      </c>
      <c r="H63" s="2" t="str">
        <f t="shared" si="3"/>
        <v>$C$65</v>
      </c>
      <c r="I63" s="2" t="str">
        <f t="shared" ca="1" si="4"/>
        <v>I65</v>
      </c>
      <c r="J63" s="2">
        <f t="shared" si="5"/>
        <v>1</v>
      </c>
      <c r="K63" s="2" t="str">
        <f t="shared" si="6"/>
        <v/>
      </c>
      <c r="L63" s="2">
        <f t="shared" si="7"/>
        <v>0</v>
      </c>
    </row>
    <row r="64" spans="1:12" ht="15" thickBot="1" x14ac:dyDescent="0.4">
      <c r="A64" s="98"/>
      <c r="B64" s="91"/>
      <c r="C64" s="4"/>
      <c r="D64" s="16" t="s">
        <v>270</v>
      </c>
      <c r="E64" s="2" t="str">
        <f t="shared" ca="1" si="0"/>
        <v>blockid</v>
      </c>
      <c r="F64" s="2" t="str">
        <f t="shared" si="1"/>
        <v/>
      </c>
      <c r="G64" s="2" t="str">
        <f t="shared" si="2"/>
        <v/>
      </c>
      <c r="H64" s="2" t="str">
        <f t="shared" si="3"/>
        <v>$C$65</v>
      </c>
      <c r="I64" s="2" t="str">
        <f t="shared" ca="1" si="4"/>
        <v>I66</v>
      </c>
      <c r="J64" s="2">
        <f t="shared" si="5"/>
        <v>1</v>
      </c>
      <c r="K64" s="2" t="str">
        <f t="shared" si="6"/>
        <v/>
      </c>
      <c r="L64" s="2">
        <f t="shared" si="7"/>
        <v>0</v>
      </c>
    </row>
    <row r="65" spans="1:12" ht="15" thickBot="1" x14ac:dyDescent="0.4">
      <c r="A65" s="97"/>
      <c r="B65" s="90"/>
      <c r="C65" s="4" t="s">
        <v>22</v>
      </c>
      <c r="D65" s="16" t="s">
        <v>284</v>
      </c>
      <c r="E65" s="2" t="str">
        <f t="shared" ca="1" si="0"/>
        <v>x,y,z</v>
      </c>
      <c r="F65" s="2" t="str">
        <f t="shared" si="1"/>
        <v>$C$65</v>
      </c>
      <c r="G65" s="2" t="str">
        <f t="shared" si="2"/>
        <v>C65</v>
      </c>
      <c r="H65" s="2" t="str">
        <f t="shared" si="3"/>
        <v>$C$65</v>
      </c>
      <c r="I65" s="2" t="str">
        <f t="shared" ca="1" si="4"/>
        <v>I67</v>
      </c>
      <c r="J65" s="2">
        <f t="shared" si="5"/>
        <v>2</v>
      </c>
      <c r="K65" s="2" t="str">
        <f t="shared" si="6"/>
        <v>eventobjid,blockid,XYZ</v>
      </c>
      <c r="L65" s="2">
        <f t="shared" si="7"/>
        <v>2</v>
      </c>
    </row>
    <row r="66" spans="1:12" ht="15" thickBot="1" x14ac:dyDescent="0.4">
      <c r="A66" s="96" t="s">
        <v>23</v>
      </c>
      <c r="B66" s="89" t="s">
        <v>96</v>
      </c>
      <c r="C66" s="4"/>
      <c r="D66" s="16" t="s">
        <v>270</v>
      </c>
      <c r="E66" s="2" t="str">
        <f t="shared" ca="1" si="0"/>
        <v>eventobjid</v>
      </c>
      <c r="F66" s="2" t="str">
        <f t="shared" si="1"/>
        <v/>
      </c>
      <c r="G66" s="2" t="str">
        <f t="shared" si="2"/>
        <v/>
      </c>
      <c r="H66" s="2" t="str">
        <f t="shared" si="3"/>
        <v>$C$67</v>
      </c>
      <c r="I66" s="2" t="str">
        <f t="shared" ca="1" si="4"/>
        <v>I67</v>
      </c>
      <c r="J66" s="2">
        <f t="shared" si="5"/>
        <v>1</v>
      </c>
      <c r="K66" s="2" t="str">
        <f t="shared" si="6"/>
        <v/>
      </c>
      <c r="L66" s="2">
        <f t="shared" si="7"/>
        <v>0</v>
      </c>
    </row>
    <row r="67" spans="1:12" ht="15" thickBot="1" x14ac:dyDescent="0.4">
      <c r="A67" s="97"/>
      <c r="B67" s="90"/>
      <c r="C67" s="4" t="s">
        <v>24</v>
      </c>
      <c r="D67" s="16" t="s">
        <v>285</v>
      </c>
      <c r="E67" s="2" t="str">
        <f t="shared" ca="1" si="0"/>
        <v>toobjid</v>
      </c>
      <c r="F67" s="2" t="str">
        <f t="shared" si="1"/>
        <v>$C$67</v>
      </c>
      <c r="G67" s="2" t="str">
        <f t="shared" si="2"/>
        <v>C67</v>
      </c>
      <c r="H67" s="2" t="str">
        <f t="shared" si="3"/>
        <v>$C$67</v>
      </c>
      <c r="I67" s="2" t="str">
        <f t="shared" ca="1" si="4"/>
        <v>I68</v>
      </c>
      <c r="J67" s="2">
        <f t="shared" si="5"/>
        <v>2</v>
      </c>
      <c r="K67" s="2" t="str">
        <f t="shared" si="6"/>
        <v>eventobjid,toobjid</v>
      </c>
      <c r="L67" s="2">
        <f t="shared" si="7"/>
        <v>1</v>
      </c>
    </row>
    <row r="68" spans="1:12" ht="15" thickBot="1" x14ac:dyDescent="0.4">
      <c r="A68" s="96" t="s">
        <v>25</v>
      </c>
      <c r="B68" s="89" t="s">
        <v>26</v>
      </c>
      <c r="C68" s="4"/>
      <c r="D68" s="16" t="s">
        <v>270</v>
      </c>
      <c r="E68" s="2" t="str">
        <f t="shared" ca="1" si="0"/>
        <v>eventobjid</v>
      </c>
      <c r="F68" s="2" t="str">
        <f t="shared" si="1"/>
        <v/>
      </c>
      <c r="G68" s="2" t="str">
        <f t="shared" si="2"/>
        <v/>
      </c>
      <c r="H68" s="2" t="str">
        <f t="shared" si="3"/>
        <v>$C$70</v>
      </c>
      <c r="I68" s="2" t="str">
        <f t="shared" ca="1" si="4"/>
        <v>I70</v>
      </c>
      <c r="J68" s="2">
        <f t="shared" si="5"/>
        <v>1</v>
      </c>
      <c r="K68" s="2" t="str">
        <f t="shared" si="6"/>
        <v/>
      </c>
      <c r="L68" s="2">
        <f t="shared" si="7"/>
        <v>0</v>
      </c>
    </row>
    <row r="69" spans="1:12" ht="15" thickBot="1" x14ac:dyDescent="0.4">
      <c r="A69" s="98"/>
      <c r="B69" s="91"/>
      <c r="C69" s="4"/>
      <c r="D69" s="16" t="s">
        <v>270</v>
      </c>
      <c r="E69" s="2" t="str">
        <f t="shared" ca="1" si="0"/>
        <v>itemid</v>
      </c>
      <c r="F69" s="2" t="str">
        <f t="shared" si="1"/>
        <v/>
      </c>
      <c r="G69" s="2" t="str">
        <f t="shared" si="2"/>
        <v/>
      </c>
      <c r="H69" s="2" t="str">
        <f t="shared" si="3"/>
        <v>$C$70</v>
      </c>
      <c r="I69" s="2" t="str">
        <f t="shared" ca="1" si="4"/>
        <v>I71</v>
      </c>
      <c r="J69" s="2">
        <f t="shared" si="5"/>
        <v>1</v>
      </c>
      <c r="K69" s="2" t="str">
        <f t="shared" si="6"/>
        <v/>
      </c>
      <c r="L69" s="2">
        <f t="shared" si="7"/>
        <v>0</v>
      </c>
    </row>
    <row r="70" spans="1:12" ht="15" thickBot="1" x14ac:dyDescent="0.4">
      <c r="A70" s="97"/>
      <c r="B70" s="90"/>
      <c r="C70" s="4" t="s">
        <v>8</v>
      </c>
      <c r="D70" s="16" t="s">
        <v>286</v>
      </c>
      <c r="E70" s="2" t="str">
        <f t="shared" ca="1" si="0"/>
        <v>itemnum</v>
      </c>
      <c r="F70" s="2" t="str">
        <f t="shared" si="1"/>
        <v>$C$70</v>
      </c>
      <c r="G70" s="2" t="str">
        <f t="shared" si="2"/>
        <v>C70</v>
      </c>
      <c r="H70" s="2" t="str">
        <f t="shared" si="3"/>
        <v>$C$70</v>
      </c>
      <c r="I70" s="2" t="str">
        <f t="shared" ca="1" si="4"/>
        <v>I72</v>
      </c>
      <c r="J70" s="2">
        <f t="shared" si="5"/>
        <v>2</v>
      </c>
      <c r="K70" s="2" t="str">
        <f t="shared" si="6"/>
        <v>eventobjid,itemid,itemnum</v>
      </c>
      <c r="L70" s="2">
        <f t="shared" si="7"/>
        <v>2</v>
      </c>
    </row>
    <row r="71" spans="1:12" x14ac:dyDescent="0.35">
      <c r="A71" s="101" t="s">
        <v>27</v>
      </c>
      <c r="B71" s="108" t="s">
        <v>97</v>
      </c>
      <c r="E71" s="2" t="str">
        <f t="shared" ca="1" si="0"/>
        <v>eventobjid</v>
      </c>
      <c r="F71" s="2" t="str">
        <f t="shared" si="1"/>
        <v/>
      </c>
      <c r="G71" s="2" t="str">
        <f t="shared" si="2"/>
        <v/>
      </c>
      <c r="H71" s="2" t="str">
        <f t="shared" si="3"/>
        <v>$C$74</v>
      </c>
      <c r="I71" s="2" t="str">
        <f t="shared" ca="1" si="4"/>
        <v>I74</v>
      </c>
      <c r="J71" s="2">
        <f t="shared" si="5"/>
        <v>1</v>
      </c>
      <c r="K71" s="2" t="str">
        <f t="shared" si="6"/>
        <v/>
      </c>
      <c r="L71" s="2">
        <f t="shared" si="7"/>
        <v>0</v>
      </c>
    </row>
    <row r="72" spans="1:12" x14ac:dyDescent="0.35">
      <c r="A72" s="102"/>
      <c r="B72" s="109"/>
      <c r="C72" s="20"/>
      <c r="D72" s="21" t="s">
        <v>270</v>
      </c>
      <c r="E72" s="2" t="str">
        <f t="shared" ca="1" si="0"/>
        <v>toobjid</v>
      </c>
      <c r="F72" s="2" t="str">
        <f t="shared" si="1"/>
        <v/>
      </c>
      <c r="G72" s="2" t="str">
        <f t="shared" si="2"/>
        <v/>
      </c>
      <c r="H72" s="2" t="str">
        <f t="shared" si="3"/>
        <v>$C$74</v>
      </c>
      <c r="I72" s="2" t="str">
        <f t="shared" ca="1" si="4"/>
        <v>I75</v>
      </c>
      <c r="J72" s="2">
        <f t="shared" si="5"/>
        <v>1</v>
      </c>
      <c r="K72" s="2" t="str">
        <f t="shared" si="6"/>
        <v/>
      </c>
      <c r="L72" s="2">
        <f t="shared" si="7"/>
        <v>0</v>
      </c>
    </row>
    <row r="73" spans="1:12" ht="15" thickBot="1" x14ac:dyDescent="0.4">
      <c r="A73" s="102"/>
      <c r="B73" s="109"/>
      <c r="C73" s="20"/>
      <c r="D73" s="21" t="s">
        <v>270</v>
      </c>
      <c r="E73" s="2" t="str">
        <f t="shared" ca="1" si="0"/>
        <v>targetactorid</v>
      </c>
      <c r="F73" s="2" t="str">
        <f t="shared" si="1"/>
        <v/>
      </c>
      <c r="G73" s="2" t="str">
        <f t="shared" si="2"/>
        <v/>
      </c>
      <c r="H73" s="2" t="str">
        <f t="shared" si="3"/>
        <v>$C$74</v>
      </c>
      <c r="I73" s="2" t="str">
        <f t="shared" ca="1" si="4"/>
        <v>I76</v>
      </c>
      <c r="J73" s="2">
        <f t="shared" si="5"/>
        <v>1</v>
      </c>
      <c r="K73" s="2" t="str">
        <f t="shared" si="6"/>
        <v/>
      </c>
      <c r="L73" s="2">
        <f t="shared" si="7"/>
        <v>0</v>
      </c>
    </row>
    <row r="74" spans="1:12" ht="15" thickBot="1" x14ac:dyDescent="0.4">
      <c r="A74" s="103"/>
      <c r="B74" s="110"/>
      <c r="C74" s="5" t="s">
        <v>63</v>
      </c>
      <c r="D74" s="18" t="s">
        <v>268</v>
      </c>
      <c r="E74" s="2" t="str">
        <f t="shared" ca="1" si="0"/>
        <v>hurtlv</v>
      </c>
      <c r="F74" s="2" t="str">
        <f t="shared" si="1"/>
        <v>$C$74</v>
      </c>
      <c r="G74" s="2" t="str">
        <f t="shared" si="2"/>
        <v>C74</v>
      </c>
      <c r="H74" s="2" t="str">
        <f t="shared" si="3"/>
        <v>$C$74</v>
      </c>
      <c r="I74" s="2" t="str">
        <f t="shared" ca="1" si="4"/>
        <v>I77</v>
      </c>
      <c r="J74" s="2">
        <f t="shared" si="5"/>
        <v>2</v>
      </c>
      <c r="K74" s="2" t="str">
        <f t="shared" si="6"/>
        <v>eventobjid,toobjid,targetactorid,hurtlv</v>
      </c>
      <c r="L74" s="2">
        <f t="shared" si="7"/>
        <v>3</v>
      </c>
    </row>
    <row r="75" spans="1:12" ht="14.5" customHeight="1" x14ac:dyDescent="0.35">
      <c r="A75" s="101" t="s">
        <v>28</v>
      </c>
      <c r="B75" s="108" t="s">
        <v>98</v>
      </c>
      <c r="E75" s="2" t="str">
        <f t="shared" ca="1" si="0"/>
        <v>eventobjid</v>
      </c>
      <c r="F75" s="2" t="str">
        <f t="shared" si="1"/>
        <v/>
      </c>
      <c r="G75" s="2" t="str">
        <f t="shared" si="2"/>
        <v/>
      </c>
      <c r="H75" s="2" t="str">
        <f t="shared" si="3"/>
        <v>$C$77</v>
      </c>
      <c r="I75" s="2" t="str">
        <f t="shared" ca="1" si="4"/>
        <v>I77</v>
      </c>
      <c r="J75" s="2">
        <f t="shared" si="5"/>
        <v>1</v>
      </c>
      <c r="K75" s="2" t="str">
        <f t="shared" si="6"/>
        <v/>
      </c>
      <c r="L75" s="2">
        <f t="shared" si="7"/>
        <v>0</v>
      </c>
    </row>
    <row r="76" spans="1:12" ht="14.5" customHeight="1" thickBot="1" x14ac:dyDescent="0.4">
      <c r="A76" s="102"/>
      <c r="B76" s="109"/>
      <c r="C76" s="20"/>
      <c r="D76" s="23" t="s">
        <v>270</v>
      </c>
      <c r="E76" s="2" t="str">
        <f t="shared" ca="1" si="0"/>
        <v>toobjid</v>
      </c>
      <c r="F76" s="2" t="str">
        <f t="shared" si="1"/>
        <v/>
      </c>
      <c r="G76" s="2" t="str">
        <f t="shared" si="2"/>
        <v/>
      </c>
      <c r="H76" s="2" t="str">
        <f t="shared" si="3"/>
        <v>$C$77</v>
      </c>
      <c r="I76" s="2" t="str">
        <f t="shared" ca="1" si="4"/>
        <v>I78</v>
      </c>
      <c r="J76" s="2">
        <f t="shared" si="5"/>
        <v>1</v>
      </c>
      <c r="K76" s="2" t="str">
        <f t="shared" si="6"/>
        <v/>
      </c>
      <c r="L76" s="2">
        <f t="shared" si="7"/>
        <v>0</v>
      </c>
    </row>
    <row r="77" spans="1:12" ht="15" customHeight="1" thickBot="1" x14ac:dyDescent="0.4">
      <c r="A77" s="103"/>
      <c r="B77" s="110"/>
      <c r="C77" s="5" t="s">
        <v>64</v>
      </c>
      <c r="D77" s="22" t="s">
        <v>287</v>
      </c>
      <c r="E77" s="2" t="str">
        <f t="shared" ca="1" si="0"/>
        <v>targetactorid</v>
      </c>
      <c r="F77" s="2" t="str">
        <f t="shared" si="1"/>
        <v>$C$77</v>
      </c>
      <c r="G77" s="2" t="str">
        <f t="shared" si="2"/>
        <v>C77</v>
      </c>
      <c r="H77" s="2" t="str">
        <f t="shared" si="3"/>
        <v>$C$77</v>
      </c>
      <c r="I77" s="2" t="str">
        <f t="shared" ca="1" si="4"/>
        <v>I79</v>
      </c>
      <c r="J77" s="2">
        <f t="shared" si="5"/>
        <v>2</v>
      </c>
      <c r="K77" s="2" t="str">
        <f t="shared" si="6"/>
        <v>eventobjid,toobjid,targetactorid</v>
      </c>
      <c r="L77" s="2">
        <f t="shared" si="7"/>
        <v>2</v>
      </c>
    </row>
    <row r="78" spans="1:12" ht="15" customHeight="1" thickBot="1" x14ac:dyDescent="0.4">
      <c r="A78" s="96" t="s">
        <v>29</v>
      </c>
      <c r="B78" s="89" t="s">
        <v>99</v>
      </c>
      <c r="C78" s="6"/>
      <c r="D78" s="24" t="s">
        <v>270</v>
      </c>
      <c r="E78" s="2" t="str">
        <f t="shared" ca="1" si="0"/>
        <v>eventobjid</v>
      </c>
      <c r="F78" s="2" t="str">
        <f t="shared" si="1"/>
        <v/>
      </c>
      <c r="G78" s="2" t="str">
        <f t="shared" si="2"/>
        <v/>
      </c>
      <c r="H78" s="2" t="str">
        <f t="shared" si="3"/>
        <v>$C$80</v>
      </c>
      <c r="I78" s="2" t="str">
        <f t="shared" ca="1" si="4"/>
        <v>I80</v>
      </c>
      <c r="J78" s="2">
        <f t="shared" si="5"/>
        <v>1</v>
      </c>
      <c r="K78" s="2" t="str">
        <f t="shared" si="6"/>
        <v/>
      </c>
      <c r="L78" s="2">
        <f t="shared" si="7"/>
        <v>0</v>
      </c>
    </row>
    <row r="79" spans="1:12" ht="15" customHeight="1" thickBot="1" x14ac:dyDescent="0.4">
      <c r="A79" s="98"/>
      <c r="B79" s="91"/>
      <c r="C79" s="6"/>
      <c r="D79" s="24" t="s">
        <v>270</v>
      </c>
      <c r="E79" s="2" t="str">
        <f t="shared" ca="1" si="0"/>
        <v>shortix</v>
      </c>
      <c r="F79" s="2" t="str">
        <f t="shared" si="1"/>
        <v/>
      </c>
      <c r="G79" s="2" t="str">
        <f t="shared" si="2"/>
        <v/>
      </c>
      <c r="H79" s="2" t="str">
        <f t="shared" si="3"/>
        <v>$C$80</v>
      </c>
      <c r="I79" s="2" t="str">
        <f t="shared" ca="1" si="4"/>
        <v>I81</v>
      </c>
      <c r="J79" s="2">
        <f t="shared" si="5"/>
        <v>1</v>
      </c>
      <c r="K79" s="2" t="str">
        <f t="shared" si="6"/>
        <v/>
      </c>
      <c r="L79" s="2">
        <f t="shared" si="7"/>
        <v>0</v>
      </c>
    </row>
    <row r="80" spans="1:12" ht="15" thickBot="1" x14ac:dyDescent="0.4">
      <c r="A80" s="97"/>
      <c r="B80" s="90"/>
      <c r="C80" s="4" t="s">
        <v>1</v>
      </c>
      <c r="D80" s="16" t="s">
        <v>275</v>
      </c>
      <c r="E80" s="2" t="str">
        <f t="shared" ca="1" si="0"/>
        <v>x,y,z</v>
      </c>
      <c r="F80" s="2" t="str">
        <f t="shared" si="1"/>
        <v>$C$80</v>
      </c>
      <c r="G80" s="2" t="str">
        <f t="shared" si="2"/>
        <v>C80</v>
      </c>
      <c r="H80" s="2" t="str">
        <f t="shared" si="3"/>
        <v>$C$80</v>
      </c>
      <c r="I80" s="2" t="str">
        <f t="shared" ca="1" si="4"/>
        <v>I82</v>
      </c>
      <c r="J80" s="2">
        <f t="shared" si="5"/>
        <v>2</v>
      </c>
      <c r="K80" s="2" t="str">
        <f t="shared" si="6"/>
        <v>eventobjid,shortix,XYZ</v>
      </c>
      <c r="L80" s="2">
        <f t="shared" si="7"/>
        <v>2</v>
      </c>
    </row>
    <row r="81" spans="1:12" x14ac:dyDescent="0.35">
      <c r="A81" s="101" t="s">
        <v>30</v>
      </c>
      <c r="B81" s="108" t="s">
        <v>100</v>
      </c>
      <c r="C81" s="5"/>
      <c r="D81" s="18"/>
      <c r="E81" s="2" t="str">
        <f t="shared" ca="1" si="0"/>
        <v>eventobjid</v>
      </c>
      <c r="F81" s="2" t="str">
        <f t="shared" si="1"/>
        <v/>
      </c>
      <c r="G81" s="2" t="str">
        <f t="shared" si="2"/>
        <v/>
      </c>
      <c r="H81" s="2" t="str">
        <f t="shared" si="3"/>
        <v>$C$84</v>
      </c>
      <c r="I81" s="2" t="str">
        <f t="shared" ca="1" si="4"/>
        <v>I84</v>
      </c>
      <c r="J81" s="2">
        <f t="shared" si="5"/>
        <v>1</v>
      </c>
      <c r="K81" s="2" t="str">
        <f t="shared" si="6"/>
        <v/>
      </c>
      <c r="L81" s="2">
        <f t="shared" si="7"/>
        <v>0</v>
      </c>
    </row>
    <row r="82" spans="1:12" x14ac:dyDescent="0.35">
      <c r="A82" s="102"/>
      <c r="B82" s="109"/>
      <c r="C82" s="20"/>
      <c r="D82" s="21" t="s">
        <v>270</v>
      </c>
      <c r="E82" s="2" t="str">
        <f t="shared" ca="1" si="0"/>
        <v>itemid</v>
      </c>
      <c r="F82" s="2" t="str">
        <f t="shared" si="1"/>
        <v/>
      </c>
      <c r="G82" s="2" t="str">
        <f t="shared" si="2"/>
        <v/>
      </c>
      <c r="H82" s="2" t="str">
        <f t="shared" si="3"/>
        <v>$C$84</v>
      </c>
      <c r="I82" s="2" t="str">
        <f t="shared" ca="1" si="4"/>
        <v>I85</v>
      </c>
      <c r="J82" s="2">
        <f t="shared" si="5"/>
        <v>1</v>
      </c>
      <c r="K82" s="2" t="str">
        <f t="shared" si="6"/>
        <v/>
      </c>
      <c r="L82" s="2">
        <f t="shared" si="7"/>
        <v>0</v>
      </c>
    </row>
    <row r="83" spans="1:12" x14ac:dyDescent="0.35">
      <c r="A83" s="102"/>
      <c r="B83" s="109"/>
      <c r="C83" s="20"/>
      <c r="D83" s="21" t="s">
        <v>270</v>
      </c>
      <c r="E83" s="2" t="str">
        <f t="shared" ca="1" si="0"/>
        <v>itemnum</v>
      </c>
      <c r="F83" s="2" t="str">
        <f t="shared" si="1"/>
        <v/>
      </c>
      <c r="G83" s="2" t="str">
        <f t="shared" si="2"/>
        <v/>
      </c>
      <c r="H83" s="2" t="str">
        <f t="shared" si="3"/>
        <v>$C$84</v>
      </c>
      <c r="I83" s="2" t="str">
        <f t="shared" ca="1" si="4"/>
        <v>I86</v>
      </c>
      <c r="J83" s="2">
        <f t="shared" si="5"/>
        <v>1</v>
      </c>
      <c r="K83" s="2" t="str">
        <f t="shared" si="6"/>
        <v/>
      </c>
      <c r="L83" s="2">
        <f t="shared" si="7"/>
        <v>0</v>
      </c>
    </row>
    <row r="84" spans="1:12" ht="15" thickBot="1" x14ac:dyDescent="0.4">
      <c r="A84" s="103"/>
      <c r="B84" s="110"/>
      <c r="C84" s="6" t="s">
        <v>67</v>
      </c>
      <c r="D84" s="19" t="s">
        <v>326</v>
      </c>
      <c r="E84" s="2" t="str">
        <f t="shared" ca="1" si="0"/>
        <v>toobjid</v>
      </c>
      <c r="F84" s="2" t="str">
        <f t="shared" si="1"/>
        <v>$C$84</v>
      </c>
      <c r="G84" s="2" t="str">
        <f t="shared" si="2"/>
        <v>C84</v>
      </c>
      <c r="H84" s="2" t="str">
        <f t="shared" si="3"/>
        <v>$C$84</v>
      </c>
      <c r="I84" s="2" t="str">
        <f t="shared" ca="1" si="4"/>
        <v>I87</v>
      </c>
      <c r="J84" s="2">
        <f t="shared" si="5"/>
        <v>2</v>
      </c>
      <c r="K84" s="2" t="str">
        <f t="shared" si="6"/>
        <v>eventobjid,itemid,itemnum,toobjid</v>
      </c>
      <c r="L84" s="2">
        <f t="shared" si="7"/>
        <v>3</v>
      </c>
    </row>
    <row r="85" spans="1:12" ht="15" thickBot="1" x14ac:dyDescent="0.4">
      <c r="A85" s="96" t="s">
        <v>31</v>
      </c>
      <c r="B85" s="89" t="s">
        <v>101</v>
      </c>
      <c r="C85" s="6"/>
      <c r="D85" s="19" t="s">
        <v>270</v>
      </c>
      <c r="E85" s="2" t="str">
        <f t="shared" ca="1" si="0"/>
        <v>eventobjid</v>
      </c>
      <c r="F85" s="2" t="str">
        <f t="shared" si="1"/>
        <v/>
      </c>
      <c r="G85" s="2" t="str">
        <f t="shared" si="2"/>
        <v/>
      </c>
      <c r="H85" s="2" t="str">
        <f t="shared" si="3"/>
        <v>$C$86</v>
      </c>
      <c r="I85" s="2" t="str">
        <f t="shared" ca="1" si="4"/>
        <v>I86</v>
      </c>
      <c r="J85" s="2">
        <f t="shared" si="5"/>
        <v>1</v>
      </c>
      <c r="K85" s="2" t="str">
        <f t="shared" si="6"/>
        <v/>
      </c>
      <c r="L85" s="2">
        <f t="shared" si="7"/>
        <v>0</v>
      </c>
    </row>
    <row r="86" spans="1:12" ht="15" thickBot="1" x14ac:dyDescent="0.4">
      <c r="A86" s="97"/>
      <c r="B86" s="90"/>
      <c r="C86" s="4" t="s">
        <v>13</v>
      </c>
      <c r="D86" s="16" t="s">
        <v>279</v>
      </c>
      <c r="E86" s="2" t="str">
        <f t="shared" ca="1" si="0"/>
        <v>targetactorid</v>
      </c>
      <c r="F86" s="2" t="str">
        <f t="shared" si="1"/>
        <v>$C$86</v>
      </c>
      <c r="G86" s="2" t="str">
        <f t="shared" si="2"/>
        <v>C86</v>
      </c>
      <c r="H86" s="2" t="str">
        <f t="shared" si="3"/>
        <v>$C$86</v>
      </c>
      <c r="I86" s="2" t="str">
        <f t="shared" ca="1" si="4"/>
        <v>I87</v>
      </c>
      <c r="J86" s="2">
        <f t="shared" si="5"/>
        <v>2</v>
      </c>
      <c r="K86" s="2" t="str">
        <f t="shared" si="6"/>
        <v>eventobjid,targetactorid</v>
      </c>
      <c r="L86" s="2">
        <f t="shared" si="7"/>
        <v>1</v>
      </c>
    </row>
    <row r="87" spans="1:12" x14ac:dyDescent="0.35">
      <c r="A87" s="101" t="s">
        <v>32</v>
      </c>
      <c r="B87" s="108" t="s">
        <v>102</v>
      </c>
      <c r="C87" s="5"/>
      <c r="D87" s="18"/>
      <c r="E87" s="2" t="str">
        <f t="shared" ca="1" si="0"/>
        <v>eventobjid</v>
      </c>
      <c r="F87" s="2" t="str">
        <f t="shared" si="1"/>
        <v/>
      </c>
      <c r="G87" s="2" t="str">
        <f t="shared" si="2"/>
        <v/>
      </c>
      <c r="H87" s="2" t="str">
        <f t="shared" si="3"/>
        <v>$C$90</v>
      </c>
      <c r="I87" s="2" t="str">
        <f t="shared" ca="1" si="4"/>
        <v>I90</v>
      </c>
      <c r="J87" s="2">
        <f t="shared" si="5"/>
        <v>1</v>
      </c>
      <c r="K87" s="2" t="str">
        <f t="shared" si="6"/>
        <v/>
      </c>
      <c r="L87" s="2">
        <f t="shared" si="7"/>
        <v>0</v>
      </c>
    </row>
    <row r="88" spans="1:12" x14ac:dyDescent="0.35">
      <c r="A88" s="102"/>
      <c r="B88" s="109"/>
      <c r="C88" s="20"/>
      <c r="D88" s="21" t="s">
        <v>270</v>
      </c>
      <c r="E88" s="2" t="str">
        <f t="shared" ca="1" si="0"/>
        <v>itemid</v>
      </c>
      <c r="F88" s="2" t="str">
        <f t="shared" si="1"/>
        <v/>
      </c>
      <c r="G88" s="2" t="str">
        <f t="shared" si="2"/>
        <v/>
      </c>
      <c r="H88" s="2" t="str">
        <f t="shared" si="3"/>
        <v>$C$90</v>
      </c>
      <c r="I88" s="2" t="str">
        <f t="shared" ca="1" si="4"/>
        <v>I91</v>
      </c>
      <c r="J88" s="2">
        <f t="shared" si="5"/>
        <v>1</v>
      </c>
      <c r="K88" s="2" t="str">
        <f t="shared" si="6"/>
        <v/>
      </c>
      <c r="L88" s="2">
        <f t="shared" si="7"/>
        <v>0</v>
      </c>
    </row>
    <row r="89" spans="1:12" x14ac:dyDescent="0.35">
      <c r="A89" s="102"/>
      <c r="B89" s="109"/>
      <c r="C89" s="20"/>
      <c r="D89" s="21" t="s">
        <v>270</v>
      </c>
      <c r="E89" s="2" t="str">
        <f t="shared" ref="E89:E152" ca="1" si="8">SUBSTITUTE(TRIM(MID(SUBSTITUTE(SUBSTITUTE(INDIRECT(H89),"x,y,z","XYZ"),",",REPT(" ", LEN(INDIRECT(H89)))),(ROW(INDIRECT(I89))-ROW(INDIRECT(H89))+1)*LEN(INDIRECT(H89))-LEN(INDIRECT(H89))+1,LEN(INDIRECT(H89)))),"XYZ","x,y,z")</f>
        <v>itemnum</v>
      </c>
      <c r="F89" s="2" t="str">
        <f t="shared" ref="F89:F152" si="9">IF(ISTEXT(C89), ADDRESS(ROW(C89), COLUMN(C89), 1), "")</f>
        <v/>
      </c>
      <c r="G89" s="2" t="str">
        <f t="shared" ref="G89:G152" si="10">IF(ISTEXT(C89), ADDRESS(ROW(C89), COLUMN(C89),4 ), "")</f>
        <v/>
      </c>
      <c r="H89" s="2" t="str">
        <f t="shared" ref="H89:H152" si="11">IF(F89&lt;&gt;"", F89, H90)</f>
        <v>$C$90</v>
      </c>
      <c r="I89" s="2" t="str">
        <f t="shared" ref="I89:I152" ca="1" si="12">IF(G89=ADDRESS(ROW(INDIRECT(H89)),COLUMN(INDIRECT(H89)),4),ADDRESS(ROW(I89)+L89,COLUMN(I89),4),ADDRESS(ROW(INDIRECT(I90))-1,COLUMN(I89),4))</f>
        <v>I92</v>
      </c>
      <c r="J89" s="2">
        <f t="shared" ref="J89:J152" si="13">IF(F89&lt;&gt;"",IF(H89=H88,2,3),1)</f>
        <v>1</v>
      </c>
      <c r="K89" s="2" t="str">
        <f t="shared" ref="K89:K152" si="14">SUBSTITUTE(C89,"x,y,z","XYZ")</f>
        <v/>
      </c>
      <c r="L89" s="2">
        <f t="shared" ref="L89:L152" si="15">IF(LEN(K89) - LEN(SUBSTITUTE(K89, ",", ""))&gt;0,LEN(K89) - LEN(SUBSTITUTE(K89, ",", "")),0)</f>
        <v>0</v>
      </c>
    </row>
    <row r="90" spans="1:12" ht="15" thickBot="1" x14ac:dyDescent="0.4">
      <c r="A90" s="103"/>
      <c r="B90" s="110"/>
      <c r="C90" s="6" t="s">
        <v>65</v>
      </c>
      <c r="D90" s="19" t="s">
        <v>327</v>
      </c>
      <c r="E90" s="2" t="str">
        <f t="shared" ca="1" si="8"/>
        <v>itemix</v>
      </c>
      <c r="F90" s="2" t="str">
        <f t="shared" si="9"/>
        <v>$C$90</v>
      </c>
      <c r="G90" s="2" t="str">
        <f t="shared" si="10"/>
        <v>C90</v>
      </c>
      <c r="H90" s="2" t="str">
        <f t="shared" si="11"/>
        <v>$C$90</v>
      </c>
      <c r="I90" s="2" t="str">
        <f t="shared" ca="1" si="12"/>
        <v>I93</v>
      </c>
      <c r="J90" s="2">
        <f t="shared" si="13"/>
        <v>2</v>
      </c>
      <c r="K90" s="2" t="str">
        <f t="shared" si="14"/>
        <v>eventobjid,itemid,itemnum,itemix</v>
      </c>
      <c r="L90" s="2">
        <f t="shared" si="15"/>
        <v>3</v>
      </c>
    </row>
    <row r="91" spans="1:12" x14ac:dyDescent="0.35">
      <c r="A91" s="101" t="s">
        <v>103</v>
      </c>
      <c r="B91" s="108" t="s">
        <v>104</v>
      </c>
      <c r="C91" s="5"/>
      <c r="D91" s="18"/>
      <c r="E91" s="2" t="str">
        <f t="shared" ca="1" si="8"/>
        <v>eventobjid</v>
      </c>
      <c r="F91" s="2" t="str">
        <f t="shared" si="9"/>
        <v/>
      </c>
      <c r="G91" s="2" t="str">
        <f t="shared" si="10"/>
        <v/>
      </c>
      <c r="H91" s="2" t="str">
        <f t="shared" si="11"/>
        <v>$C$94</v>
      </c>
      <c r="I91" s="2" t="str">
        <f t="shared" ca="1" si="12"/>
        <v>I94</v>
      </c>
      <c r="J91" s="2">
        <f t="shared" si="13"/>
        <v>1</v>
      </c>
      <c r="K91" s="2" t="str">
        <f t="shared" si="14"/>
        <v/>
      </c>
      <c r="L91" s="2">
        <f t="shared" si="15"/>
        <v>0</v>
      </c>
    </row>
    <row r="92" spans="1:12" x14ac:dyDescent="0.35">
      <c r="A92" s="102"/>
      <c r="B92" s="109"/>
      <c r="C92" s="20"/>
      <c r="D92" s="21" t="s">
        <v>270</v>
      </c>
      <c r="E92" s="2" t="str">
        <f t="shared" ca="1" si="8"/>
        <v>itemid</v>
      </c>
      <c r="F92" s="2" t="str">
        <f t="shared" si="9"/>
        <v/>
      </c>
      <c r="G92" s="2" t="str">
        <f t="shared" si="10"/>
        <v/>
      </c>
      <c r="H92" s="2" t="str">
        <f t="shared" si="11"/>
        <v>$C$94</v>
      </c>
      <c r="I92" s="2" t="str">
        <f t="shared" ca="1" si="12"/>
        <v>I95</v>
      </c>
      <c r="J92" s="2">
        <f t="shared" si="13"/>
        <v>1</v>
      </c>
      <c r="K92" s="2" t="str">
        <f t="shared" si="14"/>
        <v/>
      </c>
      <c r="L92" s="2">
        <f t="shared" si="15"/>
        <v>0</v>
      </c>
    </row>
    <row r="93" spans="1:12" x14ac:dyDescent="0.35">
      <c r="A93" s="102"/>
      <c r="B93" s="109"/>
      <c r="C93" s="20"/>
      <c r="D93" s="21" t="s">
        <v>270</v>
      </c>
      <c r="E93" s="2" t="str">
        <f t="shared" ca="1" si="8"/>
        <v>itemnum</v>
      </c>
      <c r="F93" s="2" t="str">
        <f t="shared" si="9"/>
        <v/>
      </c>
      <c r="G93" s="2" t="str">
        <f t="shared" si="10"/>
        <v/>
      </c>
      <c r="H93" s="2" t="str">
        <f t="shared" si="11"/>
        <v>$C$94</v>
      </c>
      <c r="I93" s="2" t="str">
        <f t="shared" ca="1" si="12"/>
        <v>I96</v>
      </c>
      <c r="J93" s="2">
        <f t="shared" si="13"/>
        <v>1</v>
      </c>
      <c r="K93" s="2" t="str">
        <f t="shared" si="14"/>
        <v/>
      </c>
      <c r="L93" s="2">
        <f t="shared" si="15"/>
        <v>0</v>
      </c>
    </row>
    <row r="94" spans="1:12" ht="15" thickBot="1" x14ac:dyDescent="0.4">
      <c r="A94" s="103"/>
      <c r="B94" s="110"/>
      <c r="C94" s="6" t="s">
        <v>65</v>
      </c>
      <c r="D94" s="19" t="s">
        <v>327</v>
      </c>
      <c r="E94" s="2" t="str">
        <f t="shared" ca="1" si="8"/>
        <v>itemix</v>
      </c>
      <c r="F94" s="2" t="str">
        <f t="shared" si="9"/>
        <v>$C$94</v>
      </c>
      <c r="G94" s="2" t="str">
        <f t="shared" si="10"/>
        <v>C94</v>
      </c>
      <c r="H94" s="2" t="str">
        <f t="shared" si="11"/>
        <v>$C$94</v>
      </c>
      <c r="I94" s="2" t="str">
        <f t="shared" ca="1" si="12"/>
        <v>I97</v>
      </c>
      <c r="J94" s="2">
        <f t="shared" si="13"/>
        <v>2</v>
      </c>
      <c r="K94" s="2" t="str">
        <f t="shared" si="14"/>
        <v>eventobjid,itemid,itemnum,itemix</v>
      </c>
      <c r="L94" s="2">
        <f t="shared" si="15"/>
        <v>3</v>
      </c>
    </row>
    <row r="95" spans="1:12" x14ac:dyDescent="0.35">
      <c r="A95" s="101" t="s">
        <v>33</v>
      </c>
      <c r="B95" s="108" t="s">
        <v>105</v>
      </c>
      <c r="C95" s="5"/>
      <c r="D95" s="18"/>
      <c r="E95" s="2" t="str">
        <f t="shared" ca="1" si="8"/>
        <v>eventobjid</v>
      </c>
      <c r="F95" s="2" t="str">
        <f t="shared" si="9"/>
        <v/>
      </c>
      <c r="G95" s="2" t="str">
        <f t="shared" si="10"/>
        <v/>
      </c>
      <c r="H95" s="2" t="str">
        <f t="shared" si="11"/>
        <v>$C$98</v>
      </c>
      <c r="I95" s="2" t="str">
        <f t="shared" ca="1" si="12"/>
        <v>I98</v>
      </c>
      <c r="J95" s="2">
        <f t="shared" si="13"/>
        <v>1</v>
      </c>
      <c r="K95" s="2" t="str">
        <f t="shared" si="14"/>
        <v/>
      </c>
      <c r="L95" s="2">
        <f t="shared" si="15"/>
        <v>0</v>
      </c>
    </row>
    <row r="96" spans="1:12" x14ac:dyDescent="0.35">
      <c r="A96" s="102"/>
      <c r="B96" s="109"/>
      <c r="C96" s="20"/>
      <c r="D96" s="21" t="s">
        <v>270</v>
      </c>
      <c r="E96" s="2" t="str">
        <f t="shared" ca="1" si="8"/>
        <v>itemid</v>
      </c>
      <c r="F96" s="2" t="str">
        <f t="shared" si="9"/>
        <v/>
      </c>
      <c r="G96" s="2" t="str">
        <f t="shared" si="10"/>
        <v/>
      </c>
      <c r="H96" s="2" t="str">
        <f t="shared" si="11"/>
        <v>$C$98</v>
      </c>
      <c r="I96" s="2" t="str">
        <f t="shared" ca="1" si="12"/>
        <v>I99</v>
      </c>
      <c r="J96" s="2">
        <f t="shared" si="13"/>
        <v>1</v>
      </c>
      <c r="K96" s="2" t="str">
        <f t="shared" si="14"/>
        <v/>
      </c>
      <c r="L96" s="2">
        <f t="shared" si="15"/>
        <v>0</v>
      </c>
    </row>
    <row r="97" spans="1:12" x14ac:dyDescent="0.35">
      <c r="A97" s="102"/>
      <c r="B97" s="109"/>
      <c r="C97" s="20"/>
      <c r="D97" s="21" t="s">
        <v>270</v>
      </c>
      <c r="E97" s="2" t="str">
        <f t="shared" ca="1" si="8"/>
        <v>itemnum</v>
      </c>
      <c r="F97" s="2" t="str">
        <f t="shared" si="9"/>
        <v/>
      </c>
      <c r="G97" s="2" t="str">
        <f t="shared" si="10"/>
        <v/>
      </c>
      <c r="H97" s="2" t="str">
        <f t="shared" si="11"/>
        <v>$C$98</v>
      </c>
      <c r="I97" s="2" t="str">
        <f t="shared" ca="1" si="12"/>
        <v>I100</v>
      </c>
      <c r="J97" s="2">
        <f t="shared" si="13"/>
        <v>1</v>
      </c>
      <c r="K97" s="2" t="str">
        <f t="shared" si="14"/>
        <v/>
      </c>
      <c r="L97" s="2">
        <f t="shared" si="15"/>
        <v>0</v>
      </c>
    </row>
    <row r="98" spans="1:12" ht="15" thickBot="1" x14ac:dyDescent="0.4">
      <c r="A98" s="103"/>
      <c r="B98" s="110"/>
      <c r="C98" s="6" t="s">
        <v>65</v>
      </c>
      <c r="D98" s="19" t="s">
        <v>327</v>
      </c>
      <c r="E98" s="2" t="str">
        <f t="shared" ca="1" si="8"/>
        <v>itemix</v>
      </c>
      <c r="F98" s="2" t="str">
        <f t="shared" si="9"/>
        <v>$C$98</v>
      </c>
      <c r="G98" s="2" t="str">
        <f t="shared" si="10"/>
        <v>C98</v>
      </c>
      <c r="H98" s="2" t="str">
        <f t="shared" si="11"/>
        <v>$C$98</v>
      </c>
      <c r="I98" s="2" t="str">
        <f t="shared" ca="1" si="12"/>
        <v>I101</v>
      </c>
      <c r="J98" s="2">
        <f t="shared" si="13"/>
        <v>2</v>
      </c>
      <c r="K98" s="2" t="str">
        <f t="shared" si="14"/>
        <v>eventobjid,itemid,itemnum,itemix</v>
      </c>
      <c r="L98" s="2">
        <f t="shared" si="15"/>
        <v>3</v>
      </c>
    </row>
    <row r="99" spans="1:12" ht="15" thickBot="1" x14ac:dyDescent="0.4">
      <c r="A99" s="96" t="s">
        <v>34</v>
      </c>
      <c r="B99" s="89" t="s">
        <v>106</v>
      </c>
      <c r="C99" s="6"/>
      <c r="D99" s="19" t="s">
        <v>270</v>
      </c>
      <c r="E99" s="2" t="str">
        <f t="shared" ca="1" si="8"/>
        <v>eventobjid</v>
      </c>
      <c r="F99" s="2" t="str">
        <f t="shared" si="9"/>
        <v/>
      </c>
      <c r="G99" s="2" t="str">
        <f t="shared" si="10"/>
        <v/>
      </c>
      <c r="H99" s="2" t="str">
        <f t="shared" si="11"/>
        <v>$C$100</v>
      </c>
      <c r="I99" s="2" t="str">
        <f t="shared" ca="1" si="12"/>
        <v>I100</v>
      </c>
      <c r="J99" s="2">
        <f t="shared" si="13"/>
        <v>1</v>
      </c>
      <c r="K99" s="2" t="str">
        <f t="shared" si="14"/>
        <v/>
      </c>
      <c r="L99" s="2">
        <f t="shared" si="15"/>
        <v>0</v>
      </c>
    </row>
    <row r="100" spans="1:12" ht="15" thickBot="1" x14ac:dyDescent="0.4">
      <c r="A100" s="97"/>
      <c r="B100" s="90"/>
      <c r="C100" s="4" t="s">
        <v>107</v>
      </c>
      <c r="D100" s="16" t="s">
        <v>288</v>
      </c>
      <c r="E100" s="2" t="str">
        <f t="shared" ca="1" si="8"/>
        <v>content</v>
      </c>
      <c r="F100" s="2" t="str">
        <f t="shared" si="9"/>
        <v>$C$100</v>
      </c>
      <c r="G100" s="2" t="str">
        <f t="shared" si="10"/>
        <v>C100</v>
      </c>
      <c r="H100" s="2" t="str">
        <f t="shared" si="11"/>
        <v>$C$100</v>
      </c>
      <c r="I100" s="2" t="str">
        <f t="shared" ca="1" si="12"/>
        <v>I101</v>
      </c>
      <c r="J100" s="2">
        <f t="shared" si="13"/>
        <v>2</v>
      </c>
      <c r="K100" s="2" t="str">
        <f t="shared" si="14"/>
        <v>eventobjid,content</v>
      </c>
      <c r="L100" s="2">
        <f t="shared" si="15"/>
        <v>1</v>
      </c>
    </row>
    <row r="101" spans="1:12" ht="15" thickBot="1" x14ac:dyDescent="0.4">
      <c r="A101" s="96" t="s">
        <v>35</v>
      </c>
      <c r="B101" s="89" t="s">
        <v>108</v>
      </c>
      <c r="C101" s="4"/>
      <c r="D101" s="16" t="s">
        <v>270</v>
      </c>
      <c r="E101" s="2" t="str">
        <f t="shared" ca="1" si="8"/>
        <v>eventobjid</v>
      </c>
      <c r="F101" s="2" t="str">
        <f t="shared" si="9"/>
        <v/>
      </c>
      <c r="G101" s="2" t="str">
        <f t="shared" si="10"/>
        <v/>
      </c>
      <c r="H101" s="2" t="str">
        <f t="shared" si="11"/>
        <v>$C$102</v>
      </c>
      <c r="I101" s="2" t="str">
        <f t="shared" ca="1" si="12"/>
        <v>I102</v>
      </c>
      <c r="J101" s="2">
        <f t="shared" si="13"/>
        <v>1</v>
      </c>
      <c r="K101" s="2" t="str">
        <f t="shared" si="14"/>
        <v/>
      </c>
      <c r="L101" s="2">
        <f t="shared" si="15"/>
        <v>0</v>
      </c>
    </row>
    <row r="102" spans="1:12" ht="15" thickBot="1" x14ac:dyDescent="0.4">
      <c r="A102" s="97"/>
      <c r="B102" s="90"/>
      <c r="C102" s="4" t="s">
        <v>36</v>
      </c>
      <c r="D102" s="16" t="s">
        <v>289</v>
      </c>
      <c r="E102" s="2" t="str">
        <f t="shared" ca="1" si="8"/>
        <v>vkey</v>
      </c>
      <c r="F102" s="2" t="str">
        <f t="shared" si="9"/>
        <v>$C$102</v>
      </c>
      <c r="G102" s="2" t="str">
        <f t="shared" si="10"/>
        <v>C102</v>
      </c>
      <c r="H102" s="2" t="str">
        <f t="shared" si="11"/>
        <v>$C$102</v>
      </c>
      <c r="I102" s="2" t="str">
        <f t="shared" ca="1" si="12"/>
        <v>I103</v>
      </c>
      <c r="J102" s="2">
        <f t="shared" si="13"/>
        <v>2</v>
      </c>
      <c r="K102" s="2" t="str">
        <f t="shared" si="14"/>
        <v>eventobjid,vkey</v>
      </c>
      <c r="L102" s="2">
        <f t="shared" si="15"/>
        <v>1</v>
      </c>
    </row>
    <row r="103" spans="1:12" ht="15" thickBot="1" x14ac:dyDescent="0.4">
      <c r="A103" s="96" t="s">
        <v>37</v>
      </c>
      <c r="B103" s="89" t="s">
        <v>109</v>
      </c>
      <c r="C103" s="4"/>
      <c r="D103" s="16" t="s">
        <v>270</v>
      </c>
      <c r="E103" s="2" t="str">
        <f t="shared" ca="1" si="8"/>
        <v>eventobjid</v>
      </c>
      <c r="F103" s="2" t="str">
        <f t="shared" si="9"/>
        <v/>
      </c>
      <c r="G103" s="2" t="str">
        <f t="shared" si="10"/>
        <v/>
      </c>
      <c r="H103" s="2" t="str">
        <f t="shared" si="11"/>
        <v>$C$104</v>
      </c>
      <c r="I103" s="2" t="str">
        <f t="shared" ca="1" si="12"/>
        <v>I104</v>
      </c>
      <c r="J103" s="2">
        <f t="shared" si="13"/>
        <v>1</v>
      </c>
      <c r="K103" s="2" t="str">
        <f t="shared" si="14"/>
        <v/>
      </c>
      <c r="L103" s="2">
        <f t="shared" si="15"/>
        <v>0</v>
      </c>
    </row>
    <row r="104" spans="1:12" ht="15" thickBot="1" x14ac:dyDescent="0.4">
      <c r="A104" s="97"/>
      <c r="B104" s="90"/>
      <c r="C104" s="4" t="s">
        <v>36</v>
      </c>
      <c r="D104" s="16" t="s">
        <v>289</v>
      </c>
      <c r="E104" s="2" t="str">
        <f t="shared" ca="1" si="8"/>
        <v>vkey</v>
      </c>
      <c r="F104" s="2" t="str">
        <f t="shared" si="9"/>
        <v>$C$104</v>
      </c>
      <c r="G104" s="2" t="str">
        <f t="shared" si="10"/>
        <v>C104</v>
      </c>
      <c r="H104" s="2" t="str">
        <f t="shared" si="11"/>
        <v>$C$104</v>
      </c>
      <c r="I104" s="2" t="str">
        <f t="shared" ca="1" si="12"/>
        <v>I105</v>
      </c>
      <c r="J104" s="2">
        <f t="shared" si="13"/>
        <v>2</v>
      </c>
      <c r="K104" s="2" t="str">
        <f t="shared" si="14"/>
        <v>eventobjid,vkey</v>
      </c>
      <c r="L104" s="2">
        <f t="shared" si="15"/>
        <v>1</v>
      </c>
    </row>
    <row r="105" spans="1:12" ht="15" thickBot="1" x14ac:dyDescent="0.4">
      <c r="A105" s="96" t="s">
        <v>38</v>
      </c>
      <c r="B105" s="89" t="s">
        <v>110</v>
      </c>
      <c r="C105" s="4"/>
      <c r="D105" s="16" t="s">
        <v>270</v>
      </c>
      <c r="E105" s="2" t="str">
        <f t="shared" ca="1" si="8"/>
        <v>eventobjid</v>
      </c>
      <c r="F105" s="2" t="str">
        <f t="shared" si="9"/>
        <v/>
      </c>
      <c r="G105" s="2" t="str">
        <f t="shared" si="10"/>
        <v/>
      </c>
      <c r="H105" s="2" t="str">
        <f t="shared" si="11"/>
        <v>$C$106</v>
      </c>
      <c r="I105" s="2" t="str">
        <f t="shared" ca="1" si="12"/>
        <v>I106</v>
      </c>
      <c r="J105" s="2">
        <f t="shared" si="13"/>
        <v>1</v>
      </c>
      <c r="K105" s="2" t="str">
        <f t="shared" si="14"/>
        <v/>
      </c>
      <c r="L105" s="2">
        <f t="shared" si="15"/>
        <v>0</v>
      </c>
    </row>
    <row r="106" spans="1:12" ht="15" thickBot="1" x14ac:dyDescent="0.4">
      <c r="A106" s="97"/>
      <c r="B106" s="90"/>
      <c r="C106" s="4" t="s">
        <v>36</v>
      </c>
      <c r="D106" s="16" t="s">
        <v>289</v>
      </c>
      <c r="E106" s="2" t="str">
        <f t="shared" ca="1" si="8"/>
        <v>vkey</v>
      </c>
      <c r="F106" s="2" t="str">
        <f t="shared" si="9"/>
        <v>$C$106</v>
      </c>
      <c r="G106" s="2" t="str">
        <f t="shared" si="10"/>
        <v>C106</v>
      </c>
      <c r="H106" s="2" t="str">
        <f t="shared" si="11"/>
        <v>$C$106</v>
      </c>
      <c r="I106" s="2" t="str">
        <f t="shared" ca="1" si="12"/>
        <v>I107</v>
      </c>
      <c r="J106" s="2">
        <f t="shared" si="13"/>
        <v>2</v>
      </c>
      <c r="K106" s="2" t="str">
        <f t="shared" si="14"/>
        <v>eventobjid,vkey</v>
      </c>
      <c r="L106" s="2">
        <f t="shared" si="15"/>
        <v>1</v>
      </c>
    </row>
    <row r="107" spans="1:12" ht="15" thickBot="1" x14ac:dyDescent="0.4">
      <c r="A107" s="99" t="s">
        <v>39</v>
      </c>
      <c r="B107" s="94" t="s">
        <v>111</v>
      </c>
      <c r="C107" s="4"/>
      <c r="D107" s="16" t="s">
        <v>270</v>
      </c>
      <c r="E107" s="2" t="str">
        <f t="shared" ca="1" si="8"/>
        <v>eventobjid</v>
      </c>
      <c r="F107" s="2" t="str">
        <f t="shared" si="9"/>
        <v/>
      </c>
      <c r="G107" s="2" t="str">
        <f t="shared" si="10"/>
        <v/>
      </c>
      <c r="H107" s="2" t="str">
        <f t="shared" si="11"/>
        <v>$C$108</v>
      </c>
      <c r="I107" s="2" t="str">
        <f t="shared" ca="1" si="12"/>
        <v>I108</v>
      </c>
      <c r="J107" s="2">
        <f t="shared" si="13"/>
        <v>1</v>
      </c>
      <c r="K107" s="2" t="str">
        <f t="shared" si="14"/>
        <v/>
      </c>
      <c r="L107" s="2">
        <f t="shared" si="15"/>
        <v>0</v>
      </c>
    </row>
    <row r="108" spans="1:12" ht="14.5" customHeight="1" thickBot="1" x14ac:dyDescent="0.4">
      <c r="A108" s="100"/>
      <c r="B108" s="95"/>
      <c r="C108" s="4" t="s">
        <v>24</v>
      </c>
      <c r="D108" s="25" t="s">
        <v>290</v>
      </c>
      <c r="E108" s="2" t="str">
        <f t="shared" ca="1" si="8"/>
        <v>toobjid</v>
      </c>
      <c r="F108" s="2" t="str">
        <f t="shared" si="9"/>
        <v>$C$108</v>
      </c>
      <c r="G108" s="2" t="str">
        <f t="shared" si="10"/>
        <v>C108</v>
      </c>
      <c r="H108" s="2" t="str">
        <f t="shared" si="11"/>
        <v>$C$108</v>
      </c>
      <c r="I108" s="2" t="str">
        <f t="shared" ca="1" si="12"/>
        <v>I109</v>
      </c>
      <c r="J108" s="2">
        <f t="shared" si="13"/>
        <v>2</v>
      </c>
      <c r="K108" s="2" t="str">
        <f t="shared" si="14"/>
        <v>eventobjid,toobjid</v>
      </c>
      <c r="L108" s="2">
        <f t="shared" si="15"/>
        <v>1</v>
      </c>
    </row>
    <row r="109" spans="1:12" ht="15" thickBot="1" x14ac:dyDescent="0.4">
      <c r="A109" s="17" t="s">
        <v>40</v>
      </c>
      <c r="B109" s="4" t="s">
        <v>112</v>
      </c>
      <c r="C109" s="4" t="s">
        <v>41</v>
      </c>
      <c r="D109" s="16" t="s">
        <v>291</v>
      </c>
      <c r="E109" s="2" t="str">
        <f t="shared" ca="1" si="8"/>
        <v>eventobjid</v>
      </c>
      <c r="F109" s="2" t="str">
        <f t="shared" si="9"/>
        <v>$C$109</v>
      </c>
      <c r="G109" s="2" t="str">
        <f t="shared" si="10"/>
        <v>C109</v>
      </c>
      <c r="H109" s="2" t="str">
        <f t="shared" si="11"/>
        <v>$C$109</v>
      </c>
      <c r="I109" s="2" t="str">
        <f t="shared" ca="1" si="12"/>
        <v>I109</v>
      </c>
      <c r="J109" s="2">
        <f t="shared" si="13"/>
        <v>3</v>
      </c>
      <c r="K109" s="2" t="str">
        <f t="shared" si="14"/>
        <v>eventobjid</v>
      </c>
      <c r="L109" s="2">
        <f t="shared" si="15"/>
        <v>0</v>
      </c>
    </row>
    <row r="110" spans="1:12" ht="15" thickBot="1" x14ac:dyDescent="0.4">
      <c r="A110" s="96" t="s">
        <v>42</v>
      </c>
      <c r="B110" s="89" t="s">
        <v>113</v>
      </c>
      <c r="C110" s="4"/>
      <c r="D110" s="16" t="s">
        <v>270</v>
      </c>
      <c r="E110" s="2" t="str">
        <f t="shared" ca="1" si="8"/>
        <v>eventobjid</v>
      </c>
      <c r="F110" s="2" t="str">
        <f t="shared" si="9"/>
        <v/>
      </c>
      <c r="G110" s="2" t="str">
        <f t="shared" si="10"/>
        <v/>
      </c>
      <c r="H110" s="2" t="str">
        <f t="shared" si="11"/>
        <v>$C$111</v>
      </c>
      <c r="I110" s="2" t="str">
        <f t="shared" ca="1" si="12"/>
        <v>I111</v>
      </c>
      <c r="J110" s="2">
        <f t="shared" si="13"/>
        <v>1</v>
      </c>
      <c r="K110" s="2" t="str">
        <f t="shared" si="14"/>
        <v/>
      </c>
      <c r="L110" s="2">
        <f t="shared" si="15"/>
        <v>0</v>
      </c>
    </row>
    <row r="111" spans="1:12" ht="15" thickBot="1" x14ac:dyDescent="0.4">
      <c r="A111" s="97"/>
      <c r="B111" s="90"/>
      <c r="C111" s="4" t="s">
        <v>43</v>
      </c>
      <c r="D111" s="16" t="s">
        <v>292</v>
      </c>
      <c r="E111" s="2" t="str">
        <f t="shared" ca="1" si="8"/>
        <v>playermotion</v>
      </c>
      <c r="F111" s="2" t="str">
        <f t="shared" si="9"/>
        <v>$C$111</v>
      </c>
      <c r="G111" s="2" t="str">
        <f t="shared" si="10"/>
        <v>C111</v>
      </c>
      <c r="H111" s="2" t="str">
        <f t="shared" si="11"/>
        <v>$C$111</v>
      </c>
      <c r="I111" s="2" t="str">
        <f t="shared" ca="1" si="12"/>
        <v>I112</v>
      </c>
      <c r="J111" s="2">
        <f t="shared" si="13"/>
        <v>2</v>
      </c>
      <c r="K111" s="2" t="str">
        <f t="shared" si="14"/>
        <v>eventobjid,playermotion</v>
      </c>
      <c r="L111" s="2">
        <f t="shared" si="15"/>
        <v>1</v>
      </c>
    </row>
    <row r="112" spans="1:12" ht="15" thickBot="1" x14ac:dyDescent="0.4">
      <c r="A112" s="96" t="s">
        <v>44</v>
      </c>
      <c r="B112" s="89" t="s">
        <v>114</v>
      </c>
      <c r="C112" s="4"/>
      <c r="D112" s="16" t="s">
        <v>270</v>
      </c>
      <c r="E112" s="2" t="str">
        <f t="shared" ca="1" si="8"/>
        <v>eventobjid</v>
      </c>
      <c r="F112" s="2" t="str">
        <f t="shared" si="9"/>
        <v/>
      </c>
      <c r="G112" s="2" t="str">
        <f t="shared" si="10"/>
        <v/>
      </c>
      <c r="H112" s="2" t="str">
        <f t="shared" si="11"/>
        <v>$C$113</v>
      </c>
      <c r="I112" s="2" t="str">
        <f t="shared" ca="1" si="12"/>
        <v>I113</v>
      </c>
      <c r="J112" s="2">
        <f t="shared" si="13"/>
        <v>1</v>
      </c>
      <c r="K112" s="2" t="str">
        <f t="shared" si="14"/>
        <v/>
      </c>
      <c r="L112" s="2">
        <f t="shared" si="15"/>
        <v>0</v>
      </c>
    </row>
    <row r="113" spans="1:12" ht="15" thickBot="1" x14ac:dyDescent="0.4">
      <c r="A113" s="97"/>
      <c r="B113" s="90"/>
      <c r="C113" s="4" t="s">
        <v>13</v>
      </c>
      <c r="D113" s="16" t="s">
        <v>279</v>
      </c>
      <c r="E113" s="2" t="str">
        <f t="shared" ca="1" si="8"/>
        <v>targetactorid</v>
      </c>
      <c r="F113" s="2" t="str">
        <f t="shared" si="9"/>
        <v>$C$113</v>
      </c>
      <c r="G113" s="2" t="str">
        <f t="shared" si="10"/>
        <v>C113</v>
      </c>
      <c r="H113" s="2" t="str">
        <f t="shared" si="11"/>
        <v>$C$113</v>
      </c>
      <c r="I113" s="2" t="str">
        <f t="shared" ca="1" si="12"/>
        <v>I114</v>
      </c>
      <c r="J113" s="2">
        <f t="shared" si="13"/>
        <v>2</v>
      </c>
      <c r="K113" s="2" t="str">
        <f t="shared" si="14"/>
        <v>eventobjid,targetactorid</v>
      </c>
      <c r="L113" s="2">
        <f t="shared" si="15"/>
        <v>1</v>
      </c>
    </row>
    <row r="114" spans="1:12" ht="15" thickBot="1" x14ac:dyDescent="0.4">
      <c r="A114" s="96" t="s">
        <v>45</v>
      </c>
      <c r="B114" s="89" t="s">
        <v>115</v>
      </c>
      <c r="C114" s="4"/>
      <c r="D114" s="16" t="s">
        <v>270</v>
      </c>
      <c r="E114" s="2" t="str">
        <f t="shared" ca="1" si="8"/>
        <v>eventobjid</v>
      </c>
      <c r="F114" s="2" t="str">
        <f t="shared" si="9"/>
        <v/>
      </c>
      <c r="G114" s="2" t="str">
        <f t="shared" si="10"/>
        <v/>
      </c>
      <c r="H114" s="2" t="str">
        <f t="shared" si="11"/>
        <v>$C$116</v>
      </c>
      <c r="I114" s="2" t="str">
        <f t="shared" ca="1" si="12"/>
        <v>I116</v>
      </c>
      <c r="J114" s="2">
        <f t="shared" si="13"/>
        <v>1</v>
      </c>
      <c r="K114" s="2" t="str">
        <f t="shared" si="14"/>
        <v/>
      </c>
      <c r="L114" s="2">
        <f t="shared" si="15"/>
        <v>0</v>
      </c>
    </row>
    <row r="115" spans="1:12" ht="15" thickBot="1" x14ac:dyDescent="0.4">
      <c r="A115" s="98"/>
      <c r="B115" s="91"/>
      <c r="C115" s="4"/>
      <c r="D115" s="16" t="s">
        <v>270</v>
      </c>
      <c r="E115" s="2" t="str">
        <f t="shared" ca="1" si="8"/>
        <v>shortix</v>
      </c>
      <c r="F115" s="2" t="str">
        <f t="shared" si="9"/>
        <v/>
      </c>
      <c r="G115" s="2" t="str">
        <f t="shared" si="10"/>
        <v/>
      </c>
      <c r="H115" s="2" t="str">
        <f t="shared" si="11"/>
        <v>$C$116</v>
      </c>
      <c r="I115" s="2" t="str">
        <f t="shared" ca="1" si="12"/>
        <v>I117</v>
      </c>
      <c r="J115" s="2">
        <f t="shared" si="13"/>
        <v>1</v>
      </c>
      <c r="K115" s="2" t="str">
        <f t="shared" si="14"/>
        <v/>
      </c>
      <c r="L115" s="2">
        <f t="shared" si="15"/>
        <v>0</v>
      </c>
    </row>
    <row r="116" spans="1:12" ht="15" thickBot="1" x14ac:dyDescent="0.4">
      <c r="A116" s="97"/>
      <c r="B116" s="90"/>
      <c r="C116" s="4" t="s">
        <v>1</v>
      </c>
      <c r="D116" s="16" t="s">
        <v>291</v>
      </c>
      <c r="E116" s="2" t="str">
        <f t="shared" ca="1" si="8"/>
        <v>x,y,z</v>
      </c>
      <c r="F116" s="2" t="str">
        <f t="shared" si="9"/>
        <v>$C$116</v>
      </c>
      <c r="G116" s="2" t="str">
        <f t="shared" si="10"/>
        <v>C116</v>
      </c>
      <c r="H116" s="2" t="str">
        <f t="shared" si="11"/>
        <v>$C$116</v>
      </c>
      <c r="I116" s="2" t="str">
        <f t="shared" ca="1" si="12"/>
        <v>I118</v>
      </c>
      <c r="J116" s="2">
        <f t="shared" si="13"/>
        <v>2</v>
      </c>
      <c r="K116" s="2" t="str">
        <f t="shared" si="14"/>
        <v>eventobjid,shortix,XYZ</v>
      </c>
      <c r="L116" s="2">
        <f t="shared" si="15"/>
        <v>2</v>
      </c>
    </row>
    <row r="117" spans="1:12" ht="15" thickBot="1" x14ac:dyDescent="0.4">
      <c r="A117" s="96" t="s">
        <v>46</v>
      </c>
      <c r="B117" s="89" t="s">
        <v>116</v>
      </c>
      <c r="C117" s="4"/>
      <c r="D117" s="16" t="s">
        <v>270</v>
      </c>
      <c r="E117" s="2" t="str">
        <f t="shared" ca="1" si="8"/>
        <v>eventobjid</v>
      </c>
      <c r="F117" s="2" t="str">
        <f t="shared" si="9"/>
        <v/>
      </c>
      <c r="G117" s="2" t="str">
        <f t="shared" si="10"/>
        <v/>
      </c>
      <c r="H117" s="2" t="str">
        <f t="shared" si="11"/>
        <v>$C$118</v>
      </c>
      <c r="I117" s="2" t="str">
        <f t="shared" ca="1" si="12"/>
        <v>I118</v>
      </c>
      <c r="J117" s="2">
        <f t="shared" si="13"/>
        <v>1</v>
      </c>
      <c r="K117" s="2" t="str">
        <f t="shared" si="14"/>
        <v/>
      </c>
      <c r="L117" s="2">
        <f t="shared" si="15"/>
        <v>0</v>
      </c>
    </row>
    <row r="118" spans="1:12" ht="15" thickBot="1" x14ac:dyDescent="0.4">
      <c r="A118" s="97"/>
      <c r="B118" s="90"/>
      <c r="C118" s="4" t="s">
        <v>107</v>
      </c>
      <c r="D118" s="16" t="s">
        <v>288</v>
      </c>
      <c r="E118" s="2" t="str">
        <f t="shared" ca="1" si="8"/>
        <v>content</v>
      </c>
      <c r="F118" s="2" t="str">
        <f t="shared" si="9"/>
        <v>$C$118</v>
      </c>
      <c r="G118" s="2" t="str">
        <f t="shared" si="10"/>
        <v>C118</v>
      </c>
      <c r="H118" s="2" t="str">
        <f t="shared" si="11"/>
        <v>$C$118</v>
      </c>
      <c r="I118" s="2" t="str">
        <f t="shared" ca="1" si="12"/>
        <v>I119</v>
      </c>
      <c r="J118" s="2">
        <f t="shared" si="13"/>
        <v>2</v>
      </c>
      <c r="K118" s="2" t="str">
        <f t="shared" si="14"/>
        <v>eventobjid,content</v>
      </c>
      <c r="L118" s="2">
        <f t="shared" si="15"/>
        <v>1</v>
      </c>
    </row>
    <row r="119" spans="1:12" x14ac:dyDescent="0.35">
      <c r="A119" s="101" t="s">
        <v>47</v>
      </c>
      <c r="B119" s="108" t="s">
        <v>117</v>
      </c>
      <c r="C119" s="5"/>
      <c r="D119" s="18"/>
      <c r="E119" s="2" t="str">
        <f t="shared" ca="1" si="8"/>
        <v>eventobjid</v>
      </c>
      <c r="F119" s="2" t="str">
        <f t="shared" si="9"/>
        <v/>
      </c>
      <c r="G119" s="2" t="str">
        <f t="shared" si="10"/>
        <v/>
      </c>
      <c r="H119" s="2" t="str">
        <f t="shared" si="11"/>
        <v>$C$122</v>
      </c>
      <c r="I119" s="2" t="str">
        <f t="shared" ca="1" si="12"/>
        <v>I122</v>
      </c>
      <c r="J119" s="2">
        <f t="shared" si="13"/>
        <v>1</v>
      </c>
      <c r="K119" s="2" t="str">
        <f t="shared" si="14"/>
        <v/>
      </c>
      <c r="L119" s="2">
        <f t="shared" si="15"/>
        <v>0</v>
      </c>
    </row>
    <row r="120" spans="1:12" x14ac:dyDescent="0.35">
      <c r="A120" s="102"/>
      <c r="B120" s="109"/>
      <c r="C120" s="20"/>
      <c r="D120" s="21" t="s">
        <v>270</v>
      </c>
      <c r="E120" s="2" t="str">
        <f t="shared" ca="1" si="8"/>
        <v>toobjid</v>
      </c>
      <c r="F120" s="2" t="str">
        <f t="shared" si="9"/>
        <v/>
      </c>
      <c r="G120" s="2" t="str">
        <f t="shared" si="10"/>
        <v/>
      </c>
      <c r="H120" s="2" t="str">
        <f t="shared" si="11"/>
        <v>$C$122</v>
      </c>
      <c r="I120" s="2" t="str">
        <f t="shared" ca="1" si="12"/>
        <v>I123</v>
      </c>
      <c r="J120" s="2">
        <f t="shared" si="13"/>
        <v>1</v>
      </c>
      <c r="K120" s="2" t="str">
        <f t="shared" si="14"/>
        <v/>
      </c>
      <c r="L120" s="2">
        <f t="shared" si="15"/>
        <v>0</v>
      </c>
    </row>
    <row r="121" spans="1:12" x14ac:dyDescent="0.35">
      <c r="A121" s="102"/>
      <c r="B121" s="109"/>
      <c r="C121" s="20"/>
      <c r="D121" s="21" t="s">
        <v>270</v>
      </c>
      <c r="E121" s="2" t="str">
        <f t="shared" ca="1" si="8"/>
        <v>itemid</v>
      </c>
      <c r="F121" s="2" t="str">
        <f t="shared" si="9"/>
        <v/>
      </c>
      <c r="G121" s="2" t="str">
        <f t="shared" si="10"/>
        <v/>
      </c>
      <c r="H121" s="2" t="str">
        <f t="shared" si="11"/>
        <v>$C$122</v>
      </c>
      <c r="I121" s="2" t="str">
        <f t="shared" ca="1" si="12"/>
        <v>I124</v>
      </c>
      <c r="J121" s="2">
        <f t="shared" si="13"/>
        <v>1</v>
      </c>
      <c r="K121" s="2" t="str">
        <f t="shared" si="14"/>
        <v/>
      </c>
      <c r="L121" s="2">
        <f t="shared" si="15"/>
        <v>0</v>
      </c>
    </row>
    <row r="122" spans="1:12" ht="15" thickBot="1" x14ac:dyDescent="0.4">
      <c r="A122" s="103"/>
      <c r="B122" s="110"/>
      <c r="C122" s="6" t="s">
        <v>66</v>
      </c>
      <c r="D122" s="19" t="s">
        <v>328</v>
      </c>
      <c r="E122" s="2" t="str">
        <f t="shared" ca="1" si="8"/>
        <v>itemnum</v>
      </c>
      <c r="F122" s="2" t="str">
        <f t="shared" si="9"/>
        <v>$C$122</v>
      </c>
      <c r="G122" s="2" t="str">
        <f t="shared" si="10"/>
        <v>C122</v>
      </c>
      <c r="H122" s="2" t="str">
        <f t="shared" si="11"/>
        <v>$C$122</v>
      </c>
      <c r="I122" s="2" t="str">
        <f t="shared" ca="1" si="12"/>
        <v>I125</v>
      </c>
      <c r="J122" s="2">
        <f t="shared" si="13"/>
        <v>2</v>
      </c>
      <c r="K122" s="2" t="str">
        <f t="shared" si="14"/>
        <v>eventobjid,toobjid,itemid,itemnum</v>
      </c>
      <c r="L122" s="2">
        <f t="shared" si="15"/>
        <v>3</v>
      </c>
    </row>
    <row r="123" spans="1:12" ht="15" thickBot="1" x14ac:dyDescent="0.4">
      <c r="A123" s="96" t="s">
        <v>48</v>
      </c>
      <c r="B123" s="89" t="s">
        <v>118</v>
      </c>
      <c r="C123" s="6"/>
      <c r="D123" s="19" t="s">
        <v>270</v>
      </c>
      <c r="E123" s="2" t="str">
        <f t="shared" ca="1" si="8"/>
        <v>eventobjid</v>
      </c>
      <c r="F123" s="2" t="str">
        <f t="shared" si="9"/>
        <v/>
      </c>
      <c r="G123" s="2" t="str">
        <f t="shared" si="10"/>
        <v/>
      </c>
      <c r="H123" s="2" t="str">
        <f t="shared" si="11"/>
        <v>$C$124</v>
      </c>
      <c r="I123" s="2" t="str">
        <f t="shared" ca="1" si="12"/>
        <v>I124</v>
      </c>
      <c r="J123" s="2">
        <f t="shared" si="13"/>
        <v>1</v>
      </c>
      <c r="K123" s="2" t="str">
        <f t="shared" si="14"/>
        <v/>
      </c>
      <c r="L123" s="2">
        <f t="shared" si="15"/>
        <v>0</v>
      </c>
    </row>
    <row r="124" spans="1:12" ht="15" thickBot="1" x14ac:dyDescent="0.4">
      <c r="A124" s="97"/>
      <c r="B124" s="90"/>
      <c r="C124" s="4" t="s">
        <v>49</v>
      </c>
      <c r="D124" s="16" t="s">
        <v>293</v>
      </c>
      <c r="E124" s="2" t="str">
        <f t="shared" ca="1" si="8"/>
        <v>act</v>
      </c>
      <c r="F124" s="2" t="str">
        <f t="shared" si="9"/>
        <v>$C$124</v>
      </c>
      <c r="G124" s="2" t="str">
        <f t="shared" si="10"/>
        <v>C124</v>
      </c>
      <c r="H124" s="2" t="str">
        <f t="shared" si="11"/>
        <v>$C$124</v>
      </c>
      <c r="I124" s="2" t="str">
        <f t="shared" ca="1" si="12"/>
        <v>I125</v>
      </c>
      <c r="J124" s="2">
        <f t="shared" si="13"/>
        <v>2</v>
      </c>
      <c r="K124" s="2" t="str">
        <f t="shared" si="14"/>
        <v>eventobjid,act</v>
      </c>
      <c r="L124" s="2">
        <f t="shared" si="15"/>
        <v>1</v>
      </c>
    </row>
    <row r="125" spans="1:12" ht="15" thickBot="1" x14ac:dyDescent="0.4">
      <c r="A125" s="96" t="s">
        <v>50</v>
      </c>
      <c r="B125" s="89" t="s">
        <v>119</v>
      </c>
      <c r="C125" s="4"/>
      <c r="D125" s="16" t="s">
        <v>270</v>
      </c>
      <c r="E125" s="2" t="str">
        <f t="shared" ca="1" si="8"/>
        <v>eventobjid</v>
      </c>
      <c r="F125" s="2" t="str">
        <f t="shared" si="9"/>
        <v/>
      </c>
      <c r="G125" s="2" t="str">
        <f t="shared" si="10"/>
        <v/>
      </c>
      <c r="H125" s="2" t="str">
        <f t="shared" si="11"/>
        <v>$C$127</v>
      </c>
      <c r="I125" s="2" t="str">
        <f t="shared" ca="1" si="12"/>
        <v>I127</v>
      </c>
      <c r="J125" s="2">
        <f t="shared" si="13"/>
        <v>1</v>
      </c>
      <c r="K125" s="2" t="str">
        <f t="shared" si="14"/>
        <v/>
      </c>
      <c r="L125" s="2">
        <f t="shared" si="15"/>
        <v>0</v>
      </c>
    </row>
    <row r="126" spans="1:12" ht="15" thickBot="1" x14ac:dyDescent="0.4">
      <c r="A126" s="98"/>
      <c r="B126" s="91"/>
      <c r="C126" s="4"/>
      <c r="D126" s="16" t="s">
        <v>270</v>
      </c>
      <c r="E126" s="2" t="str">
        <f t="shared" ca="1" si="8"/>
        <v>buffid</v>
      </c>
      <c r="F126" s="2" t="str">
        <f t="shared" si="9"/>
        <v/>
      </c>
      <c r="G126" s="2" t="str">
        <f t="shared" si="10"/>
        <v/>
      </c>
      <c r="H126" s="2" t="str">
        <f t="shared" si="11"/>
        <v>$C$127</v>
      </c>
      <c r="I126" s="2" t="str">
        <f t="shared" ca="1" si="12"/>
        <v>I128</v>
      </c>
      <c r="J126" s="2">
        <f t="shared" si="13"/>
        <v>1</v>
      </c>
      <c r="K126" s="2" t="str">
        <f t="shared" si="14"/>
        <v/>
      </c>
      <c r="L126" s="2">
        <f t="shared" si="15"/>
        <v>0</v>
      </c>
    </row>
    <row r="127" spans="1:12" ht="15" thickBot="1" x14ac:dyDescent="0.4">
      <c r="A127" s="97"/>
      <c r="B127" s="90"/>
      <c r="C127" s="4" t="s">
        <v>6</v>
      </c>
      <c r="D127" s="16" t="s">
        <v>276</v>
      </c>
      <c r="E127" s="2" t="str">
        <f t="shared" ca="1" si="8"/>
        <v>bufflvl</v>
      </c>
      <c r="F127" s="2" t="str">
        <f t="shared" si="9"/>
        <v>$C$127</v>
      </c>
      <c r="G127" s="2" t="str">
        <f t="shared" si="10"/>
        <v>C127</v>
      </c>
      <c r="H127" s="2" t="str">
        <f t="shared" si="11"/>
        <v>$C$127</v>
      </c>
      <c r="I127" s="2" t="str">
        <f t="shared" ca="1" si="12"/>
        <v>I129</v>
      </c>
      <c r="J127" s="2">
        <f t="shared" si="13"/>
        <v>2</v>
      </c>
      <c r="K127" s="2" t="str">
        <f t="shared" si="14"/>
        <v>eventobjid,buffid,bufflvl</v>
      </c>
      <c r="L127" s="2">
        <f t="shared" si="15"/>
        <v>2</v>
      </c>
    </row>
    <row r="128" spans="1:12" ht="15" thickBot="1" x14ac:dyDescent="0.4">
      <c r="A128" s="96" t="s">
        <v>51</v>
      </c>
      <c r="B128" s="89" t="s">
        <v>120</v>
      </c>
      <c r="C128" s="4"/>
      <c r="D128" s="16" t="s">
        <v>270</v>
      </c>
      <c r="E128" s="2" t="str">
        <f t="shared" ca="1" si="8"/>
        <v>eventobjid</v>
      </c>
      <c r="F128" s="2" t="str">
        <f t="shared" si="9"/>
        <v/>
      </c>
      <c r="G128" s="2" t="str">
        <f t="shared" si="10"/>
        <v/>
      </c>
      <c r="H128" s="2" t="str">
        <f t="shared" si="11"/>
        <v>$C$130</v>
      </c>
      <c r="I128" s="2" t="str">
        <f t="shared" ca="1" si="12"/>
        <v>I130</v>
      </c>
      <c r="J128" s="2">
        <f t="shared" si="13"/>
        <v>1</v>
      </c>
      <c r="K128" s="2" t="str">
        <f t="shared" si="14"/>
        <v/>
      </c>
      <c r="L128" s="2">
        <f t="shared" si="15"/>
        <v>0</v>
      </c>
    </row>
    <row r="129" spans="1:12" ht="15" thickBot="1" x14ac:dyDescent="0.4">
      <c r="A129" s="98"/>
      <c r="B129" s="91"/>
      <c r="C129" s="4"/>
      <c r="D129" s="16" t="s">
        <v>270</v>
      </c>
      <c r="E129" s="2" t="str">
        <f t="shared" ca="1" si="8"/>
        <v>shortix</v>
      </c>
      <c r="F129" s="2" t="str">
        <f t="shared" si="9"/>
        <v/>
      </c>
      <c r="G129" s="2" t="str">
        <f t="shared" si="10"/>
        <v/>
      </c>
      <c r="H129" s="2" t="str">
        <f t="shared" si="11"/>
        <v>$C$130</v>
      </c>
      <c r="I129" s="2" t="str">
        <f t="shared" ca="1" si="12"/>
        <v>I131</v>
      </c>
      <c r="J129" s="2">
        <f t="shared" si="13"/>
        <v>1</v>
      </c>
      <c r="K129" s="2" t="str">
        <f t="shared" si="14"/>
        <v/>
      </c>
      <c r="L129" s="2">
        <f t="shared" si="15"/>
        <v>0</v>
      </c>
    </row>
    <row r="130" spans="1:12" ht="15" thickBot="1" x14ac:dyDescent="0.4">
      <c r="A130" s="97"/>
      <c r="B130" s="90"/>
      <c r="C130" s="4" t="s">
        <v>1</v>
      </c>
      <c r="D130" s="16" t="s">
        <v>275</v>
      </c>
      <c r="E130" s="2" t="str">
        <f t="shared" ca="1" si="8"/>
        <v>x,y,z</v>
      </c>
      <c r="F130" s="2" t="str">
        <f t="shared" si="9"/>
        <v>$C$130</v>
      </c>
      <c r="G130" s="2" t="str">
        <f t="shared" si="10"/>
        <v>C130</v>
      </c>
      <c r="H130" s="2" t="str">
        <f t="shared" si="11"/>
        <v>$C$130</v>
      </c>
      <c r="I130" s="2" t="str">
        <f t="shared" ca="1" si="12"/>
        <v>I132</v>
      </c>
      <c r="J130" s="2">
        <f t="shared" si="13"/>
        <v>2</v>
      </c>
      <c r="K130" s="2" t="str">
        <f t="shared" si="14"/>
        <v>eventobjid,shortix,XYZ</v>
      </c>
      <c r="L130" s="2">
        <f t="shared" si="15"/>
        <v>2</v>
      </c>
    </row>
    <row r="131" spans="1:12" ht="15" thickBot="1" x14ac:dyDescent="0.4">
      <c r="A131" s="96" t="s">
        <v>52</v>
      </c>
      <c r="B131" s="89" t="s">
        <v>121</v>
      </c>
      <c r="C131" s="4"/>
      <c r="D131" s="16" t="s">
        <v>270</v>
      </c>
      <c r="E131" s="2" t="str">
        <f t="shared" ca="1" si="8"/>
        <v>eventobjid</v>
      </c>
      <c r="F131" s="2" t="str">
        <f t="shared" si="9"/>
        <v/>
      </c>
      <c r="G131" s="2" t="str">
        <f t="shared" si="10"/>
        <v/>
      </c>
      <c r="H131" s="2" t="str">
        <f t="shared" si="11"/>
        <v>$C$133</v>
      </c>
      <c r="I131" s="2" t="str">
        <f t="shared" ca="1" si="12"/>
        <v>I133</v>
      </c>
      <c r="J131" s="2">
        <f t="shared" si="13"/>
        <v>1</v>
      </c>
      <c r="K131" s="2" t="str">
        <f t="shared" si="14"/>
        <v/>
      </c>
      <c r="L131" s="2">
        <f t="shared" si="15"/>
        <v>0</v>
      </c>
    </row>
    <row r="132" spans="1:12" ht="15" thickBot="1" x14ac:dyDescent="0.4">
      <c r="A132" s="98"/>
      <c r="B132" s="91"/>
      <c r="C132" s="4"/>
      <c r="D132" s="16" t="s">
        <v>270</v>
      </c>
      <c r="E132" s="2" t="str">
        <f t="shared" ca="1" si="8"/>
        <v>itemid</v>
      </c>
      <c r="F132" s="2" t="str">
        <f t="shared" si="9"/>
        <v/>
      </c>
      <c r="G132" s="2" t="str">
        <f t="shared" si="10"/>
        <v/>
      </c>
      <c r="H132" s="2" t="str">
        <f t="shared" si="11"/>
        <v>$C$133</v>
      </c>
      <c r="I132" s="2" t="str">
        <f t="shared" ca="1" si="12"/>
        <v>I134</v>
      </c>
      <c r="J132" s="2">
        <f t="shared" si="13"/>
        <v>1</v>
      </c>
      <c r="K132" s="2" t="str">
        <f t="shared" si="14"/>
        <v/>
      </c>
      <c r="L132" s="2">
        <f t="shared" si="15"/>
        <v>0</v>
      </c>
    </row>
    <row r="133" spans="1:12" ht="15" thickBot="1" x14ac:dyDescent="0.4">
      <c r="A133" s="97"/>
      <c r="B133" s="90"/>
      <c r="C133" s="4" t="s">
        <v>8</v>
      </c>
      <c r="D133" s="16" t="s">
        <v>277</v>
      </c>
      <c r="E133" s="2" t="str">
        <f t="shared" ca="1" si="8"/>
        <v>itemnum</v>
      </c>
      <c r="F133" s="2" t="str">
        <f t="shared" si="9"/>
        <v>$C$133</v>
      </c>
      <c r="G133" s="2" t="str">
        <f t="shared" si="10"/>
        <v>C133</v>
      </c>
      <c r="H133" s="2" t="str">
        <f t="shared" si="11"/>
        <v>$C$133</v>
      </c>
      <c r="I133" s="2" t="str">
        <f t="shared" ca="1" si="12"/>
        <v>I135</v>
      </c>
      <c r="J133" s="2">
        <f t="shared" si="13"/>
        <v>2</v>
      </c>
      <c r="K133" s="2" t="str">
        <f t="shared" si="14"/>
        <v>eventobjid,itemid,itemnum</v>
      </c>
      <c r="L133" s="2">
        <f t="shared" si="15"/>
        <v>2</v>
      </c>
    </row>
    <row r="134" spans="1:12" x14ac:dyDescent="0.35">
      <c r="A134" s="101" t="s">
        <v>53</v>
      </c>
      <c r="B134" s="108" t="s">
        <v>122</v>
      </c>
      <c r="C134" s="5"/>
      <c r="D134" s="18"/>
      <c r="E134" s="2" t="str">
        <f t="shared" ca="1" si="8"/>
        <v>eventobjid</v>
      </c>
      <c r="F134" s="2" t="str">
        <f t="shared" si="9"/>
        <v/>
      </c>
      <c r="G134" s="2" t="str">
        <f t="shared" si="10"/>
        <v/>
      </c>
      <c r="H134" s="2" t="str">
        <f t="shared" si="11"/>
        <v>$C$137</v>
      </c>
      <c r="I134" s="2" t="str">
        <f t="shared" ca="1" si="12"/>
        <v>I137</v>
      </c>
      <c r="J134" s="2">
        <f t="shared" si="13"/>
        <v>1</v>
      </c>
      <c r="K134" s="2" t="str">
        <f t="shared" si="14"/>
        <v/>
      </c>
      <c r="L134" s="2">
        <f t="shared" si="15"/>
        <v>0</v>
      </c>
    </row>
    <row r="135" spans="1:12" x14ac:dyDescent="0.35">
      <c r="A135" s="102"/>
      <c r="B135" s="109"/>
      <c r="C135" s="20"/>
      <c r="D135" s="21" t="s">
        <v>270</v>
      </c>
      <c r="E135" s="2" t="str">
        <f t="shared" ca="1" si="8"/>
        <v>itemid</v>
      </c>
      <c r="F135" s="2" t="str">
        <f t="shared" si="9"/>
        <v/>
      </c>
      <c r="G135" s="2" t="str">
        <f t="shared" si="10"/>
        <v/>
      </c>
      <c r="H135" s="2" t="str">
        <f t="shared" si="11"/>
        <v>$C$137</v>
      </c>
      <c r="I135" s="2" t="str">
        <f t="shared" ca="1" si="12"/>
        <v>I138</v>
      </c>
      <c r="J135" s="2">
        <f t="shared" si="13"/>
        <v>1</v>
      </c>
      <c r="K135" s="2" t="str">
        <f t="shared" si="14"/>
        <v/>
      </c>
      <c r="L135" s="2">
        <f t="shared" si="15"/>
        <v>0</v>
      </c>
    </row>
    <row r="136" spans="1:12" x14ac:dyDescent="0.35">
      <c r="A136" s="102"/>
      <c r="B136" s="109"/>
      <c r="C136" s="20"/>
      <c r="D136" s="21" t="s">
        <v>270</v>
      </c>
      <c r="E136" s="2" t="str">
        <f t="shared" ca="1" si="8"/>
        <v>itemnum</v>
      </c>
      <c r="F136" s="2" t="str">
        <f t="shared" si="9"/>
        <v/>
      </c>
      <c r="G136" s="2" t="str">
        <f t="shared" si="10"/>
        <v/>
      </c>
      <c r="H136" s="2" t="str">
        <f t="shared" si="11"/>
        <v>$C$137</v>
      </c>
      <c r="I136" s="2" t="str">
        <f t="shared" ca="1" si="12"/>
        <v>I139</v>
      </c>
      <c r="J136" s="2">
        <f t="shared" si="13"/>
        <v>1</v>
      </c>
      <c r="K136" s="2" t="str">
        <f t="shared" si="14"/>
        <v/>
      </c>
      <c r="L136" s="2">
        <f t="shared" si="15"/>
        <v>0</v>
      </c>
    </row>
    <row r="137" spans="1:12" ht="15" thickBot="1" x14ac:dyDescent="0.4">
      <c r="A137" s="103"/>
      <c r="B137" s="110"/>
      <c r="C137" s="6" t="s">
        <v>65</v>
      </c>
      <c r="D137" s="19" t="s">
        <v>327</v>
      </c>
      <c r="E137" s="2" t="str">
        <f t="shared" ca="1" si="8"/>
        <v>itemix</v>
      </c>
      <c r="F137" s="2" t="str">
        <f t="shared" si="9"/>
        <v>$C$137</v>
      </c>
      <c r="G137" s="2" t="str">
        <f t="shared" si="10"/>
        <v>C137</v>
      </c>
      <c r="H137" s="2" t="str">
        <f t="shared" si="11"/>
        <v>$C$137</v>
      </c>
      <c r="I137" s="2" t="str">
        <f t="shared" ca="1" si="12"/>
        <v>I140</v>
      </c>
      <c r="J137" s="2">
        <f t="shared" si="13"/>
        <v>2</v>
      </c>
      <c r="K137" s="2" t="str">
        <f t="shared" si="14"/>
        <v>eventobjid,itemid,itemnum,itemix</v>
      </c>
      <c r="L137" s="2">
        <f t="shared" si="15"/>
        <v>3</v>
      </c>
    </row>
    <row r="138" spans="1:12" ht="15" thickBot="1" x14ac:dyDescent="0.4">
      <c r="A138" s="96" t="s">
        <v>54</v>
      </c>
      <c r="B138" s="89" t="s">
        <v>123</v>
      </c>
      <c r="C138" s="6"/>
      <c r="D138" s="19" t="s">
        <v>270</v>
      </c>
      <c r="E138" s="2" t="str">
        <f t="shared" ca="1" si="8"/>
        <v>eventobjid</v>
      </c>
      <c r="F138" s="2" t="str">
        <f t="shared" si="9"/>
        <v/>
      </c>
      <c r="G138" s="2" t="str">
        <f t="shared" si="10"/>
        <v/>
      </c>
      <c r="H138" s="2" t="str">
        <f t="shared" si="11"/>
        <v>$C$140</v>
      </c>
      <c r="I138" s="2" t="str">
        <f t="shared" ca="1" si="12"/>
        <v>I140</v>
      </c>
      <c r="J138" s="2">
        <f t="shared" si="13"/>
        <v>1</v>
      </c>
      <c r="K138" s="2" t="str">
        <f t="shared" si="14"/>
        <v/>
      </c>
      <c r="L138" s="2">
        <f t="shared" si="15"/>
        <v>0</v>
      </c>
    </row>
    <row r="139" spans="1:12" ht="15" thickBot="1" x14ac:dyDescent="0.4">
      <c r="A139" s="98"/>
      <c r="B139" s="91"/>
      <c r="C139" s="6"/>
      <c r="D139" s="19" t="s">
        <v>270</v>
      </c>
      <c r="E139" s="2" t="str">
        <f t="shared" ca="1" si="8"/>
        <v>itemid</v>
      </c>
      <c r="F139" s="2" t="str">
        <f t="shared" si="9"/>
        <v/>
      </c>
      <c r="G139" s="2" t="str">
        <f t="shared" si="10"/>
        <v/>
      </c>
      <c r="H139" s="2" t="str">
        <f t="shared" si="11"/>
        <v>$C$140</v>
      </c>
      <c r="I139" s="2" t="str">
        <f t="shared" ca="1" si="12"/>
        <v>I141</v>
      </c>
      <c r="J139" s="2">
        <f t="shared" si="13"/>
        <v>1</v>
      </c>
      <c r="K139" s="2" t="str">
        <f t="shared" si="14"/>
        <v/>
      </c>
      <c r="L139" s="2">
        <f t="shared" si="15"/>
        <v>0</v>
      </c>
    </row>
    <row r="140" spans="1:12" ht="15" thickBot="1" x14ac:dyDescent="0.4">
      <c r="A140" s="97"/>
      <c r="B140" s="90"/>
      <c r="C140" s="4" t="s">
        <v>8</v>
      </c>
      <c r="D140" s="16" t="s">
        <v>294</v>
      </c>
      <c r="E140" s="2" t="str">
        <f t="shared" ca="1" si="8"/>
        <v>itemnum</v>
      </c>
      <c r="F140" s="2" t="str">
        <f t="shared" si="9"/>
        <v>$C$140</v>
      </c>
      <c r="G140" s="2" t="str">
        <f t="shared" si="10"/>
        <v>C140</v>
      </c>
      <c r="H140" s="2" t="str">
        <f t="shared" si="11"/>
        <v>$C$140</v>
      </c>
      <c r="I140" s="2" t="str">
        <f t="shared" ca="1" si="12"/>
        <v>I142</v>
      </c>
      <c r="J140" s="2">
        <f t="shared" si="13"/>
        <v>2</v>
      </c>
      <c r="K140" s="2" t="str">
        <f t="shared" si="14"/>
        <v>eventobjid,itemid,itemnum</v>
      </c>
      <c r="L140" s="2">
        <f t="shared" si="15"/>
        <v>2</v>
      </c>
    </row>
    <row r="141" spans="1:12" x14ac:dyDescent="0.35">
      <c r="A141" s="101" t="s">
        <v>55</v>
      </c>
      <c r="B141" s="108" t="s">
        <v>124</v>
      </c>
      <c r="C141" s="5"/>
      <c r="D141" s="18"/>
      <c r="E141" s="2" t="str">
        <f t="shared" ca="1" si="8"/>
        <v>eventobjid</v>
      </c>
      <c r="F141" s="2" t="str">
        <f t="shared" si="9"/>
        <v/>
      </c>
      <c r="G141" s="2" t="str">
        <f t="shared" si="10"/>
        <v/>
      </c>
      <c r="H141" s="2" t="str">
        <f t="shared" si="11"/>
        <v>$C$144</v>
      </c>
      <c r="I141" s="2" t="str">
        <f t="shared" ca="1" si="12"/>
        <v>I144</v>
      </c>
      <c r="J141" s="2">
        <f t="shared" si="13"/>
        <v>1</v>
      </c>
      <c r="K141" s="2" t="str">
        <f t="shared" si="14"/>
        <v/>
      </c>
      <c r="L141" s="2">
        <f t="shared" si="15"/>
        <v>0</v>
      </c>
    </row>
    <row r="142" spans="1:12" x14ac:dyDescent="0.35">
      <c r="A142" s="102"/>
      <c r="B142" s="109"/>
      <c r="C142" s="20"/>
      <c r="D142" s="21" t="s">
        <v>270</v>
      </c>
      <c r="E142" s="2" t="str">
        <f t="shared" ca="1" si="8"/>
        <v>itemid</v>
      </c>
      <c r="F142" s="2" t="str">
        <f t="shared" si="9"/>
        <v/>
      </c>
      <c r="G142" s="2" t="str">
        <f t="shared" si="10"/>
        <v/>
      </c>
      <c r="H142" s="2" t="str">
        <f t="shared" si="11"/>
        <v>$C$144</v>
      </c>
      <c r="I142" s="2" t="str">
        <f t="shared" ca="1" si="12"/>
        <v>I145</v>
      </c>
      <c r="J142" s="2">
        <f t="shared" si="13"/>
        <v>1</v>
      </c>
      <c r="K142" s="2" t="str">
        <f t="shared" si="14"/>
        <v/>
      </c>
      <c r="L142" s="2">
        <f t="shared" si="15"/>
        <v>0</v>
      </c>
    </row>
    <row r="143" spans="1:12" x14ac:dyDescent="0.35">
      <c r="A143" s="102"/>
      <c r="B143" s="109"/>
      <c r="C143" s="20"/>
      <c r="D143" s="21" t="s">
        <v>270</v>
      </c>
      <c r="E143" s="2" t="str">
        <f t="shared" ca="1" si="8"/>
        <v>itemnum</v>
      </c>
      <c r="F143" s="2" t="str">
        <f t="shared" si="9"/>
        <v/>
      </c>
      <c r="G143" s="2" t="str">
        <f t="shared" si="10"/>
        <v/>
      </c>
      <c r="H143" s="2" t="str">
        <f t="shared" si="11"/>
        <v>$C$144</v>
      </c>
      <c r="I143" s="2" t="str">
        <f t="shared" ca="1" si="12"/>
        <v>I146</v>
      </c>
      <c r="J143" s="2">
        <f t="shared" si="13"/>
        <v>1</v>
      </c>
      <c r="K143" s="2" t="str">
        <f t="shared" si="14"/>
        <v/>
      </c>
      <c r="L143" s="2">
        <f t="shared" si="15"/>
        <v>0</v>
      </c>
    </row>
    <row r="144" spans="1:12" x14ac:dyDescent="0.35">
      <c r="A144" s="111"/>
      <c r="B144" s="112"/>
      <c r="C144" s="26" t="s">
        <v>65</v>
      </c>
      <c r="D144" s="27" t="s">
        <v>327</v>
      </c>
      <c r="E144" s="2" t="str">
        <f t="shared" ca="1" si="8"/>
        <v>itemix</v>
      </c>
      <c r="F144" s="2" t="str">
        <f t="shared" si="9"/>
        <v>$C$144</v>
      </c>
      <c r="G144" s="2" t="str">
        <f t="shared" si="10"/>
        <v>C144</v>
      </c>
      <c r="H144" s="2" t="str">
        <f t="shared" si="11"/>
        <v>$C$144</v>
      </c>
      <c r="I144" s="2" t="str">
        <f t="shared" ca="1" si="12"/>
        <v>I147</v>
      </c>
      <c r="J144" s="2">
        <f t="shared" si="13"/>
        <v>2</v>
      </c>
      <c r="K144" s="2" t="str">
        <f t="shared" si="14"/>
        <v>eventobjid,itemid,itemnum,itemix</v>
      </c>
      <c r="L144" s="2">
        <f t="shared" si="15"/>
        <v>3</v>
      </c>
    </row>
    <row r="145" spans="1:12" x14ac:dyDescent="0.35">
      <c r="A145" s="13"/>
      <c r="D145" s="2" t="s">
        <v>270</v>
      </c>
      <c r="E145" s="2" t="e">
        <f t="shared" ca="1" si="8"/>
        <v>#VALUE!</v>
      </c>
      <c r="F145" s="2" t="str">
        <f t="shared" si="9"/>
        <v/>
      </c>
      <c r="G145" s="2" t="str">
        <f t="shared" si="10"/>
        <v/>
      </c>
      <c r="H145" s="2" t="str">
        <f t="shared" si="11"/>
        <v>$C$147</v>
      </c>
      <c r="I145" s="2" t="str">
        <f t="shared" ca="1" si="12"/>
        <v>I145</v>
      </c>
      <c r="J145" s="2">
        <f t="shared" si="13"/>
        <v>1</v>
      </c>
      <c r="K145" s="2" t="str">
        <f t="shared" si="14"/>
        <v/>
      </c>
      <c r="L145" s="2">
        <f t="shared" si="15"/>
        <v>0</v>
      </c>
    </row>
    <row r="146" spans="1:12" ht="15" thickBot="1" x14ac:dyDescent="0.4">
      <c r="A146" s="1" t="s">
        <v>125</v>
      </c>
      <c r="D146" s="2" t="s">
        <v>270</v>
      </c>
      <c r="E146" s="2" t="e">
        <f t="shared" ca="1" si="8"/>
        <v>#VALUE!</v>
      </c>
      <c r="F146" s="2" t="str">
        <f t="shared" si="9"/>
        <v/>
      </c>
      <c r="G146" s="2" t="str">
        <f t="shared" si="10"/>
        <v/>
      </c>
      <c r="H146" s="2" t="str">
        <f t="shared" si="11"/>
        <v>$C$147</v>
      </c>
      <c r="I146" s="2" t="str">
        <f t="shared" ca="1" si="12"/>
        <v>I146</v>
      </c>
      <c r="J146" s="2">
        <f t="shared" si="13"/>
        <v>1</v>
      </c>
      <c r="K146" s="2" t="str">
        <f t="shared" si="14"/>
        <v/>
      </c>
      <c r="L146" s="2">
        <f t="shared" si="15"/>
        <v>0</v>
      </c>
    </row>
    <row r="147" spans="1:12" ht="15" thickBot="1" x14ac:dyDescent="0.4">
      <c r="A147" s="3" t="s">
        <v>258</v>
      </c>
      <c r="B147" s="3" t="s">
        <v>259</v>
      </c>
      <c r="C147" s="3" t="s">
        <v>260</v>
      </c>
      <c r="D147" s="3" t="s">
        <v>271</v>
      </c>
      <c r="E147" s="2" t="str">
        <f t="shared" ca="1" si="8"/>
        <v>Các Tham Số</v>
      </c>
      <c r="F147" s="2" t="str">
        <f t="shared" si="9"/>
        <v>$C$147</v>
      </c>
      <c r="G147" s="2" t="str">
        <f t="shared" si="10"/>
        <v>C147</v>
      </c>
      <c r="H147" s="2" t="str">
        <f t="shared" si="11"/>
        <v>$C$147</v>
      </c>
      <c r="I147" s="2" t="str">
        <f t="shared" ca="1" si="12"/>
        <v>I147</v>
      </c>
      <c r="J147" s="2">
        <f t="shared" si="13"/>
        <v>2</v>
      </c>
      <c r="K147" s="2" t="str">
        <f t="shared" si="14"/>
        <v>Các Tham Số</v>
      </c>
      <c r="L147" s="2">
        <f t="shared" si="15"/>
        <v>0</v>
      </c>
    </row>
    <row r="148" spans="1:12" ht="15" thickBot="1" x14ac:dyDescent="0.4">
      <c r="A148" s="89" t="s">
        <v>126</v>
      </c>
      <c r="B148" s="89" t="s">
        <v>127</v>
      </c>
      <c r="C148" s="3"/>
      <c r="D148" s="3" t="s">
        <v>270</v>
      </c>
      <c r="E148" s="2" t="str">
        <f t="shared" ca="1" si="8"/>
        <v>eventobjid</v>
      </c>
      <c r="F148" s="2" t="str">
        <f t="shared" si="9"/>
        <v/>
      </c>
      <c r="G148" s="2" t="str">
        <f t="shared" si="10"/>
        <v/>
      </c>
      <c r="H148" s="2" t="str">
        <f t="shared" si="11"/>
        <v>$C$151</v>
      </c>
      <c r="I148" s="2" t="str">
        <f t="shared" ca="1" si="12"/>
        <v>I151</v>
      </c>
      <c r="J148" s="2">
        <f t="shared" si="13"/>
        <v>1</v>
      </c>
      <c r="K148" s="2" t="str">
        <f t="shared" si="14"/>
        <v/>
      </c>
      <c r="L148" s="2">
        <f t="shared" si="15"/>
        <v>0</v>
      </c>
    </row>
    <row r="149" spans="1:12" ht="15" thickBot="1" x14ac:dyDescent="0.4">
      <c r="A149" s="91"/>
      <c r="B149" s="91"/>
      <c r="C149" s="3"/>
      <c r="D149" s="3" t="s">
        <v>270</v>
      </c>
      <c r="E149" s="2" t="str">
        <f t="shared" ca="1" si="8"/>
        <v>actorid</v>
      </c>
      <c r="F149" s="2" t="str">
        <f t="shared" si="9"/>
        <v/>
      </c>
      <c r="G149" s="2" t="str">
        <f t="shared" si="10"/>
        <v/>
      </c>
      <c r="H149" s="2" t="str">
        <f t="shared" si="11"/>
        <v>$C$151</v>
      </c>
      <c r="I149" s="2" t="str">
        <f t="shared" ca="1" si="12"/>
        <v>I152</v>
      </c>
      <c r="J149" s="2">
        <f t="shared" si="13"/>
        <v>1</v>
      </c>
      <c r="K149" s="2" t="str">
        <f t="shared" si="14"/>
        <v/>
      </c>
      <c r="L149" s="2">
        <f t="shared" si="15"/>
        <v>0</v>
      </c>
    </row>
    <row r="150" spans="1:12" ht="15" thickBot="1" x14ac:dyDescent="0.4">
      <c r="A150" s="91"/>
      <c r="B150" s="91"/>
      <c r="C150" s="3"/>
      <c r="D150" s="3" t="s">
        <v>270</v>
      </c>
      <c r="E150" s="2" t="str">
        <f t="shared" ca="1" si="8"/>
        <v>buffid</v>
      </c>
      <c r="F150" s="2" t="str">
        <f t="shared" si="9"/>
        <v/>
      </c>
      <c r="G150" s="2" t="str">
        <f t="shared" si="10"/>
        <v/>
      </c>
      <c r="H150" s="2" t="str">
        <f t="shared" si="11"/>
        <v>$C$151</v>
      </c>
      <c r="I150" s="2" t="str">
        <f t="shared" ca="1" si="12"/>
        <v>I153</v>
      </c>
      <c r="J150" s="2">
        <f t="shared" si="13"/>
        <v>1</v>
      </c>
      <c r="K150" s="2" t="str">
        <f t="shared" si="14"/>
        <v/>
      </c>
      <c r="L150" s="2">
        <f t="shared" si="15"/>
        <v>0</v>
      </c>
    </row>
    <row r="151" spans="1:12" ht="15" thickBot="1" x14ac:dyDescent="0.4">
      <c r="A151" s="90"/>
      <c r="B151" s="90"/>
      <c r="C151" s="4" t="s">
        <v>128</v>
      </c>
      <c r="D151" s="4" t="s">
        <v>295</v>
      </c>
      <c r="E151" s="2" t="str">
        <f t="shared" ca="1" si="8"/>
        <v>bufflvl</v>
      </c>
      <c r="F151" s="2" t="str">
        <f t="shared" si="9"/>
        <v>$C$151</v>
      </c>
      <c r="G151" s="2" t="str">
        <f t="shared" si="10"/>
        <v>C151</v>
      </c>
      <c r="H151" s="2" t="str">
        <f t="shared" si="11"/>
        <v>$C$151</v>
      </c>
      <c r="I151" s="2" t="str">
        <f t="shared" ca="1" si="12"/>
        <v>I154</v>
      </c>
      <c r="J151" s="2">
        <f t="shared" si="13"/>
        <v>2</v>
      </c>
      <c r="K151" s="2" t="str">
        <f t="shared" si="14"/>
        <v>eventobjid,actorid,buffid,bufflvl</v>
      </c>
      <c r="L151" s="2">
        <f t="shared" si="15"/>
        <v>3</v>
      </c>
    </row>
    <row r="152" spans="1:12" ht="15" thickBot="1" x14ac:dyDescent="0.4">
      <c r="A152" s="89" t="s">
        <v>129</v>
      </c>
      <c r="B152" s="89" t="s">
        <v>130</v>
      </c>
      <c r="C152" s="4"/>
      <c r="D152" s="4" t="s">
        <v>270</v>
      </c>
      <c r="E152" s="2" t="str">
        <f t="shared" ca="1" si="8"/>
        <v>eventobjid</v>
      </c>
      <c r="F152" s="2" t="str">
        <f t="shared" si="9"/>
        <v/>
      </c>
      <c r="G152" s="2" t="str">
        <f t="shared" si="10"/>
        <v/>
      </c>
      <c r="H152" s="2" t="str">
        <f t="shared" si="11"/>
        <v>$C$153</v>
      </c>
      <c r="I152" s="2" t="str">
        <f t="shared" ca="1" si="12"/>
        <v>I153</v>
      </c>
      <c r="J152" s="2">
        <f t="shared" si="13"/>
        <v>1</v>
      </c>
      <c r="K152" s="2" t="str">
        <f t="shared" si="14"/>
        <v/>
      </c>
      <c r="L152" s="2">
        <f t="shared" si="15"/>
        <v>0</v>
      </c>
    </row>
    <row r="153" spans="1:12" ht="15" thickBot="1" x14ac:dyDescent="0.4">
      <c r="A153" s="90"/>
      <c r="B153" s="90"/>
      <c r="C153" s="4" t="s">
        <v>10</v>
      </c>
      <c r="D153" s="4" t="s">
        <v>296</v>
      </c>
      <c r="E153" s="2" t="str">
        <f t="shared" ref="E153:E216" ca="1" si="16">SUBSTITUTE(TRIM(MID(SUBSTITUTE(SUBSTITUTE(INDIRECT(H153),"x,y,z","XYZ"),",",REPT(" ", LEN(INDIRECT(H153)))),(ROW(INDIRECT(I153))-ROW(INDIRECT(H153))+1)*LEN(INDIRECT(H153))-LEN(INDIRECT(H153))+1,LEN(INDIRECT(H153)))),"XYZ","x,y,z")</f>
        <v>areaid</v>
      </c>
      <c r="F153" s="2" t="str">
        <f t="shared" ref="F153:F216" si="17">IF(ISTEXT(C153), ADDRESS(ROW(C153), COLUMN(C153), 1), "")</f>
        <v>$C$153</v>
      </c>
      <c r="G153" s="2" t="str">
        <f t="shared" ref="G153:G216" si="18">IF(ISTEXT(C153), ADDRESS(ROW(C153), COLUMN(C153),4 ), "")</f>
        <v>C153</v>
      </c>
      <c r="H153" s="2" t="str">
        <f t="shared" ref="H153:H216" si="19">IF(F153&lt;&gt;"", F153, H154)</f>
        <v>$C$153</v>
      </c>
      <c r="I153" s="2" t="str">
        <f t="shared" ref="I153:I216" ca="1" si="20">IF(G153=ADDRESS(ROW(INDIRECT(H153)),COLUMN(INDIRECT(H153)),4),ADDRESS(ROW(I153)+L153,COLUMN(I153),4),ADDRESS(ROW(INDIRECT(I154))-1,COLUMN(I153),4))</f>
        <v>I154</v>
      </c>
      <c r="J153" s="2">
        <f t="shared" ref="J153:J216" si="21">IF(F153&lt;&gt;"",IF(H153=H152,2,3),1)</f>
        <v>2</v>
      </c>
      <c r="K153" s="2" t="str">
        <f t="shared" ref="K153:K216" si="22">SUBSTITUTE(C153,"x,y,z","XYZ")</f>
        <v>eventobjid,areaid</v>
      </c>
      <c r="L153" s="2">
        <f t="shared" ref="L153:L216" si="23">IF(LEN(K153) - LEN(SUBSTITUTE(K153, ",", ""))&gt;0,LEN(K153) - LEN(SUBSTITUTE(K153, ",", "")),0)</f>
        <v>1</v>
      </c>
    </row>
    <row r="154" spans="1:12" ht="15" thickBot="1" x14ac:dyDescent="0.4">
      <c r="A154" s="89" t="s">
        <v>131</v>
      </c>
      <c r="B154" s="89" t="s">
        <v>132</v>
      </c>
      <c r="C154" s="4"/>
      <c r="D154" s="4" t="s">
        <v>270</v>
      </c>
      <c r="E154" s="2" t="str">
        <f t="shared" ca="1" si="16"/>
        <v>eventobjid</v>
      </c>
      <c r="F154" s="2" t="str">
        <f t="shared" si="17"/>
        <v/>
      </c>
      <c r="G154" s="2" t="str">
        <f t="shared" si="18"/>
        <v/>
      </c>
      <c r="H154" s="2" t="str">
        <f t="shared" si="19"/>
        <v>$C$155</v>
      </c>
      <c r="I154" s="2" t="str">
        <f t="shared" ca="1" si="20"/>
        <v>I155</v>
      </c>
      <c r="J154" s="2">
        <f t="shared" si="21"/>
        <v>1</v>
      </c>
      <c r="K154" s="2" t="str">
        <f t="shared" si="22"/>
        <v/>
      </c>
      <c r="L154" s="2">
        <f t="shared" si="23"/>
        <v>0</v>
      </c>
    </row>
    <row r="155" spans="1:12" ht="15" thickBot="1" x14ac:dyDescent="0.4">
      <c r="A155" s="90"/>
      <c r="B155" s="90"/>
      <c r="C155" s="4" t="s">
        <v>10</v>
      </c>
      <c r="D155" s="4" t="s">
        <v>296</v>
      </c>
      <c r="E155" s="2" t="str">
        <f t="shared" ca="1" si="16"/>
        <v>areaid</v>
      </c>
      <c r="F155" s="2" t="str">
        <f t="shared" si="17"/>
        <v>$C$155</v>
      </c>
      <c r="G155" s="2" t="str">
        <f t="shared" si="18"/>
        <v>C155</v>
      </c>
      <c r="H155" s="2" t="str">
        <f t="shared" si="19"/>
        <v>$C$155</v>
      </c>
      <c r="I155" s="2" t="str">
        <f t="shared" ca="1" si="20"/>
        <v>I156</v>
      </c>
      <c r="J155" s="2">
        <f t="shared" si="21"/>
        <v>2</v>
      </c>
      <c r="K155" s="2" t="str">
        <f t="shared" si="22"/>
        <v>eventobjid,areaid</v>
      </c>
      <c r="L155" s="2">
        <f t="shared" si="23"/>
        <v>1</v>
      </c>
    </row>
    <row r="156" spans="1:12" x14ac:dyDescent="0.35">
      <c r="A156" s="108" t="s">
        <v>133</v>
      </c>
      <c r="B156" s="108" t="s">
        <v>134</v>
      </c>
      <c r="C156" s="5"/>
      <c r="D156" s="5"/>
      <c r="E156" s="2" t="str">
        <f t="shared" ca="1" si="16"/>
        <v>eventobjid</v>
      </c>
      <c r="F156" s="2" t="str">
        <f t="shared" si="17"/>
        <v/>
      </c>
      <c r="G156" s="2" t="str">
        <f t="shared" si="18"/>
        <v/>
      </c>
      <c r="H156" s="2" t="str">
        <f t="shared" si="19"/>
        <v>$C$159</v>
      </c>
      <c r="I156" s="2" t="str">
        <f t="shared" ca="1" si="20"/>
        <v>I159</v>
      </c>
      <c r="J156" s="2">
        <f t="shared" si="21"/>
        <v>1</v>
      </c>
      <c r="K156" s="2" t="str">
        <f t="shared" si="22"/>
        <v/>
      </c>
      <c r="L156" s="2">
        <f t="shared" si="23"/>
        <v>0</v>
      </c>
    </row>
    <row r="157" spans="1:12" x14ac:dyDescent="0.35">
      <c r="A157" s="109"/>
      <c r="B157" s="109"/>
      <c r="C157" s="20"/>
      <c r="D157" s="20" t="s">
        <v>270</v>
      </c>
      <c r="E157" s="2" t="str">
        <f t="shared" ca="1" si="16"/>
        <v>toobjid</v>
      </c>
      <c r="F157" s="2" t="str">
        <f t="shared" si="17"/>
        <v/>
      </c>
      <c r="G157" s="2" t="str">
        <f t="shared" si="18"/>
        <v/>
      </c>
      <c r="H157" s="2" t="str">
        <f t="shared" si="19"/>
        <v>$C$159</v>
      </c>
      <c r="I157" s="2" t="str">
        <f t="shared" ca="1" si="20"/>
        <v>I160</v>
      </c>
      <c r="J157" s="2">
        <f t="shared" si="21"/>
        <v>1</v>
      </c>
      <c r="K157" s="2" t="str">
        <f t="shared" si="22"/>
        <v/>
      </c>
      <c r="L157" s="2">
        <f t="shared" si="23"/>
        <v>0</v>
      </c>
    </row>
    <row r="158" spans="1:12" x14ac:dyDescent="0.35">
      <c r="A158" s="109"/>
      <c r="B158" s="109"/>
      <c r="C158" s="20"/>
      <c r="D158" s="20" t="s">
        <v>270</v>
      </c>
      <c r="E158" s="2" t="str">
        <f t="shared" ca="1" si="16"/>
        <v>actorid</v>
      </c>
      <c r="F158" s="2" t="str">
        <f t="shared" si="17"/>
        <v/>
      </c>
      <c r="G158" s="2" t="str">
        <f t="shared" si="18"/>
        <v/>
      </c>
      <c r="H158" s="2" t="str">
        <f t="shared" si="19"/>
        <v>$C$159</v>
      </c>
      <c r="I158" s="2" t="str">
        <f t="shared" ca="1" si="20"/>
        <v>I161</v>
      </c>
      <c r="J158" s="2">
        <f t="shared" si="21"/>
        <v>1</v>
      </c>
      <c r="K158" s="2" t="str">
        <f t="shared" si="22"/>
        <v/>
      </c>
      <c r="L158" s="2">
        <f t="shared" si="23"/>
        <v>0</v>
      </c>
    </row>
    <row r="159" spans="1:12" ht="15" thickBot="1" x14ac:dyDescent="0.4">
      <c r="A159" s="110"/>
      <c r="B159" s="110"/>
      <c r="C159" s="6" t="s">
        <v>329</v>
      </c>
      <c r="D159" s="6" t="s">
        <v>330</v>
      </c>
      <c r="E159" s="2" t="str">
        <f t="shared" ca="1" si="16"/>
        <v>targetactorid</v>
      </c>
      <c r="F159" s="2" t="str">
        <f t="shared" si="17"/>
        <v>$C$159</v>
      </c>
      <c r="G159" s="2" t="str">
        <f t="shared" si="18"/>
        <v>C159</v>
      </c>
      <c r="H159" s="2" t="str">
        <f t="shared" si="19"/>
        <v>$C$159</v>
      </c>
      <c r="I159" s="2" t="str">
        <f t="shared" ca="1" si="20"/>
        <v>I162</v>
      </c>
      <c r="J159" s="2">
        <f t="shared" si="21"/>
        <v>2</v>
      </c>
      <c r="K159" s="2" t="str">
        <f t="shared" si="22"/>
        <v>eventobjid,toobjid,actorid,targetactorid</v>
      </c>
      <c r="L159" s="2">
        <f t="shared" si="23"/>
        <v>3</v>
      </c>
    </row>
    <row r="160" spans="1:12" x14ac:dyDescent="0.35">
      <c r="A160" s="108" t="s">
        <v>135</v>
      </c>
      <c r="B160" s="108" t="s">
        <v>136</v>
      </c>
      <c r="C160" s="5"/>
      <c r="D160" s="5"/>
      <c r="E160" s="2" t="str">
        <f t="shared" ca="1" si="16"/>
        <v>eventobjid</v>
      </c>
      <c r="F160" s="2" t="str">
        <f t="shared" si="17"/>
        <v/>
      </c>
      <c r="G160" s="2" t="str">
        <f t="shared" si="18"/>
        <v/>
      </c>
      <c r="H160" s="2" t="str">
        <f t="shared" si="19"/>
        <v>$C$163</v>
      </c>
      <c r="I160" s="2" t="str">
        <f t="shared" ca="1" si="20"/>
        <v>I163</v>
      </c>
      <c r="J160" s="2">
        <f t="shared" si="21"/>
        <v>1</v>
      </c>
      <c r="K160" s="2" t="str">
        <f t="shared" si="22"/>
        <v/>
      </c>
      <c r="L160" s="2">
        <f t="shared" si="23"/>
        <v>0</v>
      </c>
    </row>
    <row r="161" spans="1:12" x14ac:dyDescent="0.35">
      <c r="A161" s="109"/>
      <c r="B161" s="109"/>
      <c r="C161" s="20"/>
      <c r="D161" s="20" t="s">
        <v>270</v>
      </c>
      <c r="E161" s="2" t="str">
        <f t="shared" ca="1" si="16"/>
        <v>toobjid</v>
      </c>
      <c r="F161" s="2" t="str">
        <f t="shared" si="17"/>
        <v/>
      </c>
      <c r="G161" s="2" t="str">
        <f t="shared" si="18"/>
        <v/>
      </c>
      <c r="H161" s="2" t="str">
        <f t="shared" si="19"/>
        <v>$C$163</v>
      </c>
      <c r="I161" s="2" t="str">
        <f t="shared" ca="1" si="20"/>
        <v>I164</v>
      </c>
      <c r="J161" s="2">
        <f t="shared" si="21"/>
        <v>1</v>
      </c>
      <c r="K161" s="2" t="str">
        <f t="shared" si="22"/>
        <v/>
      </c>
      <c r="L161" s="2">
        <f t="shared" si="23"/>
        <v>0</v>
      </c>
    </row>
    <row r="162" spans="1:12" x14ac:dyDescent="0.35">
      <c r="A162" s="109"/>
      <c r="B162" s="109"/>
      <c r="C162" s="20"/>
      <c r="D162" s="20" t="s">
        <v>270</v>
      </c>
      <c r="E162" s="2" t="str">
        <f t="shared" ca="1" si="16"/>
        <v>actorid</v>
      </c>
      <c r="F162" s="2" t="str">
        <f t="shared" si="17"/>
        <v/>
      </c>
      <c r="G162" s="2" t="str">
        <f t="shared" si="18"/>
        <v/>
      </c>
      <c r="H162" s="2" t="str">
        <f t="shared" si="19"/>
        <v>$C$163</v>
      </c>
      <c r="I162" s="2" t="str">
        <f t="shared" ca="1" si="20"/>
        <v>I165</v>
      </c>
      <c r="J162" s="2">
        <f t="shared" si="21"/>
        <v>1</v>
      </c>
      <c r="K162" s="2" t="str">
        <f t="shared" si="22"/>
        <v/>
      </c>
      <c r="L162" s="2">
        <f t="shared" si="23"/>
        <v>0</v>
      </c>
    </row>
    <row r="163" spans="1:12" ht="15" thickBot="1" x14ac:dyDescent="0.4">
      <c r="A163" s="110"/>
      <c r="B163" s="110"/>
      <c r="C163" s="6" t="s">
        <v>329</v>
      </c>
      <c r="D163" s="6" t="s">
        <v>330</v>
      </c>
      <c r="E163" s="2" t="str">
        <f t="shared" ca="1" si="16"/>
        <v>targetactorid</v>
      </c>
      <c r="F163" s="2" t="str">
        <f t="shared" si="17"/>
        <v>$C$163</v>
      </c>
      <c r="G163" s="2" t="str">
        <f t="shared" si="18"/>
        <v>C163</v>
      </c>
      <c r="H163" s="2" t="str">
        <f t="shared" si="19"/>
        <v>$C$163</v>
      </c>
      <c r="I163" s="2" t="str">
        <f t="shared" ca="1" si="20"/>
        <v>I166</v>
      </c>
      <c r="J163" s="2">
        <f t="shared" si="21"/>
        <v>2</v>
      </c>
      <c r="K163" s="2" t="str">
        <f t="shared" si="22"/>
        <v>eventobjid,toobjid,actorid,targetactorid</v>
      </c>
      <c r="L163" s="2">
        <f t="shared" si="23"/>
        <v>3</v>
      </c>
    </row>
    <row r="164" spans="1:12" x14ac:dyDescent="0.35">
      <c r="A164" s="108" t="s">
        <v>137</v>
      </c>
      <c r="B164" s="108" t="s">
        <v>138</v>
      </c>
      <c r="C164" s="5"/>
      <c r="E164" s="2" t="str">
        <f t="shared" ca="1" si="16"/>
        <v>eventobjid</v>
      </c>
      <c r="F164" s="2" t="str">
        <f t="shared" si="17"/>
        <v/>
      </c>
      <c r="G164" s="2" t="str">
        <f t="shared" si="18"/>
        <v/>
      </c>
      <c r="H164" s="2" t="str">
        <f t="shared" si="19"/>
        <v>$C$167</v>
      </c>
      <c r="I164" s="2" t="str">
        <f t="shared" ca="1" si="20"/>
        <v>I167</v>
      </c>
      <c r="J164" s="2">
        <f t="shared" si="21"/>
        <v>1</v>
      </c>
      <c r="K164" s="2" t="str">
        <f t="shared" si="22"/>
        <v/>
      </c>
      <c r="L164" s="2">
        <f t="shared" si="23"/>
        <v>0</v>
      </c>
    </row>
    <row r="165" spans="1:12" x14ac:dyDescent="0.35">
      <c r="A165" s="109"/>
      <c r="B165" s="109"/>
      <c r="C165" s="20"/>
      <c r="D165" s="20" t="s">
        <v>270</v>
      </c>
      <c r="E165" s="2" t="str">
        <f t="shared" ca="1" si="16"/>
        <v>toobjid</v>
      </c>
      <c r="F165" s="2" t="str">
        <f t="shared" si="17"/>
        <v/>
      </c>
      <c r="G165" s="2" t="str">
        <f t="shared" si="18"/>
        <v/>
      </c>
      <c r="H165" s="2" t="str">
        <f t="shared" si="19"/>
        <v>$C$167</v>
      </c>
      <c r="I165" s="2" t="str">
        <f t="shared" ca="1" si="20"/>
        <v>I168</v>
      </c>
      <c r="J165" s="2">
        <f t="shared" si="21"/>
        <v>1</v>
      </c>
      <c r="K165" s="2" t="str">
        <f t="shared" si="22"/>
        <v/>
      </c>
      <c r="L165" s="2">
        <f t="shared" si="23"/>
        <v>0</v>
      </c>
    </row>
    <row r="166" spans="1:12" ht="15" thickBot="1" x14ac:dyDescent="0.4">
      <c r="A166" s="109"/>
      <c r="B166" s="109"/>
      <c r="C166" s="20"/>
      <c r="D166" s="20" t="s">
        <v>270</v>
      </c>
      <c r="E166" s="2" t="str">
        <f t="shared" ca="1" si="16"/>
        <v>hurtlv</v>
      </c>
      <c r="F166" s="2" t="str">
        <f t="shared" si="17"/>
        <v/>
      </c>
      <c r="G166" s="2" t="str">
        <f t="shared" si="18"/>
        <v/>
      </c>
      <c r="H166" s="2" t="str">
        <f t="shared" si="19"/>
        <v>$C$167</v>
      </c>
      <c r="I166" s="2" t="str">
        <f t="shared" ca="1" si="20"/>
        <v>I169</v>
      </c>
      <c r="J166" s="2">
        <f t="shared" si="21"/>
        <v>1</v>
      </c>
      <c r="K166" s="2" t="str">
        <f t="shared" si="22"/>
        <v/>
      </c>
      <c r="L166" s="2">
        <f t="shared" si="23"/>
        <v>0</v>
      </c>
    </row>
    <row r="167" spans="1:12" ht="15" thickBot="1" x14ac:dyDescent="0.4">
      <c r="A167" s="110"/>
      <c r="B167" s="110"/>
      <c r="C167" s="6" t="s">
        <v>331</v>
      </c>
      <c r="D167" s="5" t="s">
        <v>297</v>
      </c>
      <c r="E167" s="2" t="str">
        <f t="shared" ca="1" si="16"/>
        <v>actorid</v>
      </c>
      <c r="F167" s="2" t="str">
        <f t="shared" si="17"/>
        <v>$C$167</v>
      </c>
      <c r="G167" s="2" t="str">
        <f t="shared" si="18"/>
        <v>C167</v>
      </c>
      <c r="H167" s="2" t="str">
        <f t="shared" si="19"/>
        <v>$C$167</v>
      </c>
      <c r="I167" s="2" t="str">
        <f t="shared" ca="1" si="20"/>
        <v>I170</v>
      </c>
      <c r="J167" s="2">
        <f t="shared" si="21"/>
        <v>2</v>
      </c>
      <c r="K167" s="2" t="str">
        <f t="shared" si="22"/>
        <v>eventobjid,toobjid,hurtlv,actorid</v>
      </c>
      <c r="L167" s="2">
        <f t="shared" si="23"/>
        <v>3</v>
      </c>
    </row>
    <row r="168" spans="1:12" x14ac:dyDescent="0.35">
      <c r="A168" s="108" t="s">
        <v>139</v>
      </c>
      <c r="B168" s="108" t="s">
        <v>140</v>
      </c>
      <c r="C168" s="5"/>
      <c r="E168" s="2" t="str">
        <f t="shared" ca="1" si="16"/>
        <v>eventobjid</v>
      </c>
      <c r="F168" s="2" t="str">
        <f t="shared" si="17"/>
        <v/>
      </c>
      <c r="G168" s="2" t="str">
        <f t="shared" si="18"/>
        <v/>
      </c>
      <c r="H168" s="2" t="str">
        <f t="shared" si="19"/>
        <v>$C$171</v>
      </c>
      <c r="I168" s="2" t="str">
        <f t="shared" ca="1" si="20"/>
        <v>I171</v>
      </c>
      <c r="J168" s="2">
        <f t="shared" si="21"/>
        <v>1</v>
      </c>
      <c r="K168" s="2" t="str">
        <f t="shared" si="22"/>
        <v/>
      </c>
      <c r="L168" s="2">
        <f t="shared" si="23"/>
        <v>0</v>
      </c>
    </row>
    <row r="169" spans="1:12" x14ac:dyDescent="0.35">
      <c r="A169" s="109"/>
      <c r="B169" s="109"/>
      <c r="C169" s="20"/>
      <c r="D169" s="20" t="s">
        <v>270</v>
      </c>
      <c r="E169" s="2" t="str">
        <f t="shared" ca="1" si="16"/>
        <v>toobjid</v>
      </c>
      <c r="F169" s="2" t="str">
        <f t="shared" si="17"/>
        <v/>
      </c>
      <c r="G169" s="2" t="str">
        <f t="shared" si="18"/>
        <v/>
      </c>
      <c r="H169" s="2" t="str">
        <f t="shared" si="19"/>
        <v>$C$171</v>
      </c>
      <c r="I169" s="2" t="str">
        <f t="shared" ca="1" si="20"/>
        <v>I172</v>
      </c>
      <c r="J169" s="2">
        <f t="shared" si="21"/>
        <v>1</v>
      </c>
      <c r="K169" s="2" t="str">
        <f t="shared" si="22"/>
        <v/>
      </c>
      <c r="L169" s="2">
        <f t="shared" si="23"/>
        <v>0</v>
      </c>
    </row>
    <row r="170" spans="1:12" ht="15" thickBot="1" x14ac:dyDescent="0.4">
      <c r="A170" s="109"/>
      <c r="B170" s="109"/>
      <c r="C170" s="20"/>
      <c r="D170" s="20" t="s">
        <v>270</v>
      </c>
      <c r="E170" s="2" t="str">
        <f t="shared" ca="1" si="16"/>
        <v>actorid</v>
      </c>
      <c r="F170" s="2" t="str">
        <f t="shared" si="17"/>
        <v/>
      </c>
      <c r="G170" s="2" t="str">
        <f t="shared" si="18"/>
        <v/>
      </c>
      <c r="H170" s="2" t="str">
        <f t="shared" si="19"/>
        <v>$C$171</v>
      </c>
      <c r="I170" s="2" t="str">
        <f t="shared" ca="1" si="20"/>
        <v>I173</v>
      </c>
      <c r="J170" s="2">
        <f t="shared" si="21"/>
        <v>1</v>
      </c>
      <c r="K170" s="2" t="str">
        <f t="shared" si="22"/>
        <v/>
      </c>
      <c r="L170" s="2">
        <f t="shared" si="23"/>
        <v>0</v>
      </c>
    </row>
    <row r="171" spans="1:12" ht="15" thickBot="1" x14ac:dyDescent="0.4">
      <c r="A171" s="110"/>
      <c r="B171" s="110"/>
      <c r="C171" s="6" t="s">
        <v>329</v>
      </c>
      <c r="D171" s="5" t="s">
        <v>330</v>
      </c>
      <c r="E171" s="2" t="str">
        <f t="shared" ca="1" si="16"/>
        <v>targetactorid</v>
      </c>
      <c r="F171" s="2" t="str">
        <f t="shared" si="17"/>
        <v>$C$171</v>
      </c>
      <c r="G171" s="2" t="str">
        <f t="shared" si="18"/>
        <v>C171</v>
      </c>
      <c r="H171" s="2" t="str">
        <f t="shared" si="19"/>
        <v>$C$171</v>
      </c>
      <c r="I171" s="2" t="str">
        <f t="shared" ca="1" si="20"/>
        <v>I174</v>
      </c>
      <c r="J171" s="2">
        <f t="shared" si="21"/>
        <v>2</v>
      </c>
      <c r="K171" s="2" t="str">
        <f t="shared" si="22"/>
        <v>eventobjid,toobjid,actorid,targetactorid</v>
      </c>
      <c r="L171" s="2">
        <f t="shared" si="23"/>
        <v>3</v>
      </c>
    </row>
    <row r="172" spans="1:12" x14ac:dyDescent="0.35">
      <c r="A172" s="108" t="s">
        <v>141</v>
      </c>
      <c r="B172" s="89" t="s">
        <v>142</v>
      </c>
      <c r="E172" s="2" t="str">
        <f t="shared" ca="1" si="16"/>
        <v>eventobjid</v>
      </c>
      <c r="F172" s="2" t="str">
        <f t="shared" si="17"/>
        <v/>
      </c>
      <c r="G172" s="2" t="str">
        <f t="shared" si="18"/>
        <v/>
      </c>
      <c r="H172" s="2" t="str">
        <f t="shared" si="19"/>
        <v>$C$175</v>
      </c>
      <c r="I172" s="2" t="str">
        <f t="shared" ca="1" si="20"/>
        <v>I175</v>
      </c>
      <c r="J172" s="2">
        <f t="shared" si="21"/>
        <v>1</v>
      </c>
      <c r="K172" s="2" t="str">
        <f t="shared" si="22"/>
        <v/>
      </c>
      <c r="L172" s="2">
        <f t="shared" si="23"/>
        <v>0</v>
      </c>
    </row>
    <row r="173" spans="1:12" x14ac:dyDescent="0.35">
      <c r="A173" s="109"/>
      <c r="B173" s="91"/>
      <c r="C173" s="20"/>
      <c r="D173" s="20" t="s">
        <v>270</v>
      </c>
      <c r="E173" s="2" t="str">
        <f t="shared" ca="1" si="16"/>
        <v>actorid</v>
      </c>
      <c r="F173" s="2" t="str">
        <f t="shared" si="17"/>
        <v/>
      </c>
      <c r="G173" s="2" t="str">
        <f t="shared" si="18"/>
        <v/>
      </c>
      <c r="H173" s="2" t="str">
        <f t="shared" si="19"/>
        <v>$C$175</v>
      </c>
      <c r="I173" s="2" t="str">
        <f t="shared" ca="1" si="20"/>
        <v>I176</v>
      </c>
      <c r="J173" s="2">
        <f t="shared" si="21"/>
        <v>1</v>
      </c>
      <c r="K173" s="2" t="str">
        <f t="shared" si="22"/>
        <v/>
      </c>
      <c r="L173" s="2">
        <f t="shared" si="23"/>
        <v>0</v>
      </c>
    </row>
    <row r="174" spans="1:12" ht="15" thickBot="1" x14ac:dyDescent="0.4">
      <c r="A174" s="109"/>
      <c r="B174" s="91"/>
      <c r="C174" s="20"/>
      <c r="D174" s="20" t="s">
        <v>270</v>
      </c>
      <c r="E174" s="2" t="str">
        <f t="shared" ca="1" si="16"/>
        <v>actorattr</v>
      </c>
      <c r="F174" s="2" t="str">
        <f t="shared" si="17"/>
        <v/>
      </c>
      <c r="G174" s="2" t="str">
        <f t="shared" si="18"/>
        <v/>
      </c>
      <c r="H174" s="2" t="str">
        <f t="shared" si="19"/>
        <v>$C$175</v>
      </c>
      <c r="I174" s="2" t="str">
        <f t="shared" ca="1" si="20"/>
        <v>I177</v>
      </c>
      <c r="J174" s="2">
        <f t="shared" si="21"/>
        <v>1</v>
      </c>
      <c r="K174" s="2" t="str">
        <f t="shared" si="22"/>
        <v/>
      </c>
      <c r="L174" s="2">
        <f t="shared" si="23"/>
        <v>0</v>
      </c>
    </row>
    <row r="175" spans="1:12" ht="15" thickBot="1" x14ac:dyDescent="0.4">
      <c r="A175" s="110"/>
      <c r="B175" s="90"/>
      <c r="C175" s="5" t="s">
        <v>332</v>
      </c>
      <c r="D175" s="5" t="s">
        <v>298</v>
      </c>
      <c r="E175" s="2" t="str">
        <f t="shared" ca="1" si="16"/>
        <v>actorattrval</v>
      </c>
      <c r="F175" s="2" t="str">
        <f t="shared" si="17"/>
        <v>$C$175</v>
      </c>
      <c r="G175" s="2" t="str">
        <f t="shared" si="18"/>
        <v>C175</v>
      </c>
      <c r="H175" s="2" t="str">
        <f t="shared" si="19"/>
        <v>$C$175</v>
      </c>
      <c r="I175" s="2" t="str">
        <f t="shared" ca="1" si="20"/>
        <v>I178</v>
      </c>
      <c r="J175" s="2">
        <f t="shared" si="21"/>
        <v>2</v>
      </c>
      <c r="K175" s="2" t="str">
        <f t="shared" si="22"/>
        <v>eventobjid,actorid,actorattr,actorattrval</v>
      </c>
      <c r="L175" s="2">
        <f t="shared" si="23"/>
        <v>3</v>
      </c>
    </row>
    <row r="176" spans="1:12" ht="15" thickBot="1" x14ac:dyDescent="0.4">
      <c r="A176" s="89" t="s">
        <v>143</v>
      </c>
      <c r="B176" s="89" t="s">
        <v>144</v>
      </c>
      <c r="C176" s="6"/>
      <c r="D176" s="6" t="s">
        <v>270</v>
      </c>
      <c r="E176" s="2" t="str">
        <f t="shared" ca="1" si="16"/>
        <v>eventobjid</v>
      </c>
      <c r="F176" s="2" t="str">
        <f t="shared" si="17"/>
        <v/>
      </c>
      <c r="G176" s="2" t="str">
        <f t="shared" si="18"/>
        <v/>
      </c>
      <c r="H176" s="2" t="str">
        <f t="shared" si="19"/>
        <v>$C$178</v>
      </c>
      <c r="I176" s="2" t="str">
        <f t="shared" ca="1" si="20"/>
        <v>I178</v>
      </c>
      <c r="J176" s="2">
        <f t="shared" si="21"/>
        <v>1</v>
      </c>
      <c r="K176" s="2" t="str">
        <f t="shared" si="22"/>
        <v/>
      </c>
      <c r="L176" s="2">
        <f t="shared" si="23"/>
        <v>0</v>
      </c>
    </row>
    <row r="177" spans="1:12" ht="15" thickBot="1" x14ac:dyDescent="0.4">
      <c r="A177" s="91"/>
      <c r="B177" s="91"/>
      <c r="C177" s="6"/>
      <c r="D177" s="6" t="s">
        <v>270</v>
      </c>
      <c r="E177" s="2" t="str">
        <f t="shared" ca="1" si="16"/>
        <v>actorid</v>
      </c>
      <c r="F177" s="2" t="str">
        <f t="shared" si="17"/>
        <v/>
      </c>
      <c r="G177" s="2" t="str">
        <f t="shared" si="18"/>
        <v/>
      </c>
      <c r="H177" s="2" t="str">
        <f t="shared" si="19"/>
        <v>$C$178</v>
      </c>
      <c r="I177" s="2" t="str">
        <f t="shared" ca="1" si="20"/>
        <v>I179</v>
      </c>
      <c r="J177" s="2">
        <f t="shared" si="21"/>
        <v>1</v>
      </c>
      <c r="K177" s="2" t="str">
        <f t="shared" si="22"/>
        <v/>
      </c>
      <c r="L177" s="2">
        <f t="shared" si="23"/>
        <v>0</v>
      </c>
    </row>
    <row r="178" spans="1:12" ht="15" thickBot="1" x14ac:dyDescent="0.4">
      <c r="A178" s="90"/>
      <c r="B178" s="90"/>
      <c r="C178" s="4" t="s">
        <v>145</v>
      </c>
      <c r="D178" s="4" t="s">
        <v>299</v>
      </c>
      <c r="E178" s="2" t="str">
        <f t="shared" ca="1" si="16"/>
        <v>actormotion</v>
      </c>
      <c r="F178" s="2" t="str">
        <f t="shared" si="17"/>
        <v>$C$178</v>
      </c>
      <c r="G178" s="2" t="str">
        <f t="shared" si="18"/>
        <v>C178</v>
      </c>
      <c r="H178" s="2" t="str">
        <f t="shared" si="19"/>
        <v>$C$178</v>
      </c>
      <c r="I178" s="2" t="str">
        <f t="shared" ca="1" si="20"/>
        <v>I180</v>
      </c>
      <c r="J178" s="2">
        <f t="shared" si="21"/>
        <v>2</v>
      </c>
      <c r="K178" s="2" t="str">
        <f t="shared" si="22"/>
        <v>eventobjid,actorid,actormotion</v>
      </c>
      <c r="L178" s="2">
        <f t="shared" si="23"/>
        <v>2</v>
      </c>
    </row>
    <row r="179" spans="1:12" x14ac:dyDescent="0.35">
      <c r="A179" s="108" t="s">
        <v>146</v>
      </c>
      <c r="B179" s="108" t="s">
        <v>147</v>
      </c>
      <c r="C179" s="5"/>
      <c r="D179" s="5"/>
      <c r="E179" s="2" t="str">
        <f t="shared" ca="1" si="16"/>
        <v>eventobjid</v>
      </c>
      <c r="F179" s="2" t="str">
        <f t="shared" si="17"/>
        <v/>
      </c>
      <c r="G179" s="2" t="str">
        <f t="shared" si="18"/>
        <v/>
      </c>
      <c r="H179" s="2" t="str">
        <f t="shared" si="19"/>
        <v>$C$182</v>
      </c>
      <c r="I179" s="2" t="str">
        <f t="shared" ca="1" si="20"/>
        <v>I182</v>
      </c>
      <c r="J179" s="2">
        <f t="shared" si="21"/>
        <v>1</v>
      </c>
      <c r="K179" s="2" t="str">
        <f t="shared" si="22"/>
        <v/>
      </c>
      <c r="L179" s="2">
        <f t="shared" si="23"/>
        <v>0</v>
      </c>
    </row>
    <row r="180" spans="1:12" x14ac:dyDescent="0.35">
      <c r="A180" s="109"/>
      <c r="B180" s="109"/>
      <c r="C180" s="20"/>
      <c r="D180" s="20" t="s">
        <v>270</v>
      </c>
      <c r="E180" s="2" t="str">
        <f t="shared" ca="1" si="16"/>
        <v>toobjid</v>
      </c>
      <c r="F180" s="2" t="str">
        <f t="shared" si="17"/>
        <v/>
      </c>
      <c r="G180" s="2" t="str">
        <f t="shared" si="18"/>
        <v/>
      </c>
      <c r="H180" s="2" t="str">
        <f t="shared" si="19"/>
        <v>$C$182</v>
      </c>
      <c r="I180" s="2" t="str">
        <f t="shared" ca="1" si="20"/>
        <v>I183</v>
      </c>
      <c r="J180" s="2">
        <f t="shared" si="21"/>
        <v>1</v>
      </c>
      <c r="K180" s="2" t="str">
        <f t="shared" si="22"/>
        <v/>
      </c>
      <c r="L180" s="2">
        <f t="shared" si="23"/>
        <v>0</v>
      </c>
    </row>
    <row r="181" spans="1:12" x14ac:dyDescent="0.35">
      <c r="A181" s="109"/>
      <c r="B181" s="109"/>
      <c r="C181" s="20"/>
      <c r="D181" s="20" t="s">
        <v>270</v>
      </c>
      <c r="E181" s="2" t="str">
        <f t="shared" ca="1" si="16"/>
        <v>actorid</v>
      </c>
      <c r="F181" s="2" t="str">
        <f t="shared" si="17"/>
        <v/>
      </c>
      <c r="G181" s="2" t="str">
        <f t="shared" si="18"/>
        <v/>
      </c>
      <c r="H181" s="2" t="str">
        <f t="shared" si="19"/>
        <v>$C$182</v>
      </c>
      <c r="I181" s="2" t="str">
        <f t="shared" ca="1" si="20"/>
        <v>I184</v>
      </c>
      <c r="J181" s="2">
        <f t="shared" si="21"/>
        <v>1</v>
      </c>
      <c r="K181" s="2" t="str">
        <f t="shared" si="22"/>
        <v/>
      </c>
      <c r="L181" s="2">
        <f t="shared" si="23"/>
        <v>0</v>
      </c>
    </row>
    <row r="182" spans="1:12" ht="15" thickBot="1" x14ac:dyDescent="0.4">
      <c r="A182" s="110"/>
      <c r="B182" s="110"/>
      <c r="C182" s="6" t="s">
        <v>329</v>
      </c>
      <c r="D182" s="6" t="s">
        <v>330</v>
      </c>
      <c r="E182" s="2" t="str">
        <f t="shared" ca="1" si="16"/>
        <v>targetactorid</v>
      </c>
      <c r="F182" s="2" t="str">
        <f t="shared" si="17"/>
        <v>$C$182</v>
      </c>
      <c r="G182" s="2" t="str">
        <f t="shared" si="18"/>
        <v>C182</v>
      </c>
      <c r="H182" s="2" t="str">
        <f t="shared" si="19"/>
        <v>$C$182</v>
      </c>
      <c r="I182" s="2" t="str">
        <f t="shared" ca="1" si="20"/>
        <v>I185</v>
      </c>
      <c r="J182" s="2">
        <f t="shared" si="21"/>
        <v>2</v>
      </c>
      <c r="K182" s="2" t="str">
        <f t="shared" si="22"/>
        <v>eventobjid,toobjid,actorid,targetactorid</v>
      </c>
      <c r="L182" s="2">
        <f t="shared" si="23"/>
        <v>3</v>
      </c>
    </row>
    <row r="183" spans="1:12" ht="15" thickBot="1" x14ac:dyDescent="0.4">
      <c r="A183" s="89" t="s">
        <v>148</v>
      </c>
      <c r="B183" s="89" t="s">
        <v>149</v>
      </c>
      <c r="C183" s="6"/>
      <c r="D183" s="6" t="s">
        <v>270</v>
      </c>
      <c r="E183" s="2" t="str">
        <f t="shared" ca="1" si="16"/>
        <v>eventobjid</v>
      </c>
      <c r="F183" s="2" t="str">
        <f t="shared" si="17"/>
        <v/>
      </c>
      <c r="G183" s="2" t="str">
        <f t="shared" si="18"/>
        <v/>
      </c>
      <c r="H183" s="2" t="str">
        <f t="shared" si="19"/>
        <v>$C$184</v>
      </c>
      <c r="I183" s="2" t="str">
        <f t="shared" ca="1" si="20"/>
        <v>I184</v>
      </c>
      <c r="J183" s="2">
        <f t="shared" si="21"/>
        <v>1</v>
      </c>
      <c r="K183" s="2" t="str">
        <f t="shared" si="22"/>
        <v/>
      </c>
      <c r="L183" s="2">
        <f t="shared" si="23"/>
        <v>0</v>
      </c>
    </row>
    <row r="184" spans="1:12" ht="15" thickBot="1" x14ac:dyDescent="0.4">
      <c r="A184" s="90"/>
      <c r="B184" s="90"/>
      <c r="C184" s="4" t="s">
        <v>150</v>
      </c>
      <c r="D184" s="4" t="s">
        <v>151</v>
      </c>
      <c r="E184" s="2" t="str">
        <f t="shared" ca="1" si="16"/>
        <v>actorid</v>
      </c>
      <c r="F184" s="2" t="str">
        <f t="shared" si="17"/>
        <v>$C$184</v>
      </c>
      <c r="G184" s="2" t="str">
        <f t="shared" si="18"/>
        <v>C184</v>
      </c>
      <c r="H184" s="2" t="str">
        <f t="shared" si="19"/>
        <v>$C$184</v>
      </c>
      <c r="I184" s="2" t="str">
        <f t="shared" ca="1" si="20"/>
        <v>I185</v>
      </c>
      <c r="J184" s="2">
        <f t="shared" si="21"/>
        <v>2</v>
      </c>
      <c r="K184" s="2" t="str">
        <f t="shared" si="22"/>
        <v>eventobjid,actorid</v>
      </c>
      <c r="L184" s="2">
        <f t="shared" si="23"/>
        <v>1</v>
      </c>
    </row>
    <row r="185" spans="1:12" x14ac:dyDescent="0.35">
      <c r="A185" s="108" t="s">
        <v>152</v>
      </c>
      <c r="B185" s="108" t="s">
        <v>153</v>
      </c>
      <c r="C185" s="5"/>
      <c r="D185" s="5"/>
      <c r="E185" s="2" t="str">
        <f t="shared" ca="1" si="16"/>
        <v>eventobjid</v>
      </c>
      <c r="F185" s="2" t="str">
        <f t="shared" si="17"/>
        <v/>
      </c>
      <c r="G185" s="2" t="str">
        <f t="shared" si="18"/>
        <v/>
      </c>
      <c r="H185" s="2" t="str">
        <f t="shared" si="19"/>
        <v>$C$189</v>
      </c>
      <c r="I185" s="2" t="str">
        <f t="shared" ca="1" si="20"/>
        <v>I189</v>
      </c>
      <c r="J185" s="2">
        <f t="shared" si="21"/>
        <v>1</v>
      </c>
      <c r="K185" s="2" t="str">
        <f t="shared" si="22"/>
        <v/>
      </c>
      <c r="L185" s="2">
        <f t="shared" si="23"/>
        <v>0</v>
      </c>
    </row>
    <row r="186" spans="1:12" x14ac:dyDescent="0.35">
      <c r="A186" s="109"/>
      <c r="B186" s="109"/>
      <c r="C186" s="20"/>
      <c r="D186" s="20" t="s">
        <v>270</v>
      </c>
      <c r="E186" s="2" t="str">
        <f t="shared" ca="1" si="16"/>
        <v>toobjid</v>
      </c>
      <c r="F186" s="2" t="str">
        <f t="shared" si="17"/>
        <v/>
      </c>
      <c r="G186" s="2" t="str">
        <f t="shared" si="18"/>
        <v/>
      </c>
      <c r="H186" s="2" t="str">
        <f t="shared" si="19"/>
        <v>$C$189</v>
      </c>
      <c r="I186" s="2" t="str">
        <f t="shared" ca="1" si="20"/>
        <v>I190</v>
      </c>
      <c r="J186" s="2">
        <f t="shared" si="21"/>
        <v>1</v>
      </c>
      <c r="K186" s="2" t="str">
        <f t="shared" si="22"/>
        <v/>
      </c>
      <c r="L186" s="2">
        <f t="shared" si="23"/>
        <v>0</v>
      </c>
    </row>
    <row r="187" spans="1:12" x14ac:dyDescent="0.35">
      <c r="A187" s="109"/>
      <c r="B187" s="109"/>
      <c r="C187" s="20"/>
      <c r="D187" s="20" t="s">
        <v>270</v>
      </c>
      <c r="E187" s="2" t="str">
        <f t="shared" ca="1" si="16"/>
        <v>hurtlv</v>
      </c>
      <c r="F187" s="2" t="str">
        <f t="shared" si="17"/>
        <v/>
      </c>
      <c r="G187" s="2" t="str">
        <f t="shared" si="18"/>
        <v/>
      </c>
      <c r="H187" s="2" t="str">
        <f t="shared" si="19"/>
        <v>$C$189</v>
      </c>
      <c r="I187" s="2" t="str">
        <f t="shared" ca="1" si="20"/>
        <v>I191</v>
      </c>
      <c r="J187" s="2">
        <f t="shared" si="21"/>
        <v>1</v>
      </c>
      <c r="K187" s="2" t="str">
        <f t="shared" si="22"/>
        <v/>
      </c>
      <c r="L187" s="2">
        <f t="shared" si="23"/>
        <v>0</v>
      </c>
    </row>
    <row r="188" spans="1:12" x14ac:dyDescent="0.35">
      <c r="A188" s="109"/>
      <c r="B188" s="109"/>
      <c r="C188" s="20"/>
      <c r="D188" s="20" t="s">
        <v>270</v>
      </c>
      <c r="E188" s="2" t="str">
        <f t="shared" ca="1" si="16"/>
        <v>actorid</v>
      </c>
      <c r="F188" s="2" t="str">
        <f t="shared" si="17"/>
        <v/>
      </c>
      <c r="G188" s="2" t="str">
        <f t="shared" si="18"/>
        <v/>
      </c>
      <c r="H188" s="2" t="str">
        <f t="shared" si="19"/>
        <v>$C$189</v>
      </c>
      <c r="I188" s="2" t="str">
        <f t="shared" ca="1" si="20"/>
        <v>I192</v>
      </c>
      <c r="J188" s="2">
        <f t="shared" si="21"/>
        <v>1</v>
      </c>
      <c r="K188" s="2" t="str">
        <f t="shared" si="22"/>
        <v/>
      </c>
      <c r="L188" s="2">
        <f t="shared" si="23"/>
        <v>0</v>
      </c>
    </row>
    <row r="189" spans="1:12" ht="15" thickBot="1" x14ac:dyDescent="0.4">
      <c r="A189" s="110"/>
      <c r="B189" s="110"/>
      <c r="C189" s="6" t="s">
        <v>333</v>
      </c>
      <c r="D189" s="6" t="s">
        <v>334</v>
      </c>
      <c r="E189" s="2" t="str">
        <f t="shared" ca="1" si="16"/>
        <v>targetactorid</v>
      </c>
      <c r="F189" s="2" t="str">
        <f t="shared" si="17"/>
        <v>$C$189</v>
      </c>
      <c r="G189" s="2" t="str">
        <f t="shared" si="18"/>
        <v>C189</v>
      </c>
      <c r="H189" s="2" t="str">
        <f t="shared" si="19"/>
        <v>$C$189</v>
      </c>
      <c r="I189" s="2" t="str">
        <f t="shared" ca="1" si="20"/>
        <v>I193</v>
      </c>
      <c r="J189" s="2">
        <f t="shared" si="21"/>
        <v>2</v>
      </c>
      <c r="K189" s="2" t="str">
        <f t="shared" si="22"/>
        <v>eventobjid,toobjid,hurtlv,actorid,targetactorid</v>
      </c>
      <c r="L189" s="2">
        <f t="shared" si="23"/>
        <v>4</v>
      </c>
    </row>
    <row r="190" spans="1:12" ht="15" thickBot="1" x14ac:dyDescent="0.4">
      <c r="A190" s="89" t="s">
        <v>154</v>
      </c>
      <c r="B190" s="89" t="s">
        <v>155</v>
      </c>
      <c r="C190" s="6"/>
      <c r="D190" s="6" t="s">
        <v>270</v>
      </c>
      <c r="E190" s="2" t="str">
        <f t="shared" ca="1" si="16"/>
        <v>eventobjid</v>
      </c>
      <c r="F190" s="2" t="str">
        <f t="shared" si="17"/>
        <v/>
      </c>
      <c r="G190" s="2" t="str">
        <f t="shared" si="18"/>
        <v/>
      </c>
      <c r="H190" s="2" t="str">
        <f t="shared" si="19"/>
        <v>$C$192</v>
      </c>
      <c r="I190" s="2" t="str">
        <f t="shared" ca="1" si="20"/>
        <v>I192</v>
      </c>
      <c r="J190" s="2">
        <f t="shared" si="21"/>
        <v>1</v>
      </c>
      <c r="K190" s="2" t="str">
        <f t="shared" si="22"/>
        <v/>
      </c>
      <c r="L190" s="2">
        <f t="shared" si="23"/>
        <v>0</v>
      </c>
    </row>
    <row r="191" spans="1:12" ht="15" thickBot="1" x14ac:dyDescent="0.4">
      <c r="A191" s="91"/>
      <c r="B191" s="91"/>
      <c r="C191" s="6"/>
      <c r="D191" s="6" t="s">
        <v>270</v>
      </c>
      <c r="E191" s="2" t="str">
        <f t="shared" ca="1" si="16"/>
        <v>toobjid</v>
      </c>
      <c r="F191" s="2" t="str">
        <f t="shared" si="17"/>
        <v/>
      </c>
      <c r="G191" s="2" t="str">
        <f t="shared" si="18"/>
        <v/>
      </c>
      <c r="H191" s="2" t="str">
        <f t="shared" si="19"/>
        <v>$C$192</v>
      </c>
      <c r="I191" s="2" t="str">
        <f t="shared" ca="1" si="20"/>
        <v>I193</v>
      </c>
      <c r="J191" s="2">
        <f t="shared" si="21"/>
        <v>1</v>
      </c>
      <c r="K191" s="2" t="str">
        <f t="shared" si="22"/>
        <v/>
      </c>
      <c r="L191" s="2">
        <f t="shared" si="23"/>
        <v>0</v>
      </c>
    </row>
    <row r="192" spans="1:12" ht="15" thickBot="1" x14ac:dyDescent="0.4">
      <c r="A192" s="90"/>
      <c r="B192" s="90"/>
      <c r="C192" s="4" t="s">
        <v>156</v>
      </c>
      <c r="D192" s="4" t="s">
        <v>300</v>
      </c>
      <c r="E192" s="2" t="str">
        <f t="shared" ca="1" si="16"/>
        <v>actorid</v>
      </c>
      <c r="F192" s="2" t="str">
        <f t="shared" si="17"/>
        <v>$C$192</v>
      </c>
      <c r="G192" s="2" t="str">
        <f t="shared" si="18"/>
        <v>C192</v>
      </c>
      <c r="H192" s="2" t="str">
        <f t="shared" si="19"/>
        <v>$C$192</v>
      </c>
      <c r="I192" s="2" t="str">
        <f t="shared" ca="1" si="20"/>
        <v>I194</v>
      </c>
      <c r="J192" s="2">
        <f t="shared" si="21"/>
        <v>2</v>
      </c>
      <c r="K192" s="2" t="str">
        <f t="shared" si="22"/>
        <v>eventobjid,toobjid,actorid</v>
      </c>
      <c r="L192" s="2">
        <f t="shared" si="23"/>
        <v>2</v>
      </c>
    </row>
    <row r="193" spans="1:12" x14ac:dyDescent="0.35">
      <c r="A193" s="108" t="s">
        <v>157</v>
      </c>
      <c r="B193" s="108" t="s">
        <v>158</v>
      </c>
      <c r="C193" s="5"/>
      <c r="D193" s="5"/>
      <c r="E193" s="2" t="str">
        <f t="shared" ca="1" si="16"/>
        <v>eventobjid</v>
      </c>
      <c r="F193" s="2" t="str">
        <f t="shared" si="17"/>
        <v/>
      </c>
      <c r="G193" s="2" t="str">
        <f t="shared" si="18"/>
        <v/>
      </c>
      <c r="H193" s="2" t="str">
        <f t="shared" si="19"/>
        <v>$C$198</v>
      </c>
      <c r="I193" s="2" t="str">
        <f t="shared" ca="1" si="20"/>
        <v>I198</v>
      </c>
      <c r="J193" s="2">
        <f t="shared" si="21"/>
        <v>1</v>
      </c>
      <c r="K193" s="2" t="str">
        <f t="shared" si="22"/>
        <v/>
      </c>
      <c r="L193" s="2">
        <f t="shared" si="23"/>
        <v>0</v>
      </c>
    </row>
    <row r="194" spans="1:12" x14ac:dyDescent="0.35">
      <c r="A194" s="109"/>
      <c r="B194" s="109"/>
      <c r="C194" s="20"/>
      <c r="D194" s="20" t="s">
        <v>270</v>
      </c>
      <c r="E194" s="2" t="str">
        <f t="shared" ca="1" si="16"/>
        <v>toobjid</v>
      </c>
      <c r="F194" s="2" t="str">
        <f t="shared" si="17"/>
        <v/>
      </c>
      <c r="G194" s="2" t="str">
        <f t="shared" si="18"/>
        <v/>
      </c>
      <c r="H194" s="2" t="str">
        <f t="shared" si="19"/>
        <v>$C$198</v>
      </c>
      <c r="I194" s="2" t="str">
        <f t="shared" ca="1" si="20"/>
        <v>I199</v>
      </c>
      <c r="J194" s="2">
        <f t="shared" si="21"/>
        <v>1</v>
      </c>
      <c r="K194" s="2" t="str">
        <f t="shared" si="22"/>
        <v/>
      </c>
      <c r="L194" s="2">
        <f t="shared" si="23"/>
        <v>0</v>
      </c>
    </row>
    <row r="195" spans="1:12" x14ac:dyDescent="0.35">
      <c r="A195" s="109"/>
      <c r="B195" s="109"/>
      <c r="C195" s="20"/>
      <c r="D195" s="20" t="s">
        <v>270</v>
      </c>
      <c r="E195" s="2" t="str">
        <f t="shared" ca="1" si="16"/>
        <v>itemid</v>
      </c>
      <c r="F195" s="2" t="str">
        <f t="shared" si="17"/>
        <v/>
      </c>
      <c r="G195" s="2" t="str">
        <f t="shared" si="18"/>
        <v/>
      </c>
      <c r="H195" s="2" t="str">
        <f t="shared" si="19"/>
        <v>$C$198</v>
      </c>
      <c r="I195" s="2" t="str">
        <f t="shared" ca="1" si="20"/>
        <v>I200</v>
      </c>
      <c r="J195" s="2">
        <f t="shared" si="21"/>
        <v>1</v>
      </c>
      <c r="K195" s="2" t="str">
        <f t="shared" si="22"/>
        <v/>
      </c>
      <c r="L195" s="2">
        <f t="shared" si="23"/>
        <v>0</v>
      </c>
    </row>
    <row r="196" spans="1:12" x14ac:dyDescent="0.35">
      <c r="A196" s="109"/>
      <c r="B196" s="109"/>
      <c r="C196" s="20"/>
      <c r="D196" s="20" t="s">
        <v>270</v>
      </c>
      <c r="E196" s="2" t="str">
        <f t="shared" ca="1" si="16"/>
        <v>targetactorid</v>
      </c>
      <c r="F196" s="2" t="str">
        <f t="shared" si="17"/>
        <v/>
      </c>
      <c r="G196" s="2" t="str">
        <f t="shared" si="18"/>
        <v/>
      </c>
      <c r="H196" s="2" t="str">
        <f t="shared" si="19"/>
        <v>$C$198</v>
      </c>
      <c r="I196" s="2" t="str">
        <f t="shared" ca="1" si="20"/>
        <v>I201</v>
      </c>
      <c r="J196" s="2">
        <f t="shared" si="21"/>
        <v>1</v>
      </c>
      <c r="K196" s="2" t="str">
        <f t="shared" si="22"/>
        <v/>
      </c>
      <c r="L196" s="2">
        <f t="shared" si="23"/>
        <v>0</v>
      </c>
    </row>
    <row r="197" spans="1:12" x14ac:dyDescent="0.35">
      <c r="A197" s="109"/>
      <c r="B197" s="109"/>
      <c r="C197" s="20"/>
      <c r="D197" s="20"/>
      <c r="E197" s="2" t="str">
        <f t="shared" ca="1" si="16"/>
        <v>x,y,z</v>
      </c>
      <c r="F197" s="2" t="str">
        <f t="shared" si="17"/>
        <v/>
      </c>
      <c r="G197" s="2" t="str">
        <f t="shared" si="18"/>
        <v/>
      </c>
      <c r="H197" s="2" t="str">
        <f t="shared" si="19"/>
        <v>$C$198</v>
      </c>
      <c r="I197" s="2" t="str">
        <f t="shared" ca="1" si="20"/>
        <v>I202</v>
      </c>
      <c r="J197" s="2">
        <f t="shared" si="21"/>
        <v>1</v>
      </c>
      <c r="K197" s="2" t="str">
        <f t="shared" si="22"/>
        <v/>
      </c>
      <c r="L197" s="2">
        <f t="shared" si="23"/>
        <v>0</v>
      </c>
    </row>
    <row r="198" spans="1:12" ht="15" thickBot="1" x14ac:dyDescent="0.4">
      <c r="A198" s="110"/>
      <c r="B198" s="110"/>
      <c r="C198" s="6" t="s">
        <v>335</v>
      </c>
      <c r="D198" s="6" t="s">
        <v>336</v>
      </c>
      <c r="E198" s="2" t="str">
        <f t="shared" ca="1" si="16"/>
        <v>helperobjid</v>
      </c>
      <c r="F198" s="2" t="str">
        <f t="shared" si="17"/>
        <v>$C$198</v>
      </c>
      <c r="G198" s="2" t="str">
        <f t="shared" si="18"/>
        <v>C198</v>
      </c>
      <c r="H198" s="2" t="str">
        <f t="shared" si="19"/>
        <v>$C$198</v>
      </c>
      <c r="I198" s="2" t="str">
        <f t="shared" ca="1" si="20"/>
        <v>I203</v>
      </c>
      <c r="J198" s="2">
        <f t="shared" si="21"/>
        <v>2</v>
      </c>
      <c r="K198" s="2" t="str">
        <f t="shared" si="22"/>
        <v>eventobjid,toobjid,itemid,targetactorid,XYZ,helperobjid</v>
      </c>
      <c r="L198" s="2">
        <f t="shared" si="23"/>
        <v>5</v>
      </c>
    </row>
    <row r="199" spans="1:12" ht="15" thickBot="1" x14ac:dyDescent="0.4">
      <c r="A199" s="89" t="s">
        <v>159</v>
      </c>
      <c r="B199" s="89" t="s">
        <v>160</v>
      </c>
      <c r="C199" s="6"/>
      <c r="D199" s="6" t="s">
        <v>270</v>
      </c>
      <c r="E199" s="2" t="str">
        <f t="shared" ca="1" si="16"/>
        <v>eventobjid</v>
      </c>
      <c r="F199" s="2" t="str">
        <f t="shared" si="17"/>
        <v/>
      </c>
      <c r="G199" s="2" t="str">
        <f t="shared" si="18"/>
        <v/>
      </c>
      <c r="H199" s="2" t="str">
        <f t="shared" si="19"/>
        <v>$C$202</v>
      </c>
      <c r="I199" s="2" t="str">
        <f t="shared" ca="1" si="20"/>
        <v>I202</v>
      </c>
      <c r="J199" s="2">
        <f t="shared" si="21"/>
        <v>1</v>
      </c>
      <c r="K199" s="2" t="str">
        <f t="shared" si="22"/>
        <v/>
      </c>
      <c r="L199" s="2">
        <f t="shared" si="23"/>
        <v>0</v>
      </c>
    </row>
    <row r="200" spans="1:12" ht="15" thickBot="1" x14ac:dyDescent="0.4">
      <c r="A200" s="91"/>
      <c r="B200" s="91"/>
      <c r="C200" s="6"/>
      <c r="D200" s="6" t="s">
        <v>270</v>
      </c>
      <c r="E200" s="2" t="str">
        <f t="shared" ca="1" si="16"/>
        <v>actorid</v>
      </c>
      <c r="F200" s="2" t="str">
        <f t="shared" si="17"/>
        <v/>
      </c>
      <c r="G200" s="2" t="str">
        <f t="shared" si="18"/>
        <v/>
      </c>
      <c r="H200" s="2" t="str">
        <f t="shared" si="19"/>
        <v>$C$202</v>
      </c>
      <c r="I200" s="2" t="str">
        <f t="shared" ca="1" si="20"/>
        <v>I203</v>
      </c>
      <c r="J200" s="2">
        <f t="shared" si="21"/>
        <v>1</v>
      </c>
      <c r="K200" s="2" t="str">
        <f t="shared" si="22"/>
        <v/>
      </c>
      <c r="L200" s="2">
        <f t="shared" si="23"/>
        <v>0</v>
      </c>
    </row>
    <row r="201" spans="1:12" ht="15" thickBot="1" x14ac:dyDescent="0.4">
      <c r="A201" s="91"/>
      <c r="B201" s="91"/>
      <c r="C201" s="6"/>
      <c r="D201" s="6" t="s">
        <v>270</v>
      </c>
      <c r="E201" s="2" t="str">
        <f t="shared" ca="1" si="16"/>
        <v>buffid</v>
      </c>
      <c r="F201" s="2" t="str">
        <f t="shared" si="17"/>
        <v/>
      </c>
      <c r="G201" s="2" t="str">
        <f t="shared" si="18"/>
        <v/>
      </c>
      <c r="H201" s="2" t="str">
        <f t="shared" si="19"/>
        <v>$C$202</v>
      </c>
      <c r="I201" s="2" t="str">
        <f t="shared" ca="1" si="20"/>
        <v>I204</v>
      </c>
      <c r="J201" s="2">
        <f t="shared" si="21"/>
        <v>1</v>
      </c>
      <c r="K201" s="2" t="str">
        <f t="shared" si="22"/>
        <v/>
      </c>
      <c r="L201" s="2">
        <f t="shared" si="23"/>
        <v>0</v>
      </c>
    </row>
    <row r="202" spans="1:12" ht="15" thickBot="1" x14ac:dyDescent="0.4">
      <c r="A202" s="90"/>
      <c r="B202" s="90"/>
      <c r="C202" s="4" t="s">
        <v>128</v>
      </c>
      <c r="D202" s="4" t="s">
        <v>295</v>
      </c>
      <c r="E202" s="2" t="str">
        <f t="shared" ca="1" si="16"/>
        <v>bufflvl</v>
      </c>
      <c r="F202" s="2" t="str">
        <f t="shared" si="17"/>
        <v>$C$202</v>
      </c>
      <c r="G202" s="2" t="str">
        <f t="shared" si="18"/>
        <v>C202</v>
      </c>
      <c r="H202" s="2" t="str">
        <f t="shared" si="19"/>
        <v>$C$202</v>
      </c>
      <c r="I202" s="2" t="str">
        <f t="shared" ca="1" si="20"/>
        <v>I205</v>
      </c>
      <c r="J202" s="2">
        <f t="shared" si="21"/>
        <v>2</v>
      </c>
      <c r="K202" s="2" t="str">
        <f t="shared" si="22"/>
        <v>eventobjid,actorid,buffid,bufflvl</v>
      </c>
      <c r="L202" s="2">
        <f t="shared" si="23"/>
        <v>3</v>
      </c>
    </row>
    <row r="203" spans="1:12" x14ac:dyDescent="0.35">
      <c r="A203" s="13"/>
      <c r="D203" s="2" t="s">
        <v>270</v>
      </c>
      <c r="E203" s="2" t="e">
        <f t="shared" ca="1" si="16"/>
        <v>#VALUE!</v>
      </c>
      <c r="F203" s="2" t="str">
        <f t="shared" si="17"/>
        <v/>
      </c>
      <c r="G203" s="2" t="str">
        <f t="shared" si="18"/>
        <v/>
      </c>
      <c r="H203" s="2" t="str">
        <f t="shared" si="19"/>
        <v>$C$205</v>
      </c>
      <c r="I203" s="2" t="str">
        <f t="shared" ca="1" si="20"/>
        <v>I203</v>
      </c>
      <c r="J203" s="2">
        <f t="shared" si="21"/>
        <v>1</v>
      </c>
      <c r="K203" s="2" t="str">
        <f t="shared" si="22"/>
        <v/>
      </c>
      <c r="L203" s="2">
        <f t="shared" si="23"/>
        <v>0</v>
      </c>
    </row>
    <row r="204" spans="1:12" ht="15" thickBot="1" x14ac:dyDescent="0.4">
      <c r="A204" s="1" t="s">
        <v>161</v>
      </c>
      <c r="D204" s="2" t="s">
        <v>270</v>
      </c>
      <c r="E204" s="2" t="e">
        <f t="shared" ca="1" si="16"/>
        <v>#VALUE!</v>
      </c>
      <c r="F204" s="2" t="str">
        <f t="shared" si="17"/>
        <v/>
      </c>
      <c r="G204" s="2" t="str">
        <f t="shared" si="18"/>
        <v/>
      </c>
      <c r="H204" s="2" t="str">
        <f t="shared" si="19"/>
        <v>$C$205</v>
      </c>
      <c r="I204" s="2" t="str">
        <f t="shared" ca="1" si="20"/>
        <v>I204</v>
      </c>
      <c r="J204" s="2">
        <f t="shared" si="21"/>
        <v>1</v>
      </c>
      <c r="K204" s="2" t="str">
        <f t="shared" si="22"/>
        <v/>
      </c>
      <c r="L204" s="2">
        <f t="shared" si="23"/>
        <v>0</v>
      </c>
    </row>
    <row r="205" spans="1:12" ht="15" thickBot="1" x14ac:dyDescent="0.4">
      <c r="A205" s="3" t="s">
        <v>258</v>
      </c>
      <c r="B205" s="3" t="s">
        <v>259</v>
      </c>
      <c r="C205" s="3" t="s">
        <v>260</v>
      </c>
      <c r="D205" s="3" t="s">
        <v>271</v>
      </c>
      <c r="E205" s="2" t="str">
        <f t="shared" ca="1" si="16"/>
        <v>Các Tham Số</v>
      </c>
      <c r="F205" s="2" t="str">
        <f t="shared" si="17"/>
        <v>$C$205</v>
      </c>
      <c r="G205" s="2" t="str">
        <f t="shared" si="18"/>
        <v>C205</v>
      </c>
      <c r="H205" s="2" t="str">
        <f t="shared" si="19"/>
        <v>$C$205</v>
      </c>
      <c r="I205" s="2" t="str">
        <f t="shared" ca="1" si="20"/>
        <v>I205</v>
      </c>
      <c r="J205" s="2">
        <f t="shared" si="21"/>
        <v>2</v>
      </c>
      <c r="K205" s="2" t="str">
        <f t="shared" si="22"/>
        <v>Các Tham Số</v>
      </c>
      <c r="L205" s="2">
        <f t="shared" si="23"/>
        <v>0</v>
      </c>
    </row>
    <row r="206" spans="1:12" ht="15" thickBot="1" x14ac:dyDescent="0.4">
      <c r="A206" s="89" t="s">
        <v>162</v>
      </c>
      <c r="B206" s="89" t="s">
        <v>149</v>
      </c>
      <c r="C206" s="3"/>
      <c r="D206" s="3" t="s">
        <v>270</v>
      </c>
      <c r="E206" s="2" t="str">
        <f t="shared" ca="1" si="16"/>
        <v>blockid</v>
      </c>
      <c r="F206" s="2" t="str">
        <f t="shared" si="17"/>
        <v/>
      </c>
      <c r="G206" s="2" t="str">
        <f t="shared" si="18"/>
        <v/>
      </c>
      <c r="H206" s="2" t="str">
        <f t="shared" si="19"/>
        <v>$C$207</v>
      </c>
      <c r="I206" s="2" t="str">
        <f t="shared" ca="1" si="20"/>
        <v>I207</v>
      </c>
      <c r="J206" s="2">
        <f t="shared" si="21"/>
        <v>1</v>
      </c>
      <c r="K206" s="2" t="str">
        <f t="shared" si="22"/>
        <v/>
      </c>
      <c r="L206" s="2">
        <f t="shared" si="23"/>
        <v>0</v>
      </c>
    </row>
    <row r="207" spans="1:12" ht="15" thickBot="1" x14ac:dyDescent="0.4">
      <c r="A207" s="90"/>
      <c r="B207" s="90"/>
      <c r="C207" s="4" t="s">
        <v>163</v>
      </c>
      <c r="D207" s="4" t="s">
        <v>301</v>
      </c>
      <c r="E207" s="2" t="str">
        <f t="shared" ca="1" si="16"/>
        <v>x,y,z</v>
      </c>
      <c r="F207" s="2" t="str">
        <f t="shared" si="17"/>
        <v>$C$207</v>
      </c>
      <c r="G207" s="2" t="str">
        <f t="shared" si="18"/>
        <v>C207</v>
      </c>
      <c r="H207" s="2" t="str">
        <f t="shared" si="19"/>
        <v>$C$207</v>
      </c>
      <c r="I207" s="2" t="str">
        <f t="shared" ca="1" si="20"/>
        <v>I208</v>
      </c>
      <c r="J207" s="2">
        <f t="shared" si="21"/>
        <v>2</v>
      </c>
      <c r="K207" s="2" t="str">
        <f t="shared" si="22"/>
        <v>blockid,XYZ</v>
      </c>
      <c r="L207" s="2">
        <f t="shared" si="23"/>
        <v>1</v>
      </c>
    </row>
    <row r="208" spans="1:12" ht="15" thickBot="1" x14ac:dyDescent="0.4">
      <c r="A208" s="89" t="s">
        <v>164</v>
      </c>
      <c r="B208" s="89" t="s">
        <v>165</v>
      </c>
      <c r="C208" s="4"/>
      <c r="D208" s="4" t="s">
        <v>270</v>
      </c>
      <c r="E208" s="2" t="str">
        <f t="shared" ca="1" si="16"/>
        <v>eventobjid</v>
      </c>
      <c r="F208" s="2" t="str">
        <f t="shared" si="17"/>
        <v/>
      </c>
      <c r="G208" s="2" t="str">
        <f t="shared" si="18"/>
        <v/>
      </c>
      <c r="H208" s="2" t="str">
        <f t="shared" si="19"/>
        <v>$C$210</v>
      </c>
      <c r="I208" s="2" t="str">
        <f t="shared" ca="1" si="20"/>
        <v>I210</v>
      </c>
      <c r="J208" s="2">
        <f t="shared" si="21"/>
        <v>1</v>
      </c>
      <c r="K208" s="2" t="str">
        <f t="shared" si="22"/>
        <v/>
      </c>
      <c r="L208" s="2">
        <f t="shared" si="23"/>
        <v>0</v>
      </c>
    </row>
    <row r="209" spans="1:12" ht="15" thickBot="1" x14ac:dyDescent="0.4">
      <c r="A209" s="91"/>
      <c r="B209" s="91"/>
      <c r="C209" s="4"/>
      <c r="D209" s="4" t="s">
        <v>270</v>
      </c>
      <c r="E209" s="2" t="str">
        <f t="shared" ca="1" si="16"/>
        <v>blockid</v>
      </c>
      <c r="F209" s="2" t="str">
        <f t="shared" si="17"/>
        <v/>
      </c>
      <c r="G209" s="2" t="str">
        <f t="shared" si="18"/>
        <v/>
      </c>
      <c r="H209" s="2" t="str">
        <f t="shared" si="19"/>
        <v>$C$210</v>
      </c>
      <c r="I209" s="2" t="str">
        <f t="shared" ca="1" si="20"/>
        <v>I211</v>
      </c>
      <c r="J209" s="2">
        <f t="shared" si="21"/>
        <v>1</v>
      </c>
      <c r="K209" s="2" t="str">
        <f t="shared" si="22"/>
        <v/>
      </c>
      <c r="L209" s="2">
        <f t="shared" si="23"/>
        <v>0</v>
      </c>
    </row>
    <row r="210" spans="1:12" ht="15" thickBot="1" x14ac:dyDescent="0.4">
      <c r="A210" s="90"/>
      <c r="B210" s="90"/>
      <c r="C210" s="4" t="s">
        <v>22</v>
      </c>
      <c r="D210" s="4" t="s">
        <v>302</v>
      </c>
      <c r="E210" s="2" t="str">
        <f t="shared" ca="1" si="16"/>
        <v>x,y,z</v>
      </c>
      <c r="F210" s="2" t="str">
        <f t="shared" si="17"/>
        <v>$C$210</v>
      </c>
      <c r="G210" s="2" t="str">
        <f t="shared" si="18"/>
        <v>C210</v>
      </c>
      <c r="H210" s="2" t="str">
        <f t="shared" si="19"/>
        <v>$C$210</v>
      </c>
      <c r="I210" s="2" t="str">
        <f t="shared" ca="1" si="20"/>
        <v>I212</v>
      </c>
      <c r="J210" s="2">
        <f t="shared" si="21"/>
        <v>2</v>
      </c>
      <c r="K210" s="2" t="str">
        <f t="shared" si="22"/>
        <v>eventobjid,blockid,XYZ</v>
      </c>
      <c r="L210" s="2">
        <f t="shared" si="23"/>
        <v>2</v>
      </c>
    </row>
    <row r="211" spans="1:12" ht="15" thickBot="1" x14ac:dyDescent="0.4">
      <c r="A211" s="89" t="s">
        <v>166</v>
      </c>
      <c r="B211" s="89" t="s">
        <v>167</v>
      </c>
      <c r="C211" s="4"/>
      <c r="D211" s="4" t="s">
        <v>270</v>
      </c>
      <c r="E211" s="2" t="str">
        <f t="shared" ca="1" si="16"/>
        <v>eventobjid</v>
      </c>
      <c r="F211" s="2" t="str">
        <f t="shared" si="17"/>
        <v/>
      </c>
      <c r="G211" s="2" t="str">
        <f t="shared" si="18"/>
        <v/>
      </c>
      <c r="H211" s="2" t="str">
        <f t="shared" si="19"/>
        <v>$C$213</v>
      </c>
      <c r="I211" s="2" t="str">
        <f t="shared" ca="1" si="20"/>
        <v>I213</v>
      </c>
      <c r="J211" s="2">
        <f t="shared" si="21"/>
        <v>1</v>
      </c>
      <c r="K211" s="2" t="str">
        <f t="shared" si="22"/>
        <v/>
      </c>
      <c r="L211" s="2">
        <f t="shared" si="23"/>
        <v>0</v>
      </c>
    </row>
    <row r="212" spans="1:12" ht="15" thickBot="1" x14ac:dyDescent="0.4">
      <c r="A212" s="91"/>
      <c r="B212" s="91"/>
      <c r="C212" s="4"/>
      <c r="D212" s="4" t="s">
        <v>270</v>
      </c>
      <c r="E212" s="2" t="str">
        <f t="shared" ca="1" si="16"/>
        <v>blockid</v>
      </c>
      <c r="F212" s="2" t="str">
        <f t="shared" si="17"/>
        <v/>
      </c>
      <c r="G212" s="2" t="str">
        <f t="shared" si="18"/>
        <v/>
      </c>
      <c r="H212" s="2" t="str">
        <f t="shared" si="19"/>
        <v>$C$213</v>
      </c>
      <c r="I212" s="2" t="str">
        <f t="shared" ca="1" si="20"/>
        <v>I214</v>
      </c>
      <c r="J212" s="2">
        <f t="shared" si="21"/>
        <v>1</v>
      </c>
      <c r="K212" s="2" t="str">
        <f t="shared" si="22"/>
        <v/>
      </c>
      <c r="L212" s="2">
        <f t="shared" si="23"/>
        <v>0</v>
      </c>
    </row>
    <row r="213" spans="1:12" ht="15" thickBot="1" x14ac:dyDescent="0.4">
      <c r="A213" s="90"/>
      <c r="B213" s="90"/>
      <c r="C213" s="4" t="s">
        <v>22</v>
      </c>
      <c r="D213" s="4" t="s">
        <v>302</v>
      </c>
      <c r="E213" s="2" t="str">
        <f t="shared" ca="1" si="16"/>
        <v>x,y,z</v>
      </c>
      <c r="F213" s="2" t="str">
        <f t="shared" si="17"/>
        <v>$C$213</v>
      </c>
      <c r="G213" s="2" t="str">
        <f t="shared" si="18"/>
        <v>C213</v>
      </c>
      <c r="H213" s="2" t="str">
        <f t="shared" si="19"/>
        <v>$C$213</v>
      </c>
      <c r="I213" s="2" t="str">
        <f t="shared" ca="1" si="20"/>
        <v>I215</v>
      </c>
      <c r="J213" s="2">
        <f t="shared" si="21"/>
        <v>2</v>
      </c>
      <c r="K213" s="2" t="str">
        <f t="shared" si="22"/>
        <v>eventobjid,blockid,XYZ</v>
      </c>
      <c r="L213" s="2">
        <f t="shared" si="23"/>
        <v>2</v>
      </c>
    </row>
    <row r="214" spans="1:12" ht="15" thickBot="1" x14ac:dyDescent="0.4">
      <c r="A214" s="89" t="s">
        <v>168</v>
      </c>
      <c r="B214" s="89" t="s">
        <v>169</v>
      </c>
      <c r="C214" s="4"/>
      <c r="D214" s="4" t="s">
        <v>270</v>
      </c>
      <c r="E214" s="2" t="str">
        <f t="shared" ca="1" si="16"/>
        <v>eventobjid</v>
      </c>
      <c r="F214" s="2" t="str">
        <f t="shared" si="17"/>
        <v/>
      </c>
      <c r="G214" s="2" t="str">
        <f t="shared" si="18"/>
        <v/>
      </c>
      <c r="H214" s="2" t="str">
        <f t="shared" si="19"/>
        <v>$C$216</v>
      </c>
      <c r="I214" s="2" t="str">
        <f t="shared" ca="1" si="20"/>
        <v>I216</v>
      </c>
      <c r="J214" s="2">
        <f t="shared" si="21"/>
        <v>1</v>
      </c>
      <c r="K214" s="2" t="str">
        <f t="shared" si="22"/>
        <v/>
      </c>
      <c r="L214" s="2">
        <f t="shared" si="23"/>
        <v>0</v>
      </c>
    </row>
    <row r="215" spans="1:12" ht="15" thickBot="1" x14ac:dyDescent="0.4">
      <c r="A215" s="91"/>
      <c r="B215" s="91"/>
      <c r="C215" s="4"/>
      <c r="D215" s="4" t="s">
        <v>270</v>
      </c>
      <c r="E215" s="2" t="str">
        <f t="shared" ca="1" si="16"/>
        <v>blockid</v>
      </c>
      <c r="F215" s="2" t="str">
        <f t="shared" si="17"/>
        <v/>
      </c>
      <c r="G215" s="2" t="str">
        <f t="shared" si="18"/>
        <v/>
      </c>
      <c r="H215" s="2" t="str">
        <f t="shared" si="19"/>
        <v>$C$216</v>
      </c>
      <c r="I215" s="2" t="str">
        <f t="shared" ca="1" si="20"/>
        <v>I217</v>
      </c>
      <c r="J215" s="2">
        <f t="shared" si="21"/>
        <v>1</v>
      </c>
      <c r="K215" s="2" t="str">
        <f t="shared" si="22"/>
        <v/>
      </c>
      <c r="L215" s="2">
        <f t="shared" si="23"/>
        <v>0</v>
      </c>
    </row>
    <row r="216" spans="1:12" ht="15" thickBot="1" x14ac:dyDescent="0.4">
      <c r="A216" s="90"/>
      <c r="B216" s="90"/>
      <c r="C216" s="4" t="s">
        <v>22</v>
      </c>
      <c r="D216" s="4" t="s">
        <v>302</v>
      </c>
      <c r="E216" s="2" t="str">
        <f t="shared" ca="1" si="16"/>
        <v>x,y,z</v>
      </c>
      <c r="F216" s="2" t="str">
        <f t="shared" si="17"/>
        <v>$C$216</v>
      </c>
      <c r="G216" s="2" t="str">
        <f t="shared" si="18"/>
        <v>C216</v>
      </c>
      <c r="H216" s="2" t="str">
        <f t="shared" si="19"/>
        <v>$C$216</v>
      </c>
      <c r="I216" s="2" t="str">
        <f t="shared" ca="1" si="20"/>
        <v>I218</v>
      </c>
      <c r="J216" s="2">
        <f t="shared" si="21"/>
        <v>2</v>
      </c>
      <c r="K216" s="2" t="str">
        <f t="shared" si="22"/>
        <v>eventobjid,blockid,XYZ</v>
      </c>
      <c r="L216" s="2">
        <f t="shared" si="23"/>
        <v>2</v>
      </c>
    </row>
    <row r="217" spans="1:12" ht="15" thickBot="1" x14ac:dyDescent="0.4">
      <c r="A217" s="89" t="s">
        <v>170</v>
      </c>
      <c r="B217" s="89" t="s">
        <v>171</v>
      </c>
      <c r="C217" s="4"/>
      <c r="D217" s="4" t="s">
        <v>270</v>
      </c>
      <c r="E217" s="2" t="str">
        <f t="shared" ref="E217:E280" ca="1" si="24">SUBSTITUTE(TRIM(MID(SUBSTITUTE(SUBSTITUTE(INDIRECT(H217),"x,y,z","XYZ"),",",REPT(" ", LEN(INDIRECT(H217)))),(ROW(INDIRECT(I217))-ROW(INDIRECT(H217))+1)*LEN(INDIRECT(H217))-LEN(INDIRECT(H217))+1,LEN(INDIRECT(H217)))),"XYZ","x,y,z")</f>
        <v>eventobjid</v>
      </c>
      <c r="F217" s="2" t="str">
        <f t="shared" ref="F217:F280" si="25">IF(ISTEXT(C217), ADDRESS(ROW(C217), COLUMN(C217), 1), "")</f>
        <v/>
      </c>
      <c r="G217" s="2" t="str">
        <f t="shared" ref="G217:G280" si="26">IF(ISTEXT(C217), ADDRESS(ROW(C217), COLUMN(C217),4 ), "")</f>
        <v/>
      </c>
      <c r="H217" s="2" t="str">
        <f t="shared" ref="H217:H280" si="27">IF(F217&lt;&gt;"", F217, H218)</f>
        <v>$C$219</v>
      </c>
      <c r="I217" s="2" t="str">
        <f t="shared" ref="I217:I280" ca="1" si="28">IF(G217=ADDRESS(ROW(INDIRECT(H217)),COLUMN(INDIRECT(H217)),4),ADDRESS(ROW(I217)+L217,COLUMN(I217),4),ADDRESS(ROW(INDIRECT(I218))-1,COLUMN(I217),4))</f>
        <v>I219</v>
      </c>
      <c r="J217" s="2">
        <f t="shared" ref="J217:J280" si="29">IF(F217&lt;&gt;"",IF(H217=H216,2,3),1)</f>
        <v>1</v>
      </c>
      <c r="K217" s="2" t="str">
        <f t="shared" ref="K217:K280" si="30">SUBSTITUTE(C217,"x,y,z","XYZ")</f>
        <v/>
      </c>
      <c r="L217" s="2">
        <f t="shared" ref="L217:L280" si="31">IF(LEN(K217) - LEN(SUBSTITUTE(K217, ",", ""))&gt;0,LEN(K217) - LEN(SUBSTITUTE(K217, ",", "")),0)</f>
        <v>0</v>
      </c>
    </row>
    <row r="218" spans="1:12" ht="15" thickBot="1" x14ac:dyDescent="0.4">
      <c r="A218" s="91"/>
      <c r="B218" s="91"/>
      <c r="C218" s="4"/>
      <c r="D218" s="4" t="s">
        <v>270</v>
      </c>
      <c r="E218" s="2" t="str">
        <f t="shared" ca="1" si="24"/>
        <v>blockid</v>
      </c>
      <c r="F218" s="2" t="str">
        <f t="shared" si="25"/>
        <v/>
      </c>
      <c r="G218" s="2" t="str">
        <f t="shared" si="26"/>
        <v/>
      </c>
      <c r="H218" s="2" t="str">
        <f t="shared" si="27"/>
        <v>$C$219</v>
      </c>
      <c r="I218" s="2" t="str">
        <f t="shared" ca="1" si="28"/>
        <v>I220</v>
      </c>
      <c r="J218" s="2">
        <f t="shared" si="29"/>
        <v>1</v>
      </c>
      <c r="K218" s="2" t="str">
        <f t="shared" si="30"/>
        <v/>
      </c>
      <c r="L218" s="2">
        <f t="shared" si="31"/>
        <v>0</v>
      </c>
    </row>
    <row r="219" spans="1:12" ht="15" thickBot="1" x14ac:dyDescent="0.4">
      <c r="A219" s="90"/>
      <c r="B219" s="90"/>
      <c r="C219" s="4" t="s">
        <v>22</v>
      </c>
      <c r="D219" s="4" t="s">
        <v>302</v>
      </c>
      <c r="E219" s="2" t="str">
        <f t="shared" ca="1" si="24"/>
        <v>x,y,z</v>
      </c>
      <c r="F219" s="2" t="str">
        <f t="shared" si="25"/>
        <v>$C$219</v>
      </c>
      <c r="G219" s="2" t="str">
        <f t="shared" si="26"/>
        <v>C219</v>
      </c>
      <c r="H219" s="2" t="str">
        <f t="shared" si="27"/>
        <v>$C$219</v>
      </c>
      <c r="I219" s="2" t="str">
        <f t="shared" ca="1" si="28"/>
        <v>I221</v>
      </c>
      <c r="J219" s="2">
        <f t="shared" si="29"/>
        <v>2</v>
      </c>
      <c r="K219" s="2" t="str">
        <f t="shared" si="30"/>
        <v>eventobjid,blockid,XYZ</v>
      </c>
      <c r="L219" s="2">
        <f t="shared" si="31"/>
        <v>2</v>
      </c>
    </row>
    <row r="220" spans="1:12" ht="15" thickBot="1" x14ac:dyDescent="0.4">
      <c r="A220" s="89" t="s">
        <v>172</v>
      </c>
      <c r="B220" s="89" t="s">
        <v>173</v>
      </c>
      <c r="C220" s="4"/>
      <c r="D220" s="4" t="s">
        <v>270</v>
      </c>
      <c r="E220" s="2" t="str">
        <f t="shared" ca="1" si="24"/>
        <v>blockid</v>
      </c>
      <c r="F220" s="2" t="str">
        <f t="shared" si="25"/>
        <v/>
      </c>
      <c r="G220" s="2" t="str">
        <f t="shared" si="26"/>
        <v/>
      </c>
      <c r="H220" s="2" t="str">
        <f t="shared" si="27"/>
        <v>$C$221</v>
      </c>
      <c r="I220" s="2" t="str">
        <f t="shared" ca="1" si="28"/>
        <v>I221</v>
      </c>
      <c r="J220" s="2">
        <f t="shared" si="29"/>
        <v>1</v>
      </c>
      <c r="K220" s="2" t="str">
        <f t="shared" si="30"/>
        <v/>
      </c>
      <c r="L220" s="2">
        <f t="shared" si="31"/>
        <v>0</v>
      </c>
    </row>
    <row r="221" spans="1:12" ht="15" thickBot="1" x14ac:dyDescent="0.4">
      <c r="A221" s="90"/>
      <c r="B221" s="90"/>
      <c r="C221" s="4" t="s">
        <v>163</v>
      </c>
      <c r="D221" s="4" t="s">
        <v>301</v>
      </c>
      <c r="E221" s="2" t="str">
        <f t="shared" ca="1" si="24"/>
        <v>x,y,z</v>
      </c>
      <c r="F221" s="2" t="str">
        <f t="shared" si="25"/>
        <v>$C$221</v>
      </c>
      <c r="G221" s="2" t="str">
        <f t="shared" si="26"/>
        <v>C221</v>
      </c>
      <c r="H221" s="2" t="str">
        <f t="shared" si="27"/>
        <v>$C$221</v>
      </c>
      <c r="I221" s="2" t="str">
        <f t="shared" ca="1" si="28"/>
        <v>I222</v>
      </c>
      <c r="J221" s="2">
        <f t="shared" si="29"/>
        <v>2</v>
      </c>
      <c r="K221" s="2" t="str">
        <f t="shared" si="30"/>
        <v>blockid,XYZ</v>
      </c>
      <c r="L221" s="2">
        <f t="shared" si="31"/>
        <v>1</v>
      </c>
    </row>
    <row r="222" spans="1:12" ht="15" thickBot="1" x14ac:dyDescent="0.4">
      <c r="A222" s="89" t="s">
        <v>174</v>
      </c>
      <c r="B222" s="89" t="s">
        <v>175</v>
      </c>
      <c r="C222" s="4"/>
      <c r="D222" s="4" t="s">
        <v>270</v>
      </c>
      <c r="E222" s="2" t="str">
        <f t="shared" ca="1" si="24"/>
        <v>eventobjid</v>
      </c>
      <c r="F222" s="2" t="str">
        <f t="shared" si="25"/>
        <v/>
      </c>
      <c r="G222" s="2" t="str">
        <f t="shared" si="26"/>
        <v/>
      </c>
      <c r="H222" s="2" t="str">
        <f t="shared" si="27"/>
        <v>$C$224</v>
      </c>
      <c r="I222" s="2" t="str">
        <f t="shared" ca="1" si="28"/>
        <v>I224</v>
      </c>
      <c r="J222" s="2">
        <f t="shared" si="29"/>
        <v>1</v>
      </c>
      <c r="K222" s="2" t="str">
        <f t="shared" si="30"/>
        <v/>
      </c>
      <c r="L222" s="2">
        <f t="shared" si="31"/>
        <v>0</v>
      </c>
    </row>
    <row r="223" spans="1:12" ht="15" thickBot="1" x14ac:dyDescent="0.4">
      <c r="A223" s="91"/>
      <c r="B223" s="91"/>
      <c r="C223" s="4"/>
      <c r="D223" s="4" t="s">
        <v>270</v>
      </c>
      <c r="E223" s="2" t="str">
        <f t="shared" ca="1" si="24"/>
        <v>blockid</v>
      </c>
      <c r="F223" s="2" t="str">
        <f t="shared" si="25"/>
        <v/>
      </c>
      <c r="G223" s="2" t="str">
        <f t="shared" si="26"/>
        <v/>
      </c>
      <c r="H223" s="2" t="str">
        <f t="shared" si="27"/>
        <v>$C$224</v>
      </c>
      <c r="I223" s="2" t="str">
        <f t="shared" ca="1" si="28"/>
        <v>I225</v>
      </c>
      <c r="J223" s="2">
        <f t="shared" si="29"/>
        <v>1</v>
      </c>
      <c r="K223" s="2" t="str">
        <f t="shared" si="30"/>
        <v/>
      </c>
      <c r="L223" s="2">
        <f t="shared" si="31"/>
        <v>0</v>
      </c>
    </row>
    <row r="224" spans="1:12" ht="15" thickBot="1" x14ac:dyDescent="0.4">
      <c r="A224" s="90"/>
      <c r="B224" s="90"/>
      <c r="C224" s="4" t="s">
        <v>22</v>
      </c>
      <c r="D224" s="4" t="s">
        <v>302</v>
      </c>
      <c r="E224" s="2" t="str">
        <f t="shared" ca="1" si="24"/>
        <v>x,y,z</v>
      </c>
      <c r="F224" s="2" t="str">
        <f t="shared" si="25"/>
        <v>$C$224</v>
      </c>
      <c r="G224" s="2" t="str">
        <f t="shared" si="26"/>
        <v>C224</v>
      </c>
      <c r="H224" s="2" t="str">
        <f t="shared" si="27"/>
        <v>$C$224</v>
      </c>
      <c r="I224" s="2" t="str">
        <f t="shared" ca="1" si="28"/>
        <v>I226</v>
      </c>
      <c r="J224" s="2">
        <f t="shared" si="29"/>
        <v>2</v>
      </c>
      <c r="K224" s="2" t="str">
        <f t="shared" si="30"/>
        <v>eventobjid,blockid,XYZ</v>
      </c>
      <c r="L224" s="2">
        <f t="shared" si="31"/>
        <v>2</v>
      </c>
    </row>
    <row r="225" spans="1:12" x14ac:dyDescent="0.35">
      <c r="A225" s="13"/>
      <c r="D225" s="2" t="s">
        <v>270</v>
      </c>
      <c r="E225" s="2" t="e">
        <f t="shared" ca="1" si="24"/>
        <v>#VALUE!</v>
      </c>
      <c r="F225" s="2" t="str">
        <f t="shared" si="25"/>
        <v/>
      </c>
      <c r="G225" s="2" t="str">
        <f t="shared" si="26"/>
        <v/>
      </c>
      <c r="H225" s="2" t="str">
        <f t="shared" si="27"/>
        <v>$C$227</v>
      </c>
      <c r="I225" s="2" t="str">
        <f t="shared" ca="1" si="28"/>
        <v>I225</v>
      </c>
      <c r="J225" s="2">
        <f t="shared" si="29"/>
        <v>1</v>
      </c>
      <c r="K225" s="2" t="str">
        <f t="shared" si="30"/>
        <v/>
      </c>
      <c r="L225" s="2">
        <f t="shared" si="31"/>
        <v>0</v>
      </c>
    </row>
    <row r="226" spans="1:12" ht="15" thickBot="1" x14ac:dyDescent="0.4">
      <c r="A226" s="1" t="s">
        <v>176</v>
      </c>
      <c r="D226" s="2" t="s">
        <v>270</v>
      </c>
      <c r="E226" s="2" t="e">
        <f t="shared" ca="1" si="24"/>
        <v>#VALUE!</v>
      </c>
      <c r="F226" s="2" t="str">
        <f t="shared" si="25"/>
        <v/>
      </c>
      <c r="G226" s="2" t="str">
        <f t="shared" si="26"/>
        <v/>
      </c>
      <c r="H226" s="2" t="str">
        <f t="shared" si="27"/>
        <v>$C$227</v>
      </c>
      <c r="I226" s="2" t="str">
        <f t="shared" ca="1" si="28"/>
        <v>I226</v>
      </c>
      <c r="J226" s="2">
        <f t="shared" si="29"/>
        <v>1</v>
      </c>
      <c r="K226" s="2" t="str">
        <f t="shared" si="30"/>
        <v/>
      </c>
      <c r="L226" s="2">
        <f t="shared" si="31"/>
        <v>0</v>
      </c>
    </row>
    <row r="227" spans="1:12" ht="15" thickBot="1" x14ac:dyDescent="0.4">
      <c r="A227" s="3" t="s">
        <v>258</v>
      </c>
      <c r="B227" s="3" t="s">
        <v>259</v>
      </c>
      <c r="C227" s="3" t="s">
        <v>260</v>
      </c>
      <c r="D227" s="3" t="s">
        <v>271</v>
      </c>
      <c r="E227" s="2" t="str">
        <f t="shared" ca="1" si="24"/>
        <v>Các Tham Số</v>
      </c>
      <c r="F227" s="2" t="str">
        <f t="shared" si="25"/>
        <v>$C$227</v>
      </c>
      <c r="G227" s="2" t="str">
        <f t="shared" si="26"/>
        <v>C227</v>
      </c>
      <c r="H227" s="2" t="str">
        <f t="shared" si="27"/>
        <v>$C$227</v>
      </c>
      <c r="I227" s="2" t="str">
        <f t="shared" ca="1" si="28"/>
        <v>I227</v>
      </c>
      <c r="J227" s="2">
        <f t="shared" si="29"/>
        <v>2</v>
      </c>
      <c r="K227" s="2" t="str">
        <f t="shared" si="30"/>
        <v>Các Tham Số</v>
      </c>
      <c r="L227" s="2">
        <f t="shared" si="31"/>
        <v>0</v>
      </c>
    </row>
    <row r="228" spans="1:12" ht="15" thickBot="1" x14ac:dyDescent="0.4">
      <c r="A228" s="89" t="s">
        <v>177</v>
      </c>
      <c r="B228" s="89" t="s">
        <v>178</v>
      </c>
      <c r="C228" s="3"/>
      <c r="D228" s="3" t="s">
        <v>270</v>
      </c>
      <c r="E228" s="2" t="str">
        <f t="shared" ca="1" si="24"/>
        <v>eventobjid</v>
      </c>
      <c r="F228" s="2" t="str">
        <f t="shared" si="25"/>
        <v/>
      </c>
      <c r="G228" s="2" t="str">
        <f t="shared" si="26"/>
        <v/>
      </c>
      <c r="H228" s="2" t="str">
        <f t="shared" si="27"/>
        <v>$C$230</v>
      </c>
      <c r="I228" s="2" t="str">
        <f t="shared" ca="1" si="28"/>
        <v>I230</v>
      </c>
      <c r="J228" s="2">
        <f t="shared" si="29"/>
        <v>1</v>
      </c>
      <c r="K228" s="2" t="str">
        <f t="shared" si="30"/>
        <v/>
      </c>
      <c r="L228" s="2">
        <f t="shared" si="31"/>
        <v>0</v>
      </c>
    </row>
    <row r="229" spans="1:12" ht="15" thickBot="1" x14ac:dyDescent="0.4">
      <c r="A229" s="91"/>
      <c r="B229" s="91"/>
      <c r="C229" s="3"/>
      <c r="D229" s="3" t="s">
        <v>270</v>
      </c>
      <c r="E229" s="2" t="str">
        <f t="shared" ca="1" si="24"/>
        <v>areaid</v>
      </c>
      <c r="F229" s="2" t="str">
        <f t="shared" si="25"/>
        <v/>
      </c>
      <c r="G229" s="2" t="str">
        <f t="shared" si="26"/>
        <v/>
      </c>
      <c r="H229" s="2" t="str">
        <f t="shared" si="27"/>
        <v>$C$230</v>
      </c>
      <c r="I229" s="2" t="str">
        <f t="shared" ca="1" si="28"/>
        <v>I231</v>
      </c>
      <c r="J229" s="2">
        <f t="shared" si="29"/>
        <v>1</v>
      </c>
      <c r="K229" s="2" t="str">
        <f t="shared" si="30"/>
        <v/>
      </c>
      <c r="L229" s="2">
        <f t="shared" si="31"/>
        <v>0</v>
      </c>
    </row>
    <row r="230" spans="1:12" ht="15" thickBot="1" x14ac:dyDescent="0.4">
      <c r="A230" s="90"/>
      <c r="B230" s="90"/>
      <c r="C230" s="4" t="s">
        <v>179</v>
      </c>
      <c r="D230" s="4" t="s">
        <v>303</v>
      </c>
      <c r="E230" s="2" t="str">
        <f t="shared" ca="1" si="24"/>
        <v>item</v>
      </c>
      <c r="F230" s="2" t="str">
        <f t="shared" si="25"/>
        <v>$C$230</v>
      </c>
      <c r="G230" s="2" t="str">
        <f t="shared" si="26"/>
        <v>C230</v>
      </c>
      <c r="H230" s="2" t="str">
        <f t="shared" si="27"/>
        <v>$C$230</v>
      </c>
      <c r="I230" s="2" t="str">
        <f t="shared" ca="1" si="28"/>
        <v>I232</v>
      </c>
      <c r="J230" s="2">
        <f t="shared" si="29"/>
        <v>2</v>
      </c>
      <c r="K230" s="2" t="str">
        <f t="shared" si="30"/>
        <v>eventobjid,areaid,item</v>
      </c>
      <c r="L230" s="2">
        <f t="shared" si="31"/>
        <v>2</v>
      </c>
    </row>
    <row r="231" spans="1:12" ht="15" thickBot="1" x14ac:dyDescent="0.4">
      <c r="A231" s="89" t="s">
        <v>180</v>
      </c>
      <c r="B231" s="89" t="s">
        <v>181</v>
      </c>
      <c r="C231" s="4"/>
      <c r="D231" s="4" t="s">
        <v>270</v>
      </c>
      <c r="E231" s="2" t="str">
        <f t="shared" ca="1" si="24"/>
        <v>eventobjid</v>
      </c>
      <c r="F231" s="2" t="str">
        <f t="shared" si="25"/>
        <v/>
      </c>
      <c r="G231" s="2" t="str">
        <f t="shared" si="26"/>
        <v/>
      </c>
      <c r="H231" s="2" t="str">
        <f t="shared" si="27"/>
        <v>$C$233</v>
      </c>
      <c r="I231" s="2" t="str">
        <f t="shared" ca="1" si="28"/>
        <v>I233</v>
      </c>
      <c r="J231" s="2">
        <f t="shared" si="29"/>
        <v>1</v>
      </c>
      <c r="K231" s="2" t="str">
        <f t="shared" si="30"/>
        <v/>
      </c>
      <c r="L231" s="2">
        <f t="shared" si="31"/>
        <v>0</v>
      </c>
    </row>
    <row r="232" spans="1:12" ht="15" thickBot="1" x14ac:dyDescent="0.4">
      <c r="A232" s="91"/>
      <c r="B232" s="91"/>
      <c r="C232" s="4"/>
      <c r="D232" s="4" t="s">
        <v>270</v>
      </c>
      <c r="E232" s="2" t="str">
        <f t="shared" ca="1" si="24"/>
        <v>areaid</v>
      </c>
      <c r="F232" s="2" t="str">
        <f t="shared" si="25"/>
        <v/>
      </c>
      <c r="G232" s="2" t="str">
        <f t="shared" si="26"/>
        <v/>
      </c>
      <c r="H232" s="2" t="str">
        <f t="shared" si="27"/>
        <v>$C$233</v>
      </c>
      <c r="I232" s="2" t="str">
        <f t="shared" ca="1" si="28"/>
        <v>I234</v>
      </c>
      <c r="J232" s="2">
        <f t="shared" si="29"/>
        <v>1</v>
      </c>
      <c r="K232" s="2" t="str">
        <f t="shared" si="30"/>
        <v/>
      </c>
      <c r="L232" s="2">
        <f t="shared" si="31"/>
        <v>0</v>
      </c>
    </row>
    <row r="233" spans="1:12" ht="15" thickBot="1" x14ac:dyDescent="0.4">
      <c r="A233" s="90"/>
      <c r="B233" s="90"/>
      <c r="C233" s="4" t="s">
        <v>179</v>
      </c>
      <c r="D233" s="4" t="s">
        <v>303</v>
      </c>
      <c r="E233" s="2" t="str">
        <f t="shared" ca="1" si="24"/>
        <v>item</v>
      </c>
      <c r="F233" s="2" t="str">
        <f t="shared" si="25"/>
        <v>$C$233</v>
      </c>
      <c r="G233" s="2" t="str">
        <f t="shared" si="26"/>
        <v>C233</v>
      </c>
      <c r="H233" s="2" t="str">
        <f t="shared" si="27"/>
        <v>$C$233</v>
      </c>
      <c r="I233" s="2" t="str">
        <f t="shared" ca="1" si="28"/>
        <v>I235</v>
      </c>
      <c r="J233" s="2">
        <f t="shared" si="29"/>
        <v>2</v>
      </c>
      <c r="K233" s="2" t="str">
        <f t="shared" si="30"/>
        <v>eventobjid,areaid,item</v>
      </c>
      <c r="L233" s="2">
        <f t="shared" si="31"/>
        <v>2</v>
      </c>
    </row>
    <row r="234" spans="1:12" x14ac:dyDescent="0.35">
      <c r="A234" s="108" t="s">
        <v>182</v>
      </c>
      <c r="B234" s="108" t="s">
        <v>183</v>
      </c>
      <c r="C234" s="5"/>
      <c r="D234" s="5"/>
      <c r="E234" s="2" t="str">
        <f t="shared" ca="1" si="24"/>
        <v>eventobjid</v>
      </c>
      <c r="F234" s="2" t="str">
        <f t="shared" si="25"/>
        <v/>
      </c>
      <c r="G234" s="2" t="str">
        <f t="shared" si="26"/>
        <v/>
      </c>
      <c r="H234" s="2" t="str">
        <f t="shared" si="27"/>
        <v>$C$237</v>
      </c>
      <c r="I234" s="2" t="str">
        <f t="shared" ca="1" si="28"/>
        <v>I237</v>
      </c>
      <c r="J234" s="2">
        <f t="shared" si="29"/>
        <v>1</v>
      </c>
      <c r="K234" s="2" t="str">
        <f t="shared" si="30"/>
        <v/>
      </c>
      <c r="L234" s="2">
        <f t="shared" si="31"/>
        <v>0</v>
      </c>
    </row>
    <row r="235" spans="1:12" x14ac:dyDescent="0.35">
      <c r="A235" s="109"/>
      <c r="B235" s="109"/>
      <c r="C235" s="20"/>
      <c r="D235" s="20" t="s">
        <v>270</v>
      </c>
      <c r="E235" s="2" t="str">
        <f t="shared" ca="1" si="24"/>
        <v>itemid</v>
      </c>
      <c r="F235" s="2" t="str">
        <f t="shared" si="25"/>
        <v/>
      </c>
      <c r="G235" s="2" t="str">
        <f t="shared" si="26"/>
        <v/>
      </c>
      <c r="H235" s="2" t="str">
        <f t="shared" si="27"/>
        <v>$C$237</v>
      </c>
      <c r="I235" s="2" t="str">
        <f t="shared" ca="1" si="28"/>
        <v>I238</v>
      </c>
      <c r="J235" s="2">
        <f t="shared" si="29"/>
        <v>1</v>
      </c>
      <c r="K235" s="2" t="str">
        <f t="shared" si="30"/>
        <v/>
      </c>
      <c r="L235" s="2">
        <f t="shared" si="31"/>
        <v>0</v>
      </c>
    </row>
    <row r="236" spans="1:12" x14ac:dyDescent="0.35">
      <c r="A236" s="109"/>
      <c r="B236" s="109"/>
      <c r="C236" s="20"/>
      <c r="D236" s="20" t="s">
        <v>270</v>
      </c>
      <c r="E236" s="2" t="str">
        <f t="shared" ca="1" si="24"/>
        <v>defaultvalue</v>
      </c>
      <c r="F236" s="2" t="str">
        <f t="shared" si="25"/>
        <v/>
      </c>
      <c r="G236" s="2" t="str">
        <f t="shared" si="26"/>
        <v/>
      </c>
      <c r="H236" s="2" t="str">
        <f t="shared" si="27"/>
        <v>$C$237</v>
      </c>
      <c r="I236" s="2" t="str">
        <f t="shared" ca="1" si="28"/>
        <v>I239</v>
      </c>
      <c r="J236" s="2">
        <f t="shared" si="29"/>
        <v>1</v>
      </c>
      <c r="K236" s="2" t="str">
        <f t="shared" si="30"/>
        <v/>
      </c>
      <c r="L236" s="2">
        <f t="shared" si="31"/>
        <v>0</v>
      </c>
    </row>
    <row r="237" spans="1:12" ht="15" thickBot="1" x14ac:dyDescent="0.4">
      <c r="A237" s="110"/>
      <c r="B237" s="110"/>
      <c r="C237" s="6" t="s">
        <v>337</v>
      </c>
      <c r="D237" s="6" t="s">
        <v>304</v>
      </c>
      <c r="E237" s="2" t="str">
        <f t="shared" ca="1" si="24"/>
        <v>x,y,z</v>
      </c>
      <c r="F237" s="2" t="str">
        <f t="shared" si="25"/>
        <v>$C$237</v>
      </c>
      <c r="G237" s="2" t="str">
        <f t="shared" si="26"/>
        <v>C237</v>
      </c>
      <c r="H237" s="2" t="str">
        <f t="shared" si="27"/>
        <v>$C$237</v>
      </c>
      <c r="I237" s="2" t="str">
        <f t="shared" ca="1" si="28"/>
        <v>I240</v>
      </c>
      <c r="J237" s="2">
        <f t="shared" si="29"/>
        <v>2</v>
      </c>
      <c r="K237" s="2" t="str">
        <f t="shared" si="30"/>
        <v>eventobjid,itemid,defaultvalue,XYZ</v>
      </c>
      <c r="L237" s="2">
        <f t="shared" si="31"/>
        <v>3</v>
      </c>
    </row>
    <row r="238" spans="1:12" ht="15" thickBot="1" x14ac:dyDescent="0.4">
      <c r="A238" s="89" t="s">
        <v>184</v>
      </c>
      <c r="B238" s="89" t="s">
        <v>185</v>
      </c>
      <c r="C238" s="6"/>
      <c r="D238" s="6" t="s">
        <v>270</v>
      </c>
      <c r="E238" s="2" t="str">
        <f t="shared" ca="1" si="24"/>
        <v>eventobjid</v>
      </c>
      <c r="F238" s="2" t="str">
        <f t="shared" si="25"/>
        <v/>
      </c>
      <c r="G238" s="2" t="str">
        <f t="shared" si="26"/>
        <v/>
      </c>
      <c r="H238" s="2" t="str">
        <f t="shared" si="27"/>
        <v>$C$240</v>
      </c>
      <c r="I238" s="2" t="str">
        <f t="shared" ca="1" si="28"/>
        <v>I240</v>
      </c>
      <c r="J238" s="2">
        <f t="shared" si="29"/>
        <v>1</v>
      </c>
      <c r="K238" s="2" t="str">
        <f t="shared" si="30"/>
        <v/>
      </c>
      <c r="L238" s="2">
        <f t="shared" si="31"/>
        <v>0</v>
      </c>
    </row>
    <row r="239" spans="1:12" ht="15" thickBot="1" x14ac:dyDescent="0.4">
      <c r="A239" s="91"/>
      <c r="B239" s="91"/>
      <c r="C239" s="6"/>
      <c r="D239" s="6" t="s">
        <v>270</v>
      </c>
      <c r="E239" s="2" t="str">
        <f t="shared" ca="1" si="24"/>
        <v>itemid</v>
      </c>
      <c r="F239" s="2" t="str">
        <f t="shared" si="25"/>
        <v/>
      </c>
      <c r="G239" s="2" t="str">
        <f t="shared" si="26"/>
        <v/>
      </c>
      <c r="H239" s="2" t="str">
        <f t="shared" si="27"/>
        <v>$C$240</v>
      </c>
      <c r="I239" s="2" t="str">
        <f t="shared" ca="1" si="28"/>
        <v>I241</v>
      </c>
      <c r="J239" s="2">
        <f t="shared" si="29"/>
        <v>1</v>
      </c>
      <c r="K239" s="2" t="str">
        <f t="shared" si="30"/>
        <v/>
      </c>
      <c r="L239" s="2">
        <f t="shared" si="31"/>
        <v>0</v>
      </c>
    </row>
    <row r="240" spans="1:12" ht="15" thickBot="1" x14ac:dyDescent="0.4">
      <c r="A240" s="90"/>
      <c r="B240" s="90"/>
      <c r="C240" s="4" t="s">
        <v>8</v>
      </c>
      <c r="D240" s="4" t="s">
        <v>294</v>
      </c>
      <c r="E240" s="2" t="str">
        <f t="shared" ca="1" si="24"/>
        <v>itemnum</v>
      </c>
      <c r="F240" s="2" t="str">
        <f t="shared" si="25"/>
        <v>$C$240</v>
      </c>
      <c r="G240" s="2" t="str">
        <f t="shared" si="26"/>
        <v>C240</v>
      </c>
      <c r="H240" s="2" t="str">
        <f t="shared" si="27"/>
        <v>$C$240</v>
      </c>
      <c r="I240" s="2" t="str">
        <f t="shared" ca="1" si="28"/>
        <v>I242</v>
      </c>
      <c r="J240" s="2">
        <f t="shared" si="29"/>
        <v>2</v>
      </c>
      <c r="K240" s="2" t="str">
        <f t="shared" si="30"/>
        <v>eventobjid,itemid,itemnum</v>
      </c>
      <c r="L240" s="2">
        <f t="shared" si="31"/>
        <v>2</v>
      </c>
    </row>
    <row r="241" spans="1:12" ht="15" thickBot="1" x14ac:dyDescent="0.4">
      <c r="A241" s="89" t="s">
        <v>186</v>
      </c>
      <c r="B241" s="89" t="s">
        <v>187</v>
      </c>
      <c r="C241" s="4"/>
      <c r="D241" s="4" t="s">
        <v>270</v>
      </c>
      <c r="E241" s="2" t="str">
        <f t="shared" ca="1" si="24"/>
        <v>eventobjid</v>
      </c>
      <c r="F241" s="2" t="str">
        <f t="shared" si="25"/>
        <v/>
      </c>
      <c r="G241" s="2" t="str">
        <f t="shared" si="26"/>
        <v/>
      </c>
      <c r="H241" s="2" t="str">
        <f t="shared" si="27"/>
        <v>$C$244</v>
      </c>
      <c r="I241" s="2" t="str">
        <f t="shared" ca="1" si="28"/>
        <v>I244</v>
      </c>
      <c r="J241" s="2">
        <f t="shared" si="29"/>
        <v>1</v>
      </c>
      <c r="K241" s="2" t="str">
        <f t="shared" si="30"/>
        <v/>
      </c>
      <c r="L241" s="2">
        <f t="shared" si="31"/>
        <v>0</v>
      </c>
    </row>
    <row r="242" spans="1:12" ht="15" thickBot="1" x14ac:dyDescent="0.4">
      <c r="A242" s="91"/>
      <c r="B242" s="91"/>
      <c r="C242" s="4"/>
      <c r="D242" s="4" t="s">
        <v>270</v>
      </c>
      <c r="E242" s="2" t="str">
        <f t="shared" ca="1" si="24"/>
        <v>itemid</v>
      </c>
      <c r="F242" s="2" t="str">
        <f t="shared" si="25"/>
        <v/>
      </c>
      <c r="G242" s="2" t="str">
        <f t="shared" si="26"/>
        <v/>
      </c>
      <c r="H242" s="2" t="str">
        <f t="shared" si="27"/>
        <v>$C$244</v>
      </c>
      <c r="I242" s="2" t="str">
        <f t="shared" ca="1" si="28"/>
        <v>I245</v>
      </c>
      <c r="J242" s="2">
        <f t="shared" si="29"/>
        <v>1</v>
      </c>
      <c r="K242" s="2" t="str">
        <f t="shared" si="30"/>
        <v/>
      </c>
      <c r="L242" s="2">
        <f t="shared" si="31"/>
        <v>0</v>
      </c>
    </row>
    <row r="243" spans="1:12" ht="15" thickBot="1" x14ac:dyDescent="0.4">
      <c r="A243" s="91"/>
      <c r="B243" s="91"/>
      <c r="C243" s="4"/>
      <c r="D243" s="4" t="s">
        <v>270</v>
      </c>
      <c r="E243" s="2" t="str">
        <f t="shared" ca="1" si="24"/>
        <v>itemnum</v>
      </c>
      <c r="F243" s="2" t="str">
        <f t="shared" si="25"/>
        <v/>
      </c>
      <c r="G243" s="2" t="str">
        <f t="shared" si="26"/>
        <v/>
      </c>
      <c r="H243" s="2" t="str">
        <f t="shared" si="27"/>
        <v>$C$244</v>
      </c>
      <c r="I243" s="2" t="str">
        <f t="shared" ca="1" si="28"/>
        <v>I246</v>
      </c>
      <c r="J243" s="2">
        <f t="shared" si="29"/>
        <v>1</v>
      </c>
      <c r="K243" s="2" t="str">
        <f t="shared" si="30"/>
        <v/>
      </c>
      <c r="L243" s="2">
        <f t="shared" si="31"/>
        <v>0</v>
      </c>
    </row>
    <row r="244" spans="1:12" ht="15" thickBot="1" x14ac:dyDescent="0.4">
      <c r="A244" s="90"/>
      <c r="B244" s="90"/>
      <c r="C244" s="4" t="s">
        <v>188</v>
      </c>
      <c r="D244" s="4" t="s">
        <v>305</v>
      </c>
      <c r="E244" s="2" t="str">
        <f t="shared" ca="1" si="24"/>
        <v>x,y,z</v>
      </c>
      <c r="F244" s="2" t="str">
        <f t="shared" si="25"/>
        <v>$C$244</v>
      </c>
      <c r="G244" s="2" t="str">
        <f t="shared" si="26"/>
        <v>C244</v>
      </c>
      <c r="H244" s="2" t="str">
        <f t="shared" si="27"/>
        <v>$C$244</v>
      </c>
      <c r="I244" s="2" t="str">
        <f t="shared" ca="1" si="28"/>
        <v>I247</v>
      </c>
      <c r="J244" s="2">
        <f t="shared" si="29"/>
        <v>2</v>
      </c>
      <c r="K244" s="2" t="str">
        <f t="shared" si="30"/>
        <v>eventobjid,itemid,itemnum,XYZ</v>
      </c>
      <c r="L244" s="2">
        <f t="shared" si="31"/>
        <v>3</v>
      </c>
    </row>
    <row r="245" spans="1:12" x14ac:dyDescent="0.35">
      <c r="A245" s="108" t="s">
        <v>189</v>
      </c>
      <c r="B245" s="108" t="s">
        <v>190</v>
      </c>
      <c r="C245" s="5"/>
      <c r="D245" s="5"/>
      <c r="E245" s="2" t="str">
        <f t="shared" ca="1" si="24"/>
        <v>toobjid</v>
      </c>
      <c r="F245" s="2" t="str">
        <f t="shared" si="25"/>
        <v/>
      </c>
      <c r="G245" s="2" t="str">
        <f t="shared" si="26"/>
        <v/>
      </c>
      <c r="H245" s="2" t="str">
        <f t="shared" si="27"/>
        <v>$C$248</v>
      </c>
      <c r="I245" s="2" t="str">
        <f t="shared" ca="1" si="28"/>
        <v>I249</v>
      </c>
      <c r="J245" s="2">
        <f t="shared" si="29"/>
        <v>1</v>
      </c>
      <c r="K245" s="2" t="str">
        <f t="shared" si="30"/>
        <v/>
      </c>
      <c r="L245" s="2">
        <f t="shared" si="31"/>
        <v>0</v>
      </c>
    </row>
    <row r="246" spans="1:12" x14ac:dyDescent="0.35">
      <c r="A246" s="109"/>
      <c r="B246" s="109"/>
      <c r="C246" s="20"/>
      <c r="D246" s="20" t="s">
        <v>270</v>
      </c>
      <c r="E246" s="2" t="str">
        <f t="shared" ca="1" si="24"/>
        <v>itemid</v>
      </c>
      <c r="F246" s="2" t="str">
        <f t="shared" si="25"/>
        <v/>
      </c>
      <c r="G246" s="2" t="str">
        <f t="shared" si="26"/>
        <v/>
      </c>
      <c r="H246" s="2" t="str">
        <f t="shared" si="27"/>
        <v>$C$248</v>
      </c>
      <c r="I246" s="2" t="str">
        <f t="shared" ca="1" si="28"/>
        <v>I250</v>
      </c>
      <c r="J246" s="2">
        <f t="shared" si="29"/>
        <v>1</v>
      </c>
      <c r="K246" s="2" t="str">
        <f t="shared" si="30"/>
        <v/>
      </c>
      <c r="L246" s="2">
        <f t="shared" si="31"/>
        <v>0</v>
      </c>
    </row>
    <row r="247" spans="1:12" x14ac:dyDescent="0.35">
      <c r="A247" s="109"/>
      <c r="B247" s="109"/>
      <c r="C247" s="20"/>
      <c r="D247" s="20" t="s">
        <v>270</v>
      </c>
      <c r="E247" s="2" t="str">
        <f t="shared" ca="1" si="24"/>
        <v>itemnum</v>
      </c>
      <c r="F247" s="2" t="str">
        <f t="shared" si="25"/>
        <v/>
      </c>
      <c r="G247" s="2" t="str">
        <f t="shared" si="26"/>
        <v/>
      </c>
      <c r="H247" s="2" t="str">
        <f t="shared" si="27"/>
        <v>$C$248</v>
      </c>
      <c r="I247" s="2" t="str">
        <f t="shared" ca="1" si="28"/>
        <v>I251</v>
      </c>
      <c r="J247" s="2">
        <f t="shared" si="29"/>
        <v>1</v>
      </c>
      <c r="K247" s="2" t="str">
        <f t="shared" si="30"/>
        <v/>
      </c>
      <c r="L247" s="2">
        <f t="shared" si="31"/>
        <v>0</v>
      </c>
    </row>
    <row r="248" spans="1:12" ht="15" thickBot="1" x14ac:dyDescent="0.4">
      <c r="A248" s="110"/>
      <c r="B248" s="110"/>
      <c r="C248" s="6" t="s">
        <v>325</v>
      </c>
      <c r="D248" s="6" t="s">
        <v>338</v>
      </c>
      <c r="E248" s="2" t="str">
        <f t="shared" ca="1" si="24"/>
        <v>x,y,z</v>
      </c>
      <c r="F248" s="2" t="str">
        <f t="shared" si="25"/>
        <v>$C$248</v>
      </c>
      <c r="G248" s="2" t="str">
        <f t="shared" si="26"/>
        <v>C248</v>
      </c>
      <c r="H248" s="2" t="str">
        <f t="shared" si="27"/>
        <v>$C$248</v>
      </c>
      <c r="I248" s="2" t="str">
        <f t="shared" ca="1" si="28"/>
        <v>I252</v>
      </c>
      <c r="J248" s="2">
        <f t="shared" si="29"/>
        <v>2</v>
      </c>
      <c r="K248" s="2" t="str">
        <f t="shared" si="30"/>
        <v>eventobjid,toobjid,itemid,itemnum,XYZ</v>
      </c>
      <c r="L248" s="2">
        <f t="shared" si="31"/>
        <v>4</v>
      </c>
    </row>
    <row r="249" spans="1:12" ht="15" thickBot="1" x14ac:dyDescent="0.4">
      <c r="A249" s="89" t="s">
        <v>191</v>
      </c>
      <c r="B249" s="89" t="s">
        <v>192</v>
      </c>
      <c r="C249" s="6"/>
      <c r="D249" s="6" t="s">
        <v>270</v>
      </c>
      <c r="E249" s="2" t="str">
        <f t="shared" ca="1" si="24"/>
        <v>eventobjid</v>
      </c>
      <c r="F249" s="2" t="str">
        <f t="shared" si="25"/>
        <v/>
      </c>
      <c r="G249" s="2" t="str">
        <f t="shared" si="26"/>
        <v/>
      </c>
      <c r="H249" s="2" t="str">
        <f t="shared" si="27"/>
        <v>$C$251</v>
      </c>
      <c r="I249" s="2" t="str">
        <f t="shared" ca="1" si="28"/>
        <v>I251</v>
      </c>
      <c r="J249" s="2">
        <f t="shared" si="29"/>
        <v>1</v>
      </c>
      <c r="K249" s="2" t="str">
        <f t="shared" si="30"/>
        <v/>
      </c>
      <c r="L249" s="2">
        <f t="shared" si="31"/>
        <v>0</v>
      </c>
    </row>
    <row r="250" spans="1:12" ht="15" thickBot="1" x14ac:dyDescent="0.4">
      <c r="A250" s="91"/>
      <c r="B250" s="91"/>
      <c r="C250" s="6"/>
      <c r="D250" s="6" t="s">
        <v>270</v>
      </c>
      <c r="E250" s="2" t="str">
        <f t="shared" ca="1" si="24"/>
        <v>itemid</v>
      </c>
      <c r="F250" s="2" t="str">
        <f t="shared" si="25"/>
        <v/>
      </c>
      <c r="G250" s="2" t="str">
        <f t="shared" si="26"/>
        <v/>
      </c>
      <c r="H250" s="2" t="str">
        <f t="shared" si="27"/>
        <v>$C$251</v>
      </c>
      <c r="I250" s="2" t="str">
        <f t="shared" ca="1" si="28"/>
        <v>I252</v>
      </c>
      <c r="J250" s="2">
        <f t="shared" si="29"/>
        <v>1</v>
      </c>
      <c r="K250" s="2" t="str">
        <f t="shared" si="30"/>
        <v/>
      </c>
      <c r="L250" s="2">
        <f t="shared" si="31"/>
        <v>0</v>
      </c>
    </row>
    <row r="251" spans="1:12" ht="15" thickBot="1" x14ac:dyDescent="0.4">
      <c r="A251" s="90"/>
      <c r="B251" s="90"/>
      <c r="C251" s="4" t="s">
        <v>8</v>
      </c>
      <c r="D251" s="4" t="s">
        <v>294</v>
      </c>
      <c r="E251" s="2" t="str">
        <f t="shared" ca="1" si="24"/>
        <v>itemnum</v>
      </c>
      <c r="F251" s="2" t="str">
        <f t="shared" si="25"/>
        <v>$C$251</v>
      </c>
      <c r="G251" s="2" t="str">
        <f t="shared" si="26"/>
        <v>C251</v>
      </c>
      <c r="H251" s="2" t="str">
        <f t="shared" si="27"/>
        <v>$C$251</v>
      </c>
      <c r="I251" s="2" t="str">
        <f t="shared" ca="1" si="28"/>
        <v>I253</v>
      </c>
      <c r="J251" s="2">
        <f t="shared" si="29"/>
        <v>2</v>
      </c>
      <c r="K251" s="2" t="str">
        <f t="shared" si="30"/>
        <v>eventobjid,itemid,itemnum</v>
      </c>
      <c r="L251" s="2">
        <f t="shared" si="31"/>
        <v>2</v>
      </c>
    </row>
    <row r="252" spans="1:12" x14ac:dyDescent="0.35">
      <c r="A252" s="108" t="s">
        <v>193</v>
      </c>
      <c r="B252" s="108" t="s">
        <v>194</v>
      </c>
      <c r="C252" s="5"/>
      <c r="D252" s="5"/>
      <c r="E252" s="2" t="str">
        <f t="shared" ca="1" si="24"/>
        <v>eventobjid</v>
      </c>
      <c r="F252" s="2" t="str">
        <f t="shared" si="25"/>
        <v/>
      </c>
      <c r="G252" s="2" t="str">
        <f t="shared" si="26"/>
        <v/>
      </c>
      <c r="H252" s="2" t="str">
        <f t="shared" si="27"/>
        <v>$C$255</v>
      </c>
      <c r="I252" s="2" t="str">
        <f t="shared" ca="1" si="28"/>
        <v>I255</v>
      </c>
      <c r="J252" s="2">
        <f t="shared" si="29"/>
        <v>1</v>
      </c>
      <c r="K252" s="2" t="str">
        <f t="shared" si="30"/>
        <v/>
      </c>
      <c r="L252" s="2">
        <f t="shared" si="31"/>
        <v>0</v>
      </c>
    </row>
    <row r="253" spans="1:12" x14ac:dyDescent="0.35">
      <c r="A253" s="109"/>
      <c r="B253" s="109"/>
      <c r="C253" s="20"/>
      <c r="D253" s="20" t="s">
        <v>270</v>
      </c>
      <c r="E253" s="2" t="str">
        <f t="shared" ca="1" si="24"/>
        <v>areaid</v>
      </c>
      <c r="F253" s="2" t="str">
        <f t="shared" si="25"/>
        <v/>
      </c>
      <c r="G253" s="2" t="str">
        <f t="shared" si="26"/>
        <v/>
      </c>
      <c r="H253" s="2" t="str">
        <f t="shared" si="27"/>
        <v>$C$255</v>
      </c>
      <c r="I253" s="2" t="str">
        <f t="shared" ca="1" si="28"/>
        <v>I256</v>
      </c>
      <c r="J253" s="2">
        <f t="shared" si="29"/>
        <v>1</v>
      </c>
      <c r="K253" s="2" t="str">
        <f t="shared" si="30"/>
        <v/>
      </c>
      <c r="L253" s="2">
        <f t="shared" si="31"/>
        <v>0</v>
      </c>
    </row>
    <row r="254" spans="1:12" x14ac:dyDescent="0.35">
      <c r="A254" s="109"/>
      <c r="B254" s="109"/>
      <c r="C254" s="20"/>
      <c r="D254" s="20" t="s">
        <v>270</v>
      </c>
      <c r="E254" s="2" t="str">
        <f t="shared" ca="1" si="24"/>
        <v>itemid</v>
      </c>
      <c r="F254" s="2" t="str">
        <f t="shared" si="25"/>
        <v/>
      </c>
      <c r="G254" s="2" t="str">
        <f t="shared" si="26"/>
        <v/>
      </c>
      <c r="H254" s="2" t="str">
        <f t="shared" si="27"/>
        <v>$C$255</v>
      </c>
      <c r="I254" s="2" t="str">
        <f t="shared" ca="1" si="28"/>
        <v>I257</v>
      </c>
      <c r="J254" s="2">
        <f t="shared" si="29"/>
        <v>1</v>
      </c>
      <c r="K254" s="2" t="str">
        <f t="shared" si="30"/>
        <v/>
      </c>
      <c r="L254" s="2">
        <f t="shared" si="31"/>
        <v>0</v>
      </c>
    </row>
    <row r="255" spans="1:12" ht="15" thickBot="1" x14ac:dyDescent="0.4">
      <c r="A255" s="110"/>
      <c r="B255" s="110"/>
      <c r="C255" s="6" t="s">
        <v>324</v>
      </c>
      <c r="D255" s="6" t="s">
        <v>339</v>
      </c>
      <c r="E255" s="2" t="str">
        <f t="shared" ca="1" si="24"/>
        <v>helperobjid</v>
      </c>
      <c r="F255" s="2" t="str">
        <f t="shared" si="25"/>
        <v>$C$255</v>
      </c>
      <c r="G255" s="2" t="str">
        <f t="shared" si="26"/>
        <v>C255</v>
      </c>
      <c r="H255" s="2" t="str">
        <f t="shared" si="27"/>
        <v>$C$255</v>
      </c>
      <c r="I255" s="2" t="str">
        <f t="shared" ca="1" si="28"/>
        <v>I258</v>
      </c>
      <c r="J255" s="2">
        <f t="shared" si="29"/>
        <v>2</v>
      </c>
      <c r="K255" s="2" t="str">
        <f t="shared" si="30"/>
        <v>eventobjid,areaid,itemid,helperobjid</v>
      </c>
      <c r="L255" s="2">
        <f t="shared" si="31"/>
        <v>3</v>
      </c>
    </row>
    <row r="256" spans="1:12" x14ac:dyDescent="0.35">
      <c r="A256" s="108" t="s">
        <v>195</v>
      </c>
      <c r="B256" s="108" t="s">
        <v>196</v>
      </c>
      <c r="C256" s="5"/>
      <c r="D256" s="5"/>
      <c r="E256" s="2" t="str">
        <f t="shared" ca="1" si="24"/>
        <v>eventobjid</v>
      </c>
      <c r="F256" s="2" t="str">
        <f t="shared" si="25"/>
        <v/>
      </c>
      <c r="G256" s="2" t="str">
        <f t="shared" si="26"/>
        <v/>
      </c>
      <c r="H256" s="2" t="str">
        <f t="shared" si="27"/>
        <v>$C$259</v>
      </c>
      <c r="I256" s="2" t="str">
        <f t="shared" ca="1" si="28"/>
        <v>I259</v>
      </c>
      <c r="J256" s="2">
        <f t="shared" si="29"/>
        <v>1</v>
      </c>
      <c r="K256" s="2" t="str">
        <f t="shared" si="30"/>
        <v/>
      </c>
      <c r="L256" s="2">
        <f t="shared" si="31"/>
        <v>0</v>
      </c>
    </row>
    <row r="257" spans="1:12" x14ac:dyDescent="0.35">
      <c r="A257" s="109"/>
      <c r="B257" s="109"/>
      <c r="C257" s="20"/>
      <c r="D257" s="20" t="s">
        <v>270</v>
      </c>
      <c r="E257" s="2" t="str">
        <f t="shared" ca="1" si="24"/>
        <v>areaid</v>
      </c>
      <c r="F257" s="2" t="str">
        <f t="shared" si="25"/>
        <v/>
      </c>
      <c r="G257" s="2" t="str">
        <f t="shared" si="26"/>
        <v/>
      </c>
      <c r="H257" s="2" t="str">
        <f t="shared" si="27"/>
        <v>$C$259</v>
      </c>
      <c r="I257" s="2" t="str">
        <f t="shared" ca="1" si="28"/>
        <v>I260</v>
      </c>
      <c r="J257" s="2">
        <f t="shared" si="29"/>
        <v>1</v>
      </c>
      <c r="K257" s="2" t="str">
        <f t="shared" si="30"/>
        <v/>
      </c>
      <c r="L257" s="2">
        <f t="shared" si="31"/>
        <v>0</v>
      </c>
    </row>
    <row r="258" spans="1:12" x14ac:dyDescent="0.35">
      <c r="A258" s="109"/>
      <c r="B258" s="109"/>
      <c r="C258" s="20"/>
      <c r="D258" s="20" t="s">
        <v>270</v>
      </c>
      <c r="E258" s="2" t="str">
        <f t="shared" ca="1" si="24"/>
        <v>itemid</v>
      </c>
      <c r="F258" s="2" t="str">
        <f t="shared" si="25"/>
        <v/>
      </c>
      <c r="G258" s="2" t="str">
        <f t="shared" si="26"/>
        <v/>
      </c>
      <c r="H258" s="2" t="str">
        <f t="shared" si="27"/>
        <v>$C$259</v>
      </c>
      <c r="I258" s="2" t="str">
        <f t="shared" ca="1" si="28"/>
        <v>I261</v>
      </c>
      <c r="J258" s="2">
        <f t="shared" si="29"/>
        <v>1</v>
      </c>
      <c r="K258" s="2" t="str">
        <f t="shared" si="30"/>
        <v/>
      </c>
      <c r="L258" s="2">
        <f t="shared" si="31"/>
        <v>0</v>
      </c>
    </row>
    <row r="259" spans="1:12" ht="15" thickBot="1" x14ac:dyDescent="0.4">
      <c r="A259" s="110"/>
      <c r="B259" s="110"/>
      <c r="C259" s="6" t="s">
        <v>324</v>
      </c>
      <c r="D259" s="6" t="s">
        <v>339</v>
      </c>
      <c r="E259" s="2" t="str">
        <f t="shared" ca="1" si="24"/>
        <v>helperobjid</v>
      </c>
      <c r="F259" s="2" t="str">
        <f t="shared" si="25"/>
        <v>$C$259</v>
      </c>
      <c r="G259" s="2" t="str">
        <f t="shared" si="26"/>
        <v>C259</v>
      </c>
      <c r="H259" s="2" t="str">
        <f t="shared" si="27"/>
        <v>$C$259</v>
      </c>
      <c r="I259" s="2" t="str">
        <f t="shared" ca="1" si="28"/>
        <v>I262</v>
      </c>
      <c r="J259" s="2">
        <f t="shared" si="29"/>
        <v>2</v>
      </c>
      <c r="K259" s="2" t="str">
        <f t="shared" si="30"/>
        <v>eventobjid,areaid,itemid,helperobjid</v>
      </c>
      <c r="L259" s="2">
        <f t="shared" si="31"/>
        <v>3</v>
      </c>
    </row>
    <row r="260" spans="1:12" ht="15" thickBot="1" x14ac:dyDescent="0.4">
      <c r="A260" s="89" t="s">
        <v>197</v>
      </c>
      <c r="B260" s="89" t="s">
        <v>198</v>
      </c>
      <c r="C260" s="6"/>
      <c r="D260" s="6" t="s">
        <v>270</v>
      </c>
      <c r="E260" s="2" t="str">
        <f t="shared" ca="1" si="24"/>
        <v>eventobjid</v>
      </c>
      <c r="F260" s="2" t="str">
        <f t="shared" si="25"/>
        <v/>
      </c>
      <c r="G260" s="2" t="str">
        <f t="shared" si="26"/>
        <v/>
      </c>
      <c r="H260" s="2" t="str">
        <f t="shared" si="27"/>
        <v>$C$263</v>
      </c>
      <c r="I260" s="2" t="str">
        <f t="shared" ca="1" si="28"/>
        <v>I263</v>
      </c>
      <c r="J260" s="2">
        <f t="shared" si="29"/>
        <v>1</v>
      </c>
      <c r="K260" s="2" t="str">
        <f t="shared" si="30"/>
        <v/>
      </c>
      <c r="L260" s="2">
        <f t="shared" si="31"/>
        <v>0</v>
      </c>
    </row>
    <row r="261" spans="1:12" ht="15" thickBot="1" x14ac:dyDescent="0.4">
      <c r="A261" s="91"/>
      <c r="B261" s="91"/>
      <c r="C261" s="6"/>
      <c r="D261" s="6" t="s">
        <v>270</v>
      </c>
      <c r="E261" s="2" t="str">
        <f t="shared" ca="1" si="24"/>
        <v>itemid</v>
      </c>
      <c r="F261" s="2" t="str">
        <f t="shared" si="25"/>
        <v/>
      </c>
      <c r="G261" s="2" t="str">
        <f t="shared" si="26"/>
        <v/>
      </c>
      <c r="H261" s="2" t="str">
        <f t="shared" si="27"/>
        <v>$C$263</v>
      </c>
      <c r="I261" s="2" t="str">
        <f t="shared" ca="1" si="28"/>
        <v>I264</v>
      </c>
      <c r="J261" s="2">
        <f t="shared" si="29"/>
        <v>1</v>
      </c>
      <c r="K261" s="2" t="str">
        <f t="shared" si="30"/>
        <v/>
      </c>
      <c r="L261" s="2">
        <f t="shared" si="31"/>
        <v>0</v>
      </c>
    </row>
    <row r="262" spans="1:12" ht="15" thickBot="1" x14ac:dyDescent="0.4">
      <c r="A262" s="91"/>
      <c r="B262" s="91"/>
      <c r="C262" s="6"/>
      <c r="D262" s="6" t="s">
        <v>270</v>
      </c>
      <c r="E262" s="2" t="str">
        <f t="shared" ca="1" si="24"/>
        <v>toobjid</v>
      </c>
      <c r="F262" s="2" t="str">
        <f t="shared" si="25"/>
        <v/>
      </c>
      <c r="G262" s="2" t="str">
        <f t="shared" si="26"/>
        <v/>
      </c>
      <c r="H262" s="2" t="str">
        <f t="shared" si="27"/>
        <v>$C$263</v>
      </c>
      <c r="I262" s="2" t="str">
        <f t="shared" ca="1" si="28"/>
        <v>I265</v>
      </c>
      <c r="J262" s="2">
        <f t="shared" si="29"/>
        <v>1</v>
      </c>
      <c r="K262" s="2" t="str">
        <f t="shared" si="30"/>
        <v/>
      </c>
      <c r="L262" s="2">
        <f t="shared" si="31"/>
        <v>0</v>
      </c>
    </row>
    <row r="263" spans="1:12" ht="15" thickBot="1" x14ac:dyDescent="0.4">
      <c r="A263" s="90"/>
      <c r="B263" s="90"/>
      <c r="C263" s="4" t="s">
        <v>199</v>
      </c>
      <c r="D263" s="4" t="s">
        <v>306</v>
      </c>
      <c r="E263" s="2" t="str">
        <f t="shared" ca="1" si="24"/>
        <v>x,y,z</v>
      </c>
      <c r="F263" s="2" t="str">
        <f t="shared" si="25"/>
        <v>$C$263</v>
      </c>
      <c r="G263" s="2" t="str">
        <f t="shared" si="26"/>
        <v>C263</v>
      </c>
      <c r="H263" s="2" t="str">
        <f t="shared" si="27"/>
        <v>$C$263</v>
      </c>
      <c r="I263" s="2" t="str">
        <f t="shared" ca="1" si="28"/>
        <v>I266</v>
      </c>
      <c r="J263" s="2">
        <f t="shared" si="29"/>
        <v>2</v>
      </c>
      <c r="K263" s="2" t="str">
        <f t="shared" si="30"/>
        <v>eventobjid,itemid,toobjid,XYZ</v>
      </c>
      <c r="L263" s="2">
        <f t="shared" si="31"/>
        <v>3</v>
      </c>
    </row>
    <row r="264" spans="1:12" ht="15" thickBot="1" x14ac:dyDescent="0.4">
      <c r="A264" s="89" t="s">
        <v>200</v>
      </c>
      <c r="B264" s="89" t="s">
        <v>201</v>
      </c>
      <c r="C264" s="4"/>
      <c r="D264" s="4" t="s">
        <v>270</v>
      </c>
      <c r="E264" s="2" t="str">
        <f t="shared" ca="1" si="24"/>
        <v>eventobjid</v>
      </c>
      <c r="F264" s="2" t="str">
        <f t="shared" si="25"/>
        <v/>
      </c>
      <c r="G264" s="2" t="str">
        <f t="shared" si="26"/>
        <v/>
      </c>
      <c r="H264" s="2" t="str">
        <f t="shared" si="27"/>
        <v>$C$266</v>
      </c>
      <c r="I264" s="2" t="str">
        <f t="shared" ca="1" si="28"/>
        <v>I266</v>
      </c>
      <c r="J264" s="2">
        <f t="shared" si="29"/>
        <v>1</v>
      </c>
      <c r="K264" s="2" t="str">
        <f t="shared" si="30"/>
        <v/>
      </c>
      <c r="L264" s="2">
        <f t="shared" si="31"/>
        <v>0</v>
      </c>
    </row>
    <row r="265" spans="1:12" ht="15" thickBot="1" x14ac:dyDescent="0.4">
      <c r="A265" s="91"/>
      <c r="B265" s="91"/>
      <c r="C265" s="4"/>
      <c r="D265" s="4" t="s">
        <v>270</v>
      </c>
      <c r="E265" s="2" t="str">
        <f t="shared" ca="1" si="24"/>
        <v>effectid</v>
      </c>
      <c r="F265" s="2" t="str">
        <f t="shared" si="25"/>
        <v/>
      </c>
      <c r="G265" s="2" t="str">
        <f t="shared" si="26"/>
        <v/>
      </c>
      <c r="H265" s="2" t="str">
        <f t="shared" si="27"/>
        <v>$C$266</v>
      </c>
      <c r="I265" s="2" t="str">
        <f t="shared" ca="1" si="28"/>
        <v>I267</v>
      </c>
      <c r="J265" s="2">
        <f t="shared" si="29"/>
        <v>1</v>
      </c>
      <c r="K265" s="2" t="str">
        <f t="shared" si="30"/>
        <v/>
      </c>
      <c r="L265" s="2">
        <f t="shared" si="31"/>
        <v>0</v>
      </c>
    </row>
    <row r="266" spans="1:12" ht="15" thickBot="1" x14ac:dyDescent="0.4">
      <c r="A266" s="90"/>
      <c r="B266" s="90"/>
      <c r="C266" s="4" t="s">
        <v>202</v>
      </c>
      <c r="D266" s="4" t="s">
        <v>307</v>
      </c>
      <c r="E266" s="2" t="str">
        <f t="shared" ca="1" si="24"/>
        <v>x,y,z</v>
      </c>
      <c r="F266" s="2" t="str">
        <f t="shared" si="25"/>
        <v>$C$266</v>
      </c>
      <c r="G266" s="2" t="str">
        <f t="shared" si="26"/>
        <v>C266</v>
      </c>
      <c r="H266" s="2" t="str">
        <f t="shared" si="27"/>
        <v>$C$266</v>
      </c>
      <c r="I266" s="2" t="str">
        <f t="shared" ca="1" si="28"/>
        <v>I268</v>
      </c>
      <c r="J266" s="2">
        <f t="shared" si="29"/>
        <v>2</v>
      </c>
      <c r="K266" s="2" t="str">
        <f t="shared" si="30"/>
        <v>eventobjid,effectid,XYZ</v>
      </c>
      <c r="L266" s="2">
        <f t="shared" si="31"/>
        <v>2</v>
      </c>
    </row>
    <row r="267" spans="1:12" x14ac:dyDescent="0.35">
      <c r="A267" s="1"/>
      <c r="D267" s="2" t="s">
        <v>270</v>
      </c>
      <c r="E267" s="2" t="e">
        <f t="shared" ca="1" si="24"/>
        <v>#VALUE!</v>
      </c>
      <c r="F267" s="2" t="str">
        <f t="shared" si="25"/>
        <v/>
      </c>
      <c r="G267" s="2" t="str">
        <f t="shared" si="26"/>
        <v/>
      </c>
      <c r="H267" s="2" t="str">
        <f t="shared" si="27"/>
        <v>$C$269</v>
      </c>
      <c r="I267" s="2" t="str">
        <f t="shared" ca="1" si="28"/>
        <v>I267</v>
      </c>
      <c r="J267" s="2">
        <f t="shared" si="29"/>
        <v>1</v>
      </c>
      <c r="K267" s="2" t="str">
        <f t="shared" si="30"/>
        <v/>
      </c>
      <c r="L267" s="2">
        <f t="shared" si="31"/>
        <v>0</v>
      </c>
    </row>
    <row r="268" spans="1:12" ht="15" thickBot="1" x14ac:dyDescent="0.4">
      <c r="A268" s="1" t="s">
        <v>203</v>
      </c>
      <c r="D268" s="2" t="s">
        <v>270</v>
      </c>
      <c r="E268" s="2" t="e">
        <f t="shared" ca="1" si="24"/>
        <v>#VALUE!</v>
      </c>
      <c r="F268" s="2" t="str">
        <f t="shared" si="25"/>
        <v/>
      </c>
      <c r="G268" s="2" t="str">
        <f t="shared" si="26"/>
        <v/>
      </c>
      <c r="H268" s="2" t="str">
        <f t="shared" si="27"/>
        <v>$C$269</v>
      </c>
      <c r="I268" s="2" t="str">
        <f t="shared" ca="1" si="28"/>
        <v>I268</v>
      </c>
      <c r="J268" s="2">
        <f t="shared" si="29"/>
        <v>1</v>
      </c>
      <c r="K268" s="2" t="str">
        <f t="shared" si="30"/>
        <v/>
      </c>
      <c r="L268" s="2">
        <f t="shared" si="31"/>
        <v>0</v>
      </c>
    </row>
    <row r="269" spans="1:12" ht="15" thickBot="1" x14ac:dyDescent="0.4">
      <c r="A269" s="3" t="s">
        <v>258</v>
      </c>
      <c r="B269" s="3" t="s">
        <v>259</v>
      </c>
      <c r="C269" s="3" t="s">
        <v>260</v>
      </c>
      <c r="D269" s="3" t="s">
        <v>271</v>
      </c>
      <c r="E269" s="2" t="str">
        <f t="shared" ca="1" si="24"/>
        <v>Các Tham Số</v>
      </c>
      <c r="F269" s="2" t="str">
        <f t="shared" si="25"/>
        <v>$C$269</v>
      </c>
      <c r="G269" s="2" t="str">
        <f t="shared" si="26"/>
        <v>C269</v>
      </c>
      <c r="H269" s="2" t="str">
        <f t="shared" si="27"/>
        <v>$C$269</v>
      </c>
      <c r="I269" s="2" t="str">
        <f t="shared" ca="1" si="28"/>
        <v>I269</v>
      </c>
      <c r="J269" s="2">
        <f t="shared" si="29"/>
        <v>2</v>
      </c>
      <c r="K269" s="2" t="str">
        <f t="shared" si="30"/>
        <v>Các Tham Số</v>
      </c>
      <c r="L269" s="2">
        <f t="shared" si="31"/>
        <v>0</v>
      </c>
    </row>
    <row r="270" spans="1:12" ht="15" thickBot="1" x14ac:dyDescent="0.4">
      <c r="A270" s="89" t="s">
        <v>204</v>
      </c>
      <c r="B270" s="89" t="s">
        <v>205</v>
      </c>
      <c r="C270" s="3"/>
      <c r="D270" s="3" t="s">
        <v>270</v>
      </c>
      <c r="E270" s="2" t="str">
        <f t="shared" ca="1" si="24"/>
        <v>eventobjid</v>
      </c>
      <c r="F270" s="2" t="str">
        <f t="shared" si="25"/>
        <v/>
      </c>
      <c r="G270" s="2" t="str">
        <f t="shared" si="26"/>
        <v/>
      </c>
      <c r="H270" s="2" t="str">
        <f t="shared" si="27"/>
        <v>$C$272</v>
      </c>
      <c r="I270" s="2" t="str">
        <f t="shared" ca="1" si="28"/>
        <v>I272</v>
      </c>
      <c r="J270" s="2">
        <f t="shared" si="29"/>
        <v>1</v>
      </c>
      <c r="K270" s="2" t="str">
        <f t="shared" si="30"/>
        <v/>
      </c>
      <c r="L270" s="2">
        <f t="shared" si="31"/>
        <v>0</v>
      </c>
    </row>
    <row r="271" spans="1:12" ht="15" thickBot="1" x14ac:dyDescent="0.4">
      <c r="A271" s="91"/>
      <c r="B271" s="91"/>
      <c r="C271" s="3"/>
      <c r="D271" s="3" t="s">
        <v>270</v>
      </c>
      <c r="E271" s="2" t="str">
        <f t="shared" ca="1" si="24"/>
        <v>effectid</v>
      </c>
      <c r="F271" s="2" t="str">
        <f t="shared" si="25"/>
        <v/>
      </c>
      <c r="G271" s="2" t="str">
        <f t="shared" si="26"/>
        <v/>
      </c>
      <c r="H271" s="2" t="str">
        <f t="shared" si="27"/>
        <v>$C$272</v>
      </c>
      <c r="I271" s="2" t="str">
        <f t="shared" ca="1" si="28"/>
        <v>I273</v>
      </c>
      <c r="J271" s="2">
        <f t="shared" si="29"/>
        <v>1</v>
      </c>
      <c r="K271" s="2" t="str">
        <f t="shared" si="30"/>
        <v/>
      </c>
      <c r="L271" s="2">
        <f t="shared" si="31"/>
        <v>0</v>
      </c>
    </row>
    <row r="272" spans="1:12" ht="15" thickBot="1" x14ac:dyDescent="0.4">
      <c r="A272" s="90"/>
      <c r="B272" s="90"/>
      <c r="C272" s="4" t="s">
        <v>202</v>
      </c>
      <c r="D272" s="4" t="s">
        <v>308</v>
      </c>
      <c r="E272" s="2" t="str">
        <f t="shared" ca="1" si="24"/>
        <v>x,y,z</v>
      </c>
      <c r="F272" s="2" t="str">
        <f t="shared" si="25"/>
        <v>$C$272</v>
      </c>
      <c r="G272" s="2" t="str">
        <f t="shared" si="26"/>
        <v>C272</v>
      </c>
      <c r="H272" s="2" t="str">
        <f t="shared" si="27"/>
        <v>$C$272</v>
      </c>
      <c r="I272" s="2" t="str">
        <f t="shared" ca="1" si="28"/>
        <v>I274</v>
      </c>
      <c r="J272" s="2">
        <f t="shared" si="29"/>
        <v>2</v>
      </c>
      <c r="K272" s="2" t="str">
        <f t="shared" si="30"/>
        <v>eventobjid,effectid,XYZ</v>
      </c>
      <c r="L272" s="2">
        <f t="shared" si="31"/>
        <v>2</v>
      </c>
    </row>
    <row r="273" spans="1:12" ht="15" thickBot="1" x14ac:dyDescent="0.4">
      <c r="A273" s="89" t="s">
        <v>206</v>
      </c>
      <c r="B273" s="89" t="s">
        <v>207</v>
      </c>
      <c r="C273" s="4"/>
      <c r="D273" s="4" t="s">
        <v>270</v>
      </c>
      <c r="E273" s="2" t="str">
        <f t="shared" ca="1" si="24"/>
        <v>eventobjid</v>
      </c>
      <c r="F273" s="2" t="str">
        <f t="shared" si="25"/>
        <v/>
      </c>
      <c r="G273" s="2" t="str">
        <f t="shared" si="26"/>
        <v/>
      </c>
      <c r="H273" s="2" t="str">
        <f t="shared" si="27"/>
        <v>$C$275</v>
      </c>
      <c r="I273" s="2" t="str">
        <f t="shared" ca="1" si="28"/>
        <v>I275</v>
      </c>
      <c r="J273" s="2">
        <f t="shared" si="29"/>
        <v>1</v>
      </c>
      <c r="K273" s="2" t="str">
        <f t="shared" si="30"/>
        <v/>
      </c>
      <c r="L273" s="2">
        <f t="shared" si="31"/>
        <v>0</v>
      </c>
    </row>
    <row r="274" spans="1:12" ht="15" thickBot="1" x14ac:dyDescent="0.4">
      <c r="A274" s="91"/>
      <c r="B274" s="91"/>
      <c r="C274" s="4"/>
      <c r="D274" s="4" t="s">
        <v>270</v>
      </c>
      <c r="E274" s="2" t="str">
        <f t="shared" ca="1" si="24"/>
        <v>effectid</v>
      </c>
      <c r="F274" s="2" t="str">
        <f t="shared" si="25"/>
        <v/>
      </c>
      <c r="G274" s="2" t="str">
        <f t="shared" si="26"/>
        <v/>
      </c>
      <c r="H274" s="2" t="str">
        <f t="shared" si="27"/>
        <v>$C$275</v>
      </c>
      <c r="I274" s="2" t="str">
        <f t="shared" ca="1" si="28"/>
        <v>I276</v>
      </c>
      <c r="J274" s="2">
        <f t="shared" si="29"/>
        <v>1</v>
      </c>
      <c r="K274" s="2" t="str">
        <f t="shared" si="30"/>
        <v/>
      </c>
      <c r="L274" s="2">
        <f t="shared" si="31"/>
        <v>0</v>
      </c>
    </row>
    <row r="275" spans="1:12" ht="15" thickBot="1" x14ac:dyDescent="0.4">
      <c r="A275" s="90"/>
      <c r="B275" s="90"/>
      <c r="C275" s="4" t="s">
        <v>202</v>
      </c>
      <c r="D275" s="4" t="s">
        <v>309</v>
      </c>
      <c r="E275" s="2" t="str">
        <f t="shared" ca="1" si="24"/>
        <v>x,y,z</v>
      </c>
      <c r="F275" s="2" t="str">
        <f t="shared" si="25"/>
        <v>$C$275</v>
      </c>
      <c r="G275" s="2" t="str">
        <f t="shared" si="26"/>
        <v>C275</v>
      </c>
      <c r="H275" s="2" t="str">
        <f t="shared" si="27"/>
        <v>$C$275</v>
      </c>
      <c r="I275" s="2" t="str">
        <f t="shared" ca="1" si="28"/>
        <v>I277</v>
      </c>
      <c r="J275" s="2">
        <f t="shared" si="29"/>
        <v>2</v>
      </c>
      <c r="K275" s="2" t="str">
        <f t="shared" si="30"/>
        <v>eventobjid,effectid,XYZ</v>
      </c>
      <c r="L275" s="2">
        <f t="shared" si="31"/>
        <v>2</v>
      </c>
    </row>
    <row r="276" spans="1:12" ht="15" thickBot="1" x14ac:dyDescent="0.4">
      <c r="A276" s="89" t="s">
        <v>208</v>
      </c>
      <c r="B276" s="89" t="s">
        <v>209</v>
      </c>
      <c r="C276" s="4"/>
      <c r="D276" s="4" t="s">
        <v>270</v>
      </c>
      <c r="E276" s="2" t="str">
        <f t="shared" ca="1" si="24"/>
        <v>effectid</v>
      </c>
      <c r="F276" s="2" t="str">
        <f t="shared" si="25"/>
        <v/>
      </c>
      <c r="G276" s="2" t="str">
        <f t="shared" si="26"/>
        <v/>
      </c>
      <c r="H276" s="2" t="str">
        <f t="shared" si="27"/>
        <v>$C$277</v>
      </c>
      <c r="I276" s="2" t="str">
        <f t="shared" ca="1" si="28"/>
        <v>I277</v>
      </c>
      <c r="J276" s="2">
        <f t="shared" si="29"/>
        <v>1</v>
      </c>
      <c r="K276" s="2" t="str">
        <f t="shared" si="30"/>
        <v/>
      </c>
      <c r="L276" s="2">
        <f t="shared" si="31"/>
        <v>0</v>
      </c>
    </row>
    <row r="277" spans="1:12" ht="15" thickBot="1" x14ac:dyDescent="0.4">
      <c r="A277" s="90"/>
      <c r="B277" s="90"/>
      <c r="C277" s="4" t="s">
        <v>210</v>
      </c>
      <c r="D277" s="4" t="s">
        <v>310</v>
      </c>
      <c r="E277" s="2" t="str">
        <f t="shared" ca="1" si="24"/>
        <v>x,y,z</v>
      </c>
      <c r="F277" s="2" t="str">
        <f t="shared" si="25"/>
        <v>$C$277</v>
      </c>
      <c r="G277" s="2" t="str">
        <f t="shared" si="26"/>
        <v>C277</v>
      </c>
      <c r="H277" s="2" t="str">
        <f t="shared" si="27"/>
        <v>$C$277</v>
      </c>
      <c r="I277" s="2" t="str">
        <f t="shared" ca="1" si="28"/>
        <v>I278</v>
      </c>
      <c r="J277" s="2">
        <f t="shared" si="29"/>
        <v>2</v>
      </c>
      <c r="K277" s="2" t="str">
        <f t="shared" si="30"/>
        <v>effectid,XYZ</v>
      </c>
      <c r="L277" s="2">
        <f t="shared" si="31"/>
        <v>1</v>
      </c>
    </row>
    <row r="278" spans="1:12" ht="15" thickBot="1" x14ac:dyDescent="0.4">
      <c r="A278" s="89" t="s">
        <v>211</v>
      </c>
      <c r="B278" s="89" t="s">
        <v>212</v>
      </c>
      <c r="C278" s="4"/>
      <c r="D278" s="4" t="s">
        <v>270</v>
      </c>
      <c r="E278" s="2" t="str">
        <f t="shared" ca="1" si="24"/>
        <v>eventobjid</v>
      </c>
      <c r="F278" s="2" t="str">
        <f t="shared" si="25"/>
        <v/>
      </c>
      <c r="G278" s="2" t="str">
        <f t="shared" si="26"/>
        <v/>
      </c>
      <c r="H278" s="2" t="str">
        <f t="shared" si="27"/>
        <v>$C$280</v>
      </c>
      <c r="I278" s="2" t="str">
        <f t="shared" ca="1" si="28"/>
        <v>I280</v>
      </c>
      <c r="J278" s="2">
        <f t="shared" si="29"/>
        <v>1</v>
      </c>
      <c r="K278" s="2" t="str">
        <f t="shared" si="30"/>
        <v/>
      </c>
      <c r="L278" s="2">
        <f t="shared" si="31"/>
        <v>0</v>
      </c>
    </row>
    <row r="279" spans="1:12" ht="15" thickBot="1" x14ac:dyDescent="0.4">
      <c r="A279" s="91"/>
      <c r="B279" s="91"/>
      <c r="C279" s="4"/>
      <c r="D279" s="4" t="s">
        <v>270</v>
      </c>
      <c r="E279" s="2" t="str">
        <f t="shared" ca="1" si="24"/>
        <v>effectid</v>
      </c>
      <c r="F279" s="2" t="str">
        <f t="shared" si="25"/>
        <v/>
      </c>
      <c r="G279" s="2" t="str">
        <f t="shared" si="26"/>
        <v/>
      </c>
      <c r="H279" s="2" t="str">
        <f t="shared" si="27"/>
        <v>$C$280</v>
      </c>
      <c r="I279" s="2" t="str">
        <f t="shared" ca="1" si="28"/>
        <v>I281</v>
      </c>
      <c r="J279" s="2">
        <f t="shared" si="29"/>
        <v>1</v>
      </c>
      <c r="K279" s="2" t="str">
        <f t="shared" si="30"/>
        <v/>
      </c>
      <c r="L279" s="2">
        <f t="shared" si="31"/>
        <v>0</v>
      </c>
    </row>
    <row r="280" spans="1:12" ht="15" thickBot="1" x14ac:dyDescent="0.4">
      <c r="A280" s="90"/>
      <c r="B280" s="90"/>
      <c r="C280" s="4" t="s">
        <v>202</v>
      </c>
      <c r="D280" s="4" t="s">
        <v>311</v>
      </c>
      <c r="E280" s="2" t="str">
        <f t="shared" ca="1" si="24"/>
        <v>x,y,z</v>
      </c>
      <c r="F280" s="2" t="str">
        <f t="shared" si="25"/>
        <v>$C$280</v>
      </c>
      <c r="G280" s="2" t="str">
        <f t="shared" si="26"/>
        <v>C280</v>
      </c>
      <c r="H280" s="2" t="str">
        <f t="shared" si="27"/>
        <v>$C$280</v>
      </c>
      <c r="I280" s="2" t="str">
        <f t="shared" ca="1" si="28"/>
        <v>I282</v>
      </c>
      <c r="J280" s="2">
        <f t="shared" si="29"/>
        <v>2</v>
      </c>
      <c r="K280" s="2" t="str">
        <f t="shared" si="30"/>
        <v>eventobjid,effectid,XYZ</v>
      </c>
      <c r="L280" s="2">
        <f t="shared" si="31"/>
        <v>2</v>
      </c>
    </row>
    <row r="281" spans="1:12" x14ac:dyDescent="0.35">
      <c r="A281" s="13"/>
      <c r="D281" s="2" t="s">
        <v>270</v>
      </c>
      <c r="E281" s="2" t="e">
        <f t="shared" ref="E281:E332" ca="1" si="32">SUBSTITUTE(TRIM(MID(SUBSTITUTE(SUBSTITUTE(INDIRECT(H281),"x,y,z","XYZ"),",",REPT(" ", LEN(INDIRECT(H281)))),(ROW(INDIRECT(I281))-ROW(INDIRECT(H281))+1)*LEN(INDIRECT(H281))-LEN(INDIRECT(H281))+1,LEN(INDIRECT(H281)))),"XYZ","x,y,z")</f>
        <v>#VALUE!</v>
      </c>
      <c r="F281" s="2" t="str">
        <f t="shared" ref="F281:F332" si="33">IF(ISTEXT(C281), ADDRESS(ROW(C281), COLUMN(C281), 1), "")</f>
        <v/>
      </c>
      <c r="G281" s="2" t="str">
        <f t="shared" ref="G281:G332" si="34">IF(ISTEXT(C281), ADDRESS(ROW(C281), COLUMN(C281),4 ), "")</f>
        <v/>
      </c>
      <c r="H281" s="2" t="str">
        <f t="shared" ref="H281:H332" si="35">IF(F281&lt;&gt;"", F281, H282)</f>
        <v>$C$283</v>
      </c>
      <c r="I281" s="2" t="str">
        <f t="shared" ref="I281:I332" ca="1" si="36">IF(G281=ADDRESS(ROW(INDIRECT(H281)),COLUMN(INDIRECT(H281)),4),ADDRESS(ROW(I281)+L281,COLUMN(I281),4),ADDRESS(ROW(INDIRECT(I282))-1,COLUMN(I281),4))</f>
        <v>I281</v>
      </c>
      <c r="J281" s="2">
        <f t="shared" ref="J281:J332" si="37">IF(F281&lt;&gt;"",IF(H281=H280,2,3),1)</f>
        <v>1</v>
      </c>
      <c r="K281" s="2" t="str">
        <f t="shared" ref="K281:K332" si="38">SUBSTITUTE(C281,"x,y,z","XYZ")</f>
        <v/>
      </c>
      <c r="L281" s="2">
        <f t="shared" ref="L281:L332" si="39">IF(LEN(K281) - LEN(SUBSTITUTE(K281, ",", ""))&gt;0,LEN(K281) - LEN(SUBSTITUTE(K281, ",", "")),0)</f>
        <v>0</v>
      </c>
    </row>
    <row r="282" spans="1:12" ht="15" thickBot="1" x14ac:dyDescent="0.4">
      <c r="A282" s="1" t="s">
        <v>213</v>
      </c>
      <c r="D282" s="2" t="s">
        <v>270</v>
      </c>
      <c r="E282" s="2" t="e">
        <f t="shared" ca="1" si="32"/>
        <v>#VALUE!</v>
      </c>
      <c r="F282" s="2" t="str">
        <f t="shared" si="33"/>
        <v/>
      </c>
      <c r="G282" s="2" t="str">
        <f t="shared" si="34"/>
        <v/>
      </c>
      <c r="H282" s="2" t="str">
        <f t="shared" si="35"/>
        <v>$C$283</v>
      </c>
      <c r="I282" s="2" t="str">
        <f t="shared" ca="1" si="36"/>
        <v>I282</v>
      </c>
      <c r="J282" s="2">
        <f t="shared" si="37"/>
        <v>1</v>
      </c>
      <c r="K282" s="2" t="str">
        <f t="shared" si="38"/>
        <v/>
      </c>
      <c r="L282" s="2">
        <f t="shared" si="39"/>
        <v>0</v>
      </c>
    </row>
    <row r="283" spans="1:12" ht="15" thickBot="1" x14ac:dyDescent="0.4">
      <c r="A283" s="28" t="s">
        <v>258</v>
      </c>
      <c r="B283" s="3" t="s">
        <v>259</v>
      </c>
      <c r="C283" s="3" t="s">
        <v>260</v>
      </c>
      <c r="D283" s="3" t="s">
        <v>271</v>
      </c>
      <c r="E283" s="2" t="str">
        <f t="shared" ca="1" si="32"/>
        <v>Các Tham Số</v>
      </c>
      <c r="F283" s="2" t="str">
        <f t="shared" si="33"/>
        <v>$C$283</v>
      </c>
      <c r="G283" s="2" t="str">
        <f t="shared" si="34"/>
        <v>C283</v>
      </c>
      <c r="H283" s="2" t="str">
        <f t="shared" si="35"/>
        <v>$C$283</v>
      </c>
      <c r="I283" s="2" t="str">
        <f t="shared" ca="1" si="36"/>
        <v>I283</v>
      </c>
      <c r="J283" s="2">
        <f t="shared" si="37"/>
        <v>2</v>
      </c>
      <c r="K283" s="2" t="str">
        <f t="shared" si="38"/>
        <v>Các Tham Số</v>
      </c>
      <c r="L283" s="2">
        <f t="shared" si="39"/>
        <v>0</v>
      </c>
    </row>
    <row r="284" spans="1:12" ht="15" thickBot="1" x14ac:dyDescent="0.4">
      <c r="A284" s="89" t="s">
        <v>214</v>
      </c>
      <c r="B284" s="89" t="s">
        <v>215</v>
      </c>
      <c r="C284" s="3"/>
      <c r="D284" s="3" t="s">
        <v>270</v>
      </c>
      <c r="E284" s="2" t="str">
        <f t="shared" ca="1" si="32"/>
        <v>eventobjid</v>
      </c>
      <c r="F284" s="2" t="str">
        <f t="shared" si="33"/>
        <v/>
      </c>
      <c r="G284" s="2" t="str">
        <f t="shared" si="34"/>
        <v/>
      </c>
      <c r="H284" s="2" t="str">
        <f t="shared" si="35"/>
        <v>$C$286</v>
      </c>
      <c r="I284" s="2" t="str">
        <f t="shared" ca="1" si="36"/>
        <v>I286</v>
      </c>
      <c r="J284" s="2">
        <f t="shared" si="37"/>
        <v>1</v>
      </c>
      <c r="K284" s="2" t="str">
        <f t="shared" si="38"/>
        <v/>
      </c>
      <c r="L284" s="2">
        <f t="shared" si="39"/>
        <v>0</v>
      </c>
    </row>
    <row r="285" spans="1:12" ht="15" thickBot="1" x14ac:dyDescent="0.4">
      <c r="A285" s="91"/>
      <c r="B285" s="91"/>
      <c r="C285" s="3"/>
      <c r="D285" s="3" t="s">
        <v>270</v>
      </c>
      <c r="E285" s="2" t="str">
        <f t="shared" ca="1" si="32"/>
        <v>CustomUI</v>
      </c>
      <c r="F285" s="2" t="str">
        <f t="shared" si="33"/>
        <v/>
      </c>
      <c r="G285" s="2" t="str">
        <f t="shared" si="34"/>
        <v/>
      </c>
      <c r="H285" s="2" t="str">
        <f t="shared" si="35"/>
        <v>$C$286</v>
      </c>
      <c r="I285" s="2" t="str">
        <f t="shared" ca="1" si="36"/>
        <v>I287</v>
      </c>
      <c r="J285" s="2">
        <f t="shared" si="37"/>
        <v>1</v>
      </c>
      <c r="K285" s="2" t="str">
        <f t="shared" si="38"/>
        <v/>
      </c>
      <c r="L285" s="2">
        <f t="shared" si="39"/>
        <v>0</v>
      </c>
    </row>
    <row r="286" spans="1:12" ht="15" thickBot="1" x14ac:dyDescent="0.4">
      <c r="A286" s="90"/>
      <c r="B286" s="90"/>
      <c r="C286" s="4" t="s">
        <v>216</v>
      </c>
      <c r="D286" s="4" t="s">
        <v>312</v>
      </c>
      <c r="E286" s="2" t="str">
        <f t="shared" ca="1" si="32"/>
        <v>uielement</v>
      </c>
      <c r="F286" s="2" t="str">
        <f t="shared" si="33"/>
        <v>$C$286</v>
      </c>
      <c r="G286" s="2" t="str">
        <f t="shared" si="34"/>
        <v>C286</v>
      </c>
      <c r="H286" s="2" t="str">
        <f t="shared" si="35"/>
        <v>$C$286</v>
      </c>
      <c r="I286" s="2" t="str">
        <f t="shared" ca="1" si="36"/>
        <v>I288</v>
      </c>
      <c r="J286" s="2">
        <f t="shared" si="37"/>
        <v>2</v>
      </c>
      <c r="K286" s="2" t="str">
        <f t="shared" si="38"/>
        <v>eventobjid,CustomUI,uielement</v>
      </c>
      <c r="L286" s="2">
        <f t="shared" si="39"/>
        <v>2</v>
      </c>
    </row>
    <row r="287" spans="1:12" ht="15" thickBot="1" x14ac:dyDescent="0.4">
      <c r="A287" s="89" t="s">
        <v>217</v>
      </c>
      <c r="B287" s="89" t="s">
        <v>218</v>
      </c>
      <c r="C287" s="4"/>
      <c r="D287" s="4" t="s">
        <v>270</v>
      </c>
      <c r="E287" s="2" t="str">
        <f t="shared" ca="1" si="32"/>
        <v>eventobjid</v>
      </c>
      <c r="F287" s="2" t="str">
        <f t="shared" si="33"/>
        <v/>
      </c>
      <c r="G287" s="2" t="str">
        <f t="shared" si="34"/>
        <v/>
      </c>
      <c r="H287" s="2" t="str">
        <f t="shared" si="35"/>
        <v>$C$289</v>
      </c>
      <c r="I287" s="2" t="str">
        <f t="shared" ca="1" si="36"/>
        <v>I289</v>
      </c>
      <c r="J287" s="2">
        <f t="shared" si="37"/>
        <v>1</v>
      </c>
      <c r="K287" s="2" t="str">
        <f t="shared" si="38"/>
        <v/>
      </c>
      <c r="L287" s="2">
        <f t="shared" si="39"/>
        <v>0</v>
      </c>
    </row>
    <row r="288" spans="1:12" ht="15" thickBot="1" x14ac:dyDescent="0.4">
      <c r="A288" s="91"/>
      <c r="B288" s="91"/>
      <c r="C288" s="4"/>
      <c r="D288" s="4" t="s">
        <v>270</v>
      </c>
      <c r="E288" s="2" t="str">
        <f t="shared" ca="1" si="32"/>
        <v>CustomUI</v>
      </c>
      <c r="F288" s="2" t="str">
        <f t="shared" si="33"/>
        <v/>
      </c>
      <c r="G288" s="2" t="str">
        <f t="shared" si="34"/>
        <v/>
      </c>
      <c r="H288" s="2" t="str">
        <f t="shared" si="35"/>
        <v>$C$289</v>
      </c>
      <c r="I288" s="2" t="str">
        <f t="shared" ca="1" si="36"/>
        <v>I290</v>
      </c>
      <c r="J288" s="2">
        <f t="shared" si="37"/>
        <v>1</v>
      </c>
      <c r="K288" s="2" t="str">
        <f t="shared" si="38"/>
        <v/>
      </c>
      <c r="L288" s="2">
        <f t="shared" si="39"/>
        <v>0</v>
      </c>
    </row>
    <row r="289" spans="1:12" ht="15" thickBot="1" x14ac:dyDescent="0.4">
      <c r="A289" s="90"/>
      <c r="B289" s="90"/>
      <c r="C289" s="4" t="s">
        <v>216</v>
      </c>
      <c r="D289" s="4" t="s">
        <v>313</v>
      </c>
      <c r="E289" s="2" t="str">
        <f t="shared" ca="1" si="32"/>
        <v>uielement</v>
      </c>
      <c r="F289" s="2" t="str">
        <f t="shared" si="33"/>
        <v>$C$289</v>
      </c>
      <c r="G289" s="2" t="str">
        <f t="shared" si="34"/>
        <v>C289</v>
      </c>
      <c r="H289" s="2" t="str">
        <f t="shared" si="35"/>
        <v>$C$289</v>
      </c>
      <c r="I289" s="2" t="str">
        <f t="shared" ca="1" si="36"/>
        <v>I291</v>
      </c>
      <c r="J289" s="2">
        <f t="shared" si="37"/>
        <v>2</v>
      </c>
      <c r="K289" s="2" t="str">
        <f t="shared" si="38"/>
        <v>eventobjid,CustomUI,uielement</v>
      </c>
      <c r="L289" s="2">
        <f t="shared" si="39"/>
        <v>2</v>
      </c>
    </row>
    <row r="290" spans="1:12" ht="15" thickBot="1" x14ac:dyDescent="0.4">
      <c r="A290" s="89" t="s">
        <v>219</v>
      </c>
      <c r="B290" s="89" t="s">
        <v>220</v>
      </c>
      <c r="C290" s="4"/>
      <c r="D290" s="4" t="s">
        <v>270</v>
      </c>
      <c r="E290" s="2" t="str">
        <f t="shared" ca="1" si="32"/>
        <v>eventobjid</v>
      </c>
      <c r="F290" s="2" t="str">
        <f t="shared" si="33"/>
        <v/>
      </c>
      <c r="G290" s="2" t="str">
        <f t="shared" si="34"/>
        <v/>
      </c>
      <c r="H290" s="2" t="str">
        <f t="shared" si="35"/>
        <v>$C$292</v>
      </c>
      <c r="I290" s="2" t="str">
        <f t="shared" ca="1" si="36"/>
        <v>I292</v>
      </c>
      <c r="J290" s="2">
        <f t="shared" si="37"/>
        <v>1</v>
      </c>
      <c r="K290" s="2" t="str">
        <f t="shared" si="38"/>
        <v/>
      </c>
      <c r="L290" s="2">
        <f t="shared" si="39"/>
        <v>0</v>
      </c>
    </row>
    <row r="291" spans="1:12" ht="15" thickBot="1" x14ac:dyDescent="0.4">
      <c r="A291" s="91"/>
      <c r="B291" s="91"/>
      <c r="C291" s="4"/>
      <c r="D291" s="4" t="s">
        <v>270</v>
      </c>
      <c r="E291" s="2" t="str">
        <f t="shared" ca="1" si="32"/>
        <v>CustomUI</v>
      </c>
      <c r="F291" s="2" t="str">
        <f t="shared" si="33"/>
        <v/>
      </c>
      <c r="G291" s="2" t="str">
        <f t="shared" si="34"/>
        <v/>
      </c>
      <c r="H291" s="2" t="str">
        <f t="shared" si="35"/>
        <v>$C$292</v>
      </c>
      <c r="I291" s="2" t="str">
        <f t="shared" ca="1" si="36"/>
        <v>I293</v>
      </c>
      <c r="J291" s="2">
        <f t="shared" si="37"/>
        <v>1</v>
      </c>
      <c r="K291" s="2" t="str">
        <f t="shared" si="38"/>
        <v/>
      </c>
      <c r="L291" s="2">
        <f t="shared" si="39"/>
        <v>0</v>
      </c>
    </row>
    <row r="292" spans="1:12" ht="15" thickBot="1" x14ac:dyDescent="0.4">
      <c r="A292" s="90"/>
      <c r="B292" s="90"/>
      <c r="C292" s="4" t="s">
        <v>216</v>
      </c>
      <c r="D292" s="4" t="s">
        <v>314</v>
      </c>
      <c r="E292" s="2" t="str">
        <f t="shared" ca="1" si="32"/>
        <v>uielement</v>
      </c>
      <c r="F292" s="2" t="str">
        <f t="shared" si="33"/>
        <v>$C$292</v>
      </c>
      <c r="G292" s="2" t="str">
        <f t="shared" si="34"/>
        <v>C292</v>
      </c>
      <c r="H292" s="2" t="str">
        <f t="shared" si="35"/>
        <v>$C$292</v>
      </c>
      <c r="I292" s="2" t="str">
        <f t="shared" ca="1" si="36"/>
        <v>I294</v>
      </c>
      <c r="J292" s="2">
        <f t="shared" si="37"/>
        <v>2</v>
      </c>
      <c r="K292" s="2" t="str">
        <f t="shared" si="38"/>
        <v>eventobjid,CustomUI,uielement</v>
      </c>
      <c r="L292" s="2">
        <f t="shared" si="39"/>
        <v>2</v>
      </c>
    </row>
    <row r="293" spans="1:12" ht="15" thickBot="1" x14ac:dyDescent="0.4">
      <c r="A293" s="89" t="s">
        <v>221</v>
      </c>
      <c r="B293" s="89" t="s">
        <v>222</v>
      </c>
      <c r="C293" s="4"/>
      <c r="D293" s="4" t="s">
        <v>270</v>
      </c>
      <c r="E293" s="2" t="str">
        <f t="shared" ca="1" si="32"/>
        <v>eventobjid</v>
      </c>
      <c r="F293" s="2" t="str">
        <f t="shared" si="33"/>
        <v/>
      </c>
      <c r="G293" s="2" t="str">
        <f t="shared" si="34"/>
        <v/>
      </c>
      <c r="H293" s="2" t="str">
        <f t="shared" si="35"/>
        <v>$C$295</v>
      </c>
      <c r="I293" s="2" t="str">
        <f t="shared" ca="1" si="36"/>
        <v>I295</v>
      </c>
      <c r="J293" s="2">
        <f t="shared" si="37"/>
        <v>1</v>
      </c>
      <c r="K293" s="2" t="str">
        <f t="shared" si="38"/>
        <v/>
      </c>
      <c r="L293" s="2">
        <f t="shared" si="39"/>
        <v>0</v>
      </c>
    </row>
    <row r="294" spans="1:12" ht="15" thickBot="1" x14ac:dyDescent="0.4">
      <c r="A294" s="91"/>
      <c r="B294" s="91"/>
      <c r="C294" s="4"/>
      <c r="D294" s="4" t="s">
        <v>270</v>
      </c>
      <c r="E294" s="2" t="str">
        <f t="shared" ca="1" si="32"/>
        <v>CustomUI</v>
      </c>
      <c r="F294" s="2" t="str">
        <f t="shared" si="33"/>
        <v/>
      </c>
      <c r="G294" s="2" t="str">
        <f t="shared" si="34"/>
        <v/>
      </c>
      <c r="H294" s="2" t="str">
        <f t="shared" si="35"/>
        <v>$C$295</v>
      </c>
      <c r="I294" s="2" t="str">
        <f t="shared" ca="1" si="36"/>
        <v>I296</v>
      </c>
      <c r="J294" s="2">
        <f t="shared" si="37"/>
        <v>1</v>
      </c>
      <c r="K294" s="2" t="str">
        <f t="shared" si="38"/>
        <v/>
      </c>
      <c r="L294" s="2">
        <f t="shared" si="39"/>
        <v>0</v>
      </c>
    </row>
    <row r="295" spans="1:12" ht="15" thickBot="1" x14ac:dyDescent="0.4">
      <c r="A295" s="90"/>
      <c r="B295" s="90"/>
      <c r="C295" s="4" t="s">
        <v>216</v>
      </c>
      <c r="D295" s="4" t="s">
        <v>312</v>
      </c>
      <c r="E295" s="2" t="str">
        <f t="shared" ca="1" si="32"/>
        <v>uielement</v>
      </c>
      <c r="F295" s="2" t="str">
        <f t="shared" si="33"/>
        <v>$C$295</v>
      </c>
      <c r="G295" s="2" t="str">
        <f t="shared" si="34"/>
        <v>C295</v>
      </c>
      <c r="H295" s="2" t="str">
        <f t="shared" si="35"/>
        <v>$C$295</v>
      </c>
      <c r="I295" s="2" t="str">
        <f t="shared" ca="1" si="36"/>
        <v>I297</v>
      </c>
      <c r="J295" s="2">
        <f t="shared" si="37"/>
        <v>2</v>
      </c>
      <c r="K295" s="2" t="str">
        <f t="shared" si="38"/>
        <v>eventobjid,CustomUI,uielement</v>
      </c>
      <c r="L295" s="2">
        <f t="shared" si="39"/>
        <v>2</v>
      </c>
    </row>
    <row r="296" spans="1:12" ht="15" thickBot="1" x14ac:dyDescent="0.4">
      <c r="A296" s="89" t="s">
        <v>223</v>
      </c>
      <c r="B296" s="89" t="s">
        <v>224</v>
      </c>
      <c r="C296" s="4"/>
      <c r="D296" s="4" t="s">
        <v>270</v>
      </c>
      <c r="E296" s="2" t="str">
        <f t="shared" ca="1" si="32"/>
        <v>eventobjid</v>
      </c>
      <c r="F296" s="2" t="str">
        <f t="shared" si="33"/>
        <v/>
      </c>
      <c r="G296" s="2" t="str">
        <f t="shared" si="34"/>
        <v/>
      </c>
      <c r="H296" s="2" t="str">
        <f t="shared" si="35"/>
        <v>$C$297</v>
      </c>
      <c r="I296" s="2" t="str">
        <f t="shared" ca="1" si="36"/>
        <v>I297</v>
      </c>
      <c r="J296" s="2">
        <f t="shared" si="37"/>
        <v>1</v>
      </c>
      <c r="K296" s="2" t="str">
        <f t="shared" si="38"/>
        <v/>
      </c>
      <c r="L296" s="2">
        <f t="shared" si="39"/>
        <v>0</v>
      </c>
    </row>
    <row r="297" spans="1:12" ht="15" thickBot="1" x14ac:dyDescent="0.4">
      <c r="A297" s="90"/>
      <c r="B297" s="90"/>
      <c r="C297" s="4" t="s">
        <v>225</v>
      </c>
      <c r="D297" s="4" t="s">
        <v>313</v>
      </c>
      <c r="E297" s="2" t="str">
        <f t="shared" ca="1" si="32"/>
        <v>CustomUI</v>
      </c>
      <c r="F297" s="2" t="str">
        <f t="shared" si="33"/>
        <v>$C$297</v>
      </c>
      <c r="G297" s="2" t="str">
        <f t="shared" si="34"/>
        <v>C297</v>
      </c>
      <c r="H297" s="2" t="str">
        <f t="shared" si="35"/>
        <v>$C$297</v>
      </c>
      <c r="I297" s="2" t="str">
        <f t="shared" ca="1" si="36"/>
        <v>I298</v>
      </c>
      <c r="J297" s="2">
        <f t="shared" si="37"/>
        <v>2</v>
      </c>
      <c r="K297" s="2" t="str">
        <f t="shared" si="38"/>
        <v>eventobjid,CustomUI</v>
      </c>
      <c r="L297" s="2">
        <f t="shared" si="39"/>
        <v>1</v>
      </c>
    </row>
    <row r="298" spans="1:12" x14ac:dyDescent="0.35">
      <c r="A298" s="108" t="s">
        <v>226</v>
      </c>
      <c r="B298" s="108" t="s">
        <v>227</v>
      </c>
      <c r="C298" s="5"/>
      <c r="D298" s="5"/>
      <c r="E298" s="2" t="str">
        <f t="shared" ca="1" si="32"/>
        <v>eventobjid</v>
      </c>
      <c r="F298" s="2" t="str">
        <f t="shared" si="33"/>
        <v/>
      </c>
      <c r="G298" s="2" t="str">
        <f t="shared" si="34"/>
        <v/>
      </c>
      <c r="H298" s="2" t="str">
        <f t="shared" si="35"/>
        <v>$C$301</v>
      </c>
      <c r="I298" s="2" t="str">
        <f t="shared" ca="1" si="36"/>
        <v>I301</v>
      </c>
      <c r="J298" s="2">
        <f t="shared" si="37"/>
        <v>1</v>
      </c>
      <c r="K298" s="2" t="str">
        <f t="shared" si="38"/>
        <v/>
      </c>
      <c r="L298" s="2">
        <f t="shared" si="39"/>
        <v>0</v>
      </c>
    </row>
    <row r="299" spans="1:12" x14ac:dyDescent="0.35">
      <c r="A299" s="109"/>
      <c r="B299" s="109"/>
      <c r="C299" s="20"/>
      <c r="D299" s="20" t="s">
        <v>270</v>
      </c>
      <c r="E299" s="2" t="str">
        <f t="shared" ca="1" si="32"/>
        <v>CustomUI</v>
      </c>
      <c r="F299" s="2" t="str">
        <f t="shared" si="33"/>
        <v/>
      </c>
      <c r="G299" s="2" t="str">
        <f t="shared" si="34"/>
        <v/>
      </c>
      <c r="H299" s="2" t="str">
        <f t="shared" si="35"/>
        <v>$C$301</v>
      </c>
      <c r="I299" s="2" t="str">
        <f t="shared" ca="1" si="36"/>
        <v>I302</v>
      </c>
      <c r="J299" s="2">
        <f t="shared" si="37"/>
        <v>1</v>
      </c>
      <c r="K299" s="2" t="str">
        <f t="shared" si="38"/>
        <v/>
      </c>
      <c r="L299" s="2">
        <f t="shared" si="39"/>
        <v>0</v>
      </c>
    </row>
    <row r="300" spans="1:12" x14ac:dyDescent="0.35">
      <c r="A300" s="109"/>
      <c r="B300" s="109"/>
      <c r="C300" s="20"/>
      <c r="D300" s="20" t="s">
        <v>270</v>
      </c>
      <c r="E300" s="2" t="str">
        <f t="shared" ca="1" si="32"/>
        <v>uielement</v>
      </c>
      <c r="F300" s="2" t="str">
        <f t="shared" si="33"/>
        <v/>
      </c>
      <c r="G300" s="2" t="str">
        <f t="shared" si="34"/>
        <v/>
      </c>
      <c r="H300" s="2" t="str">
        <f t="shared" si="35"/>
        <v>$C$301</v>
      </c>
      <c r="I300" s="2" t="str">
        <f t="shared" ca="1" si="36"/>
        <v>I303</v>
      </c>
      <c r="J300" s="2">
        <f t="shared" si="37"/>
        <v>1</v>
      </c>
      <c r="K300" s="2" t="str">
        <f t="shared" si="38"/>
        <v/>
      </c>
      <c r="L300" s="2">
        <f t="shared" si="39"/>
        <v>0</v>
      </c>
    </row>
    <row r="301" spans="1:12" ht="15" thickBot="1" x14ac:dyDescent="0.4">
      <c r="A301" s="110"/>
      <c r="B301" s="110"/>
      <c r="C301" s="6" t="s">
        <v>323</v>
      </c>
      <c r="D301" s="6" t="s">
        <v>315</v>
      </c>
      <c r="E301" s="2" t="str">
        <f t="shared" ca="1" si="32"/>
        <v>content</v>
      </c>
      <c r="F301" s="2" t="str">
        <f t="shared" si="33"/>
        <v>$C$301</v>
      </c>
      <c r="G301" s="2" t="str">
        <f t="shared" si="34"/>
        <v>C301</v>
      </c>
      <c r="H301" s="2" t="str">
        <f t="shared" si="35"/>
        <v>$C$301</v>
      </c>
      <c r="I301" s="2" t="str">
        <f t="shared" ca="1" si="36"/>
        <v>I304</v>
      </c>
      <c r="J301" s="2">
        <f t="shared" si="37"/>
        <v>2</v>
      </c>
      <c r="K301" s="2" t="str">
        <f t="shared" si="38"/>
        <v>eventobjid,CustomUI,uielement,content</v>
      </c>
      <c r="L301" s="2">
        <f t="shared" si="39"/>
        <v>3</v>
      </c>
    </row>
    <row r="302" spans="1:12" ht="15" thickBot="1" x14ac:dyDescent="0.4">
      <c r="A302" s="4" t="s">
        <v>228</v>
      </c>
      <c r="B302" s="4" t="s">
        <v>229</v>
      </c>
      <c r="C302" s="4" t="s">
        <v>225</v>
      </c>
      <c r="D302" s="4" t="s">
        <v>313</v>
      </c>
      <c r="E302" s="2" t="str">
        <f t="shared" ca="1" si="32"/>
        <v>CustomUI</v>
      </c>
      <c r="F302" s="2" t="str">
        <f t="shared" si="33"/>
        <v>$C$302</v>
      </c>
      <c r="G302" s="2" t="str">
        <f t="shared" si="34"/>
        <v>C302</v>
      </c>
      <c r="H302" s="2" t="str">
        <f t="shared" si="35"/>
        <v>$C$302</v>
      </c>
      <c r="I302" s="2" t="str">
        <f t="shared" ca="1" si="36"/>
        <v>I303</v>
      </c>
      <c r="J302" s="2">
        <f t="shared" si="37"/>
        <v>3</v>
      </c>
      <c r="K302" s="2" t="str">
        <f t="shared" si="38"/>
        <v>eventobjid,CustomUI</v>
      </c>
      <c r="L302" s="2">
        <f t="shared" si="39"/>
        <v>1</v>
      </c>
    </row>
    <row r="303" spans="1:12" x14ac:dyDescent="0.35">
      <c r="A303" s="29"/>
      <c r="B303" s="29"/>
      <c r="C303" s="29"/>
      <c r="D303" s="29" t="s">
        <v>270</v>
      </c>
      <c r="E303" s="2" t="e">
        <f t="shared" ca="1" si="32"/>
        <v>#VALUE!</v>
      </c>
      <c r="F303" s="2" t="str">
        <f t="shared" si="33"/>
        <v/>
      </c>
      <c r="G303" s="2" t="str">
        <f t="shared" si="34"/>
        <v/>
      </c>
      <c r="H303" s="2" t="str">
        <f t="shared" si="35"/>
        <v>$C$306</v>
      </c>
      <c r="I303" s="2" t="str">
        <f t="shared" ca="1" si="36"/>
        <v>I303</v>
      </c>
      <c r="J303" s="2">
        <f t="shared" si="37"/>
        <v>1</v>
      </c>
      <c r="K303" s="2" t="str">
        <f t="shared" si="38"/>
        <v/>
      </c>
      <c r="L303" s="2">
        <f t="shared" si="39"/>
        <v>0</v>
      </c>
    </row>
    <row r="304" spans="1:12" x14ac:dyDescent="0.35">
      <c r="A304" s="13"/>
      <c r="D304" s="2" t="s">
        <v>270</v>
      </c>
      <c r="E304" s="2" t="e">
        <f t="shared" ca="1" si="32"/>
        <v>#VALUE!</v>
      </c>
      <c r="F304" s="2" t="str">
        <f t="shared" si="33"/>
        <v/>
      </c>
      <c r="G304" s="2" t="str">
        <f t="shared" si="34"/>
        <v/>
      </c>
      <c r="H304" s="2" t="str">
        <f t="shared" si="35"/>
        <v>$C$306</v>
      </c>
      <c r="I304" s="2" t="str">
        <f t="shared" ca="1" si="36"/>
        <v>I304</v>
      </c>
      <c r="J304" s="2">
        <f t="shared" si="37"/>
        <v>1</v>
      </c>
      <c r="K304" s="2" t="str">
        <f t="shared" si="38"/>
        <v/>
      </c>
      <c r="L304" s="2">
        <f t="shared" si="39"/>
        <v>0</v>
      </c>
    </row>
    <row r="305" spans="1:12" ht="15" thickBot="1" x14ac:dyDescent="0.4">
      <c r="A305" s="1" t="s">
        <v>230</v>
      </c>
      <c r="D305" s="2" t="s">
        <v>270</v>
      </c>
      <c r="E305" s="2" t="e">
        <f t="shared" ca="1" si="32"/>
        <v>#VALUE!</v>
      </c>
      <c r="F305" s="2" t="str">
        <f t="shared" si="33"/>
        <v/>
      </c>
      <c r="G305" s="2" t="str">
        <f t="shared" si="34"/>
        <v/>
      </c>
      <c r="H305" s="2" t="str">
        <f t="shared" si="35"/>
        <v>$C$306</v>
      </c>
      <c r="I305" s="2" t="str">
        <f t="shared" ca="1" si="36"/>
        <v>I305</v>
      </c>
      <c r="J305" s="2">
        <f t="shared" si="37"/>
        <v>1</v>
      </c>
      <c r="K305" s="2" t="str">
        <f t="shared" si="38"/>
        <v/>
      </c>
      <c r="L305" s="2">
        <f t="shared" si="39"/>
        <v>0</v>
      </c>
    </row>
    <row r="306" spans="1:12" ht="15" thickBot="1" x14ac:dyDescent="0.4">
      <c r="A306" s="3" t="s">
        <v>258</v>
      </c>
      <c r="B306" s="3" t="s">
        <v>259</v>
      </c>
      <c r="C306" s="3" t="s">
        <v>260</v>
      </c>
      <c r="D306" s="3" t="s">
        <v>271</v>
      </c>
      <c r="E306" s="2" t="str">
        <f t="shared" ca="1" si="32"/>
        <v>Các Tham Số</v>
      </c>
      <c r="F306" s="2" t="str">
        <f t="shared" si="33"/>
        <v>$C$306</v>
      </c>
      <c r="G306" s="2" t="str">
        <f t="shared" si="34"/>
        <v>C306</v>
      </c>
      <c r="H306" s="2" t="str">
        <f t="shared" si="35"/>
        <v>$C$306</v>
      </c>
      <c r="I306" s="2" t="str">
        <f t="shared" ca="1" si="36"/>
        <v>I306</v>
      </c>
      <c r="J306" s="2">
        <f t="shared" si="37"/>
        <v>2</v>
      </c>
      <c r="K306" s="2" t="str">
        <f t="shared" si="38"/>
        <v>Các Tham Số</v>
      </c>
      <c r="L306" s="2">
        <f t="shared" si="39"/>
        <v>0</v>
      </c>
    </row>
    <row r="307" spans="1:12" ht="15" thickBot="1" x14ac:dyDescent="0.4">
      <c r="A307" s="4" t="s">
        <v>231</v>
      </c>
      <c r="B307" s="4" t="s">
        <v>232</v>
      </c>
      <c r="C307" s="4" t="s">
        <v>58</v>
      </c>
      <c r="D307" s="4" t="s">
        <v>316</v>
      </c>
      <c r="E307" s="2" t="str">
        <f t="shared" ca="1" si="32"/>
        <v>areaid</v>
      </c>
      <c r="F307" s="2" t="str">
        <f t="shared" si="33"/>
        <v>$C$307</v>
      </c>
      <c r="G307" s="2" t="str">
        <f t="shared" si="34"/>
        <v>C307</v>
      </c>
      <c r="H307" s="2" t="str">
        <f t="shared" si="35"/>
        <v>$C$307</v>
      </c>
      <c r="I307" s="2" t="str">
        <f t="shared" ca="1" si="36"/>
        <v>I307</v>
      </c>
      <c r="J307" s="2">
        <f t="shared" si="37"/>
        <v>3</v>
      </c>
      <c r="K307" s="2" t="str">
        <f t="shared" si="38"/>
        <v>areaid</v>
      </c>
      <c r="L307" s="2">
        <f t="shared" si="39"/>
        <v>0</v>
      </c>
    </row>
    <row r="308" spans="1:12" ht="15" thickBot="1" x14ac:dyDescent="0.4">
      <c r="A308" s="89" t="s">
        <v>233</v>
      </c>
      <c r="B308" s="89" t="s">
        <v>234</v>
      </c>
      <c r="C308" s="4"/>
      <c r="D308" s="4"/>
      <c r="E308" s="2" t="str">
        <f t="shared" ca="1" si="32"/>
        <v>eventobjid</v>
      </c>
      <c r="F308" s="2" t="str">
        <f t="shared" si="33"/>
        <v/>
      </c>
      <c r="G308" s="2" t="str">
        <f t="shared" si="34"/>
        <v/>
      </c>
      <c r="H308" s="2" t="str">
        <f t="shared" si="35"/>
        <v>$C$311</v>
      </c>
      <c r="I308" s="2" t="str">
        <f t="shared" ca="1" si="36"/>
        <v>I311</v>
      </c>
      <c r="J308" s="2">
        <f t="shared" si="37"/>
        <v>1</v>
      </c>
      <c r="K308" s="2" t="str">
        <f t="shared" si="38"/>
        <v/>
      </c>
      <c r="L308" s="2">
        <f t="shared" si="39"/>
        <v>0</v>
      </c>
    </row>
    <row r="309" spans="1:12" ht="15" thickBot="1" x14ac:dyDescent="0.4">
      <c r="A309" s="91"/>
      <c r="B309" s="91"/>
      <c r="C309" s="5"/>
      <c r="D309" s="5" t="s">
        <v>270</v>
      </c>
      <c r="E309" s="2" t="str">
        <f t="shared" ca="1" si="32"/>
        <v>craftid</v>
      </c>
      <c r="F309" s="2" t="str">
        <f t="shared" si="33"/>
        <v/>
      </c>
      <c r="G309" s="2" t="str">
        <f t="shared" si="34"/>
        <v/>
      </c>
      <c r="H309" s="2" t="str">
        <f t="shared" si="35"/>
        <v>$C$311</v>
      </c>
      <c r="I309" s="2" t="str">
        <f t="shared" ca="1" si="36"/>
        <v>I312</v>
      </c>
      <c r="J309" s="2">
        <f t="shared" si="37"/>
        <v>1</v>
      </c>
      <c r="K309" s="2" t="str">
        <f t="shared" si="38"/>
        <v/>
      </c>
      <c r="L309" s="2">
        <f t="shared" si="39"/>
        <v>0</v>
      </c>
    </row>
    <row r="310" spans="1:12" ht="15" thickBot="1" x14ac:dyDescent="0.4">
      <c r="A310" s="91"/>
      <c r="B310" s="91"/>
      <c r="C310" s="5"/>
      <c r="D310" s="5" t="s">
        <v>270</v>
      </c>
      <c r="E310" s="2" t="str">
        <f t="shared" ca="1" si="32"/>
        <v>itemid</v>
      </c>
      <c r="F310" s="2" t="str">
        <f t="shared" si="33"/>
        <v/>
      </c>
      <c r="G310" s="2" t="str">
        <f t="shared" si="34"/>
        <v/>
      </c>
      <c r="H310" s="2" t="str">
        <f t="shared" si="35"/>
        <v>$C$311</v>
      </c>
      <c r="I310" s="2" t="str">
        <f t="shared" ca="1" si="36"/>
        <v>I313</v>
      </c>
      <c r="J310" s="2">
        <f t="shared" si="37"/>
        <v>1</v>
      </c>
      <c r="K310" s="2" t="str">
        <f t="shared" si="38"/>
        <v/>
      </c>
      <c r="L310" s="2">
        <f t="shared" si="39"/>
        <v>0</v>
      </c>
    </row>
    <row r="311" spans="1:12" ht="15" thickBot="1" x14ac:dyDescent="0.4">
      <c r="A311" s="90"/>
      <c r="B311" s="90"/>
      <c r="C311" s="5" t="s">
        <v>235</v>
      </c>
      <c r="D311" s="5" t="s">
        <v>317</v>
      </c>
      <c r="E311" s="2" t="str">
        <f t="shared" ca="1" si="32"/>
        <v>itemnum</v>
      </c>
      <c r="F311" s="2" t="str">
        <f t="shared" si="33"/>
        <v>$C$311</v>
      </c>
      <c r="G311" s="2" t="str">
        <f t="shared" si="34"/>
        <v>C311</v>
      </c>
      <c r="H311" s="2" t="str">
        <f t="shared" si="35"/>
        <v>$C$311</v>
      </c>
      <c r="I311" s="2" t="str">
        <f t="shared" ca="1" si="36"/>
        <v>I314</v>
      </c>
      <c r="J311" s="2">
        <f t="shared" si="37"/>
        <v>2</v>
      </c>
      <c r="K311" s="2" t="str">
        <f t="shared" si="38"/>
        <v>eventobjid,craftid,itemid,itemnum</v>
      </c>
      <c r="L311" s="2">
        <f t="shared" si="39"/>
        <v>3</v>
      </c>
    </row>
    <row r="312" spans="1:12" ht="15" thickBot="1" x14ac:dyDescent="0.4">
      <c r="A312" s="108" t="s">
        <v>236</v>
      </c>
      <c r="B312" s="89" t="s">
        <v>266</v>
      </c>
      <c r="E312" s="2" t="str">
        <f t="shared" ca="1" si="32"/>
        <v>eventobjid</v>
      </c>
      <c r="F312" s="2" t="str">
        <f t="shared" si="33"/>
        <v/>
      </c>
      <c r="G312" s="2" t="str">
        <f t="shared" si="34"/>
        <v/>
      </c>
      <c r="H312" s="2" t="str">
        <f t="shared" si="35"/>
        <v>$C$313</v>
      </c>
      <c r="I312" s="2" t="str">
        <f t="shared" ca="1" si="36"/>
        <v>I313</v>
      </c>
      <c r="J312" s="2">
        <f t="shared" si="37"/>
        <v>1</v>
      </c>
      <c r="K312" s="2" t="str">
        <f t="shared" si="38"/>
        <v/>
      </c>
      <c r="L312" s="2">
        <f t="shared" si="39"/>
        <v>0</v>
      </c>
    </row>
    <row r="313" spans="1:12" ht="15" thickBot="1" x14ac:dyDescent="0.4">
      <c r="A313" s="110"/>
      <c r="B313" s="90"/>
      <c r="C313" s="5" t="s">
        <v>237</v>
      </c>
      <c r="D313" s="5" t="s">
        <v>318</v>
      </c>
      <c r="E313" s="2" t="str">
        <f t="shared" ca="1" si="32"/>
        <v>itemid</v>
      </c>
      <c r="F313" s="2" t="str">
        <f t="shared" si="33"/>
        <v>$C$313</v>
      </c>
      <c r="G313" s="2" t="str">
        <f t="shared" si="34"/>
        <v>C313</v>
      </c>
      <c r="H313" s="2" t="str">
        <f t="shared" si="35"/>
        <v>$C$313</v>
      </c>
      <c r="I313" s="2" t="str">
        <f t="shared" ca="1" si="36"/>
        <v>I314</v>
      </c>
      <c r="J313" s="2">
        <f t="shared" si="37"/>
        <v>2</v>
      </c>
      <c r="K313" s="2" t="str">
        <f t="shared" si="38"/>
        <v>eventobjid,itemid</v>
      </c>
      <c r="L313" s="2">
        <f t="shared" si="39"/>
        <v>1</v>
      </c>
    </row>
    <row r="314" spans="1:12" ht="15" thickBot="1" x14ac:dyDescent="0.4">
      <c r="A314" s="89" t="s">
        <v>238</v>
      </c>
      <c r="B314" s="89" t="s">
        <v>239</v>
      </c>
      <c r="E314" s="2" t="str">
        <f t="shared" ca="1" si="32"/>
        <v>furanceid</v>
      </c>
      <c r="F314" s="2" t="str">
        <f t="shared" si="33"/>
        <v/>
      </c>
      <c r="G314" s="2" t="str">
        <f t="shared" si="34"/>
        <v/>
      </c>
      <c r="H314" s="2" t="str">
        <f t="shared" si="35"/>
        <v>$C$315</v>
      </c>
      <c r="I314" s="2" t="str">
        <f t="shared" ca="1" si="36"/>
        <v>I315</v>
      </c>
      <c r="J314" s="2">
        <f t="shared" si="37"/>
        <v>1</v>
      </c>
      <c r="K314" s="2" t="str">
        <f t="shared" si="38"/>
        <v/>
      </c>
      <c r="L314" s="2">
        <f t="shared" si="39"/>
        <v>0</v>
      </c>
    </row>
    <row r="315" spans="1:12" ht="15" thickBot="1" x14ac:dyDescent="0.4">
      <c r="A315" s="90"/>
      <c r="B315" s="90"/>
      <c r="C315" s="4" t="s">
        <v>240</v>
      </c>
      <c r="D315" s="4" t="s">
        <v>319</v>
      </c>
      <c r="E315" s="2" t="str">
        <f t="shared" ca="1" si="32"/>
        <v>x,y,z</v>
      </c>
      <c r="F315" s="2" t="str">
        <f t="shared" si="33"/>
        <v>$C$315</v>
      </c>
      <c r="G315" s="2" t="str">
        <f t="shared" si="34"/>
        <v>C315</v>
      </c>
      <c r="H315" s="2" t="str">
        <f t="shared" si="35"/>
        <v>$C$315</v>
      </c>
      <c r="I315" s="2" t="str">
        <f t="shared" ca="1" si="36"/>
        <v>I316</v>
      </c>
      <c r="J315" s="2">
        <f t="shared" si="37"/>
        <v>2</v>
      </c>
      <c r="K315" s="2" t="str">
        <f t="shared" si="38"/>
        <v>furanceid,XYZ</v>
      </c>
      <c r="L315" s="2">
        <f t="shared" si="39"/>
        <v>1</v>
      </c>
    </row>
    <row r="316" spans="1:12" ht="15" thickBot="1" x14ac:dyDescent="0.4">
      <c r="A316" s="89" t="s">
        <v>241</v>
      </c>
      <c r="B316" s="89" t="s">
        <v>242</v>
      </c>
      <c r="E316" s="2" t="str">
        <f t="shared" ca="1" si="32"/>
        <v>furanceid</v>
      </c>
      <c r="F316" s="2" t="str">
        <f t="shared" si="33"/>
        <v/>
      </c>
      <c r="G316" s="2" t="str">
        <f t="shared" si="34"/>
        <v/>
      </c>
      <c r="H316" s="2" t="str">
        <f t="shared" si="35"/>
        <v>$C$317</v>
      </c>
      <c r="I316" s="2" t="str">
        <f t="shared" ca="1" si="36"/>
        <v>I317</v>
      </c>
      <c r="J316" s="2">
        <f t="shared" si="37"/>
        <v>1</v>
      </c>
      <c r="K316" s="2" t="str">
        <f t="shared" si="38"/>
        <v/>
      </c>
      <c r="L316" s="2">
        <f t="shared" si="39"/>
        <v>0</v>
      </c>
    </row>
    <row r="317" spans="1:12" ht="15" thickBot="1" x14ac:dyDescent="0.4">
      <c r="A317" s="90"/>
      <c r="B317" s="90"/>
      <c r="C317" s="4" t="s">
        <v>240</v>
      </c>
      <c r="D317" s="4" t="s">
        <v>319</v>
      </c>
      <c r="E317" s="2" t="str">
        <f t="shared" ca="1" si="32"/>
        <v>x,y,z</v>
      </c>
      <c r="F317" s="2" t="str">
        <f t="shared" si="33"/>
        <v>$C$317</v>
      </c>
      <c r="G317" s="2" t="str">
        <f t="shared" si="34"/>
        <v>C317</v>
      </c>
      <c r="H317" s="2" t="str">
        <f t="shared" si="35"/>
        <v>$C$317</v>
      </c>
      <c r="I317" s="2" t="str">
        <f t="shared" ca="1" si="36"/>
        <v>I318</v>
      </c>
      <c r="J317" s="2">
        <f t="shared" si="37"/>
        <v>2</v>
      </c>
      <c r="K317" s="2" t="str">
        <f t="shared" si="38"/>
        <v>furanceid,XYZ</v>
      </c>
      <c r="L317" s="2">
        <f t="shared" si="39"/>
        <v>1</v>
      </c>
    </row>
    <row r="318" spans="1:12" ht="15" thickBot="1" x14ac:dyDescent="0.4">
      <c r="A318" s="4" t="s">
        <v>243</v>
      </c>
      <c r="B318" s="4" t="s">
        <v>244</v>
      </c>
      <c r="C318" s="4" t="s">
        <v>41</v>
      </c>
      <c r="D318" s="4" t="s">
        <v>291</v>
      </c>
      <c r="E318" s="2" t="str">
        <f t="shared" ca="1" si="32"/>
        <v>eventobjid</v>
      </c>
      <c r="F318" s="2" t="str">
        <f t="shared" si="33"/>
        <v>$C$318</v>
      </c>
      <c r="G318" s="2" t="str">
        <f t="shared" si="34"/>
        <v>C318</v>
      </c>
      <c r="H318" s="2" t="str">
        <f t="shared" si="35"/>
        <v>$C$318</v>
      </c>
      <c r="I318" s="2" t="str">
        <f t="shared" ca="1" si="36"/>
        <v>I318</v>
      </c>
      <c r="J318" s="2">
        <f t="shared" si="37"/>
        <v>3</v>
      </c>
      <c r="K318" s="2" t="str">
        <f t="shared" si="38"/>
        <v>eventobjid</v>
      </c>
      <c r="L318" s="2">
        <f t="shared" si="39"/>
        <v>0</v>
      </c>
    </row>
    <row r="319" spans="1:12" ht="15" thickBot="1" x14ac:dyDescent="0.4">
      <c r="A319" s="4" t="s">
        <v>245</v>
      </c>
      <c r="B319" s="4" t="s">
        <v>246</v>
      </c>
      <c r="C319" s="4" t="s">
        <v>41</v>
      </c>
      <c r="D319" s="4" t="s">
        <v>291</v>
      </c>
      <c r="E319" s="2" t="str">
        <f t="shared" ca="1" si="32"/>
        <v>eventobjid</v>
      </c>
      <c r="F319" s="2" t="str">
        <f t="shared" si="33"/>
        <v>$C$319</v>
      </c>
      <c r="G319" s="2" t="str">
        <f t="shared" si="34"/>
        <v>C319</v>
      </c>
      <c r="H319" s="2" t="str">
        <f t="shared" si="35"/>
        <v>$C$319</v>
      </c>
      <c r="I319" s="2" t="str">
        <f t="shared" ca="1" si="36"/>
        <v>I319</v>
      </c>
      <c r="J319" s="2">
        <f t="shared" si="37"/>
        <v>3</v>
      </c>
      <c r="K319" s="2" t="str">
        <f t="shared" si="38"/>
        <v>eventobjid</v>
      </c>
      <c r="L319" s="2">
        <f t="shared" si="39"/>
        <v>0</v>
      </c>
    </row>
    <row r="320" spans="1:12" ht="15" thickBot="1" x14ac:dyDescent="0.4">
      <c r="A320" s="89" t="s">
        <v>247</v>
      </c>
      <c r="B320" s="89" t="s">
        <v>248</v>
      </c>
      <c r="E320" s="2" t="str">
        <f t="shared" ca="1" si="32"/>
        <v>eventobjid</v>
      </c>
      <c r="F320" s="2" t="str">
        <f t="shared" si="33"/>
        <v/>
      </c>
      <c r="G320" s="2" t="str">
        <f t="shared" si="34"/>
        <v/>
      </c>
      <c r="H320" s="2" t="str">
        <f t="shared" si="35"/>
        <v>$C$323</v>
      </c>
      <c r="I320" s="2" t="str">
        <f t="shared" ca="1" si="36"/>
        <v>I323</v>
      </c>
      <c r="J320" s="2">
        <f t="shared" si="37"/>
        <v>1</v>
      </c>
      <c r="K320" s="2" t="str">
        <f t="shared" si="38"/>
        <v/>
      </c>
      <c r="L320" s="2">
        <f t="shared" si="39"/>
        <v>0</v>
      </c>
    </row>
    <row r="321" spans="1:12" ht="15" thickBot="1" x14ac:dyDescent="0.4">
      <c r="A321" s="91"/>
      <c r="B321" s="91"/>
      <c r="C321" s="4"/>
      <c r="D321" s="4" t="s">
        <v>270</v>
      </c>
      <c r="E321" s="2" t="str">
        <f t="shared" ca="1" si="32"/>
        <v>toobjid</v>
      </c>
      <c r="F321" s="2" t="str">
        <f t="shared" si="33"/>
        <v/>
      </c>
      <c r="G321" s="2" t="str">
        <f t="shared" si="34"/>
        <v/>
      </c>
      <c r="H321" s="2" t="str">
        <f t="shared" si="35"/>
        <v>$C$323</v>
      </c>
      <c r="I321" s="2" t="str">
        <f t="shared" ca="1" si="36"/>
        <v>I324</v>
      </c>
      <c r="J321" s="2">
        <f t="shared" si="37"/>
        <v>1</v>
      </c>
      <c r="K321" s="2" t="str">
        <f t="shared" si="38"/>
        <v/>
      </c>
      <c r="L321" s="2">
        <f t="shared" si="39"/>
        <v>0</v>
      </c>
    </row>
    <row r="322" spans="1:12" ht="15" thickBot="1" x14ac:dyDescent="0.4">
      <c r="A322" s="91"/>
      <c r="B322" s="91"/>
      <c r="C322" s="4"/>
      <c r="D322" s="4" t="s">
        <v>270</v>
      </c>
      <c r="E322" s="2" t="str">
        <f t="shared" ca="1" si="32"/>
        <v>plotid</v>
      </c>
      <c r="F322" s="2" t="str">
        <f t="shared" si="33"/>
        <v/>
      </c>
      <c r="G322" s="2" t="str">
        <f t="shared" si="34"/>
        <v/>
      </c>
      <c r="H322" s="2" t="str">
        <f t="shared" si="35"/>
        <v>$C$323</v>
      </c>
      <c r="I322" s="2" t="str">
        <f t="shared" ca="1" si="36"/>
        <v>I325</v>
      </c>
      <c r="J322" s="2">
        <f t="shared" si="37"/>
        <v>1</v>
      </c>
      <c r="K322" s="2" t="str">
        <f t="shared" si="38"/>
        <v/>
      </c>
      <c r="L322" s="2">
        <f t="shared" si="39"/>
        <v>0</v>
      </c>
    </row>
    <row r="323" spans="1:12" ht="15" thickBot="1" x14ac:dyDescent="0.4">
      <c r="A323" s="90"/>
      <c r="B323" s="90"/>
      <c r="C323" s="4" t="s">
        <v>249</v>
      </c>
      <c r="D323" s="4" t="s">
        <v>320</v>
      </c>
      <c r="E323" s="2" t="str">
        <f t="shared" ca="1" si="32"/>
        <v>targetactorid</v>
      </c>
      <c r="F323" s="2" t="str">
        <f t="shared" si="33"/>
        <v>$C$323</v>
      </c>
      <c r="G323" s="2" t="str">
        <f t="shared" si="34"/>
        <v>C323</v>
      </c>
      <c r="H323" s="2" t="str">
        <f t="shared" si="35"/>
        <v>$C$323</v>
      </c>
      <c r="I323" s="2" t="str">
        <f t="shared" ca="1" si="36"/>
        <v>I326</v>
      </c>
      <c r="J323" s="2">
        <f t="shared" si="37"/>
        <v>2</v>
      </c>
      <c r="K323" s="2" t="str">
        <f t="shared" si="38"/>
        <v>eventobjid,toobjid,plotid,targetactorid</v>
      </c>
      <c r="L323" s="2">
        <f t="shared" si="39"/>
        <v>3</v>
      </c>
    </row>
    <row r="324" spans="1:12" ht="15" thickBot="1" x14ac:dyDescent="0.4">
      <c r="A324" s="89" t="s">
        <v>250</v>
      </c>
      <c r="B324" s="89" t="s">
        <v>251</v>
      </c>
      <c r="E324" s="2" t="str">
        <f t="shared" ca="1" si="32"/>
        <v>eventobjid</v>
      </c>
      <c r="F324" s="2" t="str">
        <f t="shared" si="33"/>
        <v/>
      </c>
      <c r="G324" s="2" t="str">
        <f t="shared" si="34"/>
        <v/>
      </c>
      <c r="H324" s="2" t="str">
        <f t="shared" si="35"/>
        <v>$C$327</v>
      </c>
      <c r="I324" s="2" t="str">
        <f t="shared" ca="1" si="36"/>
        <v>I327</v>
      </c>
      <c r="J324" s="2">
        <f t="shared" si="37"/>
        <v>1</v>
      </c>
      <c r="K324" s="2" t="str">
        <f t="shared" si="38"/>
        <v/>
      </c>
      <c r="L324" s="2">
        <f t="shared" si="39"/>
        <v>0</v>
      </c>
    </row>
    <row r="325" spans="1:12" ht="15" thickBot="1" x14ac:dyDescent="0.4">
      <c r="A325" s="91"/>
      <c r="B325" s="91"/>
      <c r="C325" s="4"/>
      <c r="D325" s="4" t="s">
        <v>270</v>
      </c>
      <c r="E325" s="2" t="str">
        <f t="shared" ca="1" si="32"/>
        <v>toobjid</v>
      </c>
      <c r="F325" s="2" t="str">
        <f t="shared" si="33"/>
        <v/>
      </c>
      <c r="G325" s="2" t="str">
        <f t="shared" si="34"/>
        <v/>
      </c>
      <c r="H325" s="2" t="str">
        <f t="shared" si="35"/>
        <v>$C$327</v>
      </c>
      <c r="I325" s="2" t="str">
        <f t="shared" ca="1" si="36"/>
        <v>I328</v>
      </c>
      <c r="J325" s="2">
        <f t="shared" si="37"/>
        <v>1</v>
      </c>
      <c r="K325" s="2" t="str">
        <f t="shared" si="38"/>
        <v/>
      </c>
      <c r="L325" s="2">
        <f t="shared" si="39"/>
        <v>0</v>
      </c>
    </row>
    <row r="326" spans="1:12" ht="15" thickBot="1" x14ac:dyDescent="0.4">
      <c r="A326" s="91"/>
      <c r="B326" s="91"/>
      <c r="C326" s="4"/>
      <c r="D326" s="4" t="s">
        <v>270</v>
      </c>
      <c r="E326" s="2" t="str">
        <f t="shared" ca="1" si="32"/>
        <v>plotid</v>
      </c>
      <c r="F326" s="2" t="str">
        <f t="shared" si="33"/>
        <v/>
      </c>
      <c r="G326" s="2" t="str">
        <f t="shared" si="34"/>
        <v/>
      </c>
      <c r="H326" s="2" t="str">
        <f t="shared" si="35"/>
        <v>$C$327</v>
      </c>
      <c r="I326" s="2" t="str">
        <f t="shared" ca="1" si="36"/>
        <v>I329</v>
      </c>
      <c r="J326" s="2">
        <f t="shared" si="37"/>
        <v>1</v>
      </c>
      <c r="K326" s="2" t="str">
        <f t="shared" si="38"/>
        <v/>
      </c>
      <c r="L326" s="2">
        <f t="shared" si="39"/>
        <v>0</v>
      </c>
    </row>
    <row r="327" spans="1:12" ht="15" thickBot="1" x14ac:dyDescent="0.4">
      <c r="A327" s="90"/>
      <c r="B327" s="90"/>
      <c r="C327" s="4" t="s">
        <v>249</v>
      </c>
      <c r="D327" s="4" t="s">
        <v>320</v>
      </c>
      <c r="E327" s="2" t="str">
        <f t="shared" ca="1" si="32"/>
        <v>targetactorid</v>
      </c>
      <c r="F327" s="2" t="str">
        <f t="shared" si="33"/>
        <v>$C$327</v>
      </c>
      <c r="G327" s="2" t="str">
        <f t="shared" si="34"/>
        <v>C327</v>
      </c>
      <c r="H327" s="2" t="str">
        <f t="shared" si="35"/>
        <v>$C$327</v>
      </c>
      <c r="I327" s="2" t="str">
        <f t="shared" ca="1" si="36"/>
        <v>I330</v>
      </c>
      <c r="J327" s="2">
        <f t="shared" si="37"/>
        <v>2</v>
      </c>
      <c r="K327" s="2" t="str">
        <f t="shared" si="38"/>
        <v>eventobjid,toobjid,plotid,targetactorid</v>
      </c>
      <c r="L327" s="2">
        <f t="shared" si="39"/>
        <v>3</v>
      </c>
    </row>
    <row r="328" spans="1:12" ht="15" thickBot="1" x14ac:dyDescent="0.4">
      <c r="A328" s="92" t="s">
        <v>252</v>
      </c>
      <c r="B328" s="87" t="s">
        <v>253</v>
      </c>
      <c r="E328" s="2" t="str">
        <f t="shared" ca="1" si="32"/>
        <v>eventobjid</v>
      </c>
      <c r="F328" s="2" t="str">
        <f t="shared" si="33"/>
        <v/>
      </c>
      <c r="G328" s="2" t="str">
        <f t="shared" si="34"/>
        <v/>
      </c>
      <c r="H328" s="2" t="str">
        <f t="shared" si="35"/>
        <v>$C$329</v>
      </c>
      <c r="I328" s="2" t="str">
        <f t="shared" ca="1" si="36"/>
        <v>I329</v>
      </c>
      <c r="J328" s="2">
        <f t="shared" si="37"/>
        <v>1</v>
      </c>
      <c r="K328" s="2" t="str">
        <f t="shared" si="38"/>
        <v/>
      </c>
      <c r="L328" s="2">
        <f t="shared" si="39"/>
        <v>0</v>
      </c>
    </row>
    <row r="329" spans="1:12" ht="15" thickBot="1" x14ac:dyDescent="0.4">
      <c r="A329" s="93"/>
      <c r="B329" s="88"/>
      <c r="C329" s="4" t="s">
        <v>254</v>
      </c>
      <c r="D329" s="4" t="s">
        <v>321</v>
      </c>
      <c r="E329" s="2" t="str">
        <f t="shared" ca="1" si="32"/>
        <v>qqMusicId</v>
      </c>
      <c r="F329" s="2" t="str">
        <f t="shared" si="33"/>
        <v>$C$329</v>
      </c>
      <c r="G329" s="2" t="str">
        <f t="shared" si="34"/>
        <v>C329</v>
      </c>
      <c r="H329" s="2" t="str">
        <f t="shared" si="35"/>
        <v>$C$329</v>
      </c>
      <c r="I329" s="2" t="str">
        <f t="shared" ca="1" si="36"/>
        <v>I330</v>
      </c>
      <c r="J329" s="2">
        <f t="shared" si="37"/>
        <v>2</v>
      </c>
      <c r="K329" s="2" t="str">
        <f t="shared" si="38"/>
        <v>eventobjid,qqMusicId</v>
      </c>
      <c r="L329" s="2">
        <f t="shared" si="39"/>
        <v>1</v>
      </c>
    </row>
    <row r="330" spans="1:12" x14ac:dyDescent="0.35">
      <c r="A330" s="92" t="s">
        <v>255</v>
      </c>
      <c r="B330" s="92" t="s">
        <v>256</v>
      </c>
      <c r="E330" s="2" t="str">
        <f t="shared" ca="1" si="32"/>
        <v>timerid</v>
      </c>
      <c r="F330" s="2" t="str">
        <f t="shared" si="33"/>
        <v/>
      </c>
      <c r="G330" s="2" t="str">
        <f t="shared" si="34"/>
        <v/>
      </c>
      <c r="H330" s="2" t="str">
        <f t="shared" si="35"/>
        <v>$C$332</v>
      </c>
      <c r="I330" s="2" t="str">
        <f t="shared" ca="1" si="36"/>
        <v>I332</v>
      </c>
      <c r="J330" s="2">
        <f t="shared" si="37"/>
        <v>1</v>
      </c>
      <c r="K330" s="2" t="str">
        <f t="shared" si="38"/>
        <v/>
      </c>
      <c r="L330" s="2">
        <f t="shared" si="39"/>
        <v>0</v>
      </c>
    </row>
    <row r="331" spans="1:12" ht="15" thickBot="1" x14ac:dyDescent="0.4">
      <c r="A331" s="113"/>
      <c r="B331" s="113"/>
      <c r="E331" s="2" t="str">
        <f t="shared" ca="1" si="32"/>
        <v>timername</v>
      </c>
      <c r="F331" s="2" t="str">
        <f t="shared" si="33"/>
        <v/>
      </c>
      <c r="G331" s="2" t="str">
        <f t="shared" si="34"/>
        <v/>
      </c>
      <c r="H331" s="2" t="str">
        <f t="shared" si="35"/>
        <v>$C$332</v>
      </c>
      <c r="I331" s="2" t="str">
        <f t="shared" ca="1" si="36"/>
        <v>I333</v>
      </c>
      <c r="J331" s="2">
        <f t="shared" si="37"/>
        <v>1</v>
      </c>
      <c r="K331" s="2" t="str">
        <f t="shared" si="38"/>
        <v/>
      </c>
      <c r="L331" s="2">
        <f t="shared" si="39"/>
        <v>0</v>
      </c>
    </row>
    <row r="332" spans="1:12" ht="15" thickBot="1" x14ac:dyDescent="0.4">
      <c r="A332" s="113"/>
      <c r="B332" s="113"/>
      <c r="C332" s="4" t="s">
        <v>257</v>
      </c>
      <c r="D332" s="4" t="s">
        <v>322</v>
      </c>
      <c r="E332" s="2" t="str">
        <f t="shared" ca="1" si="32"/>
        <v>timertime</v>
      </c>
      <c r="F332" s="2" t="str">
        <f t="shared" si="33"/>
        <v>$C$332</v>
      </c>
      <c r="G332" s="2" t="str">
        <f t="shared" si="34"/>
        <v>C332</v>
      </c>
      <c r="H332" s="2" t="str">
        <f t="shared" si="35"/>
        <v>$C$332</v>
      </c>
      <c r="I332" s="2" t="str">
        <f t="shared" ca="1" si="36"/>
        <v>I334</v>
      </c>
      <c r="J332" s="2">
        <f t="shared" si="37"/>
        <v>2</v>
      </c>
      <c r="K332" s="2" t="str">
        <f t="shared" si="38"/>
        <v>timerid,timername,timertime</v>
      </c>
      <c r="L332" s="2">
        <f t="shared" si="39"/>
        <v>2</v>
      </c>
    </row>
  </sheetData>
  <mergeCells count="194">
    <mergeCell ref="A330:A332"/>
    <mergeCell ref="B330:B332"/>
    <mergeCell ref="A312:A313"/>
    <mergeCell ref="A252:A255"/>
    <mergeCell ref="B252:B255"/>
    <mergeCell ref="A256:A259"/>
    <mergeCell ref="B256:B259"/>
    <mergeCell ref="A298:A301"/>
    <mergeCell ref="B298:B301"/>
    <mergeCell ref="A260:A263"/>
    <mergeCell ref="A264:A266"/>
    <mergeCell ref="A270:A272"/>
    <mergeCell ref="A273:A275"/>
    <mergeCell ref="A276:A277"/>
    <mergeCell ref="A278:A280"/>
    <mergeCell ref="A320:A323"/>
    <mergeCell ref="A324:A327"/>
    <mergeCell ref="A284:A286"/>
    <mergeCell ref="A287:A289"/>
    <mergeCell ref="A290:A292"/>
    <mergeCell ref="A293:A295"/>
    <mergeCell ref="A296:A297"/>
    <mergeCell ref="B284:B286"/>
    <mergeCell ref="B287:B289"/>
    <mergeCell ref="A245:A248"/>
    <mergeCell ref="B245:B248"/>
    <mergeCell ref="A172:A175"/>
    <mergeCell ref="B172:B175"/>
    <mergeCell ref="A179:A182"/>
    <mergeCell ref="B179:B182"/>
    <mergeCell ref="A185:A189"/>
    <mergeCell ref="B185:B189"/>
    <mergeCell ref="A193:A198"/>
    <mergeCell ref="B193:B198"/>
    <mergeCell ref="A234:A237"/>
    <mergeCell ref="B234:B237"/>
    <mergeCell ref="A183:A184"/>
    <mergeCell ref="A211:A213"/>
    <mergeCell ref="A214:A216"/>
    <mergeCell ref="A217:A219"/>
    <mergeCell ref="A220:A221"/>
    <mergeCell ref="A222:A224"/>
    <mergeCell ref="A190:A192"/>
    <mergeCell ref="A199:A202"/>
    <mergeCell ref="A206:A207"/>
    <mergeCell ref="A208:A210"/>
    <mergeCell ref="A228:A230"/>
    <mergeCell ref="A231:A233"/>
    <mergeCell ref="B87:B90"/>
    <mergeCell ref="A91:A94"/>
    <mergeCell ref="B91:B94"/>
    <mergeCell ref="A95:A98"/>
    <mergeCell ref="B95:B98"/>
    <mergeCell ref="A119:A122"/>
    <mergeCell ref="B119:B122"/>
    <mergeCell ref="A168:A171"/>
    <mergeCell ref="B168:B171"/>
    <mergeCell ref="A134:A137"/>
    <mergeCell ref="B134:B137"/>
    <mergeCell ref="A141:A144"/>
    <mergeCell ref="B141:B144"/>
    <mergeCell ref="A156:A159"/>
    <mergeCell ref="B156:B159"/>
    <mergeCell ref="A160:A163"/>
    <mergeCell ref="B160:B163"/>
    <mergeCell ref="A164:A167"/>
    <mergeCell ref="B164:B167"/>
    <mergeCell ref="A128:A130"/>
    <mergeCell ref="A131:A133"/>
    <mergeCell ref="A101:A102"/>
    <mergeCell ref="A103:A104"/>
    <mergeCell ref="A105:A106"/>
    <mergeCell ref="B81:B84"/>
    <mergeCell ref="A57:A60"/>
    <mergeCell ref="B57:B60"/>
    <mergeCell ref="A71:A74"/>
    <mergeCell ref="B71:B74"/>
    <mergeCell ref="A51:A54"/>
    <mergeCell ref="B51:B54"/>
    <mergeCell ref="A55:A56"/>
    <mergeCell ref="A61:A62"/>
    <mergeCell ref="A63:A65"/>
    <mergeCell ref="A66:A67"/>
    <mergeCell ref="B78:B80"/>
    <mergeCell ref="A30:A32"/>
    <mergeCell ref="A33:A35"/>
    <mergeCell ref="A36:A38"/>
    <mergeCell ref="A39:A41"/>
    <mergeCell ref="A42:A43"/>
    <mergeCell ref="A44:A45"/>
    <mergeCell ref="A46:A47"/>
    <mergeCell ref="A75:A77"/>
    <mergeCell ref="B75:B77"/>
    <mergeCell ref="B48:B50"/>
    <mergeCell ref="A48:A50"/>
    <mergeCell ref="B30:B32"/>
    <mergeCell ref="B33:B35"/>
    <mergeCell ref="B36:B38"/>
    <mergeCell ref="B39:B41"/>
    <mergeCell ref="B42:B43"/>
    <mergeCell ref="B44:B45"/>
    <mergeCell ref="B46:B47"/>
    <mergeCell ref="B55:B56"/>
    <mergeCell ref="B61:B62"/>
    <mergeCell ref="B63:B65"/>
    <mergeCell ref="B66:B67"/>
    <mergeCell ref="B68:B70"/>
    <mergeCell ref="A19:A20"/>
    <mergeCell ref="B19:B20"/>
    <mergeCell ref="A24:A26"/>
    <mergeCell ref="A27:A29"/>
    <mergeCell ref="A7:A10"/>
    <mergeCell ref="A3:A6"/>
    <mergeCell ref="B3:B6"/>
    <mergeCell ref="B7:B10"/>
    <mergeCell ref="B11:B14"/>
    <mergeCell ref="A11:A14"/>
    <mergeCell ref="B24:B26"/>
    <mergeCell ref="B27:B29"/>
    <mergeCell ref="A107:A108"/>
    <mergeCell ref="A110:A111"/>
    <mergeCell ref="A68:A70"/>
    <mergeCell ref="A78:A80"/>
    <mergeCell ref="A85:A86"/>
    <mergeCell ref="A99:A100"/>
    <mergeCell ref="A81:A84"/>
    <mergeCell ref="A87:A90"/>
    <mergeCell ref="A138:A140"/>
    <mergeCell ref="A148:A151"/>
    <mergeCell ref="A152:A153"/>
    <mergeCell ref="A154:A155"/>
    <mergeCell ref="A176:A178"/>
    <mergeCell ref="A112:A113"/>
    <mergeCell ref="A114:A116"/>
    <mergeCell ref="A117:A118"/>
    <mergeCell ref="A123:A124"/>
    <mergeCell ref="A125:A127"/>
    <mergeCell ref="A238:A240"/>
    <mergeCell ref="A241:A244"/>
    <mergeCell ref="A249:A251"/>
    <mergeCell ref="B85:B86"/>
    <mergeCell ref="B99:B100"/>
    <mergeCell ref="B101:B102"/>
    <mergeCell ref="B103:B104"/>
    <mergeCell ref="B105:B106"/>
    <mergeCell ref="A328:A329"/>
    <mergeCell ref="A308:A311"/>
    <mergeCell ref="A314:A315"/>
    <mergeCell ref="A316:A317"/>
    <mergeCell ref="B117:B118"/>
    <mergeCell ref="B123:B124"/>
    <mergeCell ref="B125:B127"/>
    <mergeCell ref="B128:B130"/>
    <mergeCell ref="B131:B133"/>
    <mergeCell ref="B107:B108"/>
    <mergeCell ref="B110:B111"/>
    <mergeCell ref="B112:B113"/>
    <mergeCell ref="B114:B116"/>
    <mergeCell ref="B176:B178"/>
    <mergeCell ref="B183:B184"/>
    <mergeCell ref="B190:B192"/>
    <mergeCell ref="B199:B202"/>
    <mergeCell ref="B206:B207"/>
    <mergeCell ref="B138:B140"/>
    <mergeCell ref="B148:B151"/>
    <mergeCell ref="B152:B153"/>
    <mergeCell ref="B154:B155"/>
    <mergeCell ref="B220:B221"/>
    <mergeCell ref="B222:B224"/>
    <mergeCell ref="B228:B230"/>
    <mergeCell ref="B231:B233"/>
    <mergeCell ref="B238:B240"/>
    <mergeCell ref="B208:B210"/>
    <mergeCell ref="B211:B213"/>
    <mergeCell ref="B214:B216"/>
    <mergeCell ref="B217:B219"/>
    <mergeCell ref="B273:B275"/>
    <mergeCell ref="B276:B277"/>
    <mergeCell ref="B278:B280"/>
    <mergeCell ref="B241:B244"/>
    <mergeCell ref="B249:B251"/>
    <mergeCell ref="B260:B263"/>
    <mergeCell ref="B264:B266"/>
    <mergeCell ref="B270:B272"/>
    <mergeCell ref="B328:B329"/>
    <mergeCell ref="B314:B315"/>
    <mergeCell ref="B316:B317"/>
    <mergeCell ref="B320:B323"/>
    <mergeCell ref="B324:B327"/>
    <mergeCell ref="B290:B292"/>
    <mergeCell ref="B293:B295"/>
    <mergeCell ref="B296:B297"/>
    <mergeCell ref="B308:B311"/>
    <mergeCell ref="B312:B31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opLeftCell="A115" zoomScale="85" zoomScaleNormal="85" workbookViewId="0">
      <selection activeCell="C131" sqref="C131"/>
    </sheetView>
  </sheetViews>
  <sheetFormatPr defaultRowHeight="14.5" x14ac:dyDescent="0.35"/>
  <cols>
    <col min="1" max="1" width="28.6328125" style="2" bestFit="1" customWidth="1"/>
    <col min="2" max="2" width="42.90625" style="2" bestFit="1" customWidth="1"/>
    <col min="3" max="3" width="28.7265625" style="2" bestFit="1" customWidth="1"/>
    <col min="4" max="4" width="49.54296875" style="2" bestFit="1" customWidth="1"/>
    <col min="5" max="16384" width="8.7265625" style="2"/>
  </cols>
  <sheetData>
    <row r="1" spans="1:4" ht="15" thickBot="1" x14ac:dyDescent="0.4">
      <c r="A1" s="1" t="s">
        <v>68</v>
      </c>
    </row>
    <row r="2" spans="1:4" ht="15" thickBot="1" x14ac:dyDescent="0.4">
      <c r="A2" s="3" t="s">
        <v>258</v>
      </c>
      <c r="B2" s="3" t="s">
        <v>259</v>
      </c>
      <c r="C2" s="3" t="s">
        <v>260</v>
      </c>
      <c r="D2" s="3" t="s">
        <v>261</v>
      </c>
    </row>
    <row r="3" spans="1:4" ht="15" thickBot="1" x14ac:dyDescent="0.4">
      <c r="A3" s="89" t="s">
        <v>69</v>
      </c>
      <c r="B3" s="89" t="s">
        <v>70</v>
      </c>
      <c r="C3" s="2" t="s">
        <v>59</v>
      </c>
      <c r="D3" s="3" t="s">
        <v>269</v>
      </c>
    </row>
    <row r="4" spans="1:4" ht="15" thickBot="1" x14ac:dyDescent="0.4">
      <c r="A4" s="91"/>
      <c r="B4" s="91"/>
      <c r="C4" s="2" t="s">
        <v>56</v>
      </c>
      <c r="D4" s="3" t="s">
        <v>263</v>
      </c>
    </row>
    <row r="5" spans="1:4" x14ac:dyDescent="0.35">
      <c r="A5" s="91"/>
      <c r="B5" s="105"/>
      <c r="C5" s="7" t="s">
        <v>57</v>
      </c>
      <c r="D5" s="2" t="s">
        <v>61</v>
      </c>
    </row>
    <row r="6" spans="1:4" ht="15" thickBot="1" x14ac:dyDescent="0.4">
      <c r="A6" s="90"/>
      <c r="B6" s="106"/>
      <c r="C6" s="8" t="s">
        <v>60</v>
      </c>
      <c r="D6" s="2" t="s">
        <v>262</v>
      </c>
    </row>
    <row r="7" spans="1:4" ht="15" thickBot="1" x14ac:dyDescent="0.4">
      <c r="A7" s="89" t="s">
        <v>71</v>
      </c>
      <c r="B7" s="89" t="s">
        <v>72</v>
      </c>
      <c r="C7" s="9" t="s">
        <v>59</v>
      </c>
      <c r="D7" s="3" t="s">
        <v>269</v>
      </c>
    </row>
    <row r="8" spans="1:4" ht="15" thickBot="1" x14ac:dyDescent="0.4">
      <c r="A8" s="91"/>
      <c r="B8" s="105"/>
      <c r="C8" s="10" t="s">
        <v>56</v>
      </c>
      <c r="D8" s="3" t="s">
        <v>263</v>
      </c>
    </row>
    <row r="9" spans="1:4" x14ac:dyDescent="0.35">
      <c r="A9" s="91"/>
      <c r="B9" s="105"/>
      <c r="C9" s="10" t="s">
        <v>57</v>
      </c>
      <c r="D9" s="2" t="s">
        <v>61</v>
      </c>
    </row>
    <row r="10" spans="1:4" ht="15" thickBot="1" x14ac:dyDescent="0.4">
      <c r="A10" s="90"/>
      <c r="B10" s="106"/>
      <c r="C10" s="11" t="s">
        <v>60</v>
      </c>
      <c r="D10" s="2" t="s">
        <v>262</v>
      </c>
    </row>
    <row r="11" spans="1:4" ht="15" thickBot="1" x14ac:dyDescent="0.4">
      <c r="A11" s="89" t="s">
        <v>73</v>
      </c>
      <c r="B11" s="107" t="s">
        <v>74</v>
      </c>
      <c r="C11" s="10" t="s">
        <v>59</v>
      </c>
      <c r="D11" s="3" t="s">
        <v>269</v>
      </c>
    </row>
    <row r="12" spans="1:4" ht="15" thickBot="1" x14ac:dyDescent="0.4">
      <c r="A12" s="91"/>
      <c r="B12" s="105"/>
      <c r="C12" s="10" t="s">
        <v>56</v>
      </c>
      <c r="D12" s="3" t="s">
        <v>263</v>
      </c>
    </row>
    <row r="13" spans="1:4" x14ac:dyDescent="0.35">
      <c r="A13" s="91"/>
      <c r="B13" s="105"/>
      <c r="C13" s="10" t="s">
        <v>57</v>
      </c>
      <c r="D13" s="2" t="s">
        <v>61</v>
      </c>
    </row>
    <row r="14" spans="1:4" ht="15" thickBot="1" x14ac:dyDescent="0.4">
      <c r="A14" s="90"/>
      <c r="B14" s="106"/>
      <c r="C14" s="12" t="s">
        <v>60</v>
      </c>
      <c r="D14" s="2" t="s">
        <v>262</v>
      </c>
    </row>
    <row r="15" spans="1:4" x14ac:dyDescent="0.35">
      <c r="A15" s="13"/>
      <c r="D15" s="2" t="s">
        <v>270</v>
      </c>
    </row>
    <row r="16" spans="1:4" ht="15" thickBot="1" x14ac:dyDescent="0.4">
      <c r="A16" s="1" t="s">
        <v>75</v>
      </c>
      <c r="D16" s="2" t="s">
        <v>270</v>
      </c>
    </row>
    <row r="17" spans="1:12" ht="15" thickBot="1" x14ac:dyDescent="0.4">
      <c r="A17" s="3" t="s">
        <v>258</v>
      </c>
      <c r="B17" s="3" t="s">
        <v>259</v>
      </c>
      <c r="C17" s="3" t="s">
        <v>260</v>
      </c>
      <c r="D17" s="3" t="s">
        <v>271</v>
      </c>
    </row>
    <row r="18" spans="1:12" ht="15" thickBot="1" x14ac:dyDescent="0.4">
      <c r="A18" s="4" t="s">
        <v>76</v>
      </c>
      <c r="B18" s="4" t="s">
        <v>77</v>
      </c>
      <c r="C18" s="4" t="s">
        <v>78</v>
      </c>
      <c r="D18" s="4" t="s">
        <v>272</v>
      </c>
    </row>
    <row r="19" spans="1:12" x14ac:dyDescent="0.35">
      <c r="A19" s="89" t="s">
        <v>79</v>
      </c>
      <c r="B19" s="89" t="s">
        <v>80</v>
      </c>
      <c r="C19" s="2" t="s">
        <v>264</v>
      </c>
      <c r="D19" s="2" t="s">
        <v>273</v>
      </c>
    </row>
    <row r="20" spans="1:12" ht="15" thickBot="1" x14ac:dyDescent="0.4">
      <c r="A20" s="90"/>
      <c r="B20" s="90"/>
      <c r="C20" s="2" t="s">
        <v>265</v>
      </c>
      <c r="D20" s="2" t="s">
        <v>274</v>
      </c>
    </row>
    <row r="21" spans="1:12" x14ac:dyDescent="0.35">
      <c r="A21" s="13"/>
      <c r="D21" s="2" t="s">
        <v>270</v>
      </c>
    </row>
    <row r="22" spans="1:12" ht="15" thickBot="1" x14ac:dyDescent="0.4">
      <c r="A22" s="1" t="s">
        <v>81</v>
      </c>
      <c r="B22" s="14"/>
      <c r="C22" s="14"/>
      <c r="D22" s="14" t="s">
        <v>270</v>
      </c>
    </row>
    <row r="23" spans="1:12" ht="15" thickBot="1" x14ac:dyDescent="0.4">
      <c r="A23" s="3" t="s">
        <v>258</v>
      </c>
      <c r="B23" s="3" t="s">
        <v>259</v>
      </c>
      <c r="C23" s="3" t="s">
        <v>260</v>
      </c>
      <c r="D23" s="3" t="s">
        <v>271</v>
      </c>
    </row>
    <row r="24" spans="1:12" ht="15" thickBot="1" x14ac:dyDescent="0.4">
      <c r="A24" s="87" t="s">
        <v>0</v>
      </c>
      <c r="B24" s="89" t="s">
        <v>82</v>
      </c>
      <c r="C24" s="3"/>
      <c r="D24" s="15" t="s">
        <v>270</v>
      </c>
      <c r="E24" s="2" t="str">
        <f ca="1">SUBSTITUTE(TRIM(MID(SUBSTITUTE(SUBSTITUTE(INDIRECT(H24),"x,y,z","XYZ"),",",REPT(" ", LEN(INDIRECT(H24)))),(ROW(INDIRECT(I24))-ROW(INDIRECT(H24))+1)*LEN(INDIRECT(H24))-LEN(INDIRECT(H24))+1,LEN(INDIRECT(H24)))),"XYZ","x,y,z")</f>
        <v>event player</v>
      </c>
      <c r="F24" s="2" t="str">
        <f>IF(ISTEXT(C24), ADDRESS(ROW(C24), COLUMN(C24)+1, 1), "")</f>
        <v/>
      </c>
      <c r="G24" s="2" t="str">
        <f>IF(ISTEXT(C24), ADDRESS(ROW(C24), COLUMN(C24)+1,4 ), "")</f>
        <v/>
      </c>
      <c r="H24" s="2" t="str">
        <f>IF(F24&lt;&gt;"", F24, H25)</f>
        <v>$D$26</v>
      </c>
      <c r="I24" s="2" t="str">
        <f ca="1">IF(G24=ADDRESS(ROW(INDIRECT(H24)),COLUMN(INDIRECT(H24)),4),ADDRESS(ROW(I24)+L24,COLUMN(I24),4),ADDRESS(ROW(INDIRECT(I25))-1,COLUMN(I24),4))</f>
        <v>I26</v>
      </c>
      <c r="J24" s="2">
        <f>IF(F24&lt;&gt;"",IF(H24=H23,2,3),1)</f>
        <v>1</v>
      </c>
      <c r="K24" s="2" t="str">
        <f>SUBSTITUTE(C24,"x,y,z","XYZ")</f>
        <v/>
      </c>
      <c r="L24" s="2">
        <f>IF(LEN(K24) - LEN(SUBSTITUTE(K24, ",", ""))&gt;0,LEN(K24) - LEN(SUBSTITUTE(K24, ",", "")),0)</f>
        <v>0</v>
      </c>
    </row>
    <row r="25" spans="1:12" ht="15" thickBot="1" x14ac:dyDescent="0.4">
      <c r="A25" s="104"/>
      <c r="B25" s="91"/>
      <c r="C25" s="3"/>
      <c r="D25" s="15" t="s">
        <v>270</v>
      </c>
      <c r="E25" s="2" t="str">
        <f t="shared" ref="E25:E88" ca="1" si="0">SUBSTITUTE(TRIM(MID(SUBSTITUTE(SUBSTITUTE(INDIRECT(H25),"x,y,z","XYZ"),",",REPT(" ", LEN(INDIRECT(H25)))),(ROW(INDIRECT(I25))-ROW(INDIRECT(H25))+1)*LEN(INDIRECT(H25))-LEN(INDIRECT(H25))+1,LEN(INDIRECT(H25)))),"XYZ","x,y,z")</f>
        <v>quick bar index</v>
      </c>
      <c r="F25" s="2" t="str">
        <f t="shared" ref="F25:F88" si="1">IF(ISTEXT(C25), ADDRESS(ROW(C25), COLUMN(C25)+1, 1), "")</f>
        <v/>
      </c>
      <c r="G25" s="2" t="str">
        <f t="shared" ref="G25:G88" si="2">IF(ISTEXT(C25), ADDRESS(ROW(C25), COLUMN(C25)+1,4 ), "")</f>
        <v/>
      </c>
      <c r="H25" s="2" t="str">
        <f t="shared" ref="H25:H88" si="3">IF(F25&lt;&gt;"", F25, H26)</f>
        <v>$D$26</v>
      </c>
      <c r="I25" s="2" t="str">
        <f t="shared" ref="I25:I88" ca="1" si="4">IF(G25=ADDRESS(ROW(INDIRECT(H25)),COLUMN(INDIRECT(H25)),4),ADDRESS(ROW(I25)+L25,COLUMN(I25),4),ADDRESS(ROW(INDIRECT(I26))-1,COLUMN(I25),4))</f>
        <v>I27</v>
      </c>
      <c r="J25" s="2">
        <f t="shared" ref="J25:J88" si="5">IF(F25&lt;&gt;"",IF(H25=H24,2,3),1)</f>
        <v>1</v>
      </c>
      <c r="K25" s="2" t="str">
        <f t="shared" ref="K25:K88" si="6">SUBSTITUTE(C25,"x,y,z","XYZ")</f>
        <v/>
      </c>
      <c r="L25" s="2">
        <f t="shared" ref="L25:L88" si="7">IF(LEN(K25) - LEN(SUBSTITUTE(K25, ",", ""))&gt;0,LEN(K25) - LEN(SUBSTITUTE(K25, ",", "")),0)</f>
        <v>0</v>
      </c>
    </row>
    <row r="26" spans="1:12" ht="15" thickBot="1" x14ac:dyDescent="0.4">
      <c r="A26" s="88"/>
      <c r="B26" s="90"/>
      <c r="C26" s="4" t="s">
        <v>1</v>
      </c>
      <c r="D26" s="16" t="s">
        <v>275</v>
      </c>
      <c r="E26" s="2" t="str">
        <f t="shared" ca="1" si="0"/>
        <v>coordinate position</v>
      </c>
      <c r="F26" s="2" t="str">
        <f t="shared" si="1"/>
        <v>$D$26</v>
      </c>
      <c r="G26" s="2" t="str">
        <f>IF(ISTEXT(C26), ADDRESS(ROW(C26), COLUMN(C26)+1,4 ), "")</f>
        <v>D26</v>
      </c>
      <c r="H26" s="2" t="str">
        <f t="shared" si="3"/>
        <v>$D$26</v>
      </c>
      <c r="I26" s="2" t="str">
        <f t="shared" ca="1" si="4"/>
        <v>I28</v>
      </c>
      <c r="J26" s="2">
        <f t="shared" si="5"/>
        <v>2</v>
      </c>
      <c r="K26" s="2" t="str">
        <f t="shared" si="6"/>
        <v>eventobjid,shortix,XYZ</v>
      </c>
      <c r="L26" s="2">
        <f t="shared" si="7"/>
        <v>2</v>
      </c>
    </row>
    <row r="27" spans="1:12" ht="15" thickBot="1" x14ac:dyDescent="0.4">
      <c r="A27" s="96" t="s">
        <v>2</v>
      </c>
      <c r="B27" s="89" t="s">
        <v>83</v>
      </c>
      <c r="C27" s="4"/>
      <c r="D27" s="16" t="s">
        <v>270</v>
      </c>
      <c r="E27" s="2" t="str">
        <f t="shared" ca="1" si="0"/>
        <v>event player</v>
      </c>
      <c r="F27" s="2" t="str">
        <f t="shared" si="1"/>
        <v/>
      </c>
      <c r="G27" s="2" t="str">
        <f t="shared" si="2"/>
        <v/>
      </c>
      <c r="H27" s="2" t="str">
        <f t="shared" si="3"/>
        <v>$D$29</v>
      </c>
      <c r="I27" s="2" t="str">
        <f t="shared" ca="1" si="4"/>
        <v>I29</v>
      </c>
      <c r="J27" s="2">
        <f t="shared" si="5"/>
        <v>1</v>
      </c>
      <c r="K27" s="2" t="str">
        <f t="shared" si="6"/>
        <v/>
      </c>
      <c r="L27" s="2">
        <f t="shared" si="7"/>
        <v>0</v>
      </c>
    </row>
    <row r="28" spans="1:12" ht="15" thickBot="1" x14ac:dyDescent="0.4">
      <c r="A28" s="98"/>
      <c r="B28" s="91"/>
      <c r="C28" s="4"/>
      <c r="D28" s="16" t="s">
        <v>270</v>
      </c>
      <c r="E28" s="2" t="str">
        <f t="shared" ca="1" si="0"/>
        <v>quick bar index</v>
      </c>
      <c r="F28" s="2" t="str">
        <f t="shared" si="1"/>
        <v/>
      </c>
      <c r="G28" s="2" t="str">
        <f t="shared" si="2"/>
        <v/>
      </c>
      <c r="H28" s="2" t="str">
        <f t="shared" si="3"/>
        <v>$D$29</v>
      </c>
      <c r="I28" s="2" t="str">
        <f t="shared" ca="1" si="4"/>
        <v>I30</v>
      </c>
      <c r="J28" s="2">
        <f t="shared" si="5"/>
        <v>1</v>
      </c>
      <c r="K28" s="2" t="str">
        <f t="shared" si="6"/>
        <v/>
      </c>
      <c r="L28" s="2">
        <f t="shared" si="7"/>
        <v>0</v>
      </c>
    </row>
    <row r="29" spans="1:12" ht="15" thickBot="1" x14ac:dyDescent="0.4">
      <c r="A29" s="97"/>
      <c r="B29" s="90"/>
      <c r="C29" s="4" t="s">
        <v>1</v>
      </c>
      <c r="D29" s="16" t="s">
        <v>275</v>
      </c>
      <c r="E29" s="2" t="str">
        <f t="shared" ca="1" si="0"/>
        <v>coordinate position</v>
      </c>
      <c r="F29" s="2" t="str">
        <f t="shared" si="1"/>
        <v>$D$29</v>
      </c>
      <c r="G29" s="2" t="str">
        <f t="shared" si="2"/>
        <v>D29</v>
      </c>
      <c r="H29" s="2" t="str">
        <f t="shared" si="3"/>
        <v>$D$29</v>
      </c>
      <c r="I29" s="2" t="str">
        <f t="shared" ca="1" si="4"/>
        <v>I31</v>
      </c>
      <c r="J29" s="2">
        <f t="shared" si="5"/>
        <v>2</v>
      </c>
      <c r="K29" s="2" t="str">
        <f t="shared" si="6"/>
        <v>eventobjid,shortix,XYZ</v>
      </c>
      <c r="L29" s="2">
        <f t="shared" si="7"/>
        <v>2</v>
      </c>
    </row>
    <row r="30" spans="1:12" ht="15" thickBot="1" x14ac:dyDescent="0.4">
      <c r="A30" s="96" t="s">
        <v>3</v>
      </c>
      <c r="B30" s="89" t="s">
        <v>84</v>
      </c>
      <c r="C30" s="4"/>
      <c r="D30" s="16" t="s">
        <v>270</v>
      </c>
      <c r="E30" s="2" t="str">
        <f t="shared" ca="1" si="0"/>
        <v>event player</v>
      </c>
      <c r="F30" s="2" t="str">
        <f t="shared" si="1"/>
        <v/>
      </c>
      <c r="G30" s="2" t="str">
        <f t="shared" si="2"/>
        <v/>
      </c>
      <c r="H30" s="2" t="str">
        <f t="shared" si="3"/>
        <v>$D$32</v>
      </c>
      <c r="I30" s="2" t="str">
        <f t="shared" ca="1" si="4"/>
        <v>I32</v>
      </c>
      <c r="J30" s="2">
        <f t="shared" si="5"/>
        <v>1</v>
      </c>
      <c r="K30" s="2" t="str">
        <f t="shared" si="6"/>
        <v/>
      </c>
      <c r="L30" s="2">
        <f t="shared" si="7"/>
        <v>0</v>
      </c>
    </row>
    <row r="31" spans="1:12" ht="15" thickBot="1" x14ac:dyDescent="0.4">
      <c r="A31" s="98"/>
      <c r="B31" s="91"/>
      <c r="C31" s="4"/>
      <c r="D31" s="16" t="s">
        <v>270</v>
      </c>
      <c r="E31" s="2" t="str">
        <f t="shared" ca="1" si="0"/>
        <v>quick bar index</v>
      </c>
      <c r="F31" s="2" t="str">
        <f t="shared" si="1"/>
        <v/>
      </c>
      <c r="G31" s="2" t="str">
        <f t="shared" si="2"/>
        <v/>
      </c>
      <c r="H31" s="2" t="str">
        <f t="shared" si="3"/>
        <v>$D$32</v>
      </c>
      <c r="I31" s="2" t="str">
        <f t="shared" ca="1" si="4"/>
        <v>I33</v>
      </c>
      <c r="J31" s="2">
        <f t="shared" si="5"/>
        <v>1</v>
      </c>
      <c r="K31" s="2" t="str">
        <f t="shared" si="6"/>
        <v/>
      </c>
      <c r="L31" s="2">
        <f t="shared" si="7"/>
        <v>0</v>
      </c>
    </row>
    <row r="32" spans="1:12" ht="15" thickBot="1" x14ac:dyDescent="0.4">
      <c r="A32" s="97"/>
      <c r="B32" s="90"/>
      <c r="C32" s="4" t="s">
        <v>1</v>
      </c>
      <c r="D32" s="16" t="s">
        <v>275</v>
      </c>
      <c r="E32" s="2" t="str">
        <f t="shared" ca="1" si="0"/>
        <v>coordinate position</v>
      </c>
      <c r="F32" s="2" t="str">
        <f t="shared" si="1"/>
        <v>$D$32</v>
      </c>
      <c r="G32" s="2" t="str">
        <f t="shared" si="2"/>
        <v>D32</v>
      </c>
      <c r="H32" s="2" t="str">
        <f t="shared" si="3"/>
        <v>$D$32</v>
      </c>
      <c r="I32" s="2" t="str">
        <f t="shared" ca="1" si="4"/>
        <v>I34</v>
      </c>
      <c r="J32" s="2">
        <f t="shared" si="5"/>
        <v>2</v>
      </c>
      <c r="K32" s="2" t="str">
        <f t="shared" si="6"/>
        <v>eventobjid,shortix,XYZ</v>
      </c>
      <c r="L32" s="2">
        <f t="shared" si="7"/>
        <v>2</v>
      </c>
    </row>
    <row r="33" spans="1:12" ht="15" thickBot="1" x14ac:dyDescent="0.4">
      <c r="A33" s="96" t="s">
        <v>4</v>
      </c>
      <c r="B33" s="89" t="s">
        <v>85</v>
      </c>
      <c r="C33" s="4"/>
      <c r="D33" s="16" t="s">
        <v>270</v>
      </c>
      <c r="E33" s="2" t="str">
        <f t="shared" ca="1" si="0"/>
        <v>event player</v>
      </c>
      <c r="F33" s="2" t="str">
        <f t="shared" si="1"/>
        <v/>
      </c>
      <c r="G33" s="2" t="str">
        <f t="shared" si="2"/>
        <v/>
      </c>
      <c r="H33" s="2" t="str">
        <f t="shared" si="3"/>
        <v>$D$35</v>
      </c>
      <c r="I33" s="2" t="str">
        <f t="shared" ca="1" si="4"/>
        <v>I35</v>
      </c>
      <c r="J33" s="2">
        <f t="shared" si="5"/>
        <v>1</v>
      </c>
      <c r="K33" s="2" t="str">
        <f t="shared" si="6"/>
        <v/>
      </c>
      <c r="L33" s="2">
        <f t="shared" si="7"/>
        <v>0</v>
      </c>
    </row>
    <row r="34" spans="1:12" ht="15" thickBot="1" x14ac:dyDescent="0.4">
      <c r="A34" s="98"/>
      <c r="B34" s="91"/>
      <c r="C34" s="4"/>
      <c r="D34" s="16" t="s">
        <v>270</v>
      </c>
      <c r="E34" s="2" t="str">
        <f t="shared" ca="1" si="0"/>
        <v>quick bar index</v>
      </c>
      <c r="F34" s="2" t="str">
        <f t="shared" si="1"/>
        <v/>
      </c>
      <c r="G34" s="2" t="str">
        <f t="shared" si="2"/>
        <v/>
      </c>
      <c r="H34" s="2" t="str">
        <f t="shared" si="3"/>
        <v>$D$35</v>
      </c>
      <c r="I34" s="2" t="str">
        <f t="shared" ca="1" si="4"/>
        <v>I36</v>
      </c>
      <c r="J34" s="2">
        <f t="shared" si="5"/>
        <v>1</v>
      </c>
      <c r="K34" s="2" t="str">
        <f t="shared" si="6"/>
        <v/>
      </c>
      <c r="L34" s="2">
        <f t="shared" si="7"/>
        <v>0</v>
      </c>
    </row>
    <row r="35" spans="1:12" ht="15" thickBot="1" x14ac:dyDescent="0.4">
      <c r="A35" s="97"/>
      <c r="B35" s="90"/>
      <c r="C35" s="4" t="s">
        <v>1</v>
      </c>
      <c r="D35" s="16" t="s">
        <v>275</v>
      </c>
      <c r="E35" s="2" t="str">
        <f t="shared" ca="1" si="0"/>
        <v>coordinate position</v>
      </c>
      <c r="F35" s="2" t="str">
        <f t="shared" si="1"/>
        <v>$D$35</v>
      </c>
      <c r="G35" s="2" t="str">
        <f t="shared" si="2"/>
        <v>D35</v>
      </c>
      <c r="H35" s="2" t="str">
        <f t="shared" si="3"/>
        <v>$D$35</v>
      </c>
      <c r="I35" s="2" t="str">
        <f t="shared" ca="1" si="4"/>
        <v>I37</v>
      </c>
      <c r="J35" s="2">
        <f t="shared" si="5"/>
        <v>2</v>
      </c>
      <c r="K35" s="2" t="str">
        <f t="shared" si="6"/>
        <v>eventobjid,shortix,XYZ</v>
      </c>
      <c r="L35" s="2">
        <f t="shared" si="7"/>
        <v>2</v>
      </c>
    </row>
    <row r="36" spans="1:12" ht="15" thickBot="1" x14ac:dyDescent="0.4">
      <c r="A36" s="96" t="s">
        <v>5</v>
      </c>
      <c r="B36" s="89" t="s">
        <v>86</v>
      </c>
      <c r="C36" s="4"/>
      <c r="D36" s="16" t="s">
        <v>270</v>
      </c>
      <c r="E36" s="2" t="str">
        <f t="shared" ca="1" si="0"/>
        <v>event player</v>
      </c>
      <c r="F36" s="2" t="str">
        <f t="shared" si="1"/>
        <v/>
      </c>
      <c r="G36" s="2" t="str">
        <f t="shared" si="2"/>
        <v/>
      </c>
      <c r="H36" s="2" t="str">
        <f t="shared" si="3"/>
        <v>$D$38</v>
      </c>
      <c r="I36" s="2" t="str">
        <f t="shared" ca="1" si="4"/>
        <v>I38</v>
      </c>
      <c r="J36" s="2">
        <f t="shared" si="5"/>
        <v>1</v>
      </c>
      <c r="K36" s="2" t="str">
        <f t="shared" si="6"/>
        <v/>
      </c>
      <c r="L36" s="2">
        <f t="shared" si="7"/>
        <v>0</v>
      </c>
    </row>
    <row r="37" spans="1:12" ht="15" thickBot="1" x14ac:dyDescent="0.4">
      <c r="A37" s="98"/>
      <c r="B37" s="91"/>
      <c r="C37" s="4"/>
      <c r="D37" s="16" t="s">
        <v>270</v>
      </c>
      <c r="E37" s="2" t="str">
        <f t="shared" ca="1" si="0"/>
        <v>state id</v>
      </c>
      <c r="F37" s="2" t="str">
        <f t="shared" si="1"/>
        <v/>
      </c>
      <c r="G37" s="2" t="str">
        <f t="shared" si="2"/>
        <v/>
      </c>
      <c r="H37" s="2" t="str">
        <f t="shared" si="3"/>
        <v>$D$38</v>
      </c>
      <c r="I37" s="2" t="str">
        <f t="shared" ca="1" si="4"/>
        <v>I39</v>
      </c>
      <c r="J37" s="2">
        <f t="shared" si="5"/>
        <v>1</v>
      </c>
      <c r="K37" s="2" t="str">
        <f t="shared" si="6"/>
        <v/>
      </c>
      <c r="L37" s="2">
        <f t="shared" si="7"/>
        <v>0</v>
      </c>
    </row>
    <row r="38" spans="1:12" ht="15" thickBot="1" x14ac:dyDescent="0.4">
      <c r="A38" s="97"/>
      <c r="B38" s="90"/>
      <c r="C38" s="4" t="s">
        <v>6</v>
      </c>
      <c r="D38" s="16" t="s">
        <v>276</v>
      </c>
      <c r="E38" s="2" t="str">
        <f t="shared" ca="1" si="0"/>
        <v>state level</v>
      </c>
      <c r="F38" s="2" t="str">
        <f t="shared" si="1"/>
        <v>$D$38</v>
      </c>
      <c r="G38" s="2" t="str">
        <f t="shared" si="2"/>
        <v>D38</v>
      </c>
      <c r="H38" s="2" t="str">
        <f t="shared" si="3"/>
        <v>$D$38</v>
      </c>
      <c r="I38" s="2" t="str">
        <f t="shared" ca="1" si="4"/>
        <v>I40</v>
      </c>
      <c r="J38" s="2">
        <f t="shared" si="5"/>
        <v>2</v>
      </c>
      <c r="K38" s="2" t="str">
        <f t="shared" si="6"/>
        <v>eventobjid,buffid,bufflvl</v>
      </c>
      <c r="L38" s="2">
        <f t="shared" si="7"/>
        <v>2</v>
      </c>
    </row>
    <row r="39" spans="1:12" ht="15" thickBot="1" x14ac:dyDescent="0.4">
      <c r="A39" s="96" t="s">
        <v>7</v>
      </c>
      <c r="B39" s="89" t="s">
        <v>87</v>
      </c>
      <c r="C39" s="4"/>
      <c r="D39" s="16" t="s">
        <v>270</v>
      </c>
      <c r="E39" s="2" t="str">
        <f t="shared" ca="1" si="0"/>
        <v>event player</v>
      </c>
      <c r="F39" s="2" t="str">
        <f t="shared" si="1"/>
        <v/>
      </c>
      <c r="G39" s="2" t="str">
        <f t="shared" si="2"/>
        <v/>
      </c>
      <c r="H39" s="2" t="str">
        <f t="shared" si="3"/>
        <v>$D$41</v>
      </c>
      <c r="I39" s="2" t="str">
        <f t="shared" ca="1" si="4"/>
        <v>I41</v>
      </c>
      <c r="J39" s="2">
        <f t="shared" si="5"/>
        <v>1</v>
      </c>
      <c r="K39" s="2" t="str">
        <f t="shared" si="6"/>
        <v/>
      </c>
      <c r="L39" s="2">
        <f t="shared" si="7"/>
        <v>0</v>
      </c>
    </row>
    <row r="40" spans="1:12" ht="15" thickBot="1" x14ac:dyDescent="0.4">
      <c r="A40" s="98"/>
      <c r="B40" s="91"/>
      <c r="C40" s="4"/>
      <c r="D40" s="16" t="s">
        <v>270</v>
      </c>
      <c r="E40" s="2" t="str">
        <f t="shared" ca="1" si="0"/>
        <v>item type</v>
      </c>
      <c r="F40" s="2" t="str">
        <f t="shared" si="1"/>
        <v/>
      </c>
      <c r="G40" s="2" t="str">
        <f t="shared" si="2"/>
        <v/>
      </c>
      <c r="H40" s="2" t="str">
        <f t="shared" si="3"/>
        <v>$D$41</v>
      </c>
      <c r="I40" s="2" t="str">
        <f t="shared" ca="1" si="4"/>
        <v>I42</v>
      </c>
      <c r="J40" s="2">
        <f t="shared" si="5"/>
        <v>1</v>
      </c>
      <c r="K40" s="2" t="str">
        <f t="shared" si="6"/>
        <v/>
      </c>
      <c r="L40" s="2">
        <f t="shared" si="7"/>
        <v>0</v>
      </c>
    </row>
    <row r="41" spans="1:12" ht="15" thickBot="1" x14ac:dyDescent="0.4">
      <c r="A41" s="97"/>
      <c r="B41" s="90"/>
      <c r="C41" s="4" t="s">
        <v>8</v>
      </c>
      <c r="D41" s="16" t="s">
        <v>277</v>
      </c>
      <c r="E41" s="2" t="str">
        <f t="shared" ca="1" si="0"/>
        <v>item quantity</v>
      </c>
      <c r="F41" s="2" t="str">
        <f t="shared" si="1"/>
        <v>$D$41</v>
      </c>
      <c r="G41" s="2" t="str">
        <f t="shared" si="2"/>
        <v>D41</v>
      </c>
      <c r="H41" s="2" t="str">
        <f t="shared" si="3"/>
        <v>$D$41</v>
      </c>
      <c r="I41" s="2" t="str">
        <f t="shared" ca="1" si="4"/>
        <v>I43</v>
      </c>
      <c r="J41" s="2">
        <f t="shared" si="5"/>
        <v>2</v>
      </c>
      <c r="K41" s="2" t="str">
        <f t="shared" si="6"/>
        <v>eventobjid,itemid,itemnum</v>
      </c>
      <c r="L41" s="2">
        <f t="shared" si="7"/>
        <v>2</v>
      </c>
    </row>
    <row r="42" spans="1:12" ht="15" thickBot="1" x14ac:dyDescent="0.4">
      <c r="A42" s="96" t="s">
        <v>9</v>
      </c>
      <c r="B42" s="89" t="s">
        <v>88</v>
      </c>
      <c r="C42" s="4"/>
      <c r="D42" s="16" t="s">
        <v>270</v>
      </c>
      <c r="E42" s="2" t="str">
        <f t="shared" ca="1" si="0"/>
        <v>event player</v>
      </c>
      <c r="F42" s="2" t="str">
        <f t="shared" si="1"/>
        <v/>
      </c>
      <c r="G42" s="2" t="str">
        <f t="shared" si="2"/>
        <v/>
      </c>
      <c r="H42" s="2" t="str">
        <f t="shared" si="3"/>
        <v>$D$43</v>
      </c>
      <c r="I42" s="2" t="str">
        <f t="shared" ca="1" si="4"/>
        <v>I43</v>
      </c>
      <c r="J42" s="2">
        <f t="shared" si="5"/>
        <v>1</v>
      </c>
      <c r="K42" s="2" t="str">
        <f t="shared" si="6"/>
        <v/>
      </c>
      <c r="L42" s="2">
        <f t="shared" si="7"/>
        <v>0</v>
      </c>
    </row>
    <row r="43" spans="1:12" ht="15" thickBot="1" x14ac:dyDescent="0.4">
      <c r="A43" s="97"/>
      <c r="B43" s="90"/>
      <c r="C43" s="4" t="s">
        <v>10</v>
      </c>
      <c r="D43" s="16" t="s">
        <v>278</v>
      </c>
      <c r="E43" s="2" t="str">
        <f t="shared" ca="1" si="0"/>
        <v>region id</v>
      </c>
      <c r="F43" s="2" t="str">
        <f t="shared" si="1"/>
        <v>$D$43</v>
      </c>
      <c r="G43" s="2" t="str">
        <f t="shared" si="2"/>
        <v>D43</v>
      </c>
      <c r="H43" s="2" t="str">
        <f t="shared" si="3"/>
        <v>$D$43</v>
      </c>
      <c r="I43" s="2" t="str">
        <f t="shared" ca="1" si="4"/>
        <v>I44</v>
      </c>
      <c r="J43" s="2">
        <f t="shared" si="5"/>
        <v>2</v>
      </c>
      <c r="K43" s="2" t="str">
        <f t="shared" si="6"/>
        <v>eventobjid,areaid</v>
      </c>
      <c r="L43" s="2">
        <f t="shared" si="7"/>
        <v>1</v>
      </c>
    </row>
    <row r="44" spans="1:12" ht="15" thickBot="1" x14ac:dyDescent="0.4">
      <c r="A44" s="96" t="s">
        <v>11</v>
      </c>
      <c r="B44" s="89" t="s">
        <v>89</v>
      </c>
      <c r="C44" s="4"/>
      <c r="D44" s="16" t="s">
        <v>270</v>
      </c>
      <c r="E44" s="2" t="str">
        <f t="shared" ca="1" si="0"/>
        <v>event player</v>
      </c>
      <c r="F44" s="2" t="str">
        <f t="shared" si="1"/>
        <v/>
      </c>
      <c r="G44" s="2" t="str">
        <f t="shared" si="2"/>
        <v/>
      </c>
      <c r="H44" s="2" t="str">
        <f t="shared" si="3"/>
        <v>$D$45</v>
      </c>
      <c r="I44" s="2" t="str">
        <f t="shared" ca="1" si="4"/>
        <v>I45</v>
      </c>
      <c r="J44" s="2">
        <f t="shared" si="5"/>
        <v>1</v>
      </c>
      <c r="K44" s="2" t="str">
        <f t="shared" si="6"/>
        <v/>
      </c>
      <c r="L44" s="2">
        <f t="shared" si="7"/>
        <v>0</v>
      </c>
    </row>
    <row r="45" spans="1:12" ht="15" thickBot="1" x14ac:dyDescent="0.4">
      <c r="A45" s="97"/>
      <c r="B45" s="90"/>
      <c r="C45" s="4" t="s">
        <v>10</v>
      </c>
      <c r="D45" s="16" t="s">
        <v>278</v>
      </c>
      <c r="E45" s="2" t="str">
        <f t="shared" ca="1" si="0"/>
        <v>region id</v>
      </c>
      <c r="F45" s="2" t="str">
        <f t="shared" si="1"/>
        <v>$D$45</v>
      </c>
      <c r="G45" s="2" t="str">
        <f t="shared" si="2"/>
        <v>D45</v>
      </c>
      <c r="H45" s="2" t="str">
        <f t="shared" si="3"/>
        <v>$D$45</v>
      </c>
      <c r="I45" s="2" t="str">
        <f t="shared" ca="1" si="4"/>
        <v>I46</v>
      </c>
      <c r="J45" s="2">
        <f t="shared" si="5"/>
        <v>2</v>
      </c>
      <c r="K45" s="2" t="str">
        <f t="shared" si="6"/>
        <v>eventobjid,areaid</v>
      </c>
      <c r="L45" s="2">
        <f t="shared" si="7"/>
        <v>1</v>
      </c>
    </row>
    <row r="46" spans="1:12" ht="15" thickBot="1" x14ac:dyDescent="0.4">
      <c r="A46" s="96" t="s">
        <v>12</v>
      </c>
      <c r="B46" s="89" t="s">
        <v>90</v>
      </c>
      <c r="C46" s="4"/>
      <c r="D46" s="16" t="s">
        <v>270</v>
      </c>
      <c r="E46" s="2" t="str">
        <f t="shared" ca="1" si="0"/>
        <v>event player</v>
      </c>
      <c r="F46" s="2" t="str">
        <f t="shared" si="1"/>
        <v/>
      </c>
      <c r="G46" s="2" t="str">
        <f t="shared" si="2"/>
        <v/>
      </c>
      <c r="H46" s="2" t="str">
        <f t="shared" si="3"/>
        <v>$D$47</v>
      </c>
      <c r="I46" s="2" t="str">
        <f t="shared" ca="1" si="4"/>
        <v>I47</v>
      </c>
      <c r="J46" s="2">
        <f t="shared" si="5"/>
        <v>1</v>
      </c>
      <c r="K46" s="2" t="str">
        <f t="shared" si="6"/>
        <v/>
      </c>
      <c r="L46" s="2">
        <f t="shared" si="7"/>
        <v>0</v>
      </c>
    </row>
    <row r="47" spans="1:12" ht="15" thickBot="1" x14ac:dyDescent="0.4">
      <c r="A47" s="97"/>
      <c r="B47" s="90"/>
      <c r="C47" s="4" t="s">
        <v>13</v>
      </c>
      <c r="D47" s="16" t="s">
        <v>279</v>
      </c>
      <c r="E47" s="2" t="str">
        <f t="shared" ca="1" si="0"/>
        <v>attacked object</v>
      </c>
      <c r="F47" s="2" t="str">
        <f t="shared" si="1"/>
        <v>$D$47</v>
      </c>
      <c r="G47" s="2" t="str">
        <f t="shared" si="2"/>
        <v>D47</v>
      </c>
      <c r="H47" s="2" t="str">
        <f t="shared" si="3"/>
        <v>$D$47</v>
      </c>
      <c r="I47" s="2" t="str">
        <f t="shared" ca="1" si="4"/>
        <v>I48</v>
      </c>
      <c r="J47" s="2">
        <f t="shared" si="5"/>
        <v>2</v>
      </c>
      <c r="K47" s="2" t="str">
        <f t="shared" si="6"/>
        <v>eventobjid,targetactorid</v>
      </c>
      <c r="L47" s="2">
        <f t="shared" si="7"/>
        <v>1</v>
      </c>
    </row>
    <row r="48" spans="1:12" ht="15" thickBot="1" x14ac:dyDescent="0.4">
      <c r="A48" s="96" t="s">
        <v>14</v>
      </c>
      <c r="B48" s="89" t="s">
        <v>15</v>
      </c>
      <c r="C48" s="4"/>
      <c r="D48" s="16" t="s">
        <v>270</v>
      </c>
      <c r="E48" s="2" t="str">
        <f t="shared" ca="1" si="0"/>
        <v>player attack</v>
      </c>
      <c r="F48" s="2" t="str">
        <f t="shared" si="1"/>
        <v/>
      </c>
      <c r="G48" s="2" t="str">
        <f t="shared" si="2"/>
        <v/>
      </c>
      <c r="H48" s="2" t="str">
        <f t="shared" si="3"/>
        <v>$D$50</v>
      </c>
      <c r="I48" s="2" t="str">
        <f t="shared" ca="1" si="4"/>
        <v>I50</v>
      </c>
      <c r="J48" s="2">
        <f t="shared" si="5"/>
        <v>1</v>
      </c>
      <c r="K48" s="2" t="str">
        <f t="shared" si="6"/>
        <v/>
      </c>
      <c r="L48" s="2">
        <f t="shared" si="7"/>
        <v>0</v>
      </c>
    </row>
    <row r="49" spans="1:12" ht="15" thickBot="1" x14ac:dyDescent="0.4">
      <c r="A49" s="98"/>
      <c r="B49" s="91"/>
      <c r="C49" s="4"/>
      <c r="D49" s="16" t="s">
        <v>270</v>
      </c>
      <c r="E49" s="2" t="str">
        <f t="shared" ca="1" si="0"/>
        <v/>
      </c>
      <c r="F49" s="2" t="str">
        <f t="shared" si="1"/>
        <v/>
      </c>
      <c r="G49" s="2" t="str">
        <f t="shared" si="2"/>
        <v/>
      </c>
      <c r="H49" s="2" t="str">
        <f t="shared" si="3"/>
        <v>$D$50</v>
      </c>
      <c r="I49" s="2" t="str">
        <f t="shared" ca="1" si="4"/>
        <v>I51</v>
      </c>
      <c r="J49" s="2">
        <f t="shared" si="5"/>
        <v>1</v>
      </c>
      <c r="K49" s="2" t="str">
        <f t="shared" si="6"/>
        <v/>
      </c>
      <c r="L49" s="2">
        <f t="shared" si="7"/>
        <v>0</v>
      </c>
    </row>
    <row r="50" spans="1:12" ht="15" thickBot="1" x14ac:dyDescent="0.4">
      <c r="A50" s="97"/>
      <c r="B50" s="90"/>
      <c r="C50" s="4" t="s">
        <v>1</v>
      </c>
      <c r="D50" s="16" t="s">
        <v>280</v>
      </c>
      <c r="E50" s="2" t="str">
        <f t="shared" ca="1" si="0"/>
        <v/>
      </c>
      <c r="F50" s="2" t="str">
        <f t="shared" si="1"/>
        <v>$D$50</v>
      </c>
      <c r="G50" s="2" t="str">
        <f t="shared" si="2"/>
        <v>D50</v>
      </c>
      <c r="H50" s="2" t="str">
        <f t="shared" si="3"/>
        <v>$D$50</v>
      </c>
      <c r="I50" s="2" t="str">
        <f t="shared" ca="1" si="4"/>
        <v>I52</v>
      </c>
      <c r="J50" s="2">
        <f t="shared" si="5"/>
        <v>2</v>
      </c>
      <c r="K50" s="2" t="str">
        <f t="shared" si="6"/>
        <v>eventobjid,shortix,XYZ</v>
      </c>
      <c r="L50" s="2">
        <f t="shared" si="7"/>
        <v>2</v>
      </c>
    </row>
    <row r="51" spans="1:12" ht="15" thickBot="1" x14ac:dyDescent="0.4">
      <c r="A51" s="96" t="s">
        <v>16</v>
      </c>
      <c r="B51" s="89" t="s">
        <v>91</v>
      </c>
      <c r="D51" s="2" t="s">
        <v>270</v>
      </c>
      <c r="E51" s="2" t="str">
        <f t="shared" ca="1" si="0"/>
        <v>event player</v>
      </c>
      <c r="F51" s="2" t="str">
        <f t="shared" si="1"/>
        <v/>
      </c>
      <c r="G51" s="2" t="str">
        <f t="shared" si="2"/>
        <v/>
      </c>
      <c r="H51" s="2" t="str">
        <f t="shared" si="3"/>
        <v>$D$54</v>
      </c>
      <c r="I51" s="2" t="str">
        <f t="shared" ca="1" si="4"/>
        <v>I54</v>
      </c>
      <c r="J51" s="2">
        <f t="shared" si="5"/>
        <v>1</v>
      </c>
      <c r="K51" s="2" t="str">
        <f t="shared" si="6"/>
        <v/>
      </c>
      <c r="L51" s="2">
        <f t="shared" si="7"/>
        <v>0</v>
      </c>
    </row>
    <row r="52" spans="1:12" ht="15" thickBot="1" x14ac:dyDescent="0.4">
      <c r="A52" s="98"/>
      <c r="B52" s="91"/>
      <c r="C52" s="32"/>
      <c r="D52" s="18" t="s">
        <v>270</v>
      </c>
      <c r="E52" s="2" t="str">
        <f t="shared" ca="1" si="0"/>
        <v>item type</v>
      </c>
      <c r="F52" s="2" t="str">
        <f t="shared" si="1"/>
        <v/>
      </c>
      <c r="G52" s="2" t="str">
        <f t="shared" si="2"/>
        <v/>
      </c>
      <c r="H52" s="2" t="str">
        <f t="shared" si="3"/>
        <v>$D$54</v>
      </c>
      <c r="I52" s="2" t="str">
        <f t="shared" ca="1" si="4"/>
        <v>I55</v>
      </c>
      <c r="J52" s="2">
        <f t="shared" si="5"/>
        <v>1</v>
      </c>
      <c r="K52" s="2" t="str">
        <f t="shared" si="6"/>
        <v/>
      </c>
      <c r="L52" s="2">
        <f t="shared" si="7"/>
        <v>0</v>
      </c>
    </row>
    <row r="53" spans="1:12" ht="15" thickBot="1" x14ac:dyDescent="0.4">
      <c r="A53" s="98"/>
      <c r="B53" s="91"/>
      <c r="C53" s="32"/>
      <c r="D53" s="18" t="s">
        <v>270</v>
      </c>
      <c r="E53" s="2" t="str">
        <f t="shared" ca="1" si="0"/>
        <v>item quantity</v>
      </c>
      <c r="F53" s="2" t="str">
        <f t="shared" si="1"/>
        <v/>
      </c>
      <c r="G53" s="2" t="str">
        <f t="shared" si="2"/>
        <v/>
      </c>
      <c r="H53" s="2" t="str">
        <f t="shared" si="3"/>
        <v>$D$54</v>
      </c>
      <c r="I53" s="2" t="str">
        <f t="shared" ca="1" si="4"/>
        <v>I56</v>
      </c>
      <c r="J53" s="2">
        <f t="shared" si="5"/>
        <v>1</v>
      </c>
      <c r="K53" s="2" t="str">
        <f t="shared" si="6"/>
        <v/>
      </c>
      <c r="L53" s="2">
        <f t="shared" si="7"/>
        <v>0</v>
      </c>
    </row>
    <row r="54" spans="1:12" ht="15" thickBot="1" x14ac:dyDescent="0.4">
      <c r="A54" s="97"/>
      <c r="B54" s="90"/>
      <c r="C54" s="31" t="s">
        <v>65</v>
      </c>
      <c r="D54" s="30" t="s">
        <v>281</v>
      </c>
      <c r="E54" s="2" t="str">
        <f t="shared" ca="1" si="0"/>
        <v>item grid index</v>
      </c>
      <c r="F54" s="2" t="str">
        <f t="shared" si="1"/>
        <v>$D$54</v>
      </c>
      <c r="G54" s="2" t="str">
        <f t="shared" si="2"/>
        <v>D54</v>
      </c>
      <c r="H54" s="2" t="str">
        <f t="shared" si="3"/>
        <v>$D$54</v>
      </c>
      <c r="I54" s="2" t="str">
        <f t="shared" ca="1" si="4"/>
        <v>I57</v>
      </c>
      <c r="J54" s="2">
        <f t="shared" si="5"/>
        <v>2</v>
      </c>
      <c r="K54" s="2" t="str">
        <f t="shared" si="6"/>
        <v>eventobjid,itemid,itemnum,itemix</v>
      </c>
      <c r="L54" s="2">
        <f t="shared" si="7"/>
        <v>3</v>
      </c>
    </row>
    <row r="55" spans="1:12" ht="15" thickBot="1" x14ac:dyDescent="0.4">
      <c r="A55" s="96" t="s">
        <v>17</v>
      </c>
      <c r="B55" s="89" t="s">
        <v>92</v>
      </c>
      <c r="C55" s="33"/>
      <c r="D55" s="19" t="s">
        <v>270</v>
      </c>
      <c r="E55" s="2" t="str">
        <f t="shared" ca="1" si="0"/>
        <v>event player</v>
      </c>
      <c r="F55" s="2" t="str">
        <f t="shared" si="1"/>
        <v/>
      </c>
      <c r="G55" s="2" t="str">
        <f t="shared" si="2"/>
        <v/>
      </c>
      <c r="H55" s="2" t="str">
        <f t="shared" si="3"/>
        <v>$D$56</v>
      </c>
      <c r="I55" s="2" t="str">
        <f t="shared" ca="1" si="4"/>
        <v>I56</v>
      </c>
      <c r="J55" s="2">
        <f t="shared" si="5"/>
        <v>1</v>
      </c>
      <c r="K55" s="2" t="str">
        <f t="shared" si="6"/>
        <v/>
      </c>
      <c r="L55" s="2">
        <f t="shared" si="7"/>
        <v>0</v>
      </c>
    </row>
    <row r="56" spans="1:12" ht="15" thickBot="1" x14ac:dyDescent="0.4">
      <c r="A56" s="97"/>
      <c r="B56" s="90"/>
      <c r="C56" s="4" t="s">
        <v>18</v>
      </c>
      <c r="D56" s="16" t="s">
        <v>282</v>
      </c>
      <c r="E56" s="2" t="str">
        <f t="shared" ca="1" si="0"/>
        <v>damage value</v>
      </c>
      <c r="F56" s="2" t="str">
        <f t="shared" si="1"/>
        <v>$D$56</v>
      </c>
      <c r="G56" s="2" t="str">
        <f t="shared" si="2"/>
        <v>D56</v>
      </c>
      <c r="H56" s="2" t="str">
        <f t="shared" si="3"/>
        <v>$D$56</v>
      </c>
      <c r="I56" s="2" t="str">
        <f t="shared" ca="1" si="4"/>
        <v>I57</v>
      </c>
      <c r="J56" s="2">
        <f t="shared" si="5"/>
        <v>2</v>
      </c>
      <c r="K56" s="2" t="str">
        <f t="shared" si="6"/>
        <v>eventobjid,hurtlv</v>
      </c>
      <c r="L56" s="2">
        <f t="shared" si="7"/>
        <v>1</v>
      </c>
    </row>
    <row r="57" spans="1:12" x14ac:dyDescent="0.35">
      <c r="A57" s="101" t="s">
        <v>19</v>
      </c>
      <c r="B57" s="108" t="s">
        <v>93</v>
      </c>
      <c r="E57" s="2" t="str">
        <f t="shared" ca="1" si="0"/>
        <v>quickbar index</v>
      </c>
      <c r="F57" s="2" t="str">
        <f t="shared" si="1"/>
        <v/>
      </c>
      <c r="G57" s="2" t="str">
        <f t="shared" si="2"/>
        <v/>
      </c>
      <c r="H57" s="2" t="str">
        <f t="shared" si="3"/>
        <v>$D$60</v>
      </c>
      <c r="I57" s="2" t="str">
        <f t="shared" ca="1" si="4"/>
        <v>I61</v>
      </c>
      <c r="J57" s="2">
        <f t="shared" si="5"/>
        <v>1</v>
      </c>
      <c r="K57" s="2" t="str">
        <f t="shared" si="6"/>
        <v/>
      </c>
      <c r="L57" s="2">
        <f t="shared" si="7"/>
        <v>0</v>
      </c>
    </row>
    <row r="58" spans="1:12" x14ac:dyDescent="0.35">
      <c r="A58" s="102"/>
      <c r="B58" s="109"/>
      <c r="C58" s="34"/>
      <c r="D58" s="21" t="s">
        <v>270</v>
      </c>
      <c r="E58" s="2" t="str">
        <f t="shared" ca="1" si="0"/>
        <v>changed attribute</v>
      </c>
      <c r="F58" s="2" t="str">
        <f t="shared" si="1"/>
        <v/>
      </c>
      <c r="G58" s="2" t="str">
        <f t="shared" si="2"/>
        <v/>
      </c>
      <c r="H58" s="2" t="str">
        <f t="shared" si="3"/>
        <v>$D$60</v>
      </c>
      <c r="I58" s="2" t="str">
        <f t="shared" ca="1" si="4"/>
        <v>I62</v>
      </c>
      <c r="J58" s="2">
        <f t="shared" si="5"/>
        <v>1</v>
      </c>
      <c r="K58" s="2" t="str">
        <f t="shared" si="6"/>
        <v/>
      </c>
      <c r="L58" s="2">
        <f t="shared" si="7"/>
        <v>0</v>
      </c>
    </row>
    <row r="59" spans="1:12" ht="15" thickBot="1" x14ac:dyDescent="0.4">
      <c r="A59" s="102"/>
      <c r="B59" s="109"/>
      <c r="C59" s="34"/>
      <c r="D59" s="21" t="s">
        <v>270</v>
      </c>
      <c r="E59" s="2" t="str">
        <f t="shared" ca="1" si="0"/>
        <v>the value of the change</v>
      </c>
      <c r="F59" s="2" t="str">
        <f t="shared" si="1"/>
        <v/>
      </c>
      <c r="G59" s="2" t="str">
        <f t="shared" si="2"/>
        <v/>
      </c>
      <c r="H59" s="2" t="str">
        <f t="shared" si="3"/>
        <v>$D$60</v>
      </c>
      <c r="I59" s="2" t="str">
        <f t="shared" ca="1" si="4"/>
        <v>I63</v>
      </c>
      <c r="J59" s="2">
        <f t="shared" si="5"/>
        <v>1</v>
      </c>
      <c r="K59" s="2" t="str">
        <f t="shared" si="6"/>
        <v/>
      </c>
      <c r="L59" s="2">
        <f t="shared" si="7"/>
        <v>0</v>
      </c>
    </row>
    <row r="60" spans="1:12" ht="15" thickBot="1" x14ac:dyDescent="0.4">
      <c r="A60" s="103"/>
      <c r="B60" s="110"/>
      <c r="C60" s="32" t="s">
        <v>62</v>
      </c>
      <c r="D60" s="18" t="s">
        <v>267</v>
      </c>
      <c r="E60" s="2" t="str">
        <f t="shared" ca="1" si="0"/>
        <v>the coordinate position</v>
      </c>
      <c r="F60" s="2" t="str">
        <f t="shared" si="1"/>
        <v>$D$60</v>
      </c>
      <c r="G60" s="2" t="str">
        <f t="shared" si="2"/>
        <v>D60</v>
      </c>
      <c r="H60" s="2" t="str">
        <f t="shared" si="3"/>
        <v>$D$60</v>
      </c>
      <c r="I60" s="2" t="str">
        <f t="shared" ca="1" si="4"/>
        <v>I64</v>
      </c>
      <c r="J60" s="2">
        <f t="shared" si="5"/>
        <v>2</v>
      </c>
      <c r="K60" s="2" t="str">
        <f t="shared" si="6"/>
        <v>eventobjid,shortix,playerattr,playerattrval,XYZ</v>
      </c>
      <c r="L60" s="2">
        <f t="shared" si="7"/>
        <v>4</v>
      </c>
    </row>
    <row r="61" spans="1:12" ht="15" thickBot="1" x14ac:dyDescent="0.4">
      <c r="A61" s="96" t="s">
        <v>20</v>
      </c>
      <c r="B61" s="89" t="s">
        <v>94</v>
      </c>
      <c r="C61" s="33"/>
      <c r="D61" s="19" t="s">
        <v>270</v>
      </c>
      <c r="E61" s="2" t="str">
        <f t="shared" ca="1" si="0"/>
        <v>event player</v>
      </c>
      <c r="F61" s="2" t="str">
        <f t="shared" si="1"/>
        <v/>
      </c>
      <c r="G61" s="2" t="str">
        <f t="shared" si="2"/>
        <v/>
      </c>
      <c r="H61" s="2" t="str">
        <f t="shared" si="3"/>
        <v>$D$62</v>
      </c>
      <c r="I61" s="2" t="str">
        <f t="shared" ca="1" si="4"/>
        <v>I62</v>
      </c>
      <c r="J61" s="2">
        <f t="shared" si="5"/>
        <v>1</v>
      </c>
      <c r="K61" s="2" t="str">
        <f t="shared" si="6"/>
        <v/>
      </c>
      <c r="L61" s="2">
        <f t="shared" si="7"/>
        <v>0</v>
      </c>
    </row>
    <row r="62" spans="1:12" ht="15" thickBot="1" x14ac:dyDescent="0.4">
      <c r="A62" s="97"/>
      <c r="B62" s="90"/>
      <c r="C62" s="4" t="s">
        <v>13</v>
      </c>
      <c r="D62" s="16" t="s">
        <v>283</v>
      </c>
      <c r="E62" s="2" t="str">
        <f t="shared" ca="1" si="0"/>
        <v>the object being clicked</v>
      </c>
      <c r="F62" s="2" t="str">
        <f t="shared" si="1"/>
        <v>$D$62</v>
      </c>
      <c r="G62" s="2" t="str">
        <f t="shared" si="2"/>
        <v>D62</v>
      </c>
      <c r="H62" s="2" t="str">
        <f t="shared" si="3"/>
        <v>$D$62</v>
      </c>
      <c r="I62" s="2" t="str">
        <f t="shared" ca="1" si="4"/>
        <v>I63</v>
      </c>
      <c r="J62" s="2">
        <f t="shared" si="5"/>
        <v>2</v>
      </c>
      <c r="K62" s="2" t="str">
        <f t="shared" si="6"/>
        <v>eventobjid,targetactorid</v>
      </c>
      <c r="L62" s="2">
        <f t="shared" si="7"/>
        <v>1</v>
      </c>
    </row>
    <row r="63" spans="1:12" ht="15" thickBot="1" x14ac:dyDescent="0.4">
      <c r="A63" s="96" t="s">
        <v>21</v>
      </c>
      <c r="B63" s="89" t="s">
        <v>95</v>
      </c>
      <c r="C63" s="4"/>
      <c r="D63" s="16" t="s">
        <v>270</v>
      </c>
      <c r="E63" s="2" t="str">
        <f t="shared" ca="1" si="0"/>
        <v>event player</v>
      </c>
      <c r="F63" s="2" t="str">
        <f t="shared" si="1"/>
        <v/>
      </c>
      <c r="G63" s="2" t="str">
        <f t="shared" si="2"/>
        <v/>
      </c>
      <c r="H63" s="2" t="str">
        <f t="shared" si="3"/>
        <v>$D$65</v>
      </c>
      <c r="I63" s="2" t="str">
        <f t="shared" ca="1" si="4"/>
        <v>I65</v>
      </c>
      <c r="J63" s="2">
        <f t="shared" si="5"/>
        <v>1</v>
      </c>
      <c r="K63" s="2" t="str">
        <f t="shared" si="6"/>
        <v/>
      </c>
      <c r="L63" s="2">
        <f t="shared" si="7"/>
        <v>0</v>
      </c>
    </row>
    <row r="64" spans="1:12" ht="15" thickBot="1" x14ac:dyDescent="0.4">
      <c r="A64" s="98"/>
      <c r="B64" s="91"/>
      <c r="C64" s="4"/>
      <c r="D64" s="16" t="s">
        <v>270</v>
      </c>
      <c r="E64" s="2" t="str">
        <f t="shared" ca="1" si="0"/>
        <v>clicked block type</v>
      </c>
      <c r="F64" s="2" t="str">
        <f t="shared" si="1"/>
        <v/>
      </c>
      <c r="G64" s="2" t="str">
        <f t="shared" si="2"/>
        <v/>
      </c>
      <c r="H64" s="2" t="str">
        <f t="shared" si="3"/>
        <v>$D$65</v>
      </c>
      <c r="I64" s="2" t="str">
        <f t="shared" ca="1" si="4"/>
        <v>I66</v>
      </c>
      <c r="J64" s="2">
        <f t="shared" si="5"/>
        <v>1</v>
      </c>
      <c r="K64" s="2" t="str">
        <f t="shared" si="6"/>
        <v/>
      </c>
      <c r="L64" s="2">
        <f t="shared" si="7"/>
        <v>0</v>
      </c>
    </row>
    <row r="65" spans="1:12" ht="15" thickBot="1" x14ac:dyDescent="0.4">
      <c r="A65" s="97"/>
      <c r="B65" s="90"/>
      <c r="C65" s="4" t="s">
        <v>22</v>
      </c>
      <c r="D65" s="16" t="s">
        <v>284</v>
      </c>
      <c r="E65" s="2" t="str">
        <f t="shared" ca="1" si="0"/>
        <v>block position</v>
      </c>
      <c r="F65" s="2" t="str">
        <f t="shared" si="1"/>
        <v>$D$65</v>
      </c>
      <c r="G65" s="2" t="str">
        <f t="shared" si="2"/>
        <v>D65</v>
      </c>
      <c r="H65" s="2" t="str">
        <f t="shared" si="3"/>
        <v>$D$65</v>
      </c>
      <c r="I65" s="2" t="str">
        <f t="shared" ca="1" si="4"/>
        <v>I67</v>
      </c>
      <c r="J65" s="2">
        <f t="shared" si="5"/>
        <v>2</v>
      </c>
      <c r="K65" s="2" t="str">
        <f t="shared" si="6"/>
        <v>eventobjid,blockid,XYZ</v>
      </c>
      <c r="L65" s="2">
        <f t="shared" si="7"/>
        <v>2</v>
      </c>
    </row>
    <row r="66" spans="1:12" ht="15" thickBot="1" x14ac:dyDescent="0.4">
      <c r="A66" s="96" t="s">
        <v>23</v>
      </c>
      <c r="B66" s="89" t="s">
        <v>96</v>
      </c>
      <c r="C66" s="4"/>
      <c r="D66" s="16" t="s">
        <v>270</v>
      </c>
      <c r="E66" s="2" t="str">
        <f t="shared" ca="1" si="0"/>
        <v>event player</v>
      </c>
      <c r="F66" s="2" t="str">
        <f t="shared" si="1"/>
        <v/>
      </c>
      <c r="G66" s="2" t="str">
        <f t="shared" si="2"/>
        <v/>
      </c>
      <c r="H66" s="2" t="str">
        <f t="shared" si="3"/>
        <v>$D$67</v>
      </c>
      <c r="I66" s="2" t="str">
        <f t="shared" ca="1" si="4"/>
        <v>I67</v>
      </c>
      <c r="J66" s="2">
        <f t="shared" si="5"/>
        <v>1</v>
      </c>
      <c r="K66" s="2" t="str">
        <f t="shared" si="6"/>
        <v/>
      </c>
      <c r="L66" s="2">
        <f t="shared" si="7"/>
        <v>0</v>
      </c>
    </row>
    <row r="67" spans="1:12" ht="15" thickBot="1" x14ac:dyDescent="0.4">
      <c r="A67" s="97"/>
      <c r="B67" s="90"/>
      <c r="C67" s="4" t="s">
        <v>24</v>
      </c>
      <c r="D67" s="16" t="s">
        <v>285</v>
      </c>
      <c r="E67" s="2" t="str">
        <f t="shared" ca="1" si="0"/>
        <v>target object</v>
      </c>
      <c r="F67" s="2" t="str">
        <f t="shared" si="1"/>
        <v>$D$67</v>
      </c>
      <c r="G67" s="2" t="str">
        <f t="shared" si="2"/>
        <v>D67</v>
      </c>
      <c r="H67" s="2" t="str">
        <f t="shared" si="3"/>
        <v>$D$67</v>
      </c>
      <c r="I67" s="2" t="str">
        <f t="shared" ca="1" si="4"/>
        <v>I68</v>
      </c>
      <c r="J67" s="2">
        <f t="shared" si="5"/>
        <v>2</v>
      </c>
      <c r="K67" s="2" t="str">
        <f t="shared" si="6"/>
        <v>eventobjid,toobjid</v>
      </c>
      <c r="L67" s="2">
        <f t="shared" si="7"/>
        <v>1</v>
      </c>
    </row>
    <row r="68" spans="1:12" ht="15" thickBot="1" x14ac:dyDescent="0.4">
      <c r="A68" s="96" t="s">
        <v>25</v>
      </c>
      <c r="B68" s="89" t="s">
        <v>26</v>
      </c>
      <c r="C68" s="4"/>
      <c r="D68" s="16" t="s">
        <v>270</v>
      </c>
      <c r="E68" s="2" t="str">
        <f t="shared" ca="1" si="0"/>
        <v>players consume items</v>
      </c>
      <c r="F68" s="2" t="str">
        <f t="shared" si="1"/>
        <v/>
      </c>
      <c r="G68" s="2" t="str">
        <f t="shared" si="2"/>
        <v/>
      </c>
      <c r="H68" s="2" t="str">
        <f t="shared" si="3"/>
        <v>$D$70</v>
      </c>
      <c r="I68" s="2" t="str">
        <f t="shared" ca="1" si="4"/>
        <v>I70</v>
      </c>
      <c r="J68" s="2">
        <f t="shared" si="5"/>
        <v>1</v>
      </c>
      <c r="K68" s="2" t="str">
        <f t="shared" si="6"/>
        <v/>
      </c>
      <c r="L68" s="2">
        <f t="shared" si="7"/>
        <v>0</v>
      </c>
    </row>
    <row r="69" spans="1:12" ht="15" thickBot="1" x14ac:dyDescent="0.4">
      <c r="A69" s="98"/>
      <c r="B69" s="91"/>
      <c r="C69" s="4"/>
      <c r="D69" s="16" t="s">
        <v>270</v>
      </c>
      <c r="E69" s="2" t="str">
        <f t="shared" ca="1" si="0"/>
        <v/>
      </c>
      <c r="F69" s="2" t="str">
        <f t="shared" si="1"/>
        <v/>
      </c>
      <c r="G69" s="2" t="str">
        <f t="shared" si="2"/>
        <v/>
      </c>
      <c r="H69" s="2" t="str">
        <f t="shared" si="3"/>
        <v>$D$70</v>
      </c>
      <c r="I69" s="2" t="str">
        <f t="shared" ca="1" si="4"/>
        <v>I71</v>
      </c>
      <c r="J69" s="2">
        <f t="shared" si="5"/>
        <v>1</v>
      </c>
      <c r="K69" s="2" t="str">
        <f t="shared" si="6"/>
        <v/>
      </c>
      <c r="L69" s="2">
        <f t="shared" si="7"/>
        <v>0</v>
      </c>
    </row>
    <row r="70" spans="1:12" ht="15" thickBot="1" x14ac:dyDescent="0.4">
      <c r="A70" s="97"/>
      <c r="B70" s="90"/>
      <c r="C70" s="4" t="s">
        <v>8</v>
      </c>
      <c r="D70" s="16" t="s">
        <v>286</v>
      </c>
      <c r="E70" s="2" t="str">
        <f t="shared" ca="1" si="0"/>
        <v/>
      </c>
      <c r="F70" s="2" t="str">
        <f t="shared" si="1"/>
        <v>$D$70</v>
      </c>
      <c r="G70" s="2" t="str">
        <f t="shared" si="2"/>
        <v>D70</v>
      </c>
      <c r="H70" s="2" t="str">
        <f t="shared" si="3"/>
        <v>$D$70</v>
      </c>
      <c r="I70" s="2" t="str">
        <f t="shared" ca="1" si="4"/>
        <v>I72</v>
      </c>
      <c r="J70" s="2">
        <f t="shared" si="5"/>
        <v>2</v>
      </c>
      <c r="K70" s="2" t="str">
        <f t="shared" si="6"/>
        <v>eventobjid,itemid,itemnum</v>
      </c>
      <c r="L70" s="2">
        <f t="shared" si="7"/>
        <v>2</v>
      </c>
    </row>
    <row r="71" spans="1:12" x14ac:dyDescent="0.35">
      <c r="A71" s="101" t="s">
        <v>27</v>
      </c>
      <c r="B71" s="108" t="s">
        <v>97</v>
      </c>
      <c r="E71" s="2" t="str">
        <f t="shared" ca="1" si="0"/>
        <v>event player</v>
      </c>
      <c r="F71" s="2" t="str">
        <f t="shared" si="1"/>
        <v/>
      </c>
      <c r="G71" s="2" t="str">
        <f t="shared" si="2"/>
        <v/>
      </c>
      <c r="H71" s="2" t="str">
        <f t="shared" si="3"/>
        <v>$D$74</v>
      </c>
      <c r="I71" s="2" t="str">
        <f t="shared" ca="1" si="4"/>
        <v>I74</v>
      </c>
      <c r="J71" s="2">
        <f t="shared" si="5"/>
        <v>1</v>
      </c>
      <c r="K71" s="2" t="str">
        <f t="shared" si="6"/>
        <v/>
      </c>
      <c r="L71" s="2">
        <f t="shared" si="7"/>
        <v>0</v>
      </c>
    </row>
    <row r="72" spans="1:12" x14ac:dyDescent="0.35">
      <c r="A72" s="102"/>
      <c r="B72" s="109"/>
      <c r="C72" s="34"/>
      <c r="D72" s="21" t="s">
        <v>270</v>
      </c>
      <c r="E72" s="2" t="str">
        <f t="shared" ca="1" si="0"/>
        <v>event target object</v>
      </c>
      <c r="F72" s="2" t="str">
        <f t="shared" si="1"/>
        <v/>
      </c>
      <c r="G72" s="2" t="str">
        <f t="shared" si="2"/>
        <v/>
      </c>
      <c r="H72" s="2" t="str">
        <f t="shared" si="3"/>
        <v>$D$74</v>
      </c>
      <c r="I72" s="2" t="str">
        <f t="shared" ca="1" si="4"/>
        <v>I75</v>
      </c>
      <c r="J72" s="2">
        <f t="shared" si="5"/>
        <v>1</v>
      </c>
      <c r="K72" s="2" t="str">
        <f t="shared" si="6"/>
        <v/>
      </c>
      <c r="L72" s="2">
        <f t="shared" si="7"/>
        <v>0</v>
      </c>
    </row>
    <row r="73" spans="1:12" ht="15" thickBot="1" x14ac:dyDescent="0.4">
      <c r="A73" s="102"/>
      <c r="B73" s="109"/>
      <c r="C73" s="34"/>
      <c r="D73" s="21" t="s">
        <v>270</v>
      </c>
      <c r="E73" s="2" t="str">
        <f t="shared" ca="1" si="0"/>
        <v>target player</v>
      </c>
      <c r="F73" s="2" t="str">
        <f t="shared" si="1"/>
        <v/>
      </c>
      <c r="G73" s="2" t="str">
        <f t="shared" si="2"/>
        <v/>
      </c>
      <c r="H73" s="2" t="str">
        <f t="shared" si="3"/>
        <v>$D$74</v>
      </c>
      <c r="I73" s="2" t="str">
        <f t="shared" ca="1" si="4"/>
        <v>I76</v>
      </c>
      <c r="J73" s="2">
        <f t="shared" si="5"/>
        <v>1</v>
      </c>
      <c r="K73" s="2" t="str">
        <f t="shared" si="6"/>
        <v/>
      </c>
      <c r="L73" s="2">
        <f t="shared" si="7"/>
        <v>0</v>
      </c>
    </row>
    <row r="74" spans="1:12" ht="15" thickBot="1" x14ac:dyDescent="0.4">
      <c r="A74" s="103"/>
      <c r="B74" s="110"/>
      <c r="C74" s="32" t="s">
        <v>63</v>
      </c>
      <c r="D74" s="18" t="s">
        <v>268</v>
      </c>
      <c r="E74" s="2" t="str">
        <f t="shared" ca="1" si="0"/>
        <v>damage value</v>
      </c>
      <c r="F74" s="2" t="str">
        <f t="shared" si="1"/>
        <v>$D$74</v>
      </c>
      <c r="G74" s="2" t="str">
        <f t="shared" si="2"/>
        <v>D74</v>
      </c>
      <c r="H74" s="2" t="str">
        <f t="shared" si="3"/>
        <v>$D$74</v>
      </c>
      <c r="I74" s="2" t="str">
        <f t="shared" ca="1" si="4"/>
        <v>I77</v>
      </c>
      <c r="J74" s="2">
        <f t="shared" si="5"/>
        <v>2</v>
      </c>
      <c r="K74" s="2" t="str">
        <f t="shared" si="6"/>
        <v>eventobjid,toobjid,targetactorid,hurtlv</v>
      </c>
      <c r="L74" s="2">
        <f t="shared" si="7"/>
        <v>3</v>
      </c>
    </row>
    <row r="75" spans="1:12" ht="14.5" customHeight="1" x14ac:dyDescent="0.35">
      <c r="A75" s="101" t="s">
        <v>28</v>
      </c>
      <c r="B75" s="108" t="s">
        <v>98</v>
      </c>
      <c r="E75" s="2" t="str">
        <f t="shared" ca="1" si="0"/>
        <v>event player</v>
      </c>
      <c r="F75" s="2" t="str">
        <f t="shared" si="1"/>
        <v/>
      </c>
      <c r="G75" s="2" t="str">
        <f t="shared" si="2"/>
        <v/>
      </c>
      <c r="H75" s="2" t="str">
        <f t="shared" si="3"/>
        <v>$D$77</v>
      </c>
      <c r="I75" s="2" t="str">
        <f t="shared" ca="1" si="4"/>
        <v>I77</v>
      </c>
      <c r="J75" s="2">
        <f t="shared" si="5"/>
        <v>1</v>
      </c>
      <c r="K75" s="2" t="str">
        <f t="shared" si="6"/>
        <v/>
      </c>
      <c r="L75" s="2">
        <f t="shared" si="7"/>
        <v>0</v>
      </c>
    </row>
    <row r="76" spans="1:12" ht="14.5" customHeight="1" thickBot="1" x14ac:dyDescent="0.4">
      <c r="A76" s="102"/>
      <c r="B76" s="109"/>
      <c r="C76" s="34"/>
      <c r="D76" s="23" t="s">
        <v>270</v>
      </c>
      <c r="E76" s="2" t="str">
        <f t="shared" ca="1" si="0"/>
        <v>event target object</v>
      </c>
      <c r="F76" s="2" t="str">
        <f t="shared" si="1"/>
        <v/>
      </c>
      <c r="G76" s="2" t="str">
        <f t="shared" si="2"/>
        <v/>
      </c>
      <c r="H76" s="2" t="str">
        <f t="shared" si="3"/>
        <v>$D$77</v>
      </c>
      <c r="I76" s="2" t="str">
        <f t="shared" ca="1" si="4"/>
        <v>I78</v>
      </c>
      <c r="J76" s="2">
        <f t="shared" si="5"/>
        <v>1</v>
      </c>
      <c r="K76" s="2" t="str">
        <f t="shared" si="6"/>
        <v/>
      </c>
      <c r="L76" s="2">
        <f t="shared" si="7"/>
        <v>0</v>
      </c>
    </row>
    <row r="77" spans="1:12" ht="15" customHeight="1" thickBot="1" x14ac:dyDescent="0.4">
      <c r="A77" s="103"/>
      <c r="B77" s="110"/>
      <c r="C77" s="32" t="s">
        <v>64</v>
      </c>
      <c r="D77" s="22" t="s">
        <v>287</v>
      </c>
      <c r="E77" s="2" t="str">
        <f t="shared" ca="1" si="0"/>
        <v>the target of attack</v>
      </c>
      <c r="F77" s="2" t="str">
        <f t="shared" si="1"/>
        <v>$D$77</v>
      </c>
      <c r="G77" s="2" t="str">
        <f t="shared" si="2"/>
        <v>D77</v>
      </c>
      <c r="H77" s="2" t="str">
        <f t="shared" si="3"/>
        <v>$D$77</v>
      </c>
      <c r="I77" s="2" t="str">
        <f t="shared" ca="1" si="4"/>
        <v>I79</v>
      </c>
      <c r="J77" s="2">
        <f t="shared" si="5"/>
        <v>2</v>
      </c>
      <c r="K77" s="2" t="str">
        <f t="shared" si="6"/>
        <v>eventobjid,toobjid,targetactorid</v>
      </c>
      <c r="L77" s="2">
        <f t="shared" si="7"/>
        <v>2</v>
      </c>
    </row>
    <row r="78" spans="1:12" ht="15" customHeight="1" thickBot="1" x14ac:dyDescent="0.4">
      <c r="A78" s="96" t="s">
        <v>29</v>
      </c>
      <c r="B78" s="89" t="s">
        <v>99</v>
      </c>
      <c r="C78" s="33"/>
      <c r="D78" s="24" t="s">
        <v>270</v>
      </c>
      <c r="E78" s="2" t="str">
        <f t="shared" ca="1" si="0"/>
        <v>event player</v>
      </c>
      <c r="F78" s="2" t="str">
        <f t="shared" si="1"/>
        <v/>
      </c>
      <c r="G78" s="2" t="str">
        <f t="shared" si="2"/>
        <v/>
      </c>
      <c r="H78" s="2" t="str">
        <f t="shared" si="3"/>
        <v>$D$80</v>
      </c>
      <c r="I78" s="2" t="str">
        <f t="shared" ca="1" si="4"/>
        <v>I80</v>
      </c>
      <c r="J78" s="2">
        <f t="shared" si="5"/>
        <v>1</v>
      </c>
      <c r="K78" s="2" t="str">
        <f t="shared" si="6"/>
        <v/>
      </c>
      <c r="L78" s="2">
        <f t="shared" si="7"/>
        <v>0</v>
      </c>
    </row>
    <row r="79" spans="1:12" ht="15" customHeight="1" thickBot="1" x14ac:dyDescent="0.4">
      <c r="A79" s="98"/>
      <c r="B79" s="91"/>
      <c r="C79" s="33"/>
      <c r="D79" s="24" t="s">
        <v>270</v>
      </c>
      <c r="E79" s="2" t="str">
        <f t="shared" ca="1" si="0"/>
        <v>quick bar index</v>
      </c>
      <c r="F79" s="2" t="str">
        <f t="shared" si="1"/>
        <v/>
      </c>
      <c r="G79" s="2" t="str">
        <f t="shared" si="2"/>
        <v/>
      </c>
      <c r="H79" s="2" t="str">
        <f t="shared" si="3"/>
        <v>$D$80</v>
      </c>
      <c r="I79" s="2" t="str">
        <f t="shared" ca="1" si="4"/>
        <v>I81</v>
      </c>
      <c r="J79" s="2">
        <f t="shared" si="5"/>
        <v>1</v>
      </c>
      <c r="K79" s="2" t="str">
        <f t="shared" si="6"/>
        <v/>
      </c>
      <c r="L79" s="2">
        <f t="shared" si="7"/>
        <v>0</v>
      </c>
    </row>
    <row r="80" spans="1:12" ht="15" thickBot="1" x14ac:dyDescent="0.4">
      <c r="A80" s="97"/>
      <c r="B80" s="90"/>
      <c r="C80" s="4" t="s">
        <v>1</v>
      </c>
      <c r="D80" s="16" t="s">
        <v>275</v>
      </c>
      <c r="E80" s="2" t="str">
        <f t="shared" ca="1" si="0"/>
        <v>coordinate position</v>
      </c>
      <c r="F80" s="2" t="str">
        <f t="shared" si="1"/>
        <v>$D$80</v>
      </c>
      <c r="G80" s="2" t="str">
        <f t="shared" si="2"/>
        <v>D80</v>
      </c>
      <c r="H80" s="2" t="str">
        <f t="shared" si="3"/>
        <v>$D$80</v>
      </c>
      <c r="I80" s="2" t="str">
        <f t="shared" ca="1" si="4"/>
        <v>I82</v>
      </c>
      <c r="J80" s="2">
        <f t="shared" si="5"/>
        <v>2</v>
      </c>
      <c r="K80" s="2" t="str">
        <f t="shared" si="6"/>
        <v>eventobjid,shortix,XYZ</v>
      </c>
      <c r="L80" s="2">
        <f t="shared" si="7"/>
        <v>2</v>
      </c>
    </row>
    <row r="81" spans="1:12" x14ac:dyDescent="0.35">
      <c r="A81" s="101" t="s">
        <v>30</v>
      </c>
      <c r="B81" s="108" t="s">
        <v>100</v>
      </c>
      <c r="C81" s="32"/>
      <c r="D81" s="18"/>
      <c r="E81" s="2" t="str">
        <f t="shared" ca="1" si="0"/>
        <v>event player</v>
      </c>
      <c r="F81" s="2" t="str">
        <f t="shared" si="1"/>
        <v/>
      </c>
      <c r="G81" s="2" t="str">
        <f t="shared" si="2"/>
        <v/>
      </c>
      <c r="H81" s="2" t="str">
        <f t="shared" si="3"/>
        <v>$D$84</v>
      </c>
      <c r="I81" s="2" t="str">
        <f t="shared" ca="1" si="4"/>
        <v>I84</v>
      </c>
      <c r="J81" s="2">
        <f t="shared" si="5"/>
        <v>1</v>
      </c>
      <c r="K81" s="2" t="str">
        <f t="shared" si="6"/>
        <v/>
      </c>
      <c r="L81" s="2">
        <f t="shared" si="7"/>
        <v>0</v>
      </c>
    </row>
    <row r="82" spans="1:12" x14ac:dyDescent="0.35">
      <c r="A82" s="102"/>
      <c r="B82" s="109"/>
      <c r="C82" s="34"/>
      <c r="D82" s="21" t="s">
        <v>270</v>
      </c>
      <c r="E82" s="2" t="str">
        <f t="shared" ca="1" si="0"/>
        <v>item type</v>
      </c>
      <c r="F82" s="2" t="str">
        <f t="shared" si="1"/>
        <v/>
      </c>
      <c r="G82" s="2" t="str">
        <f t="shared" si="2"/>
        <v/>
      </c>
      <c r="H82" s="2" t="str">
        <f t="shared" si="3"/>
        <v>$D$84</v>
      </c>
      <c r="I82" s="2" t="str">
        <f t="shared" ca="1" si="4"/>
        <v>I85</v>
      </c>
      <c r="J82" s="2">
        <f t="shared" si="5"/>
        <v>1</v>
      </c>
      <c r="K82" s="2" t="str">
        <f t="shared" si="6"/>
        <v/>
      </c>
      <c r="L82" s="2">
        <f t="shared" si="7"/>
        <v>0</v>
      </c>
    </row>
    <row r="83" spans="1:12" x14ac:dyDescent="0.35">
      <c r="A83" s="102"/>
      <c r="B83" s="109"/>
      <c r="C83" s="34"/>
      <c r="D83" s="21" t="s">
        <v>270</v>
      </c>
      <c r="E83" s="2" t="str">
        <f t="shared" ca="1" si="0"/>
        <v>item quantity</v>
      </c>
      <c r="F83" s="2" t="str">
        <f t="shared" si="1"/>
        <v/>
      </c>
      <c r="G83" s="2" t="str">
        <f t="shared" si="2"/>
        <v/>
      </c>
      <c r="H83" s="2" t="str">
        <f t="shared" si="3"/>
        <v>$D$84</v>
      </c>
      <c r="I83" s="2" t="str">
        <f t="shared" ca="1" si="4"/>
        <v>I86</v>
      </c>
      <c r="J83" s="2">
        <f t="shared" si="5"/>
        <v>1</v>
      </c>
      <c r="K83" s="2" t="str">
        <f t="shared" si="6"/>
        <v/>
      </c>
      <c r="L83" s="2">
        <f t="shared" si="7"/>
        <v>0</v>
      </c>
    </row>
    <row r="84" spans="1:12" ht="15" thickBot="1" x14ac:dyDescent="0.4">
      <c r="A84" s="103"/>
      <c r="B84" s="110"/>
      <c r="C84" s="33" t="s">
        <v>67</v>
      </c>
      <c r="D84" s="19" t="s">
        <v>326</v>
      </c>
      <c r="E84" s="2" t="str">
        <f t="shared" ca="1" si="0"/>
        <v>dropped item objid</v>
      </c>
      <c r="F84" s="2" t="str">
        <f t="shared" si="1"/>
        <v>$D$84</v>
      </c>
      <c r="G84" s="2" t="str">
        <f t="shared" si="2"/>
        <v>D84</v>
      </c>
      <c r="H84" s="2" t="str">
        <f t="shared" si="3"/>
        <v>$D$84</v>
      </c>
      <c r="I84" s="2" t="str">
        <f t="shared" ca="1" si="4"/>
        <v>I87</v>
      </c>
      <c r="J84" s="2">
        <f t="shared" si="5"/>
        <v>2</v>
      </c>
      <c r="K84" s="2" t="str">
        <f t="shared" si="6"/>
        <v>eventobjid,itemid,itemnum,toobjid</v>
      </c>
      <c r="L84" s="2">
        <f t="shared" si="7"/>
        <v>3</v>
      </c>
    </row>
    <row r="85" spans="1:12" ht="15" thickBot="1" x14ac:dyDescent="0.4">
      <c r="A85" s="96" t="s">
        <v>31</v>
      </c>
      <c r="B85" s="89" t="s">
        <v>101</v>
      </c>
      <c r="C85" s="33"/>
      <c r="D85" s="19" t="s">
        <v>270</v>
      </c>
      <c r="E85" s="2" t="str">
        <f t="shared" ca="1" si="0"/>
        <v>event player</v>
      </c>
      <c r="F85" s="2" t="str">
        <f t="shared" si="1"/>
        <v/>
      </c>
      <c r="G85" s="2" t="str">
        <f t="shared" si="2"/>
        <v/>
      </c>
      <c r="H85" s="2" t="str">
        <f t="shared" si="3"/>
        <v>$D$86</v>
      </c>
      <c r="I85" s="2" t="str">
        <f t="shared" ca="1" si="4"/>
        <v>I86</v>
      </c>
      <c r="J85" s="2">
        <f t="shared" si="5"/>
        <v>1</v>
      </c>
      <c r="K85" s="2" t="str">
        <f t="shared" si="6"/>
        <v/>
      </c>
      <c r="L85" s="2">
        <f t="shared" si="7"/>
        <v>0</v>
      </c>
    </row>
    <row r="86" spans="1:12" ht="15" thickBot="1" x14ac:dyDescent="0.4">
      <c r="A86" s="97"/>
      <c r="B86" s="90"/>
      <c r="C86" s="4" t="s">
        <v>13</v>
      </c>
      <c r="D86" s="16" t="s">
        <v>279</v>
      </c>
      <c r="E86" s="2" t="str">
        <f t="shared" ca="1" si="0"/>
        <v>attacked object</v>
      </c>
      <c r="F86" s="2" t="str">
        <f t="shared" si="1"/>
        <v>$D$86</v>
      </c>
      <c r="G86" s="2" t="str">
        <f t="shared" si="2"/>
        <v>D86</v>
      </c>
      <c r="H86" s="2" t="str">
        <f t="shared" si="3"/>
        <v>$D$86</v>
      </c>
      <c r="I86" s="2" t="str">
        <f t="shared" ca="1" si="4"/>
        <v>I87</v>
      </c>
      <c r="J86" s="2">
        <f t="shared" si="5"/>
        <v>2</v>
      </c>
      <c r="K86" s="2" t="str">
        <f t="shared" si="6"/>
        <v>eventobjid,targetactorid</v>
      </c>
      <c r="L86" s="2">
        <f t="shared" si="7"/>
        <v>1</v>
      </c>
    </row>
    <row r="87" spans="1:12" x14ac:dyDescent="0.35">
      <c r="A87" s="101" t="s">
        <v>32</v>
      </c>
      <c r="B87" s="108" t="s">
        <v>102</v>
      </c>
      <c r="C87" s="32"/>
      <c r="D87" s="18"/>
      <c r="E87" s="2" t="str">
        <f t="shared" ca="1" si="0"/>
        <v>event player</v>
      </c>
      <c r="F87" s="2" t="str">
        <f t="shared" si="1"/>
        <v/>
      </c>
      <c r="G87" s="2" t="str">
        <f t="shared" si="2"/>
        <v/>
      </c>
      <c r="H87" s="2" t="str">
        <f t="shared" si="3"/>
        <v>$D$90</v>
      </c>
      <c r="I87" s="2" t="str">
        <f t="shared" ca="1" si="4"/>
        <v>I90</v>
      </c>
      <c r="J87" s="2">
        <f t="shared" si="5"/>
        <v>1</v>
      </c>
      <c r="K87" s="2" t="str">
        <f t="shared" si="6"/>
        <v/>
      </c>
      <c r="L87" s="2">
        <f t="shared" si="7"/>
        <v>0</v>
      </c>
    </row>
    <row r="88" spans="1:12" x14ac:dyDescent="0.35">
      <c r="A88" s="102"/>
      <c r="B88" s="109"/>
      <c r="C88" s="34"/>
      <c r="D88" s="21" t="s">
        <v>270</v>
      </c>
      <c r="E88" s="2" t="str">
        <f t="shared" ca="1" si="0"/>
        <v>item type</v>
      </c>
      <c r="F88" s="2" t="str">
        <f t="shared" si="1"/>
        <v/>
      </c>
      <c r="G88" s="2" t="str">
        <f t="shared" si="2"/>
        <v/>
      </c>
      <c r="H88" s="2" t="str">
        <f t="shared" si="3"/>
        <v>$D$90</v>
      </c>
      <c r="I88" s="2" t="str">
        <f t="shared" ca="1" si="4"/>
        <v>I91</v>
      </c>
      <c r="J88" s="2">
        <f t="shared" si="5"/>
        <v>1</v>
      </c>
      <c r="K88" s="2" t="str">
        <f t="shared" si="6"/>
        <v/>
      </c>
      <c r="L88" s="2">
        <f t="shared" si="7"/>
        <v>0</v>
      </c>
    </row>
    <row r="89" spans="1:12" x14ac:dyDescent="0.35">
      <c r="A89" s="102"/>
      <c r="B89" s="109"/>
      <c r="C89" s="34"/>
      <c r="D89" s="21" t="s">
        <v>270</v>
      </c>
      <c r="E89" s="2" t="str">
        <f t="shared" ref="E89:E152" ca="1" si="8">SUBSTITUTE(TRIM(MID(SUBSTITUTE(SUBSTITUTE(INDIRECT(H89),"x,y,z","XYZ"),",",REPT(" ", LEN(INDIRECT(H89)))),(ROW(INDIRECT(I89))-ROW(INDIRECT(H89))+1)*LEN(INDIRECT(H89))-LEN(INDIRECT(H89))+1,LEN(INDIRECT(H89)))),"XYZ","x,y,z")</f>
        <v>item quantity</v>
      </c>
      <c r="F89" s="2" t="str">
        <f t="shared" ref="F89:F152" si="9">IF(ISTEXT(C89), ADDRESS(ROW(C89), COLUMN(C89)+1, 1), "")</f>
        <v/>
      </c>
      <c r="G89" s="2" t="str">
        <f t="shared" ref="G89:G152" si="10">IF(ISTEXT(C89), ADDRESS(ROW(C89), COLUMN(C89)+1,4 ), "")</f>
        <v/>
      </c>
      <c r="H89" s="2" t="str">
        <f t="shared" ref="H89:H152" si="11">IF(F89&lt;&gt;"", F89, H90)</f>
        <v>$D$90</v>
      </c>
      <c r="I89" s="2" t="str">
        <f t="shared" ref="I89:I152" ca="1" si="12">IF(G89=ADDRESS(ROW(INDIRECT(H89)),COLUMN(INDIRECT(H89)),4),ADDRESS(ROW(I89)+L89,COLUMN(I89),4),ADDRESS(ROW(INDIRECT(I90))-1,COLUMN(I89),4))</f>
        <v>I92</v>
      </c>
      <c r="J89" s="2">
        <f t="shared" ref="J89:J152" si="13">IF(F89&lt;&gt;"",IF(H89=H88,2,3),1)</f>
        <v>1</v>
      </c>
      <c r="K89" s="2" t="str">
        <f t="shared" ref="K89:K152" si="14">SUBSTITUTE(C89,"x,y,z","XYZ")</f>
        <v/>
      </c>
      <c r="L89" s="2">
        <f t="shared" ref="L89:L152" si="15">IF(LEN(K89) - LEN(SUBSTITUTE(K89, ",", ""))&gt;0,LEN(K89) - LEN(SUBSTITUTE(K89, ",", "")),0)</f>
        <v>0</v>
      </c>
    </row>
    <row r="90" spans="1:12" ht="15" thickBot="1" x14ac:dyDescent="0.4">
      <c r="A90" s="103"/>
      <c r="B90" s="110"/>
      <c r="C90" s="33" t="s">
        <v>65</v>
      </c>
      <c r="D90" s="19" t="s">
        <v>327</v>
      </c>
      <c r="E90" s="2" t="str">
        <f t="shared" ca="1" si="8"/>
        <v>the grid index where the prop is located</v>
      </c>
      <c r="F90" s="2" t="str">
        <f t="shared" si="9"/>
        <v>$D$90</v>
      </c>
      <c r="G90" s="2" t="str">
        <f t="shared" si="10"/>
        <v>D90</v>
      </c>
      <c r="H90" s="2" t="str">
        <f t="shared" si="11"/>
        <v>$D$90</v>
      </c>
      <c r="I90" s="2" t="str">
        <f t="shared" ca="1" si="12"/>
        <v>I93</v>
      </c>
      <c r="J90" s="2">
        <f t="shared" si="13"/>
        <v>2</v>
      </c>
      <c r="K90" s="2" t="str">
        <f t="shared" si="14"/>
        <v>eventobjid,itemid,itemnum,itemix</v>
      </c>
      <c r="L90" s="2">
        <f t="shared" si="15"/>
        <v>3</v>
      </c>
    </row>
    <row r="91" spans="1:12" x14ac:dyDescent="0.35">
      <c r="A91" s="101" t="s">
        <v>103</v>
      </c>
      <c r="B91" s="108" t="s">
        <v>104</v>
      </c>
      <c r="C91" s="32"/>
      <c r="D91" s="18"/>
      <c r="E91" s="2" t="str">
        <f t="shared" ca="1" si="8"/>
        <v>event player</v>
      </c>
      <c r="F91" s="2" t="str">
        <f t="shared" si="9"/>
        <v/>
      </c>
      <c r="G91" s="2" t="str">
        <f t="shared" si="10"/>
        <v/>
      </c>
      <c r="H91" s="2" t="str">
        <f t="shared" si="11"/>
        <v>$D$94</v>
      </c>
      <c r="I91" s="2" t="str">
        <f t="shared" ca="1" si="12"/>
        <v>I94</v>
      </c>
      <c r="J91" s="2">
        <f t="shared" si="13"/>
        <v>1</v>
      </c>
      <c r="K91" s="2" t="str">
        <f t="shared" si="14"/>
        <v/>
      </c>
      <c r="L91" s="2">
        <f t="shared" si="15"/>
        <v>0</v>
      </c>
    </row>
    <row r="92" spans="1:12" x14ac:dyDescent="0.35">
      <c r="A92" s="102"/>
      <c r="B92" s="109"/>
      <c r="C92" s="34"/>
      <c r="D92" s="21" t="s">
        <v>270</v>
      </c>
      <c r="E92" s="2" t="str">
        <f t="shared" ca="1" si="8"/>
        <v>item type</v>
      </c>
      <c r="F92" s="2" t="str">
        <f t="shared" si="9"/>
        <v/>
      </c>
      <c r="G92" s="2" t="str">
        <f t="shared" si="10"/>
        <v/>
      </c>
      <c r="H92" s="2" t="str">
        <f t="shared" si="11"/>
        <v>$D$94</v>
      </c>
      <c r="I92" s="2" t="str">
        <f t="shared" ca="1" si="12"/>
        <v>I95</v>
      </c>
      <c r="J92" s="2">
        <f t="shared" si="13"/>
        <v>1</v>
      </c>
      <c r="K92" s="2" t="str">
        <f t="shared" si="14"/>
        <v/>
      </c>
      <c r="L92" s="2">
        <f t="shared" si="15"/>
        <v>0</v>
      </c>
    </row>
    <row r="93" spans="1:12" x14ac:dyDescent="0.35">
      <c r="A93" s="102"/>
      <c r="B93" s="109"/>
      <c r="C93" s="34"/>
      <c r="D93" s="21" t="s">
        <v>270</v>
      </c>
      <c r="E93" s="2" t="str">
        <f t="shared" ca="1" si="8"/>
        <v>item quantity</v>
      </c>
      <c r="F93" s="2" t="str">
        <f t="shared" si="9"/>
        <v/>
      </c>
      <c r="G93" s="2" t="str">
        <f t="shared" si="10"/>
        <v/>
      </c>
      <c r="H93" s="2" t="str">
        <f t="shared" si="11"/>
        <v>$D$94</v>
      </c>
      <c r="I93" s="2" t="str">
        <f t="shared" ca="1" si="12"/>
        <v>I96</v>
      </c>
      <c r="J93" s="2">
        <f t="shared" si="13"/>
        <v>1</v>
      </c>
      <c r="K93" s="2" t="str">
        <f t="shared" si="14"/>
        <v/>
      </c>
      <c r="L93" s="2">
        <f t="shared" si="15"/>
        <v>0</v>
      </c>
    </row>
    <row r="94" spans="1:12" ht="15" thickBot="1" x14ac:dyDescent="0.4">
      <c r="A94" s="103"/>
      <c r="B94" s="110"/>
      <c r="C94" s="33" t="s">
        <v>65</v>
      </c>
      <c r="D94" s="19" t="s">
        <v>327</v>
      </c>
      <c r="E94" s="2" t="str">
        <f t="shared" ca="1" si="8"/>
        <v>the grid index where the prop is located</v>
      </c>
      <c r="F94" s="2" t="str">
        <f t="shared" si="9"/>
        <v>$D$94</v>
      </c>
      <c r="G94" s="2" t="str">
        <f t="shared" si="10"/>
        <v>D94</v>
      </c>
      <c r="H94" s="2" t="str">
        <f t="shared" si="11"/>
        <v>$D$94</v>
      </c>
      <c r="I94" s="2" t="str">
        <f t="shared" ca="1" si="12"/>
        <v>I97</v>
      </c>
      <c r="J94" s="2">
        <f t="shared" si="13"/>
        <v>2</v>
      </c>
      <c r="K94" s="2" t="str">
        <f t="shared" si="14"/>
        <v>eventobjid,itemid,itemnum,itemix</v>
      </c>
      <c r="L94" s="2">
        <f t="shared" si="15"/>
        <v>3</v>
      </c>
    </row>
    <row r="95" spans="1:12" x14ac:dyDescent="0.35">
      <c r="A95" s="101" t="s">
        <v>33</v>
      </c>
      <c r="B95" s="108" t="s">
        <v>105</v>
      </c>
      <c r="C95" s="32"/>
      <c r="D95" s="18"/>
      <c r="E95" s="2" t="str">
        <f t="shared" ca="1" si="8"/>
        <v>event player</v>
      </c>
      <c r="F95" s="2" t="str">
        <f t="shared" si="9"/>
        <v/>
      </c>
      <c r="G95" s="2" t="str">
        <f t="shared" si="10"/>
        <v/>
      </c>
      <c r="H95" s="2" t="str">
        <f t="shared" si="11"/>
        <v>$D$98</v>
      </c>
      <c r="I95" s="2" t="str">
        <f t="shared" ca="1" si="12"/>
        <v>I98</v>
      </c>
      <c r="J95" s="2">
        <f t="shared" si="13"/>
        <v>1</v>
      </c>
      <c r="K95" s="2" t="str">
        <f t="shared" si="14"/>
        <v/>
      </c>
      <c r="L95" s="2">
        <f t="shared" si="15"/>
        <v>0</v>
      </c>
    </row>
    <row r="96" spans="1:12" x14ac:dyDescent="0.35">
      <c r="A96" s="102"/>
      <c r="B96" s="109"/>
      <c r="C96" s="34"/>
      <c r="D96" s="21" t="s">
        <v>270</v>
      </c>
      <c r="E96" s="2" t="str">
        <f t="shared" ca="1" si="8"/>
        <v>item type</v>
      </c>
      <c r="F96" s="2" t="str">
        <f t="shared" si="9"/>
        <v/>
      </c>
      <c r="G96" s="2" t="str">
        <f t="shared" si="10"/>
        <v/>
      </c>
      <c r="H96" s="2" t="str">
        <f t="shared" si="11"/>
        <v>$D$98</v>
      </c>
      <c r="I96" s="2" t="str">
        <f t="shared" ca="1" si="12"/>
        <v>I99</v>
      </c>
      <c r="J96" s="2">
        <f t="shared" si="13"/>
        <v>1</v>
      </c>
      <c r="K96" s="2" t="str">
        <f t="shared" si="14"/>
        <v/>
      </c>
      <c r="L96" s="2">
        <f t="shared" si="15"/>
        <v>0</v>
      </c>
    </row>
    <row r="97" spans="1:12" x14ac:dyDescent="0.35">
      <c r="A97" s="102"/>
      <c r="B97" s="109"/>
      <c r="C97" s="34"/>
      <c r="D97" s="21" t="s">
        <v>270</v>
      </c>
      <c r="E97" s="2" t="str">
        <f t="shared" ca="1" si="8"/>
        <v>item quantity</v>
      </c>
      <c r="F97" s="2" t="str">
        <f t="shared" si="9"/>
        <v/>
      </c>
      <c r="G97" s="2" t="str">
        <f t="shared" si="10"/>
        <v/>
      </c>
      <c r="H97" s="2" t="str">
        <f t="shared" si="11"/>
        <v>$D$98</v>
      </c>
      <c r="I97" s="2" t="str">
        <f t="shared" ca="1" si="12"/>
        <v>I100</v>
      </c>
      <c r="J97" s="2">
        <f t="shared" si="13"/>
        <v>1</v>
      </c>
      <c r="K97" s="2" t="str">
        <f t="shared" si="14"/>
        <v/>
      </c>
      <c r="L97" s="2">
        <f t="shared" si="15"/>
        <v>0</v>
      </c>
    </row>
    <row r="98" spans="1:12" ht="15" thickBot="1" x14ac:dyDescent="0.4">
      <c r="A98" s="103"/>
      <c r="B98" s="110"/>
      <c r="C98" s="33" t="s">
        <v>65</v>
      </c>
      <c r="D98" s="19" t="s">
        <v>327</v>
      </c>
      <c r="E98" s="2" t="str">
        <f t="shared" ca="1" si="8"/>
        <v>the grid index where the prop is located</v>
      </c>
      <c r="F98" s="2" t="str">
        <f t="shared" si="9"/>
        <v>$D$98</v>
      </c>
      <c r="G98" s="2" t="str">
        <f t="shared" si="10"/>
        <v>D98</v>
      </c>
      <c r="H98" s="2" t="str">
        <f t="shared" si="11"/>
        <v>$D$98</v>
      </c>
      <c r="I98" s="2" t="str">
        <f t="shared" ca="1" si="12"/>
        <v>I101</v>
      </c>
      <c r="J98" s="2">
        <f t="shared" si="13"/>
        <v>2</v>
      </c>
      <c r="K98" s="2" t="str">
        <f t="shared" si="14"/>
        <v>eventobjid,itemid,itemnum,itemix</v>
      </c>
      <c r="L98" s="2">
        <f t="shared" si="15"/>
        <v>3</v>
      </c>
    </row>
    <row r="99" spans="1:12" ht="15" thickBot="1" x14ac:dyDescent="0.4">
      <c r="A99" s="96" t="s">
        <v>34</v>
      </c>
      <c r="B99" s="89" t="s">
        <v>106</v>
      </c>
      <c r="C99" s="33"/>
      <c r="D99" s="19" t="s">
        <v>270</v>
      </c>
      <c r="E99" s="2" t="str">
        <f t="shared" ca="1" si="8"/>
        <v>event player</v>
      </c>
      <c r="F99" s="2" t="str">
        <f t="shared" si="9"/>
        <v/>
      </c>
      <c r="G99" s="2" t="str">
        <f t="shared" si="10"/>
        <v/>
      </c>
      <c r="H99" s="2" t="str">
        <f t="shared" si="11"/>
        <v>$D$100</v>
      </c>
      <c r="I99" s="2" t="str">
        <f t="shared" ca="1" si="12"/>
        <v>I100</v>
      </c>
      <c r="J99" s="2">
        <f t="shared" si="13"/>
        <v>1</v>
      </c>
      <c r="K99" s="2" t="str">
        <f t="shared" si="14"/>
        <v/>
      </c>
      <c r="L99" s="2">
        <f t="shared" si="15"/>
        <v>0</v>
      </c>
    </row>
    <row r="100" spans="1:12" ht="15" thickBot="1" x14ac:dyDescent="0.4">
      <c r="A100" s="97"/>
      <c r="B100" s="90"/>
      <c r="C100" s="4" t="s">
        <v>107</v>
      </c>
      <c r="D100" s="16" t="s">
        <v>288</v>
      </c>
      <c r="E100" s="2" t="str">
        <f t="shared" ca="1" si="8"/>
        <v>string in the event</v>
      </c>
      <c r="F100" s="2" t="str">
        <f t="shared" si="9"/>
        <v>$D$100</v>
      </c>
      <c r="G100" s="2" t="str">
        <f t="shared" si="10"/>
        <v>D100</v>
      </c>
      <c r="H100" s="2" t="str">
        <f t="shared" si="11"/>
        <v>$D$100</v>
      </c>
      <c r="I100" s="2" t="str">
        <f t="shared" ca="1" si="12"/>
        <v>I101</v>
      </c>
      <c r="J100" s="2">
        <f t="shared" si="13"/>
        <v>2</v>
      </c>
      <c r="K100" s="2" t="str">
        <f t="shared" si="14"/>
        <v>eventobjid,content</v>
      </c>
      <c r="L100" s="2">
        <f t="shared" si="15"/>
        <v>1</v>
      </c>
    </row>
    <row r="101" spans="1:12" ht="15" thickBot="1" x14ac:dyDescent="0.4">
      <c r="A101" s="96" t="s">
        <v>35</v>
      </c>
      <c r="B101" s="89" t="s">
        <v>108</v>
      </c>
      <c r="C101" s="4"/>
      <c r="D101" s="16" t="s">
        <v>270</v>
      </c>
      <c r="E101" s="2" t="str">
        <f t="shared" ca="1" si="8"/>
        <v>event player</v>
      </c>
      <c r="F101" s="2" t="str">
        <f t="shared" si="9"/>
        <v/>
      </c>
      <c r="G101" s="2" t="str">
        <f t="shared" si="10"/>
        <v/>
      </c>
      <c r="H101" s="2" t="str">
        <f t="shared" si="11"/>
        <v>$D$102</v>
      </c>
      <c r="I101" s="2" t="str">
        <f t="shared" ca="1" si="12"/>
        <v>I102</v>
      </c>
      <c r="J101" s="2">
        <f t="shared" si="13"/>
        <v>1</v>
      </c>
      <c r="K101" s="2" t="str">
        <f t="shared" si="14"/>
        <v/>
      </c>
      <c r="L101" s="2">
        <f t="shared" si="15"/>
        <v>0</v>
      </c>
    </row>
    <row r="102" spans="1:12" ht="15" thickBot="1" x14ac:dyDescent="0.4">
      <c r="A102" s="97"/>
      <c r="B102" s="90"/>
      <c r="C102" s="4" t="s">
        <v>36</v>
      </c>
      <c r="D102" s="16" t="s">
        <v>289</v>
      </c>
      <c r="E102" s="2" t="str">
        <f t="shared" ca="1" si="8"/>
        <v>key value pressed</v>
      </c>
      <c r="F102" s="2" t="str">
        <f t="shared" si="9"/>
        <v>$D$102</v>
      </c>
      <c r="G102" s="2" t="str">
        <f t="shared" si="10"/>
        <v>D102</v>
      </c>
      <c r="H102" s="2" t="str">
        <f t="shared" si="11"/>
        <v>$D$102</v>
      </c>
      <c r="I102" s="2" t="str">
        <f t="shared" ca="1" si="12"/>
        <v>I103</v>
      </c>
      <c r="J102" s="2">
        <f t="shared" si="13"/>
        <v>2</v>
      </c>
      <c r="K102" s="2" t="str">
        <f t="shared" si="14"/>
        <v>eventobjid,vkey</v>
      </c>
      <c r="L102" s="2">
        <f t="shared" si="15"/>
        <v>1</v>
      </c>
    </row>
    <row r="103" spans="1:12" ht="15" thickBot="1" x14ac:dyDescent="0.4">
      <c r="A103" s="96" t="s">
        <v>37</v>
      </c>
      <c r="B103" s="89" t="s">
        <v>109</v>
      </c>
      <c r="C103" s="4"/>
      <c r="D103" s="16" t="s">
        <v>270</v>
      </c>
      <c r="E103" s="2" t="str">
        <f t="shared" ca="1" si="8"/>
        <v>event player</v>
      </c>
      <c r="F103" s="2" t="str">
        <f t="shared" si="9"/>
        <v/>
      </c>
      <c r="G103" s="2" t="str">
        <f t="shared" si="10"/>
        <v/>
      </c>
      <c r="H103" s="2" t="str">
        <f t="shared" si="11"/>
        <v>$D$104</v>
      </c>
      <c r="I103" s="2" t="str">
        <f t="shared" ca="1" si="12"/>
        <v>I104</v>
      </c>
      <c r="J103" s="2">
        <f t="shared" si="13"/>
        <v>1</v>
      </c>
      <c r="K103" s="2" t="str">
        <f t="shared" si="14"/>
        <v/>
      </c>
      <c r="L103" s="2">
        <f t="shared" si="15"/>
        <v>0</v>
      </c>
    </row>
    <row r="104" spans="1:12" ht="15" thickBot="1" x14ac:dyDescent="0.4">
      <c r="A104" s="97"/>
      <c r="B104" s="90"/>
      <c r="C104" s="4" t="s">
        <v>36</v>
      </c>
      <c r="D104" s="16" t="s">
        <v>289</v>
      </c>
      <c r="E104" s="2" t="str">
        <f t="shared" ca="1" si="8"/>
        <v>key value pressed</v>
      </c>
      <c r="F104" s="2" t="str">
        <f t="shared" si="9"/>
        <v>$D$104</v>
      </c>
      <c r="G104" s="2" t="str">
        <f t="shared" si="10"/>
        <v>D104</v>
      </c>
      <c r="H104" s="2" t="str">
        <f t="shared" si="11"/>
        <v>$D$104</v>
      </c>
      <c r="I104" s="2" t="str">
        <f t="shared" ca="1" si="12"/>
        <v>I105</v>
      </c>
      <c r="J104" s="2">
        <f t="shared" si="13"/>
        <v>2</v>
      </c>
      <c r="K104" s="2" t="str">
        <f t="shared" si="14"/>
        <v>eventobjid,vkey</v>
      </c>
      <c r="L104" s="2">
        <f t="shared" si="15"/>
        <v>1</v>
      </c>
    </row>
    <row r="105" spans="1:12" ht="15" thickBot="1" x14ac:dyDescent="0.4">
      <c r="A105" s="96" t="s">
        <v>38</v>
      </c>
      <c r="B105" s="89" t="s">
        <v>110</v>
      </c>
      <c r="C105" s="4"/>
      <c r="D105" s="16" t="s">
        <v>270</v>
      </c>
      <c r="E105" s="2" t="str">
        <f t="shared" ca="1" si="8"/>
        <v>event player</v>
      </c>
      <c r="F105" s="2" t="str">
        <f t="shared" si="9"/>
        <v/>
      </c>
      <c r="G105" s="2" t="str">
        <f t="shared" si="10"/>
        <v/>
      </c>
      <c r="H105" s="2" t="str">
        <f t="shared" si="11"/>
        <v>$D$106</v>
      </c>
      <c r="I105" s="2" t="str">
        <f t="shared" ca="1" si="12"/>
        <v>I106</v>
      </c>
      <c r="J105" s="2">
        <f t="shared" si="13"/>
        <v>1</v>
      </c>
      <c r="K105" s="2" t="str">
        <f t="shared" si="14"/>
        <v/>
      </c>
      <c r="L105" s="2">
        <f t="shared" si="15"/>
        <v>0</v>
      </c>
    </row>
    <row r="106" spans="1:12" ht="15" thickBot="1" x14ac:dyDescent="0.4">
      <c r="A106" s="97"/>
      <c r="B106" s="90"/>
      <c r="C106" s="4" t="s">
        <v>36</v>
      </c>
      <c r="D106" s="16" t="s">
        <v>289</v>
      </c>
      <c r="E106" s="2" t="str">
        <f t="shared" ca="1" si="8"/>
        <v>key value pressed</v>
      </c>
      <c r="F106" s="2" t="str">
        <f t="shared" si="9"/>
        <v>$D$106</v>
      </c>
      <c r="G106" s="2" t="str">
        <f t="shared" si="10"/>
        <v>D106</v>
      </c>
      <c r="H106" s="2" t="str">
        <f t="shared" si="11"/>
        <v>$D$106</v>
      </c>
      <c r="I106" s="2" t="str">
        <f t="shared" ca="1" si="12"/>
        <v>I107</v>
      </c>
      <c r="J106" s="2">
        <f t="shared" si="13"/>
        <v>2</v>
      </c>
      <c r="K106" s="2" t="str">
        <f t="shared" si="14"/>
        <v>eventobjid,vkey</v>
      </c>
      <c r="L106" s="2">
        <f t="shared" si="15"/>
        <v>1</v>
      </c>
    </row>
    <row r="107" spans="1:12" ht="15" thickBot="1" x14ac:dyDescent="0.4">
      <c r="A107" s="99" t="s">
        <v>39</v>
      </c>
      <c r="B107" s="94" t="s">
        <v>111</v>
      </c>
      <c r="C107" s="4"/>
      <c r="D107" s="16" t="s">
        <v>270</v>
      </c>
      <c r="E107" s="2" t="str">
        <f t="shared" ca="1" si="8"/>
        <v>event player</v>
      </c>
      <c r="F107" s="2" t="str">
        <f t="shared" si="9"/>
        <v/>
      </c>
      <c r="G107" s="2" t="str">
        <f t="shared" si="10"/>
        <v/>
      </c>
      <c r="H107" s="2" t="str">
        <f t="shared" si="11"/>
        <v>$D$108</v>
      </c>
      <c r="I107" s="2" t="str">
        <f t="shared" ca="1" si="12"/>
        <v>I108</v>
      </c>
      <c r="J107" s="2">
        <f t="shared" si="13"/>
        <v>1</v>
      </c>
      <c r="K107" s="2" t="str">
        <f t="shared" si="14"/>
        <v/>
      </c>
      <c r="L107" s="2">
        <f t="shared" si="15"/>
        <v>0</v>
      </c>
    </row>
    <row r="108" spans="1:12" ht="14.5" customHeight="1" thickBot="1" x14ac:dyDescent="0.4">
      <c r="A108" s="100"/>
      <c r="B108" s="95"/>
      <c r="C108" s="4" t="s">
        <v>24</v>
      </c>
      <c r="D108" s="25" t="s">
        <v>290</v>
      </c>
      <c r="E108" s="2" t="str">
        <f t="shared" ca="1" si="8"/>
        <v>event target player</v>
      </c>
      <c r="F108" s="2" t="str">
        <f t="shared" si="9"/>
        <v>$D$108</v>
      </c>
      <c r="G108" s="2" t="str">
        <f t="shared" si="10"/>
        <v>D108</v>
      </c>
      <c r="H108" s="2" t="str">
        <f t="shared" si="11"/>
        <v>$D$108</v>
      </c>
      <c r="I108" s="2" t="str">
        <f t="shared" ca="1" si="12"/>
        <v>I109</v>
      </c>
      <c r="J108" s="2">
        <f t="shared" si="13"/>
        <v>2</v>
      </c>
      <c r="K108" s="2" t="str">
        <f t="shared" si="14"/>
        <v>eventobjid,toobjid</v>
      </c>
      <c r="L108" s="2">
        <f t="shared" si="15"/>
        <v>1</v>
      </c>
    </row>
    <row r="109" spans="1:12" ht="15" thickBot="1" x14ac:dyDescent="0.4">
      <c r="A109" s="17" t="s">
        <v>40</v>
      </c>
      <c r="B109" s="4" t="s">
        <v>112</v>
      </c>
      <c r="C109" s="4" t="s">
        <v>41</v>
      </c>
      <c r="D109" s="16" t="s">
        <v>291</v>
      </c>
      <c r="E109" s="2" t="str">
        <f t="shared" ca="1" si="8"/>
        <v>event player</v>
      </c>
      <c r="F109" s="2" t="str">
        <f t="shared" si="9"/>
        <v>$D$109</v>
      </c>
      <c r="G109" s="2" t="str">
        <f t="shared" si="10"/>
        <v>D109</v>
      </c>
      <c r="H109" s="2" t="str">
        <f t="shared" si="11"/>
        <v>$D$109</v>
      </c>
      <c r="I109" s="2" t="str">
        <f t="shared" ca="1" si="12"/>
        <v>I109</v>
      </c>
      <c r="J109" s="2">
        <f t="shared" si="13"/>
        <v>3</v>
      </c>
      <c r="K109" s="2" t="str">
        <f t="shared" si="14"/>
        <v>eventobjid</v>
      </c>
      <c r="L109" s="2">
        <f t="shared" si="15"/>
        <v>0</v>
      </c>
    </row>
    <row r="110" spans="1:12" ht="15" thickBot="1" x14ac:dyDescent="0.4">
      <c r="A110" s="96" t="s">
        <v>42</v>
      </c>
      <c r="B110" s="89" t="s">
        <v>113</v>
      </c>
      <c r="C110" s="4"/>
      <c r="D110" s="16" t="s">
        <v>270</v>
      </c>
      <c r="E110" s="2" t="str">
        <f t="shared" ca="1" si="8"/>
        <v>event player</v>
      </c>
      <c r="F110" s="2" t="str">
        <f t="shared" si="9"/>
        <v/>
      </c>
      <c r="G110" s="2" t="str">
        <f t="shared" si="10"/>
        <v/>
      </c>
      <c r="H110" s="2" t="str">
        <f t="shared" si="11"/>
        <v>$D$111</v>
      </c>
      <c r="I110" s="2" t="str">
        <f t="shared" ca="1" si="12"/>
        <v>I111</v>
      </c>
      <c r="J110" s="2">
        <f t="shared" si="13"/>
        <v>1</v>
      </c>
      <c r="K110" s="2" t="str">
        <f t="shared" si="14"/>
        <v/>
      </c>
      <c r="L110" s="2">
        <f t="shared" si="15"/>
        <v>0</v>
      </c>
    </row>
    <row r="111" spans="1:12" ht="15" thickBot="1" x14ac:dyDescent="0.4">
      <c r="A111" s="97"/>
      <c r="B111" s="90"/>
      <c r="C111" s="4" t="s">
        <v>43</v>
      </c>
      <c r="D111" s="16" t="s">
        <v>292</v>
      </c>
      <c r="E111" s="2" t="str">
        <f t="shared" ca="1" si="8"/>
        <v>behavior state enumeration</v>
      </c>
      <c r="F111" s="2" t="str">
        <f t="shared" si="9"/>
        <v>$D$111</v>
      </c>
      <c r="G111" s="2" t="str">
        <f t="shared" si="10"/>
        <v>D111</v>
      </c>
      <c r="H111" s="2" t="str">
        <f t="shared" si="11"/>
        <v>$D$111</v>
      </c>
      <c r="I111" s="2" t="str">
        <f t="shared" ca="1" si="12"/>
        <v>I112</v>
      </c>
      <c r="J111" s="2">
        <f t="shared" si="13"/>
        <v>2</v>
      </c>
      <c r="K111" s="2" t="str">
        <f t="shared" si="14"/>
        <v>eventobjid,playermotion</v>
      </c>
      <c r="L111" s="2">
        <f t="shared" si="15"/>
        <v>1</v>
      </c>
    </row>
    <row r="112" spans="1:12" ht="15" thickBot="1" x14ac:dyDescent="0.4">
      <c r="A112" s="96" t="s">
        <v>44</v>
      </c>
      <c r="B112" s="89" t="s">
        <v>114</v>
      </c>
      <c r="C112" s="4"/>
      <c r="D112" s="16" t="s">
        <v>270</v>
      </c>
      <c r="E112" s="2" t="str">
        <f t="shared" ca="1" si="8"/>
        <v>event player</v>
      </c>
      <c r="F112" s="2" t="str">
        <f t="shared" si="9"/>
        <v/>
      </c>
      <c r="G112" s="2" t="str">
        <f t="shared" si="10"/>
        <v/>
      </c>
      <c r="H112" s="2" t="str">
        <f t="shared" si="11"/>
        <v>$D$113</v>
      </c>
      <c r="I112" s="2" t="str">
        <f t="shared" ca="1" si="12"/>
        <v>I113</v>
      </c>
      <c r="J112" s="2">
        <f t="shared" si="13"/>
        <v>1</v>
      </c>
      <c r="K112" s="2" t="str">
        <f t="shared" si="14"/>
        <v/>
      </c>
      <c r="L112" s="2">
        <f t="shared" si="15"/>
        <v>0</v>
      </c>
    </row>
    <row r="113" spans="1:12" ht="15" thickBot="1" x14ac:dyDescent="0.4">
      <c r="A113" s="97"/>
      <c r="B113" s="90"/>
      <c r="C113" s="4" t="s">
        <v>13</v>
      </c>
      <c r="D113" s="16" t="s">
        <v>279</v>
      </c>
      <c r="E113" s="2" t="str">
        <f t="shared" ca="1" si="8"/>
        <v>attacked object</v>
      </c>
      <c r="F113" s="2" t="str">
        <f t="shared" si="9"/>
        <v>$D$113</v>
      </c>
      <c r="G113" s="2" t="str">
        <f t="shared" si="10"/>
        <v>D113</v>
      </c>
      <c r="H113" s="2" t="str">
        <f t="shared" si="11"/>
        <v>$D$113</v>
      </c>
      <c r="I113" s="2" t="str">
        <f t="shared" ca="1" si="12"/>
        <v>I114</v>
      </c>
      <c r="J113" s="2">
        <f t="shared" si="13"/>
        <v>2</v>
      </c>
      <c r="K113" s="2" t="str">
        <f t="shared" si="14"/>
        <v>eventobjid,targetactorid</v>
      </c>
      <c r="L113" s="2">
        <f t="shared" si="15"/>
        <v>1</v>
      </c>
    </row>
    <row r="114" spans="1:12" ht="15" thickBot="1" x14ac:dyDescent="0.4">
      <c r="A114" s="96" t="s">
        <v>45</v>
      </c>
      <c r="B114" s="89" t="s">
        <v>115</v>
      </c>
      <c r="C114" s="4"/>
      <c r="D114" s="16" t="s">
        <v>270</v>
      </c>
      <c r="E114" s="2" t="str">
        <f t="shared" ca="1" si="8"/>
        <v>event player</v>
      </c>
      <c r="F114" s="2" t="str">
        <f t="shared" si="9"/>
        <v/>
      </c>
      <c r="G114" s="2" t="str">
        <f t="shared" si="10"/>
        <v/>
      </c>
      <c r="H114" s="2" t="str">
        <f t="shared" si="11"/>
        <v>$D$116</v>
      </c>
      <c r="I114" s="2" t="str">
        <f t="shared" ca="1" si="12"/>
        <v>I116</v>
      </c>
      <c r="J114" s="2">
        <f t="shared" si="13"/>
        <v>1</v>
      </c>
      <c r="K114" s="2" t="str">
        <f t="shared" si="14"/>
        <v/>
      </c>
      <c r="L114" s="2">
        <f t="shared" si="15"/>
        <v>0</v>
      </c>
    </row>
    <row r="115" spans="1:12" ht="15" thickBot="1" x14ac:dyDescent="0.4">
      <c r="A115" s="98"/>
      <c r="B115" s="91"/>
      <c r="C115" s="4"/>
      <c r="D115" s="16" t="s">
        <v>270</v>
      </c>
      <c r="E115" s="2" t="str">
        <f t="shared" ca="1" si="8"/>
        <v/>
      </c>
      <c r="F115" s="2" t="str">
        <f t="shared" si="9"/>
        <v/>
      </c>
      <c r="G115" s="2" t="str">
        <f t="shared" si="10"/>
        <v/>
      </c>
      <c r="H115" s="2" t="str">
        <f t="shared" si="11"/>
        <v>$D$116</v>
      </c>
      <c r="I115" s="2" t="str">
        <f t="shared" ca="1" si="12"/>
        <v>I117</v>
      </c>
      <c r="J115" s="2">
        <f t="shared" si="13"/>
        <v>1</v>
      </c>
      <c r="K115" s="2" t="str">
        <f t="shared" si="14"/>
        <v/>
      </c>
      <c r="L115" s="2">
        <f t="shared" si="15"/>
        <v>0</v>
      </c>
    </row>
    <row r="116" spans="1:12" ht="15" thickBot="1" x14ac:dyDescent="0.4">
      <c r="A116" s="97"/>
      <c r="B116" s="90"/>
      <c r="C116" s="4" t="s">
        <v>1</v>
      </c>
      <c r="D116" s="16" t="s">
        <v>291</v>
      </c>
      <c r="E116" s="2" t="str">
        <f t="shared" ca="1" si="8"/>
        <v/>
      </c>
      <c r="F116" s="2" t="str">
        <f t="shared" si="9"/>
        <v>$D$116</v>
      </c>
      <c r="G116" s="2" t="str">
        <f t="shared" si="10"/>
        <v>D116</v>
      </c>
      <c r="H116" s="2" t="str">
        <f t="shared" si="11"/>
        <v>$D$116</v>
      </c>
      <c r="I116" s="2" t="str">
        <f t="shared" ca="1" si="12"/>
        <v>I118</v>
      </c>
      <c r="J116" s="2">
        <f t="shared" si="13"/>
        <v>2</v>
      </c>
      <c r="K116" s="2" t="str">
        <f t="shared" si="14"/>
        <v>eventobjid,shortix,XYZ</v>
      </c>
      <c r="L116" s="2">
        <f t="shared" si="15"/>
        <v>2</v>
      </c>
    </row>
    <row r="117" spans="1:12" ht="15" thickBot="1" x14ac:dyDescent="0.4">
      <c r="A117" s="96" t="s">
        <v>46</v>
      </c>
      <c r="B117" s="89" t="s">
        <v>116</v>
      </c>
      <c r="C117" s="4"/>
      <c r="D117" s="16" t="s">
        <v>270</v>
      </c>
      <c r="E117" s="2" t="str">
        <f t="shared" ca="1" si="8"/>
        <v>event player</v>
      </c>
      <c r="F117" s="2" t="str">
        <f t="shared" si="9"/>
        <v/>
      </c>
      <c r="G117" s="2" t="str">
        <f t="shared" si="10"/>
        <v/>
      </c>
      <c r="H117" s="2" t="str">
        <f t="shared" si="11"/>
        <v>$D$118</v>
      </c>
      <c r="I117" s="2" t="str">
        <f t="shared" ca="1" si="12"/>
        <v>I118</v>
      </c>
      <c r="J117" s="2">
        <f t="shared" si="13"/>
        <v>1</v>
      </c>
      <c r="K117" s="2" t="str">
        <f t="shared" si="14"/>
        <v/>
      </c>
      <c r="L117" s="2">
        <f t="shared" si="15"/>
        <v>0</v>
      </c>
    </row>
    <row r="118" spans="1:12" ht="15" thickBot="1" x14ac:dyDescent="0.4">
      <c r="A118" s="97"/>
      <c r="B118" s="90"/>
      <c r="C118" s="4" t="s">
        <v>107</v>
      </c>
      <c r="D118" s="16" t="s">
        <v>288</v>
      </c>
      <c r="E118" s="2" t="str">
        <f t="shared" ca="1" si="8"/>
        <v>string in the event</v>
      </c>
      <c r="F118" s="2" t="str">
        <f t="shared" si="9"/>
        <v>$D$118</v>
      </c>
      <c r="G118" s="2" t="str">
        <f t="shared" si="10"/>
        <v>D118</v>
      </c>
      <c r="H118" s="2" t="str">
        <f t="shared" si="11"/>
        <v>$D$118</v>
      </c>
      <c r="I118" s="2" t="str">
        <f t="shared" ca="1" si="12"/>
        <v>I119</v>
      </c>
      <c r="J118" s="2">
        <f t="shared" si="13"/>
        <v>2</v>
      </c>
      <c r="K118" s="2" t="str">
        <f t="shared" si="14"/>
        <v>eventobjid,content</v>
      </c>
      <c r="L118" s="2">
        <f t="shared" si="15"/>
        <v>1</v>
      </c>
    </row>
    <row r="119" spans="1:12" x14ac:dyDescent="0.35">
      <c r="A119" s="101" t="s">
        <v>47</v>
      </c>
      <c r="B119" s="108" t="s">
        <v>117</v>
      </c>
      <c r="C119" s="32"/>
      <c r="D119" s="18"/>
      <c r="E119" s="2" t="str">
        <f t="shared" ca="1" si="8"/>
        <v>event player</v>
      </c>
      <c r="F119" s="2" t="str">
        <f t="shared" si="9"/>
        <v/>
      </c>
      <c r="G119" s="2" t="str">
        <f t="shared" si="10"/>
        <v/>
      </c>
      <c r="H119" s="2" t="str">
        <f t="shared" si="11"/>
        <v>$D$122</v>
      </c>
      <c r="I119" s="2" t="str">
        <f t="shared" ca="1" si="12"/>
        <v>I122</v>
      </c>
      <c r="J119" s="2">
        <f t="shared" si="13"/>
        <v>1</v>
      </c>
      <c r="K119" s="2" t="str">
        <f t="shared" si="14"/>
        <v/>
      </c>
      <c r="L119" s="2">
        <f t="shared" si="15"/>
        <v>0</v>
      </c>
    </row>
    <row r="120" spans="1:12" x14ac:dyDescent="0.35">
      <c r="A120" s="102"/>
      <c r="B120" s="109"/>
      <c r="C120" s="34"/>
      <c r="D120" s="21" t="s">
        <v>270</v>
      </c>
      <c r="E120" s="2" t="str">
        <f t="shared" ca="1" si="8"/>
        <v>dropped item objid</v>
      </c>
      <c r="F120" s="2" t="str">
        <f t="shared" si="9"/>
        <v/>
      </c>
      <c r="G120" s="2" t="str">
        <f t="shared" si="10"/>
        <v/>
      </c>
      <c r="H120" s="2" t="str">
        <f t="shared" si="11"/>
        <v>$D$122</v>
      </c>
      <c r="I120" s="2" t="str">
        <f t="shared" ca="1" si="12"/>
        <v>I123</v>
      </c>
      <c r="J120" s="2">
        <f t="shared" si="13"/>
        <v>1</v>
      </c>
      <c r="K120" s="2" t="str">
        <f t="shared" si="14"/>
        <v/>
      </c>
      <c r="L120" s="2">
        <f t="shared" si="15"/>
        <v>0</v>
      </c>
    </row>
    <row r="121" spans="1:12" x14ac:dyDescent="0.35">
      <c r="A121" s="102"/>
      <c r="B121" s="109"/>
      <c r="C121" s="34"/>
      <c r="D121" s="21" t="s">
        <v>270</v>
      </c>
      <c r="E121" s="2" t="str">
        <f t="shared" ca="1" si="8"/>
        <v>item type id</v>
      </c>
      <c r="F121" s="2" t="str">
        <f t="shared" si="9"/>
        <v/>
      </c>
      <c r="G121" s="2" t="str">
        <f t="shared" si="10"/>
        <v/>
      </c>
      <c r="H121" s="2" t="str">
        <f t="shared" si="11"/>
        <v>$D$122</v>
      </c>
      <c r="I121" s="2" t="str">
        <f t="shared" ca="1" si="12"/>
        <v>I124</v>
      </c>
      <c r="J121" s="2">
        <f t="shared" si="13"/>
        <v>1</v>
      </c>
      <c r="K121" s="2" t="str">
        <f t="shared" si="14"/>
        <v/>
      </c>
      <c r="L121" s="2">
        <f t="shared" si="15"/>
        <v>0</v>
      </c>
    </row>
    <row r="122" spans="1:12" ht="15" thickBot="1" x14ac:dyDescent="0.4">
      <c r="A122" s="103"/>
      <c r="B122" s="110"/>
      <c r="C122" s="33" t="s">
        <v>66</v>
      </c>
      <c r="D122" s="19" t="s">
        <v>328</v>
      </c>
      <c r="E122" s="2" t="str">
        <f t="shared" ca="1" si="8"/>
        <v>item quantity</v>
      </c>
      <c r="F122" s="2" t="str">
        <f t="shared" si="9"/>
        <v>$D$122</v>
      </c>
      <c r="G122" s="2" t="str">
        <f t="shared" si="10"/>
        <v>D122</v>
      </c>
      <c r="H122" s="2" t="str">
        <f t="shared" si="11"/>
        <v>$D$122</v>
      </c>
      <c r="I122" s="2" t="str">
        <f t="shared" ca="1" si="12"/>
        <v>I125</v>
      </c>
      <c r="J122" s="2">
        <f t="shared" si="13"/>
        <v>2</v>
      </c>
      <c r="K122" s="2" t="str">
        <f t="shared" si="14"/>
        <v>eventobjid,toobjid,itemid,itemnum</v>
      </c>
      <c r="L122" s="2">
        <f t="shared" si="15"/>
        <v>3</v>
      </c>
    </row>
    <row r="123" spans="1:12" ht="15" thickBot="1" x14ac:dyDescent="0.4">
      <c r="A123" s="96" t="s">
        <v>48</v>
      </c>
      <c r="B123" s="89" t="s">
        <v>118</v>
      </c>
      <c r="C123" s="33"/>
      <c r="D123" s="19" t="s">
        <v>270</v>
      </c>
      <c r="E123" s="2" t="str">
        <f t="shared" ca="1" si="8"/>
        <v>event player</v>
      </c>
      <c r="F123" s="2" t="str">
        <f t="shared" si="9"/>
        <v/>
      </c>
      <c r="G123" s="2" t="str">
        <f t="shared" si="10"/>
        <v/>
      </c>
      <c r="H123" s="2" t="str">
        <f t="shared" si="11"/>
        <v>$D$124</v>
      </c>
      <c r="I123" s="2" t="str">
        <f t="shared" ca="1" si="12"/>
        <v>I124</v>
      </c>
      <c r="J123" s="2">
        <f t="shared" si="13"/>
        <v>1</v>
      </c>
      <c r="K123" s="2" t="str">
        <f t="shared" si="14"/>
        <v/>
      </c>
      <c r="L123" s="2">
        <f t="shared" si="15"/>
        <v>0</v>
      </c>
    </row>
    <row r="124" spans="1:12" ht="15" thickBot="1" x14ac:dyDescent="0.4">
      <c r="A124" s="97"/>
      <c r="B124" s="90"/>
      <c r="C124" s="4" t="s">
        <v>49</v>
      </c>
      <c r="D124" s="16" t="s">
        <v>293</v>
      </c>
      <c r="E124" s="2" t="str">
        <f t="shared" ca="1" si="8"/>
        <v>action id</v>
      </c>
      <c r="F124" s="2" t="str">
        <f t="shared" si="9"/>
        <v>$D$124</v>
      </c>
      <c r="G124" s="2" t="str">
        <f t="shared" si="10"/>
        <v>D124</v>
      </c>
      <c r="H124" s="2" t="str">
        <f t="shared" si="11"/>
        <v>$D$124</v>
      </c>
      <c r="I124" s="2" t="str">
        <f t="shared" ca="1" si="12"/>
        <v>I125</v>
      </c>
      <c r="J124" s="2">
        <f t="shared" si="13"/>
        <v>2</v>
      </c>
      <c r="K124" s="2" t="str">
        <f t="shared" si="14"/>
        <v>eventobjid,act</v>
      </c>
      <c r="L124" s="2">
        <f t="shared" si="15"/>
        <v>1</v>
      </c>
    </row>
    <row r="125" spans="1:12" ht="15" thickBot="1" x14ac:dyDescent="0.4">
      <c r="A125" s="96" t="s">
        <v>50</v>
      </c>
      <c r="B125" s="89" t="s">
        <v>119</v>
      </c>
      <c r="C125" s="4"/>
      <c r="D125" s="16" t="s">
        <v>270</v>
      </c>
      <c r="E125" s="2" t="str">
        <f t="shared" ca="1" si="8"/>
        <v>event player</v>
      </c>
      <c r="F125" s="2" t="str">
        <f t="shared" si="9"/>
        <v/>
      </c>
      <c r="G125" s="2" t="str">
        <f t="shared" si="10"/>
        <v/>
      </c>
      <c r="H125" s="2" t="str">
        <f t="shared" si="11"/>
        <v>$D$127</v>
      </c>
      <c r="I125" s="2" t="str">
        <f t="shared" ca="1" si="12"/>
        <v>I127</v>
      </c>
      <c r="J125" s="2">
        <f t="shared" si="13"/>
        <v>1</v>
      </c>
      <c r="K125" s="2" t="str">
        <f t="shared" si="14"/>
        <v/>
      </c>
      <c r="L125" s="2">
        <f t="shared" si="15"/>
        <v>0</v>
      </c>
    </row>
    <row r="126" spans="1:12" ht="15" thickBot="1" x14ac:dyDescent="0.4">
      <c r="A126" s="98"/>
      <c r="B126" s="91"/>
      <c r="C126" s="4"/>
      <c r="D126" s="16" t="s">
        <v>270</v>
      </c>
      <c r="E126" s="2" t="str">
        <f t="shared" ca="1" si="8"/>
        <v>state id</v>
      </c>
      <c r="F126" s="2" t="str">
        <f t="shared" si="9"/>
        <v/>
      </c>
      <c r="G126" s="2" t="str">
        <f t="shared" si="10"/>
        <v/>
      </c>
      <c r="H126" s="2" t="str">
        <f t="shared" si="11"/>
        <v>$D$127</v>
      </c>
      <c r="I126" s="2" t="str">
        <f t="shared" ca="1" si="12"/>
        <v>I128</v>
      </c>
      <c r="J126" s="2">
        <f t="shared" si="13"/>
        <v>1</v>
      </c>
      <c r="K126" s="2" t="str">
        <f t="shared" si="14"/>
        <v/>
      </c>
      <c r="L126" s="2">
        <f t="shared" si="15"/>
        <v>0</v>
      </c>
    </row>
    <row r="127" spans="1:12" ht="15" thickBot="1" x14ac:dyDescent="0.4">
      <c r="A127" s="97"/>
      <c r="B127" s="90"/>
      <c r="C127" s="4" t="s">
        <v>6</v>
      </c>
      <c r="D127" s="16" t="s">
        <v>276</v>
      </c>
      <c r="E127" s="2" t="str">
        <f t="shared" ca="1" si="8"/>
        <v>state level</v>
      </c>
      <c r="F127" s="2" t="str">
        <f t="shared" si="9"/>
        <v>$D$127</v>
      </c>
      <c r="G127" s="2" t="str">
        <f t="shared" si="10"/>
        <v>D127</v>
      </c>
      <c r="H127" s="2" t="str">
        <f t="shared" si="11"/>
        <v>$D$127</v>
      </c>
      <c r="I127" s="2" t="str">
        <f t="shared" ca="1" si="12"/>
        <v>I129</v>
      </c>
      <c r="J127" s="2">
        <f t="shared" si="13"/>
        <v>2</v>
      </c>
      <c r="K127" s="2" t="str">
        <f t="shared" si="14"/>
        <v>eventobjid,buffid,bufflvl</v>
      </c>
      <c r="L127" s="2">
        <f t="shared" si="15"/>
        <v>2</v>
      </c>
    </row>
    <row r="128" spans="1:12" ht="15" thickBot="1" x14ac:dyDescent="0.4">
      <c r="A128" s="96" t="s">
        <v>51</v>
      </c>
      <c r="B128" s="89" t="s">
        <v>120</v>
      </c>
      <c r="C128" s="4"/>
      <c r="D128" s="16" t="s">
        <v>270</v>
      </c>
      <c r="E128" s="2" t="str">
        <f t="shared" ca="1" si="8"/>
        <v>event player</v>
      </c>
      <c r="F128" s="2" t="str">
        <f t="shared" si="9"/>
        <v/>
      </c>
      <c r="G128" s="2" t="str">
        <f t="shared" si="10"/>
        <v/>
      </c>
      <c r="H128" s="2" t="str">
        <f t="shared" si="11"/>
        <v>$D$130</v>
      </c>
      <c r="I128" s="2" t="str">
        <f t="shared" ca="1" si="12"/>
        <v>I130</v>
      </c>
      <c r="J128" s="2">
        <f t="shared" si="13"/>
        <v>1</v>
      </c>
      <c r="K128" s="2" t="str">
        <f t="shared" si="14"/>
        <v/>
      </c>
      <c r="L128" s="2">
        <f t="shared" si="15"/>
        <v>0</v>
      </c>
    </row>
    <row r="129" spans="1:12" ht="15" thickBot="1" x14ac:dyDescent="0.4">
      <c r="A129" s="98"/>
      <c r="B129" s="91"/>
      <c r="C129" s="4"/>
      <c r="D129" s="16" t="s">
        <v>270</v>
      </c>
      <c r="E129" s="2" t="str">
        <f t="shared" ca="1" si="8"/>
        <v>quick bar index</v>
      </c>
      <c r="F129" s="2" t="str">
        <f t="shared" si="9"/>
        <v/>
      </c>
      <c r="G129" s="2" t="str">
        <f t="shared" si="10"/>
        <v/>
      </c>
      <c r="H129" s="2" t="str">
        <f t="shared" si="11"/>
        <v>$D$130</v>
      </c>
      <c r="I129" s="2" t="str">
        <f t="shared" ca="1" si="12"/>
        <v>I131</v>
      </c>
      <c r="J129" s="2">
        <f t="shared" si="13"/>
        <v>1</v>
      </c>
      <c r="K129" s="2" t="str">
        <f t="shared" si="14"/>
        <v/>
      </c>
      <c r="L129" s="2">
        <f t="shared" si="15"/>
        <v>0</v>
      </c>
    </row>
    <row r="130" spans="1:12" ht="15" thickBot="1" x14ac:dyDescent="0.4">
      <c r="A130" s="97"/>
      <c r="B130" s="90"/>
      <c r="C130" s="4" t="s">
        <v>1</v>
      </c>
      <c r="D130" s="16" t="s">
        <v>275</v>
      </c>
      <c r="E130" s="2" t="str">
        <f t="shared" ca="1" si="8"/>
        <v>coordinate position</v>
      </c>
      <c r="F130" s="2" t="str">
        <f t="shared" si="9"/>
        <v>$D$130</v>
      </c>
      <c r="G130" s="2" t="str">
        <f t="shared" si="10"/>
        <v>D130</v>
      </c>
      <c r="H130" s="2" t="str">
        <f t="shared" si="11"/>
        <v>$D$130</v>
      </c>
      <c r="I130" s="2" t="str">
        <f t="shared" ca="1" si="12"/>
        <v>I132</v>
      </c>
      <c r="J130" s="2">
        <f t="shared" si="13"/>
        <v>2</v>
      </c>
      <c r="K130" s="2" t="str">
        <f t="shared" si="14"/>
        <v>eventobjid,shortix,XYZ</v>
      </c>
      <c r="L130" s="2">
        <f t="shared" si="15"/>
        <v>2</v>
      </c>
    </row>
    <row r="131" spans="1:12" ht="15" thickBot="1" x14ac:dyDescent="0.4">
      <c r="A131" s="96" t="s">
        <v>52</v>
      </c>
      <c r="B131" s="89" t="s">
        <v>121</v>
      </c>
      <c r="C131" s="4"/>
      <c r="D131" s="16" t="s">
        <v>270</v>
      </c>
      <c r="E131" s="2" t="str">
        <f t="shared" ca="1" si="8"/>
        <v>event player</v>
      </c>
      <c r="F131" s="2" t="str">
        <f t="shared" si="9"/>
        <v/>
      </c>
      <c r="G131" s="2" t="str">
        <f t="shared" si="10"/>
        <v/>
      </c>
      <c r="H131" s="2" t="str">
        <f t="shared" si="11"/>
        <v>$D$133</v>
      </c>
      <c r="I131" s="2" t="str">
        <f t="shared" ca="1" si="12"/>
        <v>I133</v>
      </c>
      <c r="J131" s="2">
        <f t="shared" si="13"/>
        <v>1</v>
      </c>
      <c r="K131" s="2" t="str">
        <f t="shared" si="14"/>
        <v/>
      </c>
      <c r="L131" s="2">
        <f t="shared" si="15"/>
        <v>0</v>
      </c>
    </row>
    <row r="132" spans="1:12" ht="15" thickBot="1" x14ac:dyDescent="0.4">
      <c r="A132" s="98"/>
      <c r="B132" s="91"/>
      <c r="C132" s="4"/>
      <c r="D132" s="16" t="s">
        <v>270</v>
      </c>
      <c r="E132" s="2" t="str">
        <f t="shared" ca="1" si="8"/>
        <v>item type</v>
      </c>
      <c r="F132" s="2" t="str">
        <f t="shared" si="9"/>
        <v/>
      </c>
      <c r="G132" s="2" t="str">
        <f t="shared" si="10"/>
        <v/>
      </c>
      <c r="H132" s="2" t="str">
        <f t="shared" si="11"/>
        <v>$D$133</v>
      </c>
      <c r="I132" s="2" t="str">
        <f t="shared" ca="1" si="12"/>
        <v>I134</v>
      </c>
      <c r="J132" s="2">
        <f t="shared" si="13"/>
        <v>1</v>
      </c>
      <c r="K132" s="2" t="str">
        <f t="shared" si="14"/>
        <v/>
      </c>
      <c r="L132" s="2">
        <f t="shared" si="15"/>
        <v>0</v>
      </c>
    </row>
    <row r="133" spans="1:12" ht="15" thickBot="1" x14ac:dyDescent="0.4">
      <c r="A133" s="97"/>
      <c r="B133" s="90"/>
      <c r="C133" s="4" t="s">
        <v>8</v>
      </c>
      <c r="D133" s="16" t="s">
        <v>277</v>
      </c>
      <c r="E133" s="2" t="str">
        <f t="shared" ca="1" si="8"/>
        <v>item quantity</v>
      </c>
      <c r="F133" s="2" t="str">
        <f t="shared" si="9"/>
        <v>$D$133</v>
      </c>
      <c r="G133" s="2" t="str">
        <f t="shared" si="10"/>
        <v>D133</v>
      </c>
      <c r="H133" s="2" t="str">
        <f t="shared" si="11"/>
        <v>$D$133</v>
      </c>
      <c r="I133" s="2" t="str">
        <f t="shared" ca="1" si="12"/>
        <v>I135</v>
      </c>
      <c r="J133" s="2">
        <f t="shared" si="13"/>
        <v>2</v>
      </c>
      <c r="K133" s="2" t="str">
        <f t="shared" si="14"/>
        <v>eventobjid,itemid,itemnum</v>
      </c>
      <c r="L133" s="2">
        <f t="shared" si="15"/>
        <v>2</v>
      </c>
    </row>
    <row r="134" spans="1:12" x14ac:dyDescent="0.35">
      <c r="A134" s="101" t="s">
        <v>53</v>
      </c>
      <c r="B134" s="108" t="s">
        <v>122</v>
      </c>
      <c r="C134" s="32"/>
      <c r="D134" s="18"/>
      <c r="E134" s="2" t="str">
        <f t="shared" ca="1" si="8"/>
        <v>event player</v>
      </c>
      <c r="F134" s="2" t="str">
        <f t="shared" si="9"/>
        <v/>
      </c>
      <c r="G134" s="2" t="str">
        <f t="shared" si="10"/>
        <v/>
      </c>
      <c r="H134" s="2" t="str">
        <f t="shared" si="11"/>
        <v>$D$137</v>
      </c>
      <c r="I134" s="2" t="str">
        <f t="shared" ca="1" si="12"/>
        <v>I137</v>
      </c>
      <c r="J134" s="2">
        <f t="shared" si="13"/>
        <v>1</v>
      </c>
      <c r="K134" s="2" t="str">
        <f t="shared" si="14"/>
        <v/>
      </c>
      <c r="L134" s="2">
        <f t="shared" si="15"/>
        <v>0</v>
      </c>
    </row>
    <row r="135" spans="1:12" x14ac:dyDescent="0.35">
      <c r="A135" s="102"/>
      <c r="B135" s="109"/>
      <c r="C135" s="34"/>
      <c r="D135" s="21" t="s">
        <v>270</v>
      </c>
      <c r="E135" s="2" t="str">
        <f t="shared" ca="1" si="8"/>
        <v>item type</v>
      </c>
      <c r="F135" s="2" t="str">
        <f t="shared" si="9"/>
        <v/>
      </c>
      <c r="G135" s="2" t="str">
        <f t="shared" si="10"/>
        <v/>
      </c>
      <c r="H135" s="2" t="str">
        <f t="shared" si="11"/>
        <v>$D$137</v>
      </c>
      <c r="I135" s="2" t="str">
        <f t="shared" ca="1" si="12"/>
        <v>I138</v>
      </c>
      <c r="J135" s="2">
        <f t="shared" si="13"/>
        <v>1</v>
      </c>
      <c r="K135" s="2" t="str">
        <f t="shared" si="14"/>
        <v/>
      </c>
      <c r="L135" s="2">
        <f t="shared" si="15"/>
        <v>0</v>
      </c>
    </row>
    <row r="136" spans="1:12" x14ac:dyDescent="0.35">
      <c r="A136" s="102"/>
      <c r="B136" s="109"/>
      <c r="C136" s="34"/>
      <c r="D136" s="21" t="s">
        <v>270</v>
      </c>
      <c r="E136" s="2" t="str">
        <f t="shared" ca="1" si="8"/>
        <v>item quantity</v>
      </c>
      <c r="F136" s="2" t="str">
        <f t="shared" si="9"/>
        <v/>
      </c>
      <c r="G136" s="2" t="str">
        <f t="shared" si="10"/>
        <v/>
      </c>
      <c r="H136" s="2" t="str">
        <f t="shared" si="11"/>
        <v>$D$137</v>
      </c>
      <c r="I136" s="2" t="str">
        <f t="shared" ca="1" si="12"/>
        <v>I139</v>
      </c>
      <c r="J136" s="2">
        <f t="shared" si="13"/>
        <v>1</v>
      </c>
      <c r="K136" s="2" t="str">
        <f t="shared" si="14"/>
        <v/>
      </c>
      <c r="L136" s="2">
        <f t="shared" si="15"/>
        <v>0</v>
      </c>
    </row>
    <row r="137" spans="1:12" ht="15" thickBot="1" x14ac:dyDescent="0.4">
      <c r="A137" s="103"/>
      <c r="B137" s="110"/>
      <c r="C137" s="33" t="s">
        <v>65</v>
      </c>
      <c r="D137" s="19" t="s">
        <v>327</v>
      </c>
      <c r="E137" s="2" t="str">
        <f t="shared" ca="1" si="8"/>
        <v>the grid index where the prop is located</v>
      </c>
      <c r="F137" s="2" t="str">
        <f t="shared" si="9"/>
        <v>$D$137</v>
      </c>
      <c r="G137" s="2" t="str">
        <f t="shared" si="10"/>
        <v>D137</v>
      </c>
      <c r="H137" s="2" t="str">
        <f t="shared" si="11"/>
        <v>$D$137</v>
      </c>
      <c r="I137" s="2" t="str">
        <f t="shared" ca="1" si="12"/>
        <v>I140</v>
      </c>
      <c r="J137" s="2">
        <f t="shared" si="13"/>
        <v>2</v>
      </c>
      <c r="K137" s="2" t="str">
        <f t="shared" si="14"/>
        <v>eventobjid,itemid,itemnum,itemix</v>
      </c>
      <c r="L137" s="2">
        <f t="shared" si="15"/>
        <v>3</v>
      </c>
    </row>
    <row r="138" spans="1:12" ht="15" thickBot="1" x14ac:dyDescent="0.4">
      <c r="A138" s="96" t="s">
        <v>54</v>
      </c>
      <c r="B138" s="89" t="s">
        <v>123</v>
      </c>
      <c r="C138" s="33"/>
      <c r="D138" s="19" t="s">
        <v>270</v>
      </c>
      <c r="E138" s="2" t="str">
        <f t="shared" ca="1" si="8"/>
        <v>event object</v>
      </c>
      <c r="F138" s="2" t="str">
        <f t="shared" si="9"/>
        <v/>
      </c>
      <c r="G138" s="2" t="str">
        <f t="shared" si="10"/>
        <v/>
      </c>
      <c r="H138" s="2" t="str">
        <f t="shared" si="11"/>
        <v>$D$140</v>
      </c>
      <c r="I138" s="2" t="str">
        <f t="shared" ca="1" si="12"/>
        <v>I140</v>
      </c>
      <c r="J138" s="2">
        <f t="shared" si="13"/>
        <v>1</v>
      </c>
      <c r="K138" s="2" t="str">
        <f t="shared" si="14"/>
        <v/>
      </c>
      <c r="L138" s="2">
        <f t="shared" si="15"/>
        <v>0</v>
      </c>
    </row>
    <row r="139" spans="1:12" ht="15" thickBot="1" x14ac:dyDescent="0.4">
      <c r="A139" s="98"/>
      <c r="B139" s="91"/>
      <c r="C139" s="33"/>
      <c r="D139" s="19" t="s">
        <v>270</v>
      </c>
      <c r="E139" s="2" t="str">
        <f t="shared" ca="1" si="8"/>
        <v>prop type</v>
      </c>
      <c r="F139" s="2" t="str">
        <f t="shared" si="9"/>
        <v/>
      </c>
      <c r="G139" s="2" t="str">
        <f t="shared" si="10"/>
        <v/>
      </c>
      <c r="H139" s="2" t="str">
        <f t="shared" si="11"/>
        <v>$D$140</v>
      </c>
      <c r="I139" s="2" t="str">
        <f t="shared" ca="1" si="12"/>
        <v>I141</v>
      </c>
      <c r="J139" s="2">
        <f t="shared" si="13"/>
        <v>1</v>
      </c>
      <c r="K139" s="2" t="str">
        <f t="shared" si="14"/>
        <v/>
      </c>
      <c r="L139" s="2">
        <f t="shared" si="15"/>
        <v>0</v>
      </c>
    </row>
    <row r="140" spans="1:12" ht="15" thickBot="1" x14ac:dyDescent="0.4">
      <c r="A140" s="97"/>
      <c r="B140" s="90"/>
      <c r="C140" s="4" t="s">
        <v>8</v>
      </c>
      <c r="D140" s="16" t="s">
        <v>294</v>
      </c>
      <c r="E140" s="2" t="str">
        <f t="shared" ca="1" si="8"/>
        <v>prop quantity</v>
      </c>
      <c r="F140" s="2" t="str">
        <f t="shared" si="9"/>
        <v>$D$140</v>
      </c>
      <c r="G140" s="2" t="str">
        <f t="shared" si="10"/>
        <v>D140</v>
      </c>
      <c r="H140" s="2" t="str">
        <f t="shared" si="11"/>
        <v>$D$140</v>
      </c>
      <c r="I140" s="2" t="str">
        <f t="shared" ca="1" si="12"/>
        <v>I142</v>
      </c>
      <c r="J140" s="2">
        <f t="shared" si="13"/>
        <v>2</v>
      </c>
      <c r="K140" s="2" t="str">
        <f t="shared" si="14"/>
        <v>eventobjid,itemid,itemnum</v>
      </c>
      <c r="L140" s="2">
        <f t="shared" si="15"/>
        <v>2</v>
      </c>
    </row>
    <row r="141" spans="1:12" x14ac:dyDescent="0.35">
      <c r="A141" s="101" t="s">
        <v>55</v>
      </c>
      <c r="B141" s="108" t="s">
        <v>124</v>
      </c>
      <c r="C141" s="32"/>
      <c r="D141" s="18"/>
      <c r="E141" s="2" t="str">
        <f t="shared" ca="1" si="8"/>
        <v>event player</v>
      </c>
      <c r="F141" s="2" t="str">
        <f t="shared" si="9"/>
        <v/>
      </c>
      <c r="G141" s="2" t="str">
        <f t="shared" si="10"/>
        <v/>
      </c>
      <c r="H141" s="2" t="str">
        <f t="shared" si="11"/>
        <v>$D$144</v>
      </c>
      <c r="I141" s="2" t="str">
        <f t="shared" ca="1" si="12"/>
        <v>I144</v>
      </c>
      <c r="J141" s="2">
        <f t="shared" si="13"/>
        <v>1</v>
      </c>
      <c r="K141" s="2" t="str">
        <f t="shared" si="14"/>
        <v/>
      </c>
      <c r="L141" s="2">
        <f t="shared" si="15"/>
        <v>0</v>
      </c>
    </row>
    <row r="142" spans="1:12" x14ac:dyDescent="0.35">
      <c r="A142" s="102"/>
      <c r="B142" s="109"/>
      <c r="C142" s="34"/>
      <c r="D142" s="21" t="s">
        <v>270</v>
      </c>
      <c r="E142" s="2" t="str">
        <f t="shared" ca="1" si="8"/>
        <v>item type</v>
      </c>
      <c r="F142" s="2" t="str">
        <f t="shared" si="9"/>
        <v/>
      </c>
      <c r="G142" s="2" t="str">
        <f t="shared" si="10"/>
        <v/>
      </c>
      <c r="H142" s="2" t="str">
        <f t="shared" si="11"/>
        <v>$D$144</v>
      </c>
      <c r="I142" s="2" t="str">
        <f t="shared" ca="1" si="12"/>
        <v>I145</v>
      </c>
      <c r="J142" s="2">
        <f t="shared" si="13"/>
        <v>1</v>
      </c>
      <c r="K142" s="2" t="str">
        <f t="shared" si="14"/>
        <v/>
      </c>
      <c r="L142" s="2">
        <f t="shared" si="15"/>
        <v>0</v>
      </c>
    </row>
    <row r="143" spans="1:12" x14ac:dyDescent="0.35">
      <c r="A143" s="102"/>
      <c r="B143" s="109"/>
      <c r="C143" s="34"/>
      <c r="D143" s="21" t="s">
        <v>270</v>
      </c>
      <c r="E143" s="2" t="str">
        <f t="shared" ca="1" si="8"/>
        <v>item quantity</v>
      </c>
      <c r="F143" s="2" t="str">
        <f t="shared" si="9"/>
        <v/>
      </c>
      <c r="G143" s="2" t="str">
        <f t="shared" si="10"/>
        <v/>
      </c>
      <c r="H143" s="2" t="str">
        <f t="shared" si="11"/>
        <v>$D$144</v>
      </c>
      <c r="I143" s="2" t="str">
        <f t="shared" ca="1" si="12"/>
        <v>I146</v>
      </c>
      <c r="J143" s="2">
        <f t="shared" si="13"/>
        <v>1</v>
      </c>
      <c r="K143" s="2" t="str">
        <f t="shared" si="14"/>
        <v/>
      </c>
      <c r="L143" s="2">
        <f t="shared" si="15"/>
        <v>0</v>
      </c>
    </row>
    <row r="144" spans="1:12" x14ac:dyDescent="0.35">
      <c r="A144" s="111"/>
      <c r="B144" s="112"/>
      <c r="C144" s="35" t="s">
        <v>65</v>
      </c>
      <c r="D144" s="27" t="s">
        <v>327</v>
      </c>
      <c r="E144" s="2" t="str">
        <f t="shared" ca="1" si="8"/>
        <v>the grid index where the prop is located</v>
      </c>
      <c r="F144" s="2" t="str">
        <f t="shared" si="9"/>
        <v>$D$144</v>
      </c>
      <c r="G144" s="2" t="str">
        <f t="shared" si="10"/>
        <v>D144</v>
      </c>
      <c r="H144" s="2" t="str">
        <f t="shared" si="11"/>
        <v>$D$144</v>
      </c>
      <c r="I144" s="2" t="str">
        <f t="shared" ca="1" si="12"/>
        <v>I147</v>
      </c>
      <c r="J144" s="2">
        <f t="shared" si="13"/>
        <v>2</v>
      </c>
      <c r="K144" s="2" t="str">
        <f t="shared" si="14"/>
        <v>eventobjid,itemid,itemnum,itemix</v>
      </c>
      <c r="L144" s="2">
        <f t="shared" si="15"/>
        <v>3</v>
      </c>
    </row>
    <row r="145" spans="1:12" x14ac:dyDescent="0.35">
      <c r="A145" s="13"/>
      <c r="D145" s="2" t="s">
        <v>270</v>
      </c>
      <c r="E145" s="2" t="e">
        <f t="shared" ca="1" si="8"/>
        <v>#VALUE!</v>
      </c>
      <c r="F145" s="2" t="str">
        <f t="shared" si="9"/>
        <v/>
      </c>
      <c r="G145" s="2" t="str">
        <f t="shared" si="10"/>
        <v/>
      </c>
      <c r="H145" s="2" t="str">
        <f t="shared" si="11"/>
        <v>$D$147</v>
      </c>
      <c r="I145" s="2" t="str">
        <f t="shared" ca="1" si="12"/>
        <v>I145</v>
      </c>
      <c r="J145" s="2">
        <f t="shared" si="13"/>
        <v>1</v>
      </c>
      <c r="K145" s="2" t="str">
        <f t="shared" si="14"/>
        <v/>
      </c>
      <c r="L145" s="2">
        <f t="shared" si="15"/>
        <v>0</v>
      </c>
    </row>
    <row r="146" spans="1:12" ht="15" thickBot="1" x14ac:dyDescent="0.4">
      <c r="A146" s="1" t="s">
        <v>125</v>
      </c>
      <c r="D146" s="2" t="s">
        <v>270</v>
      </c>
      <c r="E146" s="2" t="e">
        <f t="shared" ca="1" si="8"/>
        <v>#VALUE!</v>
      </c>
      <c r="F146" s="2" t="str">
        <f t="shared" si="9"/>
        <v/>
      </c>
      <c r="G146" s="2" t="str">
        <f t="shared" si="10"/>
        <v/>
      </c>
      <c r="H146" s="2" t="str">
        <f t="shared" si="11"/>
        <v>$D$147</v>
      </c>
      <c r="I146" s="2" t="str">
        <f t="shared" ca="1" si="12"/>
        <v>I146</v>
      </c>
      <c r="J146" s="2">
        <f t="shared" si="13"/>
        <v>1</v>
      </c>
      <c r="K146" s="2" t="str">
        <f t="shared" si="14"/>
        <v/>
      </c>
      <c r="L146" s="2">
        <f t="shared" si="15"/>
        <v>0</v>
      </c>
    </row>
    <row r="147" spans="1:12" ht="15" thickBot="1" x14ac:dyDescent="0.4">
      <c r="A147" s="3" t="s">
        <v>258</v>
      </c>
      <c r="B147" s="3" t="s">
        <v>259</v>
      </c>
      <c r="C147" s="3" t="s">
        <v>260</v>
      </c>
      <c r="D147" s="3" t="s">
        <v>271</v>
      </c>
      <c r="E147" s="2" t="str">
        <f t="shared" ca="1" si="8"/>
        <v>mô tả tham số</v>
      </c>
      <c r="F147" s="2" t="str">
        <f t="shared" si="9"/>
        <v>$D$147</v>
      </c>
      <c r="G147" s="2" t="str">
        <f t="shared" si="10"/>
        <v>D147</v>
      </c>
      <c r="H147" s="2" t="str">
        <f t="shared" si="11"/>
        <v>$D$147</v>
      </c>
      <c r="I147" s="2" t="str">
        <f t="shared" ca="1" si="12"/>
        <v>I147</v>
      </c>
      <c r="J147" s="2">
        <f t="shared" si="13"/>
        <v>2</v>
      </c>
      <c r="K147" s="2" t="str">
        <f t="shared" si="14"/>
        <v>Các Tham Số</v>
      </c>
      <c r="L147" s="2">
        <f t="shared" si="15"/>
        <v>0</v>
      </c>
    </row>
    <row r="148" spans="1:12" ht="15" thickBot="1" x14ac:dyDescent="0.4">
      <c r="A148" s="89" t="s">
        <v>126</v>
      </c>
      <c r="B148" s="89" t="s">
        <v>127</v>
      </c>
      <c r="C148" s="3"/>
      <c r="D148" s="3" t="s">
        <v>270</v>
      </c>
      <c r="E148" s="2" t="str">
        <f t="shared" ca="1" si="8"/>
        <v>event creature</v>
      </c>
      <c r="F148" s="2" t="str">
        <f t="shared" si="9"/>
        <v/>
      </c>
      <c r="G148" s="2" t="str">
        <f t="shared" si="10"/>
        <v/>
      </c>
      <c r="H148" s="2" t="str">
        <f t="shared" si="11"/>
        <v>$D$151</v>
      </c>
      <c r="I148" s="2" t="str">
        <f t="shared" ca="1" si="12"/>
        <v>I151</v>
      </c>
      <c r="J148" s="2">
        <f t="shared" si="13"/>
        <v>1</v>
      </c>
      <c r="K148" s="2" t="str">
        <f t="shared" si="14"/>
        <v/>
      </c>
      <c r="L148" s="2">
        <f t="shared" si="15"/>
        <v>0</v>
      </c>
    </row>
    <row r="149" spans="1:12" ht="15" thickBot="1" x14ac:dyDescent="0.4">
      <c r="A149" s="91"/>
      <c r="B149" s="91"/>
      <c r="C149" s="3"/>
      <c r="D149" s="3" t="s">
        <v>270</v>
      </c>
      <c r="E149" s="2" t="str">
        <f t="shared" ca="1" si="8"/>
        <v>event creature type</v>
      </c>
      <c r="F149" s="2" t="str">
        <f t="shared" si="9"/>
        <v/>
      </c>
      <c r="G149" s="2" t="str">
        <f t="shared" si="10"/>
        <v/>
      </c>
      <c r="H149" s="2" t="str">
        <f t="shared" si="11"/>
        <v>$D$151</v>
      </c>
      <c r="I149" s="2" t="str">
        <f t="shared" ca="1" si="12"/>
        <v>I152</v>
      </c>
      <c r="J149" s="2">
        <f t="shared" si="13"/>
        <v>1</v>
      </c>
      <c r="K149" s="2" t="str">
        <f t="shared" si="14"/>
        <v/>
      </c>
      <c r="L149" s="2">
        <f t="shared" si="15"/>
        <v>0</v>
      </c>
    </row>
    <row r="150" spans="1:12" ht="15" thickBot="1" x14ac:dyDescent="0.4">
      <c r="A150" s="91"/>
      <c r="B150" s="91"/>
      <c r="C150" s="3"/>
      <c r="D150" s="3" t="s">
        <v>270</v>
      </c>
      <c r="E150" s="2" t="str">
        <f t="shared" ca="1" si="8"/>
        <v>state id</v>
      </c>
      <c r="F150" s="2" t="str">
        <f t="shared" si="9"/>
        <v/>
      </c>
      <c r="G150" s="2" t="str">
        <f t="shared" si="10"/>
        <v/>
      </c>
      <c r="H150" s="2" t="str">
        <f t="shared" si="11"/>
        <v>$D$151</v>
      </c>
      <c r="I150" s="2" t="str">
        <f t="shared" ca="1" si="12"/>
        <v>I153</v>
      </c>
      <c r="J150" s="2">
        <f t="shared" si="13"/>
        <v>1</v>
      </c>
      <c r="K150" s="2" t="str">
        <f t="shared" si="14"/>
        <v/>
      </c>
      <c r="L150" s="2">
        <f t="shared" si="15"/>
        <v>0</v>
      </c>
    </row>
    <row r="151" spans="1:12" ht="15" thickBot="1" x14ac:dyDescent="0.4">
      <c r="A151" s="90"/>
      <c r="B151" s="90"/>
      <c r="C151" s="4" t="s">
        <v>128</v>
      </c>
      <c r="D151" s="4" t="s">
        <v>295</v>
      </c>
      <c r="E151" s="2" t="str">
        <f t="shared" ca="1" si="8"/>
        <v>state level</v>
      </c>
      <c r="F151" s="2" t="str">
        <f t="shared" si="9"/>
        <v>$D$151</v>
      </c>
      <c r="G151" s="2" t="str">
        <f t="shared" si="10"/>
        <v>D151</v>
      </c>
      <c r="H151" s="2" t="str">
        <f t="shared" si="11"/>
        <v>$D$151</v>
      </c>
      <c r="I151" s="2" t="str">
        <f t="shared" ca="1" si="12"/>
        <v>I154</v>
      </c>
      <c r="J151" s="2">
        <f t="shared" si="13"/>
        <v>2</v>
      </c>
      <c r="K151" s="2" t="str">
        <f t="shared" si="14"/>
        <v>eventobjid,actorid,buffid,bufflvl</v>
      </c>
      <c r="L151" s="2">
        <f t="shared" si="15"/>
        <v>3</v>
      </c>
    </row>
    <row r="152" spans="1:12" ht="15" thickBot="1" x14ac:dyDescent="0.4">
      <c r="A152" s="89" t="s">
        <v>129</v>
      </c>
      <c r="B152" s="89" t="s">
        <v>130</v>
      </c>
      <c r="C152" s="4"/>
      <c r="D152" s="4" t="s">
        <v>270</v>
      </c>
      <c r="E152" s="2" t="str">
        <f t="shared" ca="1" si="8"/>
        <v>event creature</v>
      </c>
      <c r="F152" s="2" t="str">
        <f t="shared" si="9"/>
        <v/>
      </c>
      <c r="G152" s="2" t="str">
        <f t="shared" si="10"/>
        <v/>
      </c>
      <c r="H152" s="2" t="str">
        <f t="shared" si="11"/>
        <v>$D$153</v>
      </c>
      <c r="I152" s="2" t="str">
        <f t="shared" ca="1" si="12"/>
        <v>I153</v>
      </c>
      <c r="J152" s="2">
        <f t="shared" si="13"/>
        <v>1</v>
      </c>
      <c r="K152" s="2" t="str">
        <f t="shared" si="14"/>
        <v/>
      </c>
      <c r="L152" s="2">
        <f t="shared" si="15"/>
        <v>0</v>
      </c>
    </row>
    <row r="153" spans="1:12" ht="15" thickBot="1" x14ac:dyDescent="0.4">
      <c r="A153" s="90"/>
      <c r="B153" s="90"/>
      <c r="C153" s="4" t="s">
        <v>10</v>
      </c>
      <c r="D153" s="4" t="s">
        <v>296</v>
      </c>
      <c r="E153" s="2" t="str">
        <f t="shared" ref="E153:E216" ca="1" si="16">SUBSTITUTE(TRIM(MID(SUBSTITUTE(SUBSTITUTE(INDIRECT(H153),"x,y,z","XYZ"),",",REPT(" ", LEN(INDIRECT(H153)))),(ROW(INDIRECT(I153))-ROW(INDIRECT(H153))+1)*LEN(INDIRECT(H153))-LEN(INDIRECT(H153))+1,LEN(INDIRECT(H153)))),"XYZ","x,y,z")</f>
        <v>area id</v>
      </c>
      <c r="F153" s="2" t="str">
        <f t="shared" ref="F153:F216" si="17">IF(ISTEXT(C153), ADDRESS(ROW(C153), COLUMN(C153)+1, 1), "")</f>
        <v>$D$153</v>
      </c>
      <c r="G153" s="2" t="str">
        <f t="shared" ref="G153:G216" si="18">IF(ISTEXT(C153), ADDRESS(ROW(C153), COLUMN(C153)+1,4 ), "")</f>
        <v>D153</v>
      </c>
      <c r="H153" s="2" t="str">
        <f t="shared" ref="H153:H216" si="19">IF(F153&lt;&gt;"", F153, H154)</f>
        <v>$D$153</v>
      </c>
      <c r="I153" s="2" t="str">
        <f t="shared" ref="I153:I216" ca="1" si="20">IF(G153=ADDRESS(ROW(INDIRECT(H153)),COLUMN(INDIRECT(H153)),4),ADDRESS(ROW(I153)+L153,COLUMN(I153),4),ADDRESS(ROW(INDIRECT(I154))-1,COLUMN(I153),4))</f>
        <v>I154</v>
      </c>
      <c r="J153" s="2">
        <f t="shared" ref="J153:J216" si="21">IF(F153&lt;&gt;"",IF(H153=H152,2,3),1)</f>
        <v>2</v>
      </c>
      <c r="K153" s="2" t="str">
        <f t="shared" ref="K153:K216" si="22">SUBSTITUTE(C153,"x,y,z","XYZ")</f>
        <v>eventobjid,areaid</v>
      </c>
      <c r="L153" s="2">
        <f t="shared" ref="L153:L216" si="23">IF(LEN(K153) - LEN(SUBSTITUTE(K153, ",", ""))&gt;0,LEN(K153) - LEN(SUBSTITUTE(K153, ",", "")),0)</f>
        <v>1</v>
      </c>
    </row>
    <row r="154" spans="1:12" ht="15" thickBot="1" x14ac:dyDescent="0.4">
      <c r="A154" s="89" t="s">
        <v>131</v>
      </c>
      <c r="B154" s="89" t="s">
        <v>132</v>
      </c>
      <c r="C154" s="4"/>
      <c r="D154" s="4" t="s">
        <v>270</v>
      </c>
      <c r="E154" s="2" t="str">
        <f t="shared" ca="1" si="16"/>
        <v>event creature</v>
      </c>
      <c r="F154" s="2" t="str">
        <f t="shared" si="17"/>
        <v/>
      </c>
      <c r="G154" s="2" t="str">
        <f t="shared" si="18"/>
        <v/>
      </c>
      <c r="H154" s="2" t="str">
        <f t="shared" si="19"/>
        <v>$D$155</v>
      </c>
      <c r="I154" s="2" t="str">
        <f t="shared" ca="1" si="20"/>
        <v>I155</v>
      </c>
      <c r="J154" s="2">
        <f t="shared" si="21"/>
        <v>1</v>
      </c>
      <c r="K154" s="2" t="str">
        <f t="shared" si="22"/>
        <v/>
      </c>
      <c r="L154" s="2">
        <f t="shared" si="23"/>
        <v>0</v>
      </c>
    </row>
    <row r="155" spans="1:12" ht="15" thickBot="1" x14ac:dyDescent="0.4">
      <c r="A155" s="90"/>
      <c r="B155" s="90"/>
      <c r="C155" s="4" t="s">
        <v>10</v>
      </c>
      <c r="D155" s="4" t="s">
        <v>296</v>
      </c>
      <c r="E155" s="2" t="str">
        <f t="shared" ca="1" si="16"/>
        <v>area id</v>
      </c>
      <c r="F155" s="2" t="str">
        <f t="shared" si="17"/>
        <v>$D$155</v>
      </c>
      <c r="G155" s="2" t="str">
        <f t="shared" si="18"/>
        <v>D155</v>
      </c>
      <c r="H155" s="2" t="str">
        <f t="shared" si="19"/>
        <v>$D$155</v>
      </c>
      <c r="I155" s="2" t="str">
        <f t="shared" ca="1" si="20"/>
        <v>I156</v>
      </c>
      <c r="J155" s="2">
        <f t="shared" si="21"/>
        <v>2</v>
      </c>
      <c r="K155" s="2" t="str">
        <f t="shared" si="22"/>
        <v>eventobjid,areaid</v>
      </c>
      <c r="L155" s="2">
        <f t="shared" si="23"/>
        <v>1</v>
      </c>
    </row>
    <row r="156" spans="1:12" x14ac:dyDescent="0.35">
      <c r="A156" s="108" t="s">
        <v>133</v>
      </c>
      <c r="B156" s="108" t="s">
        <v>134</v>
      </c>
      <c r="C156" s="32"/>
      <c r="D156" s="32"/>
      <c r="E156" s="2" t="str">
        <f t="shared" ca="1" si="16"/>
        <v>event creature</v>
      </c>
      <c r="F156" s="2" t="str">
        <f t="shared" si="17"/>
        <v/>
      </c>
      <c r="G156" s="2" t="str">
        <f t="shared" si="18"/>
        <v/>
      </c>
      <c r="H156" s="2" t="str">
        <f t="shared" si="19"/>
        <v>$D$159</v>
      </c>
      <c r="I156" s="2" t="str">
        <f t="shared" ca="1" si="20"/>
        <v>I159</v>
      </c>
      <c r="J156" s="2">
        <f t="shared" si="21"/>
        <v>1</v>
      </c>
      <c r="K156" s="2" t="str">
        <f t="shared" si="22"/>
        <v/>
      </c>
      <c r="L156" s="2">
        <f t="shared" si="23"/>
        <v>0</v>
      </c>
    </row>
    <row r="157" spans="1:12" x14ac:dyDescent="0.35">
      <c r="A157" s="109"/>
      <c r="B157" s="109"/>
      <c r="C157" s="34"/>
      <c r="D157" s="34" t="s">
        <v>270</v>
      </c>
      <c r="E157" s="2" t="str">
        <f t="shared" ca="1" si="16"/>
        <v>attack target</v>
      </c>
      <c r="F157" s="2" t="str">
        <f t="shared" si="17"/>
        <v/>
      </c>
      <c r="G157" s="2" t="str">
        <f t="shared" si="18"/>
        <v/>
      </c>
      <c r="H157" s="2" t="str">
        <f t="shared" si="19"/>
        <v>$D$159</v>
      </c>
      <c r="I157" s="2" t="str">
        <f t="shared" ca="1" si="20"/>
        <v>I160</v>
      </c>
      <c r="J157" s="2">
        <f t="shared" si="21"/>
        <v>1</v>
      </c>
      <c r="K157" s="2" t="str">
        <f t="shared" si="22"/>
        <v/>
      </c>
      <c r="L157" s="2">
        <f t="shared" si="23"/>
        <v>0</v>
      </c>
    </row>
    <row r="158" spans="1:12" x14ac:dyDescent="0.35">
      <c r="A158" s="109"/>
      <c r="B158" s="109"/>
      <c r="C158" s="34"/>
      <c r="D158" s="34" t="s">
        <v>270</v>
      </c>
      <c r="E158" s="2" t="str">
        <f t="shared" ca="1" si="16"/>
        <v>event creature type</v>
      </c>
      <c r="F158" s="2" t="str">
        <f t="shared" si="17"/>
        <v/>
      </c>
      <c r="G158" s="2" t="str">
        <f t="shared" si="18"/>
        <v/>
      </c>
      <c r="H158" s="2" t="str">
        <f t="shared" si="19"/>
        <v>$D$159</v>
      </c>
      <c r="I158" s="2" t="str">
        <f t="shared" ca="1" si="20"/>
        <v>I161</v>
      </c>
      <c r="J158" s="2">
        <f t="shared" si="21"/>
        <v>1</v>
      </c>
      <c r="K158" s="2" t="str">
        <f t="shared" si="22"/>
        <v/>
      </c>
      <c r="L158" s="2">
        <f t="shared" si="23"/>
        <v>0</v>
      </c>
    </row>
    <row r="159" spans="1:12" ht="15" thickBot="1" x14ac:dyDescent="0.4">
      <c r="A159" s="110"/>
      <c r="B159" s="110"/>
      <c r="C159" s="33" t="s">
        <v>329</v>
      </c>
      <c r="D159" s="33" t="s">
        <v>330</v>
      </c>
      <c r="E159" s="2" t="str">
        <f t="shared" ca="1" si="16"/>
        <v>type of creature attacked</v>
      </c>
      <c r="F159" s="2" t="str">
        <f t="shared" si="17"/>
        <v>$D$159</v>
      </c>
      <c r="G159" s="2" t="str">
        <f t="shared" si="18"/>
        <v>D159</v>
      </c>
      <c r="H159" s="2" t="str">
        <f t="shared" si="19"/>
        <v>$D$159</v>
      </c>
      <c r="I159" s="2" t="str">
        <f t="shared" ca="1" si="20"/>
        <v>I162</v>
      </c>
      <c r="J159" s="2">
        <f t="shared" si="21"/>
        <v>2</v>
      </c>
      <c r="K159" s="2" t="str">
        <f t="shared" si="22"/>
        <v>eventobjid,toobjid,actorid,targetactorid</v>
      </c>
      <c r="L159" s="2">
        <f t="shared" si="23"/>
        <v>3</v>
      </c>
    </row>
    <row r="160" spans="1:12" x14ac:dyDescent="0.35">
      <c r="A160" s="108" t="s">
        <v>135</v>
      </c>
      <c r="B160" s="108" t="s">
        <v>136</v>
      </c>
      <c r="C160" s="32"/>
      <c r="D160" s="32"/>
      <c r="E160" s="2" t="str">
        <f t="shared" ca="1" si="16"/>
        <v>event creature</v>
      </c>
      <c r="F160" s="2" t="str">
        <f t="shared" si="17"/>
        <v/>
      </c>
      <c r="G160" s="2" t="str">
        <f t="shared" si="18"/>
        <v/>
      </c>
      <c r="H160" s="2" t="str">
        <f t="shared" si="19"/>
        <v>$D$163</v>
      </c>
      <c r="I160" s="2" t="str">
        <f t="shared" ca="1" si="20"/>
        <v>I163</v>
      </c>
      <c r="J160" s="2">
        <f t="shared" si="21"/>
        <v>1</v>
      </c>
      <c r="K160" s="2" t="str">
        <f t="shared" si="22"/>
        <v/>
      </c>
      <c r="L160" s="2">
        <f t="shared" si="23"/>
        <v>0</v>
      </c>
    </row>
    <row r="161" spans="1:12" x14ac:dyDescent="0.35">
      <c r="A161" s="109"/>
      <c r="B161" s="109"/>
      <c r="C161" s="34"/>
      <c r="D161" s="34" t="s">
        <v>270</v>
      </c>
      <c r="E161" s="2" t="str">
        <f t="shared" ca="1" si="16"/>
        <v>attack target</v>
      </c>
      <c r="F161" s="2" t="str">
        <f t="shared" si="17"/>
        <v/>
      </c>
      <c r="G161" s="2" t="str">
        <f t="shared" si="18"/>
        <v/>
      </c>
      <c r="H161" s="2" t="str">
        <f t="shared" si="19"/>
        <v>$D$163</v>
      </c>
      <c r="I161" s="2" t="str">
        <f t="shared" ca="1" si="20"/>
        <v>I164</v>
      </c>
      <c r="J161" s="2">
        <f t="shared" si="21"/>
        <v>1</v>
      </c>
      <c r="K161" s="2" t="str">
        <f t="shared" si="22"/>
        <v/>
      </c>
      <c r="L161" s="2">
        <f t="shared" si="23"/>
        <v>0</v>
      </c>
    </row>
    <row r="162" spans="1:12" x14ac:dyDescent="0.35">
      <c r="A162" s="109"/>
      <c r="B162" s="109"/>
      <c r="C162" s="34"/>
      <c r="D162" s="34" t="s">
        <v>270</v>
      </c>
      <c r="E162" s="2" t="str">
        <f t="shared" ca="1" si="16"/>
        <v>event creature type</v>
      </c>
      <c r="F162" s="2" t="str">
        <f t="shared" si="17"/>
        <v/>
      </c>
      <c r="G162" s="2" t="str">
        <f t="shared" si="18"/>
        <v/>
      </c>
      <c r="H162" s="2" t="str">
        <f t="shared" si="19"/>
        <v>$D$163</v>
      </c>
      <c r="I162" s="2" t="str">
        <f t="shared" ca="1" si="20"/>
        <v>I165</v>
      </c>
      <c r="J162" s="2">
        <f t="shared" si="21"/>
        <v>1</v>
      </c>
      <c r="K162" s="2" t="str">
        <f t="shared" si="22"/>
        <v/>
      </c>
      <c r="L162" s="2">
        <f t="shared" si="23"/>
        <v>0</v>
      </c>
    </row>
    <row r="163" spans="1:12" ht="15" thickBot="1" x14ac:dyDescent="0.4">
      <c r="A163" s="110"/>
      <c r="B163" s="110"/>
      <c r="C163" s="33" t="s">
        <v>329</v>
      </c>
      <c r="D163" s="33" t="s">
        <v>330</v>
      </c>
      <c r="E163" s="2" t="str">
        <f t="shared" ca="1" si="16"/>
        <v>type of creature attacked</v>
      </c>
      <c r="F163" s="2" t="str">
        <f t="shared" si="17"/>
        <v>$D$163</v>
      </c>
      <c r="G163" s="2" t="str">
        <f t="shared" si="18"/>
        <v>D163</v>
      </c>
      <c r="H163" s="2" t="str">
        <f t="shared" si="19"/>
        <v>$D$163</v>
      </c>
      <c r="I163" s="2" t="str">
        <f t="shared" ca="1" si="20"/>
        <v>I166</v>
      </c>
      <c r="J163" s="2">
        <f t="shared" si="21"/>
        <v>2</v>
      </c>
      <c r="K163" s="2" t="str">
        <f t="shared" si="22"/>
        <v>eventobjid,toobjid,actorid,targetactorid</v>
      </c>
      <c r="L163" s="2">
        <f t="shared" si="23"/>
        <v>3</v>
      </c>
    </row>
    <row r="164" spans="1:12" x14ac:dyDescent="0.35">
      <c r="A164" s="108" t="s">
        <v>137</v>
      </c>
      <c r="B164" s="108" t="s">
        <v>138</v>
      </c>
      <c r="C164" s="32"/>
      <c r="E164" s="2" t="str">
        <f t="shared" ca="1" si="16"/>
        <v>event creature</v>
      </c>
      <c r="F164" s="2" t="str">
        <f t="shared" si="17"/>
        <v/>
      </c>
      <c r="G164" s="2" t="str">
        <f t="shared" si="18"/>
        <v/>
      </c>
      <c r="H164" s="2" t="str">
        <f t="shared" si="19"/>
        <v>$D$167</v>
      </c>
      <c r="I164" s="2" t="str">
        <f t="shared" ca="1" si="20"/>
        <v>I167</v>
      </c>
      <c r="J164" s="2">
        <f t="shared" si="21"/>
        <v>1</v>
      </c>
      <c r="K164" s="2" t="str">
        <f t="shared" si="22"/>
        <v/>
      </c>
      <c r="L164" s="2">
        <f t="shared" si="23"/>
        <v>0</v>
      </c>
    </row>
    <row r="165" spans="1:12" x14ac:dyDescent="0.35">
      <c r="A165" s="109"/>
      <c r="B165" s="109"/>
      <c r="C165" s="34"/>
      <c r="D165" s="34" t="s">
        <v>270</v>
      </c>
      <c r="E165" s="2" t="str">
        <f t="shared" ca="1" si="16"/>
        <v>attack target</v>
      </c>
      <c r="F165" s="2" t="str">
        <f t="shared" si="17"/>
        <v/>
      </c>
      <c r="G165" s="2" t="str">
        <f t="shared" si="18"/>
        <v/>
      </c>
      <c r="H165" s="2" t="str">
        <f t="shared" si="19"/>
        <v>$D$167</v>
      </c>
      <c r="I165" s="2" t="str">
        <f t="shared" ca="1" si="20"/>
        <v>I168</v>
      </c>
      <c r="J165" s="2">
        <f t="shared" si="21"/>
        <v>1</v>
      </c>
      <c r="K165" s="2" t="str">
        <f t="shared" si="22"/>
        <v/>
      </c>
      <c r="L165" s="2">
        <f t="shared" si="23"/>
        <v>0</v>
      </c>
    </row>
    <row r="166" spans="1:12" ht="15" thickBot="1" x14ac:dyDescent="0.4">
      <c r="A166" s="109"/>
      <c r="B166" s="109"/>
      <c r="C166" s="34"/>
      <c r="D166" s="34" t="s">
        <v>270</v>
      </c>
      <c r="E166" s="2" t="str">
        <f t="shared" ca="1" si="16"/>
        <v>damage value</v>
      </c>
      <c r="F166" s="2" t="str">
        <f t="shared" si="17"/>
        <v/>
      </c>
      <c r="G166" s="2" t="str">
        <f t="shared" si="18"/>
        <v/>
      </c>
      <c r="H166" s="2" t="str">
        <f t="shared" si="19"/>
        <v>$D$167</v>
      </c>
      <c r="I166" s="2" t="str">
        <f t="shared" ca="1" si="20"/>
        <v>I169</v>
      </c>
      <c r="J166" s="2">
        <f t="shared" si="21"/>
        <v>1</v>
      </c>
      <c r="K166" s="2" t="str">
        <f t="shared" si="22"/>
        <v/>
      </c>
      <c r="L166" s="2">
        <f t="shared" si="23"/>
        <v>0</v>
      </c>
    </row>
    <row r="167" spans="1:12" ht="15" thickBot="1" x14ac:dyDescent="0.4">
      <c r="A167" s="110"/>
      <c r="B167" s="110"/>
      <c r="C167" s="33" t="s">
        <v>331</v>
      </c>
      <c r="D167" s="32" t="s">
        <v>297</v>
      </c>
      <c r="E167" s="2" t="str">
        <f t="shared" ca="1" si="16"/>
        <v>event creature type</v>
      </c>
      <c r="F167" s="2" t="str">
        <f t="shared" si="17"/>
        <v>$D$167</v>
      </c>
      <c r="G167" s="2" t="str">
        <f t="shared" si="18"/>
        <v>D167</v>
      </c>
      <c r="H167" s="2" t="str">
        <f t="shared" si="19"/>
        <v>$D$167</v>
      </c>
      <c r="I167" s="2" t="str">
        <f t="shared" ca="1" si="20"/>
        <v>I170</v>
      </c>
      <c r="J167" s="2">
        <f t="shared" si="21"/>
        <v>2</v>
      </c>
      <c r="K167" s="2" t="str">
        <f t="shared" si="22"/>
        <v>eventobjid,toobjid,hurtlv,actorid</v>
      </c>
      <c r="L167" s="2">
        <f t="shared" si="23"/>
        <v>3</v>
      </c>
    </row>
    <row r="168" spans="1:12" x14ac:dyDescent="0.35">
      <c r="A168" s="108" t="s">
        <v>139</v>
      </c>
      <c r="B168" s="108" t="s">
        <v>140</v>
      </c>
      <c r="C168" s="32"/>
      <c r="E168" s="2" t="str">
        <f t="shared" ca="1" si="16"/>
        <v>event creature</v>
      </c>
      <c r="F168" s="2" t="str">
        <f t="shared" si="17"/>
        <v/>
      </c>
      <c r="G168" s="2" t="str">
        <f t="shared" si="18"/>
        <v/>
      </c>
      <c r="H168" s="2" t="str">
        <f t="shared" si="19"/>
        <v>$D$171</v>
      </c>
      <c r="I168" s="2" t="str">
        <f t="shared" ca="1" si="20"/>
        <v>I171</v>
      </c>
      <c r="J168" s="2">
        <f t="shared" si="21"/>
        <v>1</v>
      </c>
      <c r="K168" s="2" t="str">
        <f t="shared" si="22"/>
        <v/>
      </c>
      <c r="L168" s="2">
        <f t="shared" si="23"/>
        <v>0</v>
      </c>
    </row>
    <row r="169" spans="1:12" x14ac:dyDescent="0.35">
      <c r="A169" s="109"/>
      <c r="B169" s="109"/>
      <c r="C169" s="34"/>
      <c r="D169" s="34" t="s">
        <v>270</v>
      </c>
      <c r="E169" s="2" t="str">
        <f t="shared" ca="1" si="16"/>
        <v>attack target</v>
      </c>
      <c r="F169" s="2" t="str">
        <f t="shared" si="17"/>
        <v/>
      </c>
      <c r="G169" s="2" t="str">
        <f t="shared" si="18"/>
        <v/>
      </c>
      <c r="H169" s="2" t="str">
        <f t="shared" si="19"/>
        <v>$D$171</v>
      </c>
      <c r="I169" s="2" t="str">
        <f t="shared" ca="1" si="20"/>
        <v>I172</v>
      </c>
      <c r="J169" s="2">
        <f t="shared" si="21"/>
        <v>1</v>
      </c>
      <c r="K169" s="2" t="str">
        <f t="shared" si="22"/>
        <v/>
      </c>
      <c r="L169" s="2">
        <f t="shared" si="23"/>
        <v>0</v>
      </c>
    </row>
    <row r="170" spans="1:12" ht="15" thickBot="1" x14ac:dyDescent="0.4">
      <c r="A170" s="109"/>
      <c r="B170" s="109"/>
      <c r="C170" s="34"/>
      <c r="D170" s="34" t="s">
        <v>270</v>
      </c>
      <c r="E170" s="2" t="str">
        <f t="shared" ca="1" si="16"/>
        <v>event creature type</v>
      </c>
      <c r="F170" s="2" t="str">
        <f t="shared" si="17"/>
        <v/>
      </c>
      <c r="G170" s="2" t="str">
        <f t="shared" si="18"/>
        <v/>
      </c>
      <c r="H170" s="2" t="str">
        <f t="shared" si="19"/>
        <v>$D$171</v>
      </c>
      <c r="I170" s="2" t="str">
        <f t="shared" ca="1" si="20"/>
        <v>I173</v>
      </c>
      <c r="J170" s="2">
        <f t="shared" si="21"/>
        <v>1</v>
      </c>
      <c r="K170" s="2" t="str">
        <f t="shared" si="22"/>
        <v/>
      </c>
      <c r="L170" s="2">
        <f t="shared" si="23"/>
        <v>0</v>
      </c>
    </row>
    <row r="171" spans="1:12" ht="15" thickBot="1" x14ac:dyDescent="0.4">
      <c r="A171" s="110"/>
      <c r="B171" s="110"/>
      <c r="C171" s="33" t="s">
        <v>329</v>
      </c>
      <c r="D171" s="32" t="s">
        <v>330</v>
      </c>
      <c r="E171" s="2" t="str">
        <f t="shared" ca="1" si="16"/>
        <v>type of creature attacked</v>
      </c>
      <c r="F171" s="2" t="str">
        <f t="shared" si="17"/>
        <v>$D$171</v>
      </c>
      <c r="G171" s="2" t="str">
        <f t="shared" si="18"/>
        <v>D171</v>
      </c>
      <c r="H171" s="2" t="str">
        <f t="shared" si="19"/>
        <v>$D$171</v>
      </c>
      <c r="I171" s="2" t="str">
        <f t="shared" ca="1" si="20"/>
        <v>I174</v>
      </c>
      <c r="J171" s="2">
        <f t="shared" si="21"/>
        <v>2</v>
      </c>
      <c r="K171" s="2" t="str">
        <f t="shared" si="22"/>
        <v>eventobjid,toobjid,actorid,targetactorid</v>
      </c>
      <c r="L171" s="2">
        <f t="shared" si="23"/>
        <v>3</v>
      </c>
    </row>
    <row r="172" spans="1:12" x14ac:dyDescent="0.35">
      <c r="A172" s="108" t="s">
        <v>141</v>
      </c>
      <c r="B172" s="89" t="s">
        <v>142</v>
      </c>
      <c r="E172" s="2" t="str">
        <f t="shared" ca="1" si="16"/>
        <v>event creature</v>
      </c>
      <c r="F172" s="2" t="str">
        <f t="shared" si="17"/>
        <v/>
      </c>
      <c r="G172" s="2" t="str">
        <f t="shared" si="18"/>
        <v/>
      </c>
      <c r="H172" s="2" t="str">
        <f t="shared" si="19"/>
        <v>$D$175</v>
      </c>
      <c r="I172" s="2" t="str">
        <f t="shared" ca="1" si="20"/>
        <v>I175</v>
      </c>
      <c r="J172" s="2">
        <f t="shared" si="21"/>
        <v>1</v>
      </c>
      <c r="K172" s="2" t="str">
        <f t="shared" si="22"/>
        <v/>
      </c>
      <c r="L172" s="2">
        <f t="shared" si="23"/>
        <v>0</v>
      </c>
    </row>
    <row r="173" spans="1:12" x14ac:dyDescent="0.35">
      <c r="A173" s="109"/>
      <c r="B173" s="91"/>
      <c r="C173" s="34"/>
      <c r="D173" s="34" t="s">
        <v>270</v>
      </c>
      <c r="E173" s="2" t="str">
        <f t="shared" ca="1" si="16"/>
        <v>event creature type</v>
      </c>
      <c r="F173" s="2" t="str">
        <f t="shared" si="17"/>
        <v/>
      </c>
      <c r="G173" s="2" t="str">
        <f t="shared" si="18"/>
        <v/>
      </c>
      <c r="H173" s="2" t="str">
        <f t="shared" si="19"/>
        <v>$D$175</v>
      </c>
      <c r="I173" s="2" t="str">
        <f t="shared" ca="1" si="20"/>
        <v>I176</v>
      </c>
      <c r="J173" s="2">
        <f t="shared" si="21"/>
        <v>1</v>
      </c>
      <c r="K173" s="2" t="str">
        <f t="shared" si="22"/>
        <v/>
      </c>
      <c r="L173" s="2">
        <f t="shared" si="23"/>
        <v>0</v>
      </c>
    </row>
    <row r="174" spans="1:12" ht="15" thickBot="1" x14ac:dyDescent="0.4">
      <c r="A174" s="109"/>
      <c r="B174" s="91"/>
      <c r="C174" s="34"/>
      <c r="D174" s="34" t="s">
        <v>270</v>
      </c>
      <c r="E174" s="2" t="str">
        <f t="shared" ca="1" si="16"/>
        <v>attribute enumeration value</v>
      </c>
      <c r="F174" s="2" t="str">
        <f t="shared" si="17"/>
        <v/>
      </c>
      <c r="G174" s="2" t="str">
        <f t="shared" si="18"/>
        <v/>
      </c>
      <c r="H174" s="2" t="str">
        <f t="shared" si="19"/>
        <v>$D$175</v>
      </c>
      <c r="I174" s="2" t="str">
        <f t="shared" ca="1" si="20"/>
        <v>I177</v>
      </c>
      <c r="J174" s="2">
        <f t="shared" si="21"/>
        <v>1</v>
      </c>
      <c r="K174" s="2" t="str">
        <f t="shared" si="22"/>
        <v/>
      </c>
      <c r="L174" s="2">
        <f t="shared" si="23"/>
        <v>0</v>
      </c>
    </row>
    <row r="175" spans="1:12" ht="15" thickBot="1" x14ac:dyDescent="0.4">
      <c r="A175" s="110"/>
      <c r="B175" s="90"/>
      <c r="C175" s="32" t="s">
        <v>332</v>
      </c>
      <c r="D175" s="32" t="s">
        <v>298</v>
      </c>
      <c r="E175" s="2" t="str">
        <f t="shared" ca="1" si="16"/>
        <v>changed value</v>
      </c>
      <c r="F175" s="2" t="str">
        <f t="shared" si="17"/>
        <v>$D$175</v>
      </c>
      <c r="G175" s="2" t="str">
        <f t="shared" si="18"/>
        <v>D175</v>
      </c>
      <c r="H175" s="2" t="str">
        <f t="shared" si="19"/>
        <v>$D$175</v>
      </c>
      <c r="I175" s="2" t="str">
        <f t="shared" ca="1" si="20"/>
        <v>I178</v>
      </c>
      <c r="J175" s="2">
        <f t="shared" si="21"/>
        <v>2</v>
      </c>
      <c r="K175" s="2" t="str">
        <f t="shared" si="22"/>
        <v>eventobjid,actorid,actorattr,actorattrval</v>
      </c>
      <c r="L175" s="2">
        <f t="shared" si="23"/>
        <v>3</v>
      </c>
    </row>
    <row r="176" spans="1:12" ht="15" thickBot="1" x14ac:dyDescent="0.4">
      <c r="A176" s="89" t="s">
        <v>143</v>
      </c>
      <c r="B176" s="89" t="s">
        <v>144</v>
      </c>
      <c r="C176" s="33"/>
      <c r="D176" s="33" t="s">
        <v>270</v>
      </c>
      <c r="E176" s="2" t="str">
        <f t="shared" ca="1" si="16"/>
        <v>event creature</v>
      </c>
      <c r="F176" s="2" t="str">
        <f t="shared" si="17"/>
        <v/>
      </c>
      <c r="G176" s="2" t="str">
        <f t="shared" si="18"/>
        <v/>
      </c>
      <c r="H176" s="2" t="str">
        <f t="shared" si="19"/>
        <v>$D$178</v>
      </c>
      <c r="I176" s="2" t="str">
        <f t="shared" ca="1" si="20"/>
        <v>I178</v>
      </c>
      <c r="J176" s="2">
        <f t="shared" si="21"/>
        <v>1</v>
      </c>
      <c r="K176" s="2" t="str">
        <f t="shared" si="22"/>
        <v/>
      </c>
      <c r="L176" s="2">
        <f t="shared" si="23"/>
        <v>0</v>
      </c>
    </row>
    <row r="177" spans="1:12" ht="15" thickBot="1" x14ac:dyDescent="0.4">
      <c r="A177" s="91"/>
      <c r="B177" s="91"/>
      <c r="C177" s="33"/>
      <c r="D177" s="33" t="s">
        <v>270</v>
      </c>
      <c r="E177" s="2" t="str">
        <f t="shared" ca="1" si="16"/>
        <v>event creature type</v>
      </c>
      <c r="F177" s="2" t="str">
        <f t="shared" si="17"/>
        <v/>
      </c>
      <c r="G177" s="2" t="str">
        <f t="shared" si="18"/>
        <v/>
      </c>
      <c r="H177" s="2" t="str">
        <f t="shared" si="19"/>
        <v>$D$178</v>
      </c>
      <c r="I177" s="2" t="str">
        <f t="shared" ca="1" si="20"/>
        <v>I179</v>
      </c>
      <c r="J177" s="2">
        <f t="shared" si="21"/>
        <v>1</v>
      </c>
      <c r="K177" s="2" t="str">
        <f t="shared" si="22"/>
        <v/>
      </c>
      <c r="L177" s="2">
        <f t="shared" si="23"/>
        <v>0</v>
      </c>
    </row>
    <row r="178" spans="1:12" ht="15" thickBot="1" x14ac:dyDescent="0.4">
      <c r="A178" s="90"/>
      <c r="B178" s="90"/>
      <c r="C178" s="4" t="s">
        <v>145</v>
      </c>
      <c r="D178" s="4" t="s">
        <v>299</v>
      </c>
      <c r="E178" s="2" t="str">
        <f t="shared" ca="1" si="16"/>
        <v>action enumeration value</v>
      </c>
      <c r="F178" s="2" t="str">
        <f t="shared" si="17"/>
        <v>$D$178</v>
      </c>
      <c r="G178" s="2" t="str">
        <f t="shared" si="18"/>
        <v>D178</v>
      </c>
      <c r="H178" s="2" t="str">
        <f t="shared" si="19"/>
        <v>$D$178</v>
      </c>
      <c r="I178" s="2" t="str">
        <f t="shared" ca="1" si="20"/>
        <v>I180</v>
      </c>
      <c r="J178" s="2">
        <f t="shared" si="21"/>
        <v>2</v>
      </c>
      <c r="K178" s="2" t="str">
        <f t="shared" si="22"/>
        <v>eventobjid,actorid,actormotion</v>
      </c>
      <c r="L178" s="2">
        <f t="shared" si="23"/>
        <v>2</v>
      </c>
    </row>
    <row r="179" spans="1:12" x14ac:dyDescent="0.35">
      <c r="A179" s="108" t="s">
        <v>146</v>
      </c>
      <c r="B179" s="108" t="s">
        <v>147</v>
      </c>
      <c r="C179" s="32"/>
      <c r="D179" s="32"/>
      <c r="E179" s="2" t="str">
        <f t="shared" ca="1" si="16"/>
        <v>event creature</v>
      </c>
      <c r="F179" s="2" t="str">
        <f t="shared" si="17"/>
        <v/>
      </c>
      <c r="G179" s="2" t="str">
        <f t="shared" si="18"/>
        <v/>
      </c>
      <c r="H179" s="2" t="str">
        <f t="shared" si="19"/>
        <v>$D$182</v>
      </c>
      <c r="I179" s="2" t="str">
        <f t="shared" ca="1" si="20"/>
        <v>I182</v>
      </c>
      <c r="J179" s="2">
        <f t="shared" si="21"/>
        <v>1</v>
      </c>
      <c r="K179" s="2" t="str">
        <f t="shared" si="22"/>
        <v/>
      </c>
      <c r="L179" s="2">
        <f t="shared" si="23"/>
        <v>0</v>
      </c>
    </row>
    <row r="180" spans="1:12" x14ac:dyDescent="0.35">
      <c r="A180" s="109"/>
      <c r="B180" s="109"/>
      <c r="C180" s="34"/>
      <c r="D180" s="34" t="s">
        <v>270</v>
      </c>
      <c r="E180" s="2" t="str">
        <f t="shared" ca="1" si="16"/>
        <v>attack target</v>
      </c>
      <c r="F180" s="2" t="str">
        <f t="shared" si="17"/>
        <v/>
      </c>
      <c r="G180" s="2" t="str">
        <f t="shared" si="18"/>
        <v/>
      </c>
      <c r="H180" s="2" t="str">
        <f t="shared" si="19"/>
        <v>$D$182</v>
      </c>
      <c r="I180" s="2" t="str">
        <f t="shared" ca="1" si="20"/>
        <v>I183</v>
      </c>
      <c r="J180" s="2">
        <f t="shared" si="21"/>
        <v>1</v>
      </c>
      <c r="K180" s="2" t="str">
        <f t="shared" si="22"/>
        <v/>
      </c>
      <c r="L180" s="2">
        <f t="shared" si="23"/>
        <v>0</v>
      </c>
    </row>
    <row r="181" spans="1:12" x14ac:dyDescent="0.35">
      <c r="A181" s="109"/>
      <c r="B181" s="109"/>
      <c r="C181" s="34"/>
      <c r="D181" s="34" t="s">
        <v>270</v>
      </c>
      <c r="E181" s="2" t="str">
        <f t="shared" ca="1" si="16"/>
        <v>event creature type</v>
      </c>
      <c r="F181" s="2" t="str">
        <f t="shared" si="17"/>
        <v/>
      </c>
      <c r="G181" s="2" t="str">
        <f t="shared" si="18"/>
        <v/>
      </c>
      <c r="H181" s="2" t="str">
        <f t="shared" si="19"/>
        <v>$D$182</v>
      </c>
      <c r="I181" s="2" t="str">
        <f t="shared" ca="1" si="20"/>
        <v>I184</v>
      </c>
      <c r="J181" s="2">
        <f t="shared" si="21"/>
        <v>1</v>
      </c>
      <c r="K181" s="2" t="str">
        <f t="shared" si="22"/>
        <v/>
      </c>
      <c r="L181" s="2">
        <f t="shared" si="23"/>
        <v>0</v>
      </c>
    </row>
    <row r="182" spans="1:12" ht="15" thickBot="1" x14ac:dyDescent="0.4">
      <c r="A182" s="110"/>
      <c r="B182" s="110"/>
      <c r="C182" s="33" t="s">
        <v>329</v>
      </c>
      <c r="D182" s="33" t="s">
        <v>330</v>
      </c>
      <c r="E182" s="2" t="str">
        <f t="shared" ca="1" si="16"/>
        <v>type of creature attacked</v>
      </c>
      <c r="F182" s="2" t="str">
        <f t="shared" si="17"/>
        <v>$D$182</v>
      </c>
      <c r="G182" s="2" t="str">
        <f t="shared" si="18"/>
        <v>D182</v>
      </c>
      <c r="H182" s="2" t="str">
        <f t="shared" si="19"/>
        <v>$D$182</v>
      </c>
      <c r="I182" s="2" t="str">
        <f t="shared" ca="1" si="20"/>
        <v>I185</v>
      </c>
      <c r="J182" s="2">
        <f t="shared" si="21"/>
        <v>2</v>
      </c>
      <c r="K182" s="2" t="str">
        <f t="shared" si="22"/>
        <v>eventobjid,toobjid,actorid,targetactorid</v>
      </c>
      <c r="L182" s="2">
        <f t="shared" si="23"/>
        <v>3</v>
      </c>
    </row>
    <row r="183" spans="1:12" ht="15" thickBot="1" x14ac:dyDescent="0.4">
      <c r="A183" s="89" t="s">
        <v>148</v>
      </c>
      <c r="B183" s="89" t="s">
        <v>149</v>
      </c>
      <c r="C183" s="33"/>
      <c r="D183" s="33" t="s">
        <v>270</v>
      </c>
      <c r="E183" s="2" t="str">
        <f t="shared" ca="1" si="16"/>
        <v>event creature</v>
      </c>
      <c r="F183" s="2" t="str">
        <f t="shared" si="17"/>
        <v/>
      </c>
      <c r="G183" s="2" t="str">
        <f t="shared" si="18"/>
        <v/>
      </c>
      <c r="H183" s="2" t="str">
        <f t="shared" si="19"/>
        <v>$D$184</v>
      </c>
      <c r="I183" s="2" t="str">
        <f t="shared" ca="1" si="20"/>
        <v>I184</v>
      </c>
      <c r="J183" s="2">
        <f t="shared" si="21"/>
        <v>1</v>
      </c>
      <c r="K183" s="2" t="str">
        <f t="shared" si="22"/>
        <v/>
      </c>
      <c r="L183" s="2">
        <f t="shared" si="23"/>
        <v>0</v>
      </c>
    </row>
    <row r="184" spans="1:12" ht="15" thickBot="1" x14ac:dyDescent="0.4">
      <c r="A184" s="90"/>
      <c r="B184" s="90"/>
      <c r="C184" s="4" t="s">
        <v>150</v>
      </c>
      <c r="D184" s="4" t="s">
        <v>151</v>
      </c>
      <c r="E184" s="2" t="str">
        <f t="shared" ca="1" si="16"/>
        <v>event creature type</v>
      </c>
      <c r="F184" s="2" t="str">
        <f t="shared" si="17"/>
        <v>$D$184</v>
      </c>
      <c r="G184" s="2" t="str">
        <f t="shared" si="18"/>
        <v>D184</v>
      </c>
      <c r="H184" s="2" t="str">
        <f t="shared" si="19"/>
        <v>$D$184</v>
      </c>
      <c r="I184" s="2" t="str">
        <f t="shared" ca="1" si="20"/>
        <v>I185</v>
      </c>
      <c r="J184" s="2">
        <f t="shared" si="21"/>
        <v>2</v>
      </c>
      <c r="K184" s="2" t="str">
        <f t="shared" si="22"/>
        <v>eventobjid,actorid</v>
      </c>
      <c r="L184" s="2">
        <f t="shared" si="23"/>
        <v>1</v>
      </c>
    </row>
    <row r="185" spans="1:12" x14ac:dyDescent="0.35">
      <c r="A185" s="108" t="s">
        <v>152</v>
      </c>
      <c r="B185" s="108" t="s">
        <v>153</v>
      </c>
      <c r="C185" s="32"/>
      <c r="D185" s="32"/>
      <c r="E185" s="2" t="str">
        <f t="shared" ca="1" si="16"/>
        <v>event creature</v>
      </c>
      <c r="F185" s="2" t="str">
        <f t="shared" si="17"/>
        <v/>
      </c>
      <c r="G185" s="2" t="str">
        <f t="shared" si="18"/>
        <v/>
      </c>
      <c r="H185" s="2" t="str">
        <f t="shared" si="19"/>
        <v>$D$189</v>
      </c>
      <c r="I185" s="2" t="str">
        <f t="shared" ca="1" si="20"/>
        <v>I189</v>
      </c>
      <c r="J185" s="2">
        <f t="shared" si="21"/>
        <v>1</v>
      </c>
      <c r="K185" s="2" t="str">
        <f t="shared" si="22"/>
        <v/>
      </c>
      <c r="L185" s="2">
        <f t="shared" si="23"/>
        <v>0</v>
      </c>
    </row>
    <row r="186" spans="1:12" x14ac:dyDescent="0.35">
      <c r="A186" s="109"/>
      <c r="B186" s="109"/>
      <c r="C186" s="34"/>
      <c r="D186" s="34" t="s">
        <v>270</v>
      </c>
      <c r="E186" s="2" t="str">
        <f t="shared" ca="1" si="16"/>
        <v>attack target</v>
      </c>
      <c r="F186" s="2" t="str">
        <f t="shared" si="17"/>
        <v/>
      </c>
      <c r="G186" s="2" t="str">
        <f t="shared" si="18"/>
        <v/>
      </c>
      <c r="H186" s="2" t="str">
        <f t="shared" si="19"/>
        <v>$D$189</v>
      </c>
      <c r="I186" s="2" t="str">
        <f t="shared" ca="1" si="20"/>
        <v>I190</v>
      </c>
      <c r="J186" s="2">
        <f t="shared" si="21"/>
        <v>1</v>
      </c>
      <c r="K186" s="2" t="str">
        <f t="shared" si="22"/>
        <v/>
      </c>
      <c r="L186" s="2">
        <f t="shared" si="23"/>
        <v>0</v>
      </c>
    </row>
    <row r="187" spans="1:12" x14ac:dyDescent="0.35">
      <c r="A187" s="109"/>
      <c r="B187" s="109"/>
      <c r="C187" s="34"/>
      <c r="D187" s="34" t="s">
        <v>270</v>
      </c>
      <c r="E187" s="2" t="str">
        <f t="shared" ca="1" si="16"/>
        <v>damage value</v>
      </c>
      <c r="F187" s="2" t="str">
        <f t="shared" si="17"/>
        <v/>
      </c>
      <c r="G187" s="2" t="str">
        <f t="shared" si="18"/>
        <v/>
      </c>
      <c r="H187" s="2" t="str">
        <f t="shared" si="19"/>
        <v>$D$189</v>
      </c>
      <c r="I187" s="2" t="str">
        <f t="shared" ca="1" si="20"/>
        <v>I191</v>
      </c>
      <c r="J187" s="2">
        <f t="shared" si="21"/>
        <v>1</v>
      </c>
      <c r="K187" s="2" t="str">
        <f t="shared" si="22"/>
        <v/>
      </c>
      <c r="L187" s="2">
        <f t="shared" si="23"/>
        <v>0</v>
      </c>
    </row>
    <row r="188" spans="1:12" x14ac:dyDescent="0.35">
      <c r="A188" s="109"/>
      <c r="B188" s="109"/>
      <c r="C188" s="34"/>
      <c r="D188" s="34" t="s">
        <v>270</v>
      </c>
      <c r="E188" s="2" t="str">
        <f t="shared" ca="1" si="16"/>
        <v>event creature type</v>
      </c>
      <c r="F188" s="2" t="str">
        <f t="shared" si="17"/>
        <v/>
      </c>
      <c r="G188" s="2" t="str">
        <f t="shared" si="18"/>
        <v/>
      </c>
      <c r="H188" s="2" t="str">
        <f t="shared" si="19"/>
        <v>$D$189</v>
      </c>
      <c r="I188" s="2" t="str">
        <f t="shared" ca="1" si="20"/>
        <v>I192</v>
      </c>
      <c r="J188" s="2">
        <f t="shared" si="21"/>
        <v>1</v>
      </c>
      <c r="K188" s="2" t="str">
        <f t="shared" si="22"/>
        <v/>
      </c>
      <c r="L188" s="2">
        <f t="shared" si="23"/>
        <v>0</v>
      </c>
    </row>
    <row r="189" spans="1:12" ht="15" thickBot="1" x14ac:dyDescent="0.4">
      <c r="A189" s="110"/>
      <c r="B189" s="110"/>
      <c r="C189" s="33" t="s">
        <v>333</v>
      </c>
      <c r="D189" s="33" t="s">
        <v>334</v>
      </c>
      <c r="E189" s="2" t="str">
        <f t="shared" ca="1" si="16"/>
        <v>type of creature attacked</v>
      </c>
      <c r="F189" s="2" t="str">
        <f t="shared" si="17"/>
        <v>$D$189</v>
      </c>
      <c r="G189" s="2" t="str">
        <f t="shared" si="18"/>
        <v>D189</v>
      </c>
      <c r="H189" s="2" t="str">
        <f t="shared" si="19"/>
        <v>$D$189</v>
      </c>
      <c r="I189" s="2" t="str">
        <f t="shared" ca="1" si="20"/>
        <v>I193</v>
      </c>
      <c r="J189" s="2">
        <f t="shared" si="21"/>
        <v>2</v>
      </c>
      <c r="K189" s="2" t="str">
        <f t="shared" si="22"/>
        <v>eventobjid,toobjid,hurtlv,actorid,targetactorid</v>
      </c>
      <c r="L189" s="2">
        <f t="shared" si="23"/>
        <v>4</v>
      </c>
    </row>
    <row r="190" spans="1:12" ht="15" thickBot="1" x14ac:dyDescent="0.4">
      <c r="A190" s="89" t="s">
        <v>154</v>
      </c>
      <c r="B190" s="89" t="s">
        <v>155</v>
      </c>
      <c r="C190" s="33"/>
      <c r="D190" s="33" t="s">
        <v>270</v>
      </c>
      <c r="E190" s="2" t="str">
        <f t="shared" ca="1" si="16"/>
        <v>event creature</v>
      </c>
      <c r="F190" s="2" t="str">
        <f t="shared" si="17"/>
        <v/>
      </c>
      <c r="G190" s="2" t="str">
        <f t="shared" si="18"/>
        <v/>
      </c>
      <c r="H190" s="2" t="str">
        <f t="shared" si="19"/>
        <v>$D$192</v>
      </c>
      <c r="I190" s="2" t="str">
        <f t="shared" ca="1" si="20"/>
        <v>I192</v>
      </c>
      <c r="J190" s="2">
        <f t="shared" si="21"/>
        <v>1</v>
      </c>
      <c r="K190" s="2" t="str">
        <f t="shared" si="22"/>
        <v/>
      </c>
      <c r="L190" s="2">
        <f t="shared" si="23"/>
        <v>0</v>
      </c>
    </row>
    <row r="191" spans="1:12" ht="15" thickBot="1" x14ac:dyDescent="0.4">
      <c r="A191" s="91"/>
      <c r="B191" s="91"/>
      <c r="C191" s="33"/>
      <c r="D191" s="33" t="s">
        <v>270</v>
      </c>
      <c r="E191" s="2" t="str">
        <f t="shared" ca="1" si="16"/>
        <v>attack target</v>
      </c>
      <c r="F191" s="2" t="str">
        <f t="shared" si="17"/>
        <v/>
      </c>
      <c r="G191" s="2" t="str">
        <f t="shared" si="18"/>
        <v/>
      </c>
      <c r="H191" s="2" t="str">
        <f t="shared" si="19"/>
        <v>$D$192</v>
      </c>
      <c r="I191" s="2" t="str">
        <f t="shared" ca="1" si="20"/>
        <v>I193</v>
      </c>
      <c r="J191" s="2">
        <f t="shared" si="21"/>
        <v>1</v>
      </c>
      <c r="K191" s="2" t="str">
        <f t="shared" si="22"/>
        <v/>
      </c>
      <c r="L191" s="2">
        <f t="shared" si="23"/>
        <v>0</v>
      </c>
    </row>
    <row r="192" spans="1:12" ht="15" thickBot="1" x14ac:dyDescent="0.4">
      <c r="A192" s="90"/>
      <c r="B192" s="90"/>
      <c r="C192" s="4" t="s">
        <v>156</v>
      </c>
      <c r="D192" s="4" t="s">
        <v>300</v>
      </c>
      <c r="E192" s="2" t="str">
        <f t="shared" ca="1" si="16"/>
        <v>event creature type</v>
      </c>
      <c r="F192" s="2" t="str">
        <f t="shared" si="17"/>
        <v>$D$192</v>
      </c>
      <c r="G192" s="2" t="str">
        <f t="shared" si="18"/>
        <v>D192</v>
      </c>
      <c r="H192" s="2" t="str">
        <f t="shared" si="19"/>
        <v>$D$192</v>
      </c>
      <c r="I192" s="2" t="str">
        <f t="shared" ca="1" si="20"/>
        <v>I194</v>
      </c>
      <c r="J192" s="2">
        <f t="shared" si="21"/>
        <v>2</v>
      </c>
      <c r="K192" s="2" t="str">
        <f t="shared" si="22"/>
        <v>eventobjid,toobjid,actorid</v>
      </c>
      <c r="L192" s="2">
        <f t="shared" si="23"/>
        <v>2</v>
      </c>
    </row>
    <row r="193" spans="1:12" x14ac:dyDescent="0.35">
      <c r="A193" s="108" t="s">
        <v>157</v>
      </c>
      <c r="B193" s="108" t="s">
        <v>158</v>
      </c>
      <c r="C193" s="32"/>
      <c r="D193" s="32"/>
      <c r="E193" s="2" t="str">
        <f t="shared" ca="1" si="16"/>
        <v>event throwing object</v>
      </c>
      <c r="F193" s="2" t="str">
        <f t="shared" si="17"/>
        <v/>
      </c>
      <c r="G193" s="2" t="str">
        <f t="shared" si="18"/>
        <v/>
      </c>
      <c r="H193" s="2" t="str">
        <f t="shared" si="19"/>
        <v>$D$198</v>
      </c>
      <c r="I193" s="2" t="str">
        <f t="shared" ca="1" si="20"/>
        <v>I198</v>
      </c>
      <c r="J193" s="2">
        <f t="shared" si="21"/>
        <v>1</v>
      </c>
      <c r="K193" s="2" t="str">
        <f t="shared" si="22"/>
        <v/>
      </c>
      <c r="L193" s="2">
        <f t="shared" si="23"/>
        <v>0</v>
      </c>
    </row>
    <row r="194" spans="1:12" x14ac:dyDescent="0.35">
      <c r="A194" s="109"/>
      <c r="B194" s="109"/>
      <c r="C194" s="34"/>
      <c r="D194" s="34" t="s">
        <v>270</v>
      </c>
      <c r="E194" s="2" t="str">
        <f t="shared" ca="1" si="16"/>
        <v>hit object</v>
      </c>
      <c r="F194" s="2" t="str">
        <f t="shared" si="17"/>
        <v/>
      </c>
      <c r="G194" s="2" t="str">
        <f t="shared" si="18"/>
        <v/>
      </c>
      <c r="H194" s="2" t="str">
        <f t="shared" si="19"/>
        <v>$D$198</v>
      </c>
      <c r="I194" s="2" t="str">
        <f t="shared" ca="1" si="20"/>
        <v>I199</v>
      </c>
      <c r="J194" s="2">
        <f t="shared" si="21"/>
        <v>1</v>
      </c>
      <c r="K194" s="2" t="str">
        <f t="shared" si="22"/>
        <v/>
      </c>
      <c r="L194" s="2">
        <f t="shared" si="23"/>
        <v>0</v>
      </c>
    </row>
    <row r="195" spans="1:12" x14ac:dyDescent="0.35">
      <c r="A195" s="109"/>
      <c r="B195" s="109"/>
      <c r="C195" s="34"/>
      <c r="D195" s="34" t="s">
        <v>270</v>
      </c>
      <c r="E195" s="2" t="str">
        <f t="shared" ca="1" si="16"/>
        <v>prop type</v>
      </c>
      <c r="F195" s="2" t="str">
        <f t="shared" si="17"/>
        <v/>
      </c>
      <c r="G195" s="2" t="str">
        <f t="shared" si="18"/>
        <v/>
      </c>
      <c r="H195" s="2" t="str">
        <f t="shared" si="19"/>
        <v>$D$198</v>
      </c>
      <c r="I195" s="2" t="str">
        <f t="shared" ca="1" si="20"/>
        <v>I200</v>
      </c>
      <c r="J195" s="2">
        <f t="shared" si="21"/>
        <v>1</v>
      </c>
      <c r="K195" s="2" t="str">
        <f t="shared" si="22"/>
        <v/>
      </c>
      <c r="L195" s="2">
        <f t="shared" si="23"/>
        <v>0</v>
      </c>
    </row>
    <row r="196" spans="1:12" x14ac:dyDescent="0.35">
      <c r="A196" s="109"/>
      <c r="B196" s="109"/>
      <c r="C196" s="34"/>
      <c r="D196" s="34" t="s">
        <v>270</v>
      </c>
      <c r="E196" s="2" t="str">
        <f t="shared" ca="1" si="16"/>
        <v>the type of creature hit</v>
      </c>
      <c r="F196" s="2" t="str">
        <f t="shared" si="17"/>
        <v/>
      </c>
      <c r="G196" s="2" t="str">
        <f t="shared" si="18"/>
        <v/>
      </c>
      <c r="H196" s="2" t="str">
        <f t="shared" si="19"/>
        <v>$D$198</v>
      </c>
      <c r="I196" s="2" t="str">
        <f t="shared" ca="1" si="20"/>
        <v>I201</v>
      </c>
      <c r="J196" s="2">
        <f t="shared" si="21"/>
        <v>1</v>
      </c>
      <c r="K196" s="2" t="str">
        <f t="shared" si="22"/>
        <v/>
      </c>
      <c r="L196" s="2">
        <f t="shared" si="23"/>
        <v>0</v>
      </c>
    </row>
    <row r="197" spans="1:12" x14ac:dyDescent="0.35">
      <c r="A197" s="109"/>
      <c r="B197" s="109"/>
      <c r="C197" s="34"/>
      <c r="D197" s="34"/>
      <c r="E197" s="2" t="str">
        <f t="shared" ca="1" si="16"/>
        <v>the block coordinates</v>
      </c>
      <c r="F197" s="2" t="str">
        <f t="shared" si="17"/>
        <v/>
      </c>
      <c r="G197" s="2" t="str">
        <f t="shared" si="18"/>
        <v/>
      </c>
      <c r="H197" s="2" t="str">
        <f t="shared" si="19"/>
        <v>$D$198</v>
      </c>
      <c r="I197" s="2" t="str">
        <f t="shared" ca="1" si="20"/>
        <v>I202</v>
      </c>
      <c r="J197" s="2">
        <f t="shared" si="21"/>
        <v>1</v>
      </c>
      <c r="K197" s="2" t="str">
        <f t="shared" si="22"/>
        <v/>
      </c>
      <c r="L197" s="2">
        <f t="shared" si="23"/>
        <v>0</v>
      </c>
    </row>
    <row r="198" spans="1:12" ht="15" thickBot="1" x14ac:dyDescent="0.4">
      <c r="A198" s="110"/>
      <c r="B198" s="110"/>
      <c r="C198" s="33" t="s">
        <v>335</v>
      </c>
      <c r="D198" s="33" t="s">
        <v>336</v>
      </c>
      <c r="E198" s="2" t="str">
        <f t="shared" ca="1" si="16"/>
        <v>object of the thrown object</v>
      </c>
      <c r="F198" s="2" t="str">
        <f t="shared" si="17"/>
        <v>$D$198</v>
      </c>
      <c r="G198" s="2" t="str">
        <f t="shared" si="18"/>
        <v>D198</v>
      </c>
      <c r="H198" s="2" t="str">
        <f t="shared" si="19"/>
        <v>$D$198</v>
      </c>
      <c r="I198" s="2" t="str">
        <f t="shared" ca="1" si="20"/>
        <v>I203</v>
      </c>
      <c r="J198" s="2">
        <f t="shared" si="21"/>
        <v>2</v>
      </c>
      <c r="K198" s="2" t="str">
        <f t="shared" si="22"/>
        <v>eventobjid,toobjid,itemid,targetactorid,XYZ,helperobjid</v>
      </c>
      <c r="L198" s="2">
        <f t="shared" si="23"/>
        <v>5</v>
      </c>
    </row>
    <row r="199" spans="1:12" ht="15" thickBot="1" x14ac:dyDescent="0.4">
      <c r="A199" s="89" t="s">
        <v>159</v>
      </c>
      <c r="B199" s="89" t="s">
        <v>160</v>
      </c>
      <c r="C199" s="33"/>
      <c r="D199" s="33" t="s">
        <v>270</v>
      </c>
      <c r="E199" s="2" t="str">
        <f t="shared" ca="1" si="16"/>
        <v>event creature</v>
      </c>
      <c r="F199" s="2" t="str">
        <f t="shared" si="17"/>
        <v/>
      </c>
      <c r="G199" s="2" t="str">
        <f t="shared" si="18"/>
        <v/>
      </c>
      <c r="H199" s="2" t="str">
        <f t="shared" si="19"/>
        <v>$D$202</v>
      </c>
      <c r="I199" s="2" t="str">
        <f t="shared" ca="1" si="20"/>
        <v>I202</v>
      </c>
      <c r="J199" s="2">
        <f t="shared" si="21"/>
        <v>1</v>
      </c>
      <c r="K199" s="2" t="str">
        <f t="shared" si="22"/>
        <v/>
      </c>
      <c r="L199" s="2">
        <f t="shared" si="23"/>
        <v>0</v>
      </c>
    </row>
    <row r="200" spans="1:12" ht="15" thickBot="1" x14ac:dyDescent="0.4">
      <c r="A200" s="91"/>
      <c r="B200" s="91"/>
      <c r="C200" s="33"/>
      <c r="D200" s="33" t="s">
        <v>270</v>
      </c>
      <c r="E200" s="2" t="str">
        <f t="shared" ca="1" si="16"/>
        <v>event creature type</v>
      </c>
      <c r="F200" s="2" t="str">
        <f t="shared" si="17"/>
        <v/>
      </c>
      <c r="G200" s="2" t="str">
        <f t="shared" si="18"/>
        <v/>
      </c>
      <c r="H200" s="2" t="str">
        <f t="shared" si="19"/>
        <v>$D$202</v>
      </c>
      <c r="I200" s="2" t="str">
        <f t="shared" ca="1" si="20"/>
        <v>I203</v>
      </c>
      <c r="J200" s="2">
        <f t="shared" si="21"/>
        <v>1</v>
      </c>
      <c r="K200" s="2" t="str">
        <f t="shared" si="22"/>
        <v/>
      </c>
      <c r="L200" s="2">
        <f t="shared" si="23"/>
        <v>0</v>
      </c>
    </row>
    <row r="201" spans="1:12" ht="15" thickBot="1" x14ac:dyDescent="0.4">
      <c r="A201" s="91"/>
      <c r="B201" s="91"/>
      <c r="C201" s="33"/>
      <c r="D201" s="33" t="s">
        <v>270</v>
      </c>
      <c r="E201" s="2" t="str">
        <f t="shared" ca="1" si="16"/>
        <v>state id</v>
      </c>
      <c r="F201" s="2" t="str">
        <f t="shared" si="17"/>
        <v/>
      </c>
      <c r="G201" s="2" t="str">
        <f t="shared" si="18"/>
        <v/>
      </c>
      <c r="H201" s="2" t="str">
        <f t="shared" si="19"/>
        <v>$D$202</v>
      </c>
      <c r="I201" s="2" t="str">
        <f t="shared" ca="1" si="20"/>
        <v>I204</v>
      </c>
      <c r="J201" s="2">
        <f t="shared" si="21"/>
        <v>1</v>
      </c>
      <c r="K201" s="2" t="str">
        <f t="shared" si="22"/>
        <v/>
      </c>
      <c r="L201" s="2">
        <f t="shared" si="23"/>
        <v>0</v>
      </c>
    </row>
    <row r="202" spans="1:12" ht="15" thickBot="1" x14ac:dyDescent="0.4">
      <c r="A202" s="90"/>
      <c r="B202" s="90"/>
      <c r="C202" s="4" t="s">
        <v>128</v>
      </c>
      <c r="D202" s="4" t="s">
        <v>295</v>
      </c>
      <c r="E202" s="2" t="str">
        <f t="shared" ca="1" si="16"/>
        <v>state level</v>
      </c>
      <c r="F202" s="2" t="str">
        <f t="shared" si="17"/>
        <v>$D$202</v>
      </c>
      <c r="G202" s="2" t="str">
        <f t="shared" si="18"/>
        <v>D202</v>
      </c>
      <c r="H202" s="2" t="str">
        <f t="shared" si="19"/>
        <v>$D$202</v>
      </c>
      <c r="I202" s="2" t="str">
        <f t="shared" ca="1" si="20"/>
        <v>I205</v>
      </c>
      <c r="J202" s="2">
        <f t="shared" si="21"/>
        <v>2</v>
      </c>
      <c r="K202" s="2" t="str">
        <f t="shared" si="22"/>
        <v>eventobjid,actorid,buffid,bufflvl</v>
      </c>
      <c r="L202" s="2">
        <f t="shared" si="23"/>
        <v>3</v>
      </c>
    </row>
    <row r="203" spans="1:12" x14ac:dyDescent="0.35">
      <c r="A203" s="13"/>
      <c r="D203" s="2" t="s">
        <v>270</v>
      </c>
      <c r="E203" s="2" t="e">
        <f t="shared" ca="1" si="16"/>
        <v>#VALUE!</v>
      </c>
      <c r="F203" s="2" t="str">
        <f t="shared" si="17"/>
        <v/>
      </c>
      <c r="G203" s="2" t="str">
        <f t="shared" si="18"/>
        <v/>
      </c>
      <c r="H203" s="2" t="str">
        <f t="shared" si="19"/>
        <v>$D$205</v>
      </c>
      <c r="I203" s="2" t="str">
        <f t="shared" ca="1" si="20"/>
        <v>I203</v>
      </c>
      <c r="J203" s="2">
        <f t="shared" si="21"/>
        <v>1</v>
      </c>
      <c r="K203" s="2" t="str">
        <f t="shared" si="22"/>
        <v/>
      </c>
      <c r="L203" s="2">
        <f t="shared" si="23"/>
        <v>0</v>
      </c>
    </row>
    <row r="204" spans="1:12" ht="15" thickBot="1" x14ac:dyDescent="0.4">
      <c r="A204" s="1" t="s">
        <v>161</v>
      </c>
      <c r="D204" s="2" t="s">
        <v>270</v>
      </c>
      <c r="E204" s="2" t="e">
        <f t="shared" ca="1" si="16"/>
        <v>#VALUE!</v>
      </c>
      <c r="F204" s="2" t="str">
        <f t="shared" si="17"/>
        <v/>
      </c>
      <c r="G204" s="2" t="str">
        <f t="shared" si="18"/>
        <v/>
      </c>
      <c r="H204" s="2" t="str">
        <f t="shared" si="19"/>
        <v>$D$205</v>
      </c>
      <c r="I204" s="2" t="str">
        <f t="shared" ca="1" si="20"/>
        <v>I204</v>
      </c>
      <c r="J204" s="2">
        <f t="shared" si="21"/>
        <v>1</v>
      </c>
      <c r="K204" s="2" t="str">
        <f t="shared" si="22"/>
        <v/>
      </c>
      <c r="L204" s="2">
        <f t="shared" si="23"/>
        <v>0</v>
      </c>
    </row>
    <row r="205" spans="1:12" ht="15" thickBot="1" x14ac:dyDescent="0.4">
      <c r="A205" s="3" t="s">
        <v>258</v>
      </c>
      <c r="B205" s="3" t="s">
        <v>259</v>
      </c>
      <c r="C205" s="3" t="s">
        <v>260</v>
      </c>
      <c r="D205" s="3" t="s">
        <v>271</v>
      </c>
      <c r="E205" s="2" t="str">
        <f t="shared" ca="1" si="16"/>
        <v>mô tả tham số</v>
      </c>
      <c r="F205" s="2" t="str">
        <f t="shared" si="17"/>
        <v>$D$205</v>
      </c>
      <c r="G205" s="2" t="str">
        <f t="shared" si="18"/>
        <v>D205</v>
      </c>
      <c r="H205" s="2" t="str">
        <f t="shared" si="19"/>
        <v>$D$205</v>
      </c>
      <c r="I205" s="2" t="str">
        <f t="shared" ca="1" si="20"/>
        <v>I205</v>
      </c>
      <c r="J205" s="2">
        <f t="shared" si="21"/>
        <v>2</v>
      </c>
      <c r="K205" s="2" t="str">
        <f t="shared" si="22"/>
        <v>Các Tham Số</v>
      </c>
      <c r="L205" s="2">
        <f t="shared" si="23"/>
        <v>0</v>
      </c>
    </row>
    <row r="206" spans="1:12" ht="15" thickBot="1" x14ac:dyDescent="0.4">
      <c r="A206" s="89" t="s">
        <v>162</v>
      </c>
      <c r="B206" s="89" t="s">
        <v>149</v>
      </c>
      <c r="C206" s="3"/>
      <c r="D206" s="3" t="s">
        <v>270</v>
      </c>
      <c r="E206" s="2" t="str">
        <f t="shared" ca="1" si="16"/>
        <v>block type</v>
      </c>
      <c r="F206" s="2" t="str">
        <f t="shared" si="17"/>
        <v/>
      </c>
      <c r="G206" s="2" t="str">
        <f t="shared" si="18"/>
        <v/>
      </c>
      <c r="H206" s="2" t="str">
        <f t="shared" si="19"/>
        <v>$D$207</v>
      </c>
      <c r="I206" s="2" t="str">
        <f t="shared" ca="1" si="20"/>
        <v>I207</v>
      </c>
      <c r="J206" s="2">
        <f t="shared" si="21"/>
        <v>1</v>
      </c>
      <c r="K206" s="2" t="str">
        <f t="shared" si="22"/>
        <v/>
      </c>
      <c r="L206" s="2">
        <f t="shared" si="23"/>
        <v>0</v>
      </c>
    </row>
    <row r="207" spans="1:12" ht="15" thickBot="1" x14ac:dyDescent="0.4">
      <c r="A207" s="90"/>
      <c r="B207" s="90"/>
      <c r="C207" s="4" t="s">
        <v>163</v>
      </c>
      <c r="D207" s="4" t="s">
        <v>301</v>
      </c>
      <c r="E207" s="2" t="str">
        <f t="shared" ca="1" si="16"/>
        <v>block coordinates</v>
      </c>
      <c r="F207" s="2" t="str">
        <f t="shared" si="17"/>
        <v>$D$207</v>
      </c>
      <c r="G207" s="2" t="str">
        <f t="shared" si="18"/>
        <v>D207</v>
      </c>
      <c r="H207" s="2" t="str">
        <f t="shared" si="19"/>
        <v>$D$207</v>
      </c>
      <c r="I207" s="2" t="str">
        <f t="shared" ca="1" si="20"/>
        <v>I208</v>
      </c>
      <c r="J207" s="2">
        <f t="shared" si="21"/>
        <v>2</v>
      </c>
      <c r="K207" s="2" t="str">
        <f t="shared" si="22"/>
        <v>blockid,XYZ</v>
      </c>
      <c r="L207" s="2">
        <f t="shared" si="23"/>
        <v>1</v>
      </c>
    </row>
    <row r="208" spans="1:12" ht="15" thickBot="1" x14ac:dyDescent="0.4">
      <c r="A208" s="89" t="s">
        <v>164</v>
      </c>
      <c r="B208" s="89" t="s">
        <v>165</v>
      </c>
      <c r="C208" s="4"/>
      <c r="D208" s="4" t="s">
        <v>270</v>
      </c>
      <c r="E208" s="2" t="str">
        <f t="shared" ca="1" si="16"/>
        <v>event player</v>
      </c>
      <c r="F208" s="2" t="str">
        <f t="shared" si="17"/>
        <v/>
      </c>
      <c r="G208" s="2" t="str">
        <f t="shared" si="18"/>
        <v/>
      </c>
      <c r="H208" s="2" t="str">
        <f t="shared" si="19"/>
        <v>$D$210</v>
      </c>
      <c r="I208" s="2" t="str">
        <f t="shared" ca="1" si="20"/>
        <v>I210</v>
      </c>
      <c r="J208" s="2">
        <f t="shared" si="21"/>
        <v>1</v>
      </c>
      <c r="K208" s="2" t="str">
        <f t="shared" si="22"/>
        <v/>
      </c>
      <c r="L208" s="2">
        <f t="shared" si="23"/>
        <v>0</v>
      </c>
    </row>
    <row r="209" spans="1:12" ht="15" thickBot="1" x14ac:dyDescent="0.4">
      <c r="A209" s="91"/>
      <c r="B209" s="91"/>
      <c r="C209" s="4"/>
      <c r="D209" s="4" t="s">
        <v>270</v>
      </c>
      <c r="E209" s="2" t="str">
        <f t="shared" ca="1" si="16"/>
        <v>block type</v>
      </c>
      <c r="F209" s="2" t="str">
        <f t="shared" si="17"/>
        <v/>
      </c>
      <c r="G209" s="2" t="str">
        <f t="shared" si="18"/>
        <v/>
      </c>
      <c r="H209" s="2" t="str">
        <f t="shared" si="19"/>
        <v>$D$210</v>
      </c>
      <c r="I209" s="2" t="str">
        <f t="shared" ca="1" si="20"/>
        <v>I211</v>
      </c>
      <c r="J209" s="2">
        <f t="shared" si="21"/>
        <v>1</v>
      </c>
      <c r="K209" s="2" t="str">
        <f t="shared" si="22"/>
        <v/>
      </c>
      <c r="L209" s="2">
        <f t="shared" si="23"/>
        <v>0</v>
      </c>
    </row>
    <row r="210" spans="1:12" ht="15" thickBot="1" x14ac:dyDescent="0.4">
      <c r="A210" s="90"/>
      <c r="B210" s="90"/>
      <c r="C210" s="4" t="s">
        <v>22</v>
      </c>
      <c r="D210" s="4" t="s">
        <v>302</v>
      </c>
      <c r="E210" s="2" t="str">
        <f t="shared" ca="1" si="16"/>
        <v>block coordinates</v>
      </c>
      <c r="F210" s="2" t="str">
        <f t="shared" si="17"/>
        <v>$D$210</v>
      </c>
      <c r="G210" s="2" t="str">
        <f t="shared" si="18"/>
        <v>D210</v>
      </c>
      <c r="H210" s="2" t="str">
        <f t="shared" si="19"/>
        <v>$D$210</v>
      </c>
      <c r="I210" s="2" t="str">
        <f t="shared" ca="1" si="20"/>
        <v>I212</v>
      </c>
      <c r="J210" s="2">
        <f t="shared" si="21"/>
        <v>2</v>
      </c>
      <c r="K210" s="2" t="str">
        <f t="shared" si="22"/>
        <v>eventobjid,blockid,XYZ</v>
      </c>
      <c r="L210" s="2">
        <f t="shared" si="23"/>
        <v>2</v>
      </c>
    </row>
    <row r="211" spans="1:12" ht="15" thickBot="1" x14ac:dyDescent="0.4">
      <c r="A211" s="89" t="s">
        <v>166</v>
      </c>
      <c r="B211" s="89" t="s">
        <v>167</v>
      </c>
      <c r="C211" s="4"/>
      <c r="D211" s="4" t="s">
        <v>270</v>
      </c>
      <c r="E211" s="2" t="str">
        <f t="shared" ca="1" si="16"/>
        <v>event player</v>
      </c>
      <c r="F211" s="2" t="str">
        <f t="shared" si="17"/>
        <v/>
      </c>
      <c r="G211" s="2" t="str">
        <f t="shared" si="18"/>
        <v/>
      </c>
      <c r="H211" s="2" t="str">
        <f t="shared" si="19"/>
        <v>$D$213</v>
      </c>
      <c r="I211" s="2" t="str">
        <f t="shared" ca="1" si="20"/>
        <v>I213</v>
      </c>
      <c r="J211" s="2">
        <f t="shared" si="21"/>
        <v>1</v>
      </c>
      <c r="K211" s="2" t="str">
        <f t="shared" si="22"/>
        <v/>
      </c>
      <c r="L211" s="2">
        <f t="shared" si="23"/>
        <v>0</v>
      </c>
    </row>
    <row r="212" spans="1:12" ht="15" thickBot="1" x14ac:dyDescent="0.4">
      <c r="A212" s="91"/>
      <c r="B212" s="91"/>
      <c r="C212" s="4"/>
      <c r="D212" s="4" t="s">
        <v>270</v>
      </c>
      <c r="E212" s="2" t="str">
        <f t="shared" ca="1" si="16"/>
        <v>block type</v>
      </c>
      <c r="F212" s="2" t="str">
        <f t="shared" si="17"/>
        <v/>
      </c>
      <c r="G212" s="2" t="str">
        <f t="shared" si="18"/>
        <v/>
      </c>
      <c r="H212" s="2" t="str">
        <f t="shared" si="19"/>
        <v>$D$213</v>
      </c>
      <c r="I212" s="2" t="str">
        <f t="shared" ca="1" si="20"/>
        <v>I214</v>
      </c>
      <c r="J212" s="2">
        <f t="shared" si="21"/>
        <v>1</v>
      </c>
      <c r="K212" s="2" t="str">
        <f t="shared" si="22"/>
        <v/>
      </c>
      <c r="L212" s="2">
        <f t="shared" si="23"/>
        <v>0</v>
      </c>
    </row>
    <row r="213" spans="1:12" ht="15" thickBot="1" x14ac:dyDescent="0.4">
      <c r="A213" s="90"/>
      <c r="B213" s="90"/>
      <c r="C213" s="4" t="s">
        <v>22</v>
      </c>
      <c r="D213" s="4" t="s">
        <v>302</v>
      </c>
      <c r="E213" s="2" t="str">
        <f t="shared" ca="1" si="16"/>
        <v>block coordinates</v>
      </c>
      <c r="F213" s="2" t="str">
        <f t="shared" si="17"/>
        <v>$D$213</v>
      </c>
      <c r="G213" s="2" t="str">
        <f t="shared" si="18"/>
        <v>D213</v>
      </c>
      <c r="H213" s="2" t="str">
        <f t="shared" si="19"/>
        <v>$D$213</v>
      </c>
      <c r="I213" s="2" t="str">
        <f t="shared" ca="1" si="20"/>
        <v>I215</v>
      </c>
      <c r="J213" s="2">
        <f t="shared" si="21"/>
        <v>2</v>
      </c>
      <c r="K213" s="2" t="str">
        <f t="shared" si="22"/>
        <v>eventobjid,blockid,XYZ</v>
      </c>
      <c r="L213" s="2">
        <f t="shared" si="23"/>
        <v>2</v>
      </c>
    </row>
    <row r="214" spans="1:12" ht="15" thickBot="1" x14ac:dyDescent="0.4">
      <c r="A214" s="89" t="s">
        <v>168</v>
      </c>
      <c r="B214" s="89" t="s">
        <v>169</v>
      </c>
      <c r="C214" s="4"/>
      <c r="D214" s="4" t="s">
        <v>270</v>
      </c>
      <c r="E214" s="2" t="str">
        <f t="shared" ca="1" si="16"/>
        <v>event player</v>
      </c>
      <c r="F214" s="2" t="str">
        <f t="shared" si="17"/>
        <v/>
      </c>
      <c r="G214" s="2" t="str">
        <f t="shared" si="18"/>
        <v/>
      </c>
      <c r="H214" s="2" t="str">
        <f t="shared" si="19"/>
        <v>$D$216</v>
      </c>
      <c r="I214" s="2" t="str">
        <f t="shared" ca="1" si="20"/>
        <v>I216</v>
      </c>
      <c r="J214" s="2">
        <f t="shared" si="21"/>
        <v>1</v>
      </c>
      <c r="K214" s="2" t="str">
        <f t="shared" si="22"/>
        <v/>
      </c>
      <c r="L214" s="2">
        <f t="shared" si="23"/>
        <v>0</v>
      </c>
    </row>
    <row r="215" spans="1:12" ht="15" thickBot="1" x14ac:dyDescent="0.4">
      <c r="A215" s="91"/>
      <c r="B215" s="91"/>
      <c r="C215" s="4"/>
      <c r="D215" s="4" t="s">
        <v>270</v>
      </c>
      <c r="E215" s="2" t="str">
        <f t="shared" ca="1" si="16"/>
        <v>block type</v>
      </c>
      <c r="F215" s="2" t="str">
        <f t="shared" si="17"/>
        <v/>
      </c>
      <c r="G215" s="2" t="str">
        <f t="shared" si="18"/>
        <v/>
      </c>
      <c r="H215" s="2" t="str">
        <f t="shared" si="19"/>
        <v>$D$216</v>
      </c>
      <c r="I215" s="2" t="str">
        <f t="shared" ca="1" si="20"/>
        <v>I217</v>
      </c>
      <c r="J215" s="2">
        <f t="shared" si="21"/>
        <v>1</v>
      </c>
      <c r="K215" s="2" t="str">
        <f t="shared" si="22"/>
        <v/>
      </c>
      <c r="L215" s="2">
        <f t="shared" si="23"/>
        <v>0</v>
      </c>
    </row>
    <row r="216" spans="1:12" ht="15" thickBot="1" x14ac:dyDescent="0.4">
      <c r="A216" s="90"/>
      <c r="B216" s="90"/>
      <c r="C216" s="4" t="s">
        <v>22</v>
      </c>
      <c r="D216" s="4" t="s">
        <v>302</v>
      </c>
      <c r="E216" s="2" t="str">
        <f t="shared" ca="1" si="16"/>
        <v>block coordinates</v>
      </c>
      <c r="F216" s="2" t="str">
        <f t="shared" si="17"/>
        <v>$D$216</v>
      </c>
      <c r="G216" s="2" t="str">
        <f t="shared" si="18"/>
        <v>D216</v>
      </c>
      <c r="H216" s="2" t="str">
        <f t="shared" si="19"/>
        <v>$D$216</v>
      </c>
      <c r="I216" s="2" t="str">
        <f t="shared" ca="1" si="20"/>
        <v>I218</v>
      </c>
      <c r="J216" s="2">
        <f t="shared" si="21"/>
        <v>2</v>
      </c>
      <c r="K216" s="2" t="str">
        <f t="shared" si="22"/>
        <v>eventobjid,blockid,XYZ</v>
      </c>
      <c r="L216" s="2">
        <f t="shared" si="23"/>
        <v>2</v>
      </c>
    </row>
    <row r="217" spans="1:12" ht="15" thickBot="1" x14ac:dyDescent="0.4">
      <c r="A217" s="89" t="s">
        <v>170</v>
      </c>
      <c r="B217" s="89" t="s">
        <v>171</v>
      </c>
      <c r="C217" s="4"/>
      <c r="D217" s="4" t="s">
        <v>270</v>
      </c>
      <c r="E217" s="2" t="str">
        <f t="shared" ref="E217:E280" ca="1" si="24">SUBSTITUTE(TRIM(MID(SUBSTITUTE(SUBSTITUTE(INDIRECT(H217),"x,y,z","XYZ"),",",REPT(" ", LEN(INDIRECT(H217)))),(ROW(INDIRECT(I217))-ROW(INDIRECT(H217))+1)*LEN(INDIRECT(H217))-LEN(INDIRECT(H217))+1,LEN(INDIRECT(H217)))),"XYZ","x,y,z")</f>
        <v>event player</v>
      </c>
      <c r="F217" s="2" t="str">
        <f t="shared" ref="F217:F280" si="25">IF(ISTEXT(C217), ADDRESS(ROW(C217), COLUMN(C217)+1, 1), "")</f>
        <v/>
      </c>
      <c r="G217" s="2" t="str">
        <f t="shared" ref="G217:G280" si="26">IF(ISTEXT(C217), ADDRESS(ROW(C217), COLUMN(C217)+1,4 ), "")</f>
        <v/>
      </c>
      <c r="H217" s="2" t="str">
        <f t="shared" ref="H217:H280" si="27">IF(F217&lt;&gt;"", F217, H218)</f>
        <v>$D$219</v>
      </c>
      <c r="I217" s="2" t="str">
        <f t="shared" ref="I217:I280" ca="1" si="28">IF(G217=ADDRESS(ROW(INDIRECT(H217)),COLUMN(INDIRECT(H217)),4),ADDRESS(ROW(I217)+L217,COLUMN(I217),4),ADDRESS(ROW(INDIRECT(I218))-1,COLUMN(I217),4))</f>
        <v>I219</v>
      </c>
      <c r="J217" s="2">
        <f t="shared" ref="J217:J280" si="29">IF(F217&lt;&gt;"",IF(H217=H216,2,3),1)</f>
        <v>1</v>
      </c>
      <c r="K217" s="2" t="str">
        <f t="shared" ref="K217:K280" si="30">SUBSTITUTE(C217,"x,y,z","XYZ")</f>
        <v/>
      </c>
      <c r="L217" s="2">
        <f t="shared" ref="L217:L280" si="31">IF(LEN(K217) - LEN(SUBSTITUTE(K217, ",", ""))&gt;0,LEN(K217) - LEN(SUBSTITUTE(K217, ",", "")),0)</f>
        <v>0</v>
      </c>
    </row>
    <row r="218" spans="1:12" ht="15" thickBot="1" x14ac:dyDescent="0.4">
      <c r="A218" s="91"/>
      <c r="B218" s="91"/>
      <c r="C218" s="4"/>
      <c r="D218" s="4" t="s">
        <v>270</v>
      </c>
      <c r="E218" s="2" t="str">
        <f t="shared" ca="1" si="24"/>
        <v>block type</v>
      </c>
      <c r="F218" s="2" t="str">
        <f t="shared" si="25"/>
        <v/>
      </c>
      <c r="G218" s="2" t="str">
        <f t="shared" si="26"/>
        <v/>
      </c>
      <c r="H218" s="2" t="str">
        <f t="shared" si="27"/>
        <v>$D$219</v>
      </c>
      <c r="I218" s="2" t="str">
        <f t="shared" ca="1" si="28"/>
        <v>I220</v>
      </c>
      <c r="J218" s="2">
        <f t="shared" si="29"/>
        <v>1</v>
      </c>
      <c r="K218" s="2" t="str">
        <f t="shared" si="30"/>
        <v/>
      </c>
      <c r="L218" s="2">
        <f t="shared" si="31"/>
        <v>0</v>
      </c>
    </row>
    <row r="219" spans="1:12" ht="15" thickBot="1" x14ac:dyDescent="0.4">
      <c r="A219" s="90"/>
      <c r="B219" s="90"/>
      <c r="C219" s="4" t="s">
        <v>22</v>
      </c>
      <c r="D219" s="4" t="s">
        <v>302</v>
      </c>
      <c r="E219" s="2" t="str">
        <f t="shared" ca="1" si="24"/>
        <v>block coordinates</v>
      </c>
      <c r="F219" s="2" t="str">
        <f t="shared" si="25"/>
        <v>$D$219</v>
      </c>
      <c r="G219" s="2" t="str">
        <f t="shared" si="26"/>
        <v>D219</v>
      </c>
      <c r="H219" s="2" t="str">
        <f t="shared" si="27"/>
        <v>$D$219</v>
      </c>
      <c r="I219" s="2" t="str">
        <f t="shared" ca="1" si="28"/>
        <v>I221</v>
      </c>
      <c r="J219" s="2">
        <f t="shared" si="29"/>
        <v>2</v>
      </c>
      <c r="K219" s="2" t="str">
        <f t="shared" si="30"/>
        <v>eventobjid,blockid,XYZ</v>
      </c>
      <c r="L219" s="2">
        <f t="shared" si="31"/>
        <v>2</v>
      </c>
    </row>
    <row r="220" spans="1:12" ht="15" thickBot="1" x14ac:dyDescent="0.4">
      <c r="A220" s="89" t="s">
        <v>172</v>
      </c>
      <c r="B220" s="89" t="s">
        <v>173</v>
      </c>
      <c r="C220" s="4"/>
      <c r="D220" s="4" t="s">
        <v>270</v>
      </c>
      <c r="E220" s="2" t="str">
        <f t="shared" ca="1" si="24"/>
        <v>block type</v>
      </c>
      <c r="F220" s="2" t="str">
        <f t="shared" si="25"/>
        <v/>
      </c>
      <c r="G220" s="2" t="str">
        <f t="shared" si="26"/>
        <v/>
      </c>
      <c r="H220" s="2" t="str">
        <f t="shared" si="27"/>
        <v>$D$221</v>
      </c>
      <c r="I220" s="2" t="str">
        <f t="shared" ca="1" si="28"/>
        <v>I221</v>
      </c>
      <c r="J220" s="2">
        <f t="shared" si="29"/>
        <v>1</v>
      </c>
      <c r="K220" s="2" t="str">
        <f t="shared" si="30"/>
        <v/>
      </c>
      <c r="L220" s="2">
        <f t="shared" si="31"/>
        <v>0</v>
      </c>
    </row>
    <row r="221" spans="1:12" ht="15" thickBot="1" x14ac:dyDescent="0.4">
      <c r="A221" s="90"/>
      <c r="B221" s="90"/>
      <c r="C221" s="4" t="s">
        <v>163</v>
      </c>
      <c r="D221" s="4" t="s">
        <v>301</v>
      </c>
      <c r="E221" s="2" t="str">
        <f t="shared" ca="1" si="24"/>
        <v>block coordinates</v>
      </c>
      <c r="F221" s="2" t="str">
        <f t="shared" si="25"/>
        <v>$D$221</v>
      </c>
      <c r="G221" s="2" t="str">
        <f t="shared" si="26"/>
        <v>D221</v>
      </c>
      <c r="H221" s="2" t="str">
        <f t="shared" si="27"/>
        <v>$D$221</v>
      </c>
      <c r="I221" s="2" t="str">
        <f t="shared" ca="1" si="28"/>
        <v>I222</v>
      </c>
      <c r="J221" s="2">
        <f t="shared" si="29"/>
        <v>2</v>
      </c>
      <c r="K221" s="2" t="str">
        <f t="shared" si="30"/>
        <v>blockid,XYZ</v>
      </c>
      <c r="L221" s="2">
        <f t="shared" si="31"/>
        <v>1</v>
      </c>
    </row>
    <row r="222" spans="1:12" ht="15" thickBot="1" x14ac:dyDescent="0.4">
      <c r="A222" s="89" t="s">
        <v>174</v>
      </c>
      <c r="B222" s="89" t="s">
        <v>175</v>
      </c>
      <c r="C222" s="4"/>
      <c r="D222" s="4" t="s">
        <v>270</v>
      </c>
      <c r="E222" s="2" t="str">
        <f t="shared" ca="1" si="24"/>
        <v>event player</v>
      </c>
      <c r="F222" s="2" t="str">
        <f t="shared" si="25"/>
        <v/>
      </c>
      <c r="G222" s="2" t="str">
        <f t="shared" si="26"/>
        <v/>
      </c>
      <c r="H222" s="2" t="str">
        <f t="shared" si="27"/>
        <v>$D$224</v>
      </c>
      <c r="I222" s="2" t="str">
        <f t="shared" ca="1" si="28"/>
        <v>I224</v>
      </c>
      <c r="J222" s="2">
        <f t="shared" si="29"/>
        <v>1</v>
      </c>
      <c r="K222" s="2" t="str">
        <f t="shared" si="30"/>
        <v/>
      </c>
      <c r="L222" s="2">
        <f t="shared" si="31"/>
        <v>0</v>
      </c>
    </row>
    <row r="223" spans="1:12" ht="15" thickBot="1" x14ac:dyDescent="0.4">
      <c r="A223" s="91"/>
      <c r="B223" s="91"/>
      <c r="C223" s="4"/>
      <c r="D223" s="4" t="s">
        <v>270</v>
      </c>
      <c r="E223" s="2" t="str">
        <f t="shared" ca="1" si="24"/>
        <v>block type</v>
      </c>
      <c r="F223" s="2" t="str">
        <f t="shared" si="25"/>
        <v/>
      </c>
      <c r="G223" s="2" t="str">
        <f t="shared" si="26"/>
        <v/>
      </c>
      <c r="H223" s="2" t="str">
        <f t="shared" si="27"/>
        <v>$D$224</v>
      </c>
      <c r="I223" s="2" t="str">
        <f t="shared" ca="1" si="28"/>
        <v>I225</v>
      </c>
      <c r="J223" s="2">
        <f t="shared" si="29"/>
        <v>1</v>
      </c>
      <c r="K223" s="2" t="str">
        <f t="shared" si="30"/>
        <v/>
      </c>
      <c r="L223" s="2">
        <f t="shared" si="31"/>
        <v>0</v>
      </c>
    </row>
    <row r="224" spans="1:12" ht="15" thickBot="1" x14ac:dyDescent="0.4">
      <c r="A224" s="90"/>
      <c r="B224" s="90"/>
      <c r="C224" s="4" t="s">
        <v>22</v>
      </c>
      <c r="D224" s="4" t="s">
        <v>302</v>
      </c>
      <c r="E224" s="2" t="str">
        <f t="shared" ca="1" si="24"/>
        <v>block coordinates</v>
      </c>
      <c r="F224" s="2" t="str">
        <f t="shared" si="25"/>
        <v>$D$224</v>
      </c>
      <c r="G224" s="2" t="str">
        <f t="shared" si="26"/>
        <v>D224</v>
      </c>
      <c r="H224" s="2" t="str">
        <f t="shared" si="27"/>
        <v>$D$224</v>
      </c>
      <c r="I224" s="2" t="str">
        <f t="shared" ca="1" si="28"/>
        <v>I226</v>
      </c>
      <c r="J224" s="2">
        <f t="shared" si="29"/>
        <v>2</v>
      </c>
      <c r="K224" s="2" t="str">
        <f t="shared" si="30"/>
        <v>eventobjid,blockid,XYZ</v>
      </c>
      <c r="L224" s="2">
        <f t="shared" si="31"/>
        <v>2</v>
      </c>
    </row>
    <row r="225" spans="1:12" x14ac:dyDescent="0.35">
      <c r="A225" s="13"/>
      <c r="D225" s="2" t="s">
        <v>270</v>
      </c>
      <c r="E225" s="2" t="e">
        <f t="shared" ca="1" si="24"/>
        <v>#VALUE!</v>
      </c>
      <c r="F225" s="2" t="str">
        <f t="shared" si="25"/>
        <v/>
      </c>
      <c r="G225" s="2" t="str">
        <f t="shared" si="26"/>
        <v/>
      </c>
      <c r="H225" s="2" t="str">
        <f t="shared" si="27"/>
        <v>$D$227</v>
      </c>
      <c r="I225" s="2" t="str">
        <f t="shared" ca="1" si="28"/>
        <v>I225</v>
      </c>
      <c r="J225" s="2">
        <f t="shared" si="29"/>
        <v>1</v>
      </c>
      <c r="K225" s="2" t="str">
        <f t="shared" si="30"/>
        <v/>
      </c>
      <c r="L225" s="2">
        <f t="shared" si="31"/>
        <v>0</v>
      </c>
    </row>
    <row r="226" spans="1:12" ht="15" thickBot="1" x14ac:dyDescent="0.4">
      <c r="A226" s="1" t="s">
        <v>176</v>
      </c>
      <c r="D226" s="2" t="s">
        <v>270</v>
      </c>
      <c r="E226" s="2" t="e">
        <f t="shared" ca="1" si="24"/>
        <v>#VALUE!</v>
      </c>
      <c r="F226" s="2" t="str">
        <f t="shared" si="25"/>
        <v/>
      </c>
      <c r="G226" s="2" t="str">
        <f t="shared" si="26"/>
        <v/>
      </c>
      <c r="H226" s="2" t="str">
        <f t="shared" si="27"/>
        <v>$D$227</v>
      </c>
      <c r="I226" s="2" t="str">
        <f t="shared" ca="1" si="28"/>
        <v>I226</v>
      </c>
      <c r="J226" s="2">
        <f t="shared" si="29"/>
        <v>1</v>
      </c>
      <c r="K226" s="2" t="str">
        <f t="shared" si="30"/>
        <v/>
      </c>
      <c r="L226" s="2">
        <f t="shared" si="31"/>
        <v>0</v>
      </c>
    </row>
    <row r="227" spans="1:12" ht="15" thickBot="1" x14ac:dyDescent="0.4">
      <c r="A227" s="3" t="s">
        <v>258</v>
      </c>
      <c r="B227" s="3" t="s">
        <v>259</v>
      </c>
      <c r="C227" s="3" t="s">
        <v>260</v>
      </c>
      <c r="D227" s="3" t="s">
        <v>271</v>
      </c>
      <c r="E227" s="2" t="str">
        <f t="shared" ca="1" si="24"/>
        <v>mô tả tham số</v>
      </c>
      <c r="F227" s="2" t="str">
        <f t="shared" si="25"/>
        <v>$D$227</v>
      </c>
      <c r="G227" s="2" t="str">
        <f t="shared" si="26"/>
        <v>D227</v>
      </c>
      <c r="H227" s="2" t="str">
        <f t="shared" si="27"/>
        <v>$D$227</v>
      </c>
      <c r="I227" s="2" t="str">
        <f t="shared" ca="1" si="28"/>
        <v>I227</v>
      </c>
      <c r="J227" s="2">
        <f t="shared" si="29"/>
        <v>2</v>
      </c>
      <c r="K227" s="2" t="str">
        <f t="shared" si="30"/>
        <v>Các Tham Số</v>
      </c>
      <c r="L227" s="2">
        <f t="shared" si="31"/>
        <v>0</v>
      </c>
    </row>
    <row r="228" spans="1:12" ht="15" thickBot="1" x14ac:dyDescent="0.4">
      <c r="A228" s="89" t="s">
        <v>177</v>
      </c>
      <c r="B228" s="89" t="s">
        <v>178</v>
      </c>
      <c r="C228" s="3"/>
      <c r="D228" s="3" t="s">
        <v>270</v>
      </c>
      <c r="E228" s="2" t="str">
        <f t="shared" ca="1" si="24"/>
        <v>event drop</v>
      </c>
      <c r="F228" s="2" t="str">
        <f t="shared" si="25"/>
        <v/>
      </c>
      <c r="G228" s="2" t="str">
        <f t="shared" si="26"/>
        <v/>
      </c>
      <c r="H228" s="2" t="str">
        <f t="shared" si="27"/>
        <v>$D$230</v>
      </c>
      <c r="I228" s="2" t="str">
        <f t="shared" ca="1" si="28"/>
        <v>I230</v>
      </c>
      <c r="J228" s="2">
        <f t="shared" si="29"/>
        <v>1</v>
      </c>
      <c r="K228" s="2" t="str">
        <f t="shared" si="30"/>
        <v/>
      </c>
      <c r="L228" s="2">
        <f t="shared" si="31"/>
        <v>0</v>
      </c>
    </row>
    <row r="229" spans="1:12" ht="15" thickBot="1" x14ac:dyDescent="0.4">
      <c r="A229" s="91"/>
      <c r="B229" s="91"/>
      <c r="C229" s="3"/>
      <c r="D229" s="3" t="s">
        <v>270</v>
      </c>
      <c r="E229" s="2" t="str">
        <f t="shared" ca="1" si="24"/>
        <v>area id</v>
      </c>
      <c r="F229" s="2" t="str">
        <f t="shared" si="25"/>
        <v/>
      </c>
      <c r="G229" s="2" t="str">
        <f t="shared" si="26"/>
        <v/>
      </c>
      <c r="H229" s="2" t="str">
        <f t="shared" si="27"/>
        <v>$D$230</v>
      </c>
      <c r="I229" s="2" t="str">
        <f t="shared" ca="1" si="28"/>
        <v>I231</v>
      </c>
      <c r="J229" s="2">
        <f t="shared" si="29"/>
        <v>1</v>
      </c>
      <c r="K229" s="2" t="str">
        <f t="shared" si="30"/>
        <v/>
      </c>
      <c r="L229" s="2">
        <f t="shared" si="31"/>
        <v>0</v>
      </c>
    </row>
    <row r="230" spans="1:12" ht="15" thickBot="1" x14ac:dyDescent="0.4">
      <c r="A230" s="90"/>
      <c r="B230" s="90"/>
      <c r="C230" s="4" t="s">
        <v>179</v>
      </c>
      <c r="D230" s="4" t="s">
        <v>303</v>
      </c>
      <c r="E230" s="2" t="str">
        <f t="shared" ca="1" si="24"/>
        <v>item type</v>
      </c>
      <c r="F230" s="2" t="str">
        <f t="shared" si="25"/>
        <v>$D$230</v>
      </c>
      <c r="G230" s="2" t="str">
        <f t="shared" si="26"/>
        <v>D230</v>
      </c>
      <c r="H230" s="2" t="str">
        <f t="shared" si="27"/>
        <v>$D$230</v>
      </c>
      <c r="I230" s="2" t="str">
        <f t="shared" ca="1" si="28"/>
        <v>I232</v>
      </c>
      <c r="J230" s="2">
        <f t="shared" si="29"/>
        <v>2</v>
      </c>
      <c r="K230" s="2" t="str">
        <f t="shared" si="30"/>
        <v>eventobjid,areaid,item</v>
      </c>
      <c r="L230" s="2">
        <f t="shared" si="31"/>
        <v>2</v>
      </c>
    </row>
    <row r="231" spans="1:12" ht="15" thickBot="1" x14ac:dyDescent="0.4">
      <c r="A231" s="89" t="s">
        <v>180</v>
      </c>
      <c r="B231" s="89" t="s">
        <v>181</v>
      </c>
      <c r="C231" s="4"/>
      <c r="D231" s="4" t="s">
        <v>270</v>
      </c>
      <c r="E231" s="2" t="str">
        <f t="shared" ca="1" si="24"/>
        <v>event drop</v>
      </c>
      <c r="F231" s="2" t="str">
        <f t="shared" si="25"/>
        <v/>
      </c>
      <c r="G231" s="2" t="str">
        <f t="shared" si="26"/>
        <v/>
      </c>
      <c r="H231" s="2" t="str">
        <f t="shared" si="27"/>
        <v>$D$233</v>
      </c>
      <c r="I231" s="2" t="str">
        <f t="shared" ca="1" si="28"/>
        <v>I233</v>
      </c>
      <c r="J231" s="2">
        <f t="shared" si="29"/>
        <v>1</v>
      </c>
      <c r="K231" s="2" t="str">
        <f t="shared" si="30"/>
        <v/>
      </c>
      <c r="L231" s="2">
        <f t="shared" si="31"/>
        <v>0</v>
      </c>
    </row>
    <row r="232" spans="1:12" ht="15" thickBot="1" x14ac:dyDescent="0.4">
      <c r="A232" s="91"/>
      <c r="B232" s="91"/>
      <c r="C232" s="4"/>
      <c r="D232" s="4" t="s">
        <v>270</v>
      </c>
      <c r="E232" s="2" t="str">
        <f t="shared" ca="1" si="24"/>
        <v>area id</v>
      </c>
      <c r="F232" s="2" t="str">
        <f t="shared" si="25"/>
        <v/>
      </c>
      <c r="G232" s="2" t="str">
        <f t="shared" si="26"/>
        <v/>
      </c>
      <c r="H232" s="2" t="str">
        <f t="shared" si="27"/>
        <v>$D$233</v>
      </c>
      <c r="I232" s="2" t="str">
        <f t="shared" ca="1" si="28"/>
        <v>I234</v>
      </c>
      <c r="J232" s="2">
        <f t="shared" si="29"/>
        <v>1</v>
      </c>
      <c r="K232" s="2" t="str">
        <f t="shared" si="30"/>
        <v/>
      </c>
      <c r="L232" s="2">
        <f t="shared" si="31"/>
        <v>0</v>
      </c>
    </row>
    <row r="233" spans="1:12" ht="15" thickBot="1" x14ac:dyDescent="0.4">
      <c r="A233" s="90"/>
      <c r="B233" s="90"/>
      <c r="C233" s="4" t="s">
        <v>179</v>
      </c>
      <c r="D233" s="4" t="s">
        <v>303</v>
      </c>
      <c r="E233" s="2" t="str">
        <f t="shared" ca="1" si="24"/>
        <v>item type</v>
      </c>
      <c r="F233" s="2" t="str">
        <f t="shared" si="25"/>
        <v>$D$233</v>
      </c>
      <c r="G233" s="2" t="str">
        <f t="shared" si="26"/>
        <v>D233</v>
      </c>
      <c r="H233" s="2" t="str">
        <f t="shared" si="27"/>
        <v>$D$233</v>
      </c>
      <c r="I233" s="2" t="str">
        <f t="shared" ca="1" si="28"/>
        <v>I235</v>
      </c>
      <c r="J233" s="2">
        <f t="shared" si="29"/>
        <v>2</v>
      </c>
      <c r="K233" s="2" t="str">
        <f t="shared" si="30"/>
        <v>eventobjid,areaid,item</v>
      </c>
      <c r="L233" s="2">
        <f t="shared" si="31"/>
        <v>2</v>
      </c>
    </row>
    <row r="234" spans="1:12" x14ac:dyDescent="0.35">
      <c r="A234" s="108" t="s">
        <v>182</v>
      </c>
      <c r="B234" s="108" t="s">
        <v>183</v>
      </c>
      <c r="C234" s="32"/>
      <c r="D234" s="32"/>
      <c r="E234" s="2" t="str">
        <f t="shared" ca="1" si="24"/>
        <v>event drop</v>
      </c>
      <c r="F234" s="2" t="str">
        <f t="shared" si="25"/>
        <v/>
      </c>
      <c r="G234" s="2" t="str">
        <f t="shared" si="26"/>
        <v/>
      </c>
      <c r="H234" s="2" t="str">
        <f t="shared" si="27"/>
        <v>$D$237</v>
      </c>
      <c r="I234" s="2" t="str">
        <f t="shared" ca="1" si="28"/>
        <v>I237</v>
      </c>
      <c r="J234" s="2">
        <f t="shared" si="29"/>
        <v>1</v>
      </c>
      <c r="K234" s="2" t="str">
        <f t="shared" si="30"/>
        <v/>
      </c>
      <c r="L234" s="2">
        <f t="shared" si="31"/>
        <v>0</v>
      </c>
    </row>
    <row r="235" spans="1:12" x14ac:dyDescent="0.35">
      <c r="A235" s="109"/>
      <c r="B235" s="109"/>
      <c r="C235" s="34"/>
      <c r="D235" s="34" t="s">
        <v>270</v>
      </c>
      <c r="E235" s="2" t="str">
        <f t="shared" ca="1" si="24"/>
        <v>item type</v>
      </c>
      <c r="F235" s="2" t="str">
        <f t="shared" si="25"/>
        <v/>
      </c>
      <c r="G235" s="2" t="str">
        <f t="shared" si="26"/>
        <v/>
      </c>
      <c r="H235" s="2" t="str">
        <f t="shared" si="27"/>
        <v>$D$237</v>
      </c>
      <c r="I235" s="2" t="str">
        <f t="shared" ca="1" si="28"/>
        <v>I238</v>
      </c>
      <c r="J235" s="2">
        <f t="shared" si="29"/>
        <v>1</v>
      </c>
      <c r="K235" s="2" t="str">
        <f t="shared" si="30"/>
        <v/>
      </c>
      <c r="L235" s="2">
        <f t="shared" si="31"/>
        <v>0</v>
      </c>
    </row>
    <row r="236" spans="1:12" x14ac:dyDescent="0.35">
      <c r="A236" s="109"/>
      <c r="B236" s="109"/>
      <c r="C236" s="34"/>
      <c r="D236" s="34" t="s">
        <v>270</v>
      </c>
      <c r="E236" s="2" t="str">
        <f t="shared" ca="1" si="24"/>
        <v>drop method</v>
      </c>
      <c r="F236" s="2" t="str">
        <f t="shared" si="25"/>
        <v/>
      </c>
      <c r="G236" s="2" t="str">
        <f t="shared" si="26"/>
        <v/>
      </c>
      <c r="H236" s="2" t="str">
        <f t="shared" si="27"/>
        <v>$D$237</v>
      </c>
      <c r="I236" s="2" t="str">
        <f t="shared" ca="1" si="28"/>
        <v>I239</v>
      </c>
      <c r="J236" s="2">
        <f t="shared" si="29"/>
        <v>1</v>
      </c>
      <c r="K236" s="2" t="str">
        <f t="shared" si="30"/>
        <v/>
      </c>
      <c r="L236" s="2">
        <f t="shared" si="31"/>
        <v>0</v>
      </c>
    </row>
    <row r="237" spans="1:12" ht="15" thickBot="1" x14ac:dyDescent="0.4">
      <c r="A237" s="110"/>
      <c r="B237" s="110"/>
      <c r="C237" s="33" t="s">
        <v>337</v>
      </c>
      <c r="D237" s="33" t="s">
        <v>304</v>
      </c>
      <c r="E237" s="2" t="str">
        <f t="shared" ca="1" si="24"/>
        <v>block coordinates</v>
      </c>
      <c r="F237" s="2" t="str">
        <f t="shared" si="25"/>
        <v>$D$237</v>
      </c>
      <c r="G237" s="2" t="str">
        <f t="shared" si="26"/>
        <v>D237</v>
      </c>
      <c r="H237" s="2" t="str">
        <f t="shared" si="27"/>
        <v>$D$237</v>
      </c>
      <c r="I237" s="2" t="str">
        <f t="shared" ca="1" si="28"/>
        <v>I240</v>
      </c>
      <c r="J237" s="2">
        <f t="shared" si="29"/>
        <v>2</v>
      </c>
      <c r="K237" s="2" t="str">
        <f t="shared" si="30"/>
        <v>eventobjid,itemid,defaultvalue,XYZ</v>
      </c>
      <c r="L237" s="2">
        <f t="shared" si="31"/>
        <v>3</v>
      </c>
    </row>
    <row r="238" spans="1:12" ht="15" thickBot="1" x14ac:dyDescent="0.4">
      <c r="A238" s="89" t="s">
        <v>184</v>
      </c>
      <c r="B238" s="89" t="s">
        <v>185</v>
      </c>
      <c r="C238" s="33"/>
      <c r="D238" s="33" t="s">
        <v>270</v>
      </c>
      <c r="E238" s="2" t="str">
        <f t="shared" ca="1" si="24"/>
        <v>event object</v>
      </c>
      <c r="F238" s="2" t="str">
        <f t="shared" si="25"/>
        <v/>
      </c>
      <c r="G238" s="2" t="str">
        <f t="shared" si="26"/>
        <v/>
      </c>
      <c r="H238" s="2" t="str">
        <f t="shared" si="27"/>
        <v>$D$240</v>
      </c>
      <c r="I238" s="2" t="str">
        <f t="shared" ca="1" si="28"/>
        <v>I240</v>
      </c>
      <c r="J238" s="2">
        <f t="shared" si="29"/>
        <v>1</v>
      </c>
      <c r="K238" s="2" t="str">
        <f t="shared" si="30"/>
        <v/>
      </c>
      <c r="L238" s="2">
        <f t="shared" si="31"/>
        <v>0</v>
      </c>
    </row>
    <row r="239" spans="1:12" ht="15" thickBot="1" x14ac:dyDescent="0.4">
      <c r="A239" s="91"/>
      <c r="B239" s="91"/>
      <c r="C239" s="33"/>
      <c r="D239" s="33" t="s">
        <v>270</v>
      </c>
      <c r="E239" s="2" t="str">
        <f t="shared" ca="1" si="24"/>
        <v>prop type</v>
      </c>
      <c r="F239" s="2" t="str">
        <f t="shared" si="25"/>
        <v/>
      </c>
      <c r="G239" s="2" t="str">
        <f t="shared" si="26"/>
        <v/>
      </c>
      <c r="H239" s="2" t="str">
        <f t="shared" si="27"/>
        <v>$D$240</v>
      </c>
      <c r="I239" s="2" t="str">
        <f t="shared" ca="1" si="28"/>
        <v>I241</v>
      </c>
      <c r="J239" s="2">
        <f t="shared" si="29"/>
        <v>1</v>
      </c>
      <c r="K239" s="2" t="str">
        <f t="shared" si="30"/>
        <v/>
      </c>
      <c r="L239" s="2">
        <f t="shared" si="31"/>
        <v>0</v>
      </c>
    </row>
    <row r="240" spans="1:12" ht="15" thickBot="1" x14ac:dyDescent="0.4">
      <c r="A240" s="90"/>
      <c r="B240" s="90"/>
      <c r="C240" s="4" t="s">
        <v>8</v>
      </c>
      <c r="D240" s="4" t="s">
        <v>294</v>
      </c>
      <c r="E240" s="2" t="str">
        <f t="shared" ca="1" si="24"/>
        <v>prop quantity</v>
      </c>
      <c r="F240" s="2" t="str">
        <f t="shared" si="25"/>
        <v>$D$240</v>
      </c>
      <c r="G240" s="2" t="str">
        <f t="shared" si="26"/>
        <v>D240</v>
      </c>
      <c r="H240" s="2" t="str">
        <f t="shared" si="27"/>
        <v>$D$240</v>
      </c>
      <c r="I240" s="2" t="str">
        <f t="shared" ca="1" si="28"/>
        <v>I242</v>
      </c>
      <c r="J240" s="2">
        <f t="shared" si="29"/>
        <v>2</v>
      </c>
      <c r="K240" s="2" t="str">
        <f t="shared" si="30"/>
        <v>eventobjid,itemid,itemnum</v>
      </c>
      <c r="L240" s="2">
        <f t="shared" si="31"/>
        <v>2</v>
      </c>
    </row>
    <row r="241" spans="1:12" ht="15" thickBot="1" x14ac:dyDescent="0.4">
      <c r="A241" s="89" t="s">
        <v>186</v>
      </c>
      <c r="B241" s="89" t="s">
        <v>187</v>
      </c>
      <c r="C241" s="4"/>
      <c r="D241" s="4" t="s">
        <v>270</v>
      </c>
      <c r="E241" s="2" t="str">
        <f t="shared" ca="1" si="24"/>
        <v>event drop</v>
      </c>
      <c r="F241" s="2" t="str">
        <f t="shared" si="25"/>
        <v/>
      </c>
      <c r="G241" s="2" t="str">
        <f t="shared" si="26"/>
        <v/>
      </c>
      <c r="H241" s="2" t="str">
        <f t="shared" si="27"/>
        <v>$D$244</v>
      </c>
      <c r="I241" s="2" t="str">
        <f t="shared" ca="1" si="28"/>
        <v>I244</v>
      </c>
      <c r="J241" s="2">
        <f t="shared" si="29"/>
        <v>1</v>
      </c>
      <c r="K241" s="2" t="str">
        <f t="shared" si="30"/>
        <v/>
      </c>
      <c r="L241" s="2">
        <f t="shared" si="31"/>
        <v>0</v>
      </c>
    </row>
    <row r="242" spans="1:12" ht="15" thickBot="1" x14ac:dyDescent="0.4">
      <c r="A242" s="91"/>
      <c r="B242" s="91"/>
      <c r="C242" s="4"/>
      <c r="D242" s="4" t="s">
        <v>270</v>
      </c>
      <c r="E242" s="2" t="str">
        <f t="shared" ca="1" si="24"/>
        <v>item type</v>
      </c>
      <c r="F242" s="2" t="str">
        <f t="shared" si="25"/>
        <v/>
      </c>
      <c r="G242" s="2" t="str">
        <f t="shared" si="26"/>
        <v/>
      </c>
      <c r="H242" s="2" t="str">
        <f t="shared" si="27"/>
        <v>$D$244</v>
      </c>
      <c r="I242" s="2" t="str">
        <f t="shared" ca="1" si="28"/>
        <v>I245</v>
      </c>
      <c r="J242" s="2">
        <f t="shared" si="29"/>
        <v>1</v>
      </c>
      <c r="K242" s="2" t="str">
        <f t="shared" si="30"/>
        <v/>
      </c>
      <c r="L242" s="2">
        <f t="shared" si="31"/>
        <v>0</v>
      </c>
    </row>
    <row r="243" spans="1:12" ht="15" thickBot="1" x14ac:dyDescent="0.4">
      <c r="A243" s="91"/>
      <c r="B243" s="91"/>
      <c r="C243" s="4"/>
      <c r="D243" s="4" t="s">
        <v>270</v>
      </c>
      <c r="E243" s="2" t="str">
        <f t="shared" ca="1" si="24"/>
        <v>item quantity</v>
      </c>
      <c r="F243" s="2" t="str">
        <f t="shared" si="25"/>
        <v/>
      </c>
      <c r="G243" s="2" t="str">
        <f t="shared" si="26"/>
        <v/>
      </c>
      <c r="H243" s="2" t="str">
        <f t="shared" si="27"/>
        <v>$D$244</v>
      </c>
      <c r="I243" s="2" t="str">
        <f t="shared" ca="1" si="28"/>
        <v>I246</v>
      </c>
      <c r="J243" s="2">
        <f t="shared" si="29"/>
        <v>1</v>
      </c>
      <c r="K243" s="2" t="str">
        <f t="shared" si="30"/>
        <v/>
      </c>
      <c r="L243" s="2">
        <f t="shared" si="31"/>
        <v>0</v>
      </c>
    </row>
    <row r="244" spans="1:12" ht="15" thickBot="1" x14ac:dyDescent="0.4">
      <c r="A244" s="90"/>
      <c r="B244" s="90"/>
      <c r="C244" s="4" t="s">
        <v>188</v>
      </c>
      <c r="D244" s="4" t="s">
        <v>305</v>
      </c>
      <c r="E244" s="2" t="str">
        <f t="shared" ca="1" si="24"/>
        <v>block coordinates</v>
      </c>
      <c r="F244" s="2" t="str">
        <f t="shared" si="25"/>
        <v>$D$244</v>
      </c>
      <c r="G244" s="2" t="str">
        <f t="shared" si="26"/>
        <v>D244</v>
      </c>
      <c r="H244" s="2" t="str">
        <f t="shared" si="27"/>
        <v>$D$244</v>
      </c>
      <c r="I244" s="2" t="str">
        <f t="shared" ca="1" si="28"/>
        <v>I247</v>
      </c>
      <c r="J244" s="2">
        <f t="shared" si="29"/>
        <v>2</v>
      </c>
      <c r="K244" s="2" t="str">
        <f t="shared" si="30"/>
        <v>eventobjid,itemid,itemnum,XYZ</v>
      </c>
      <c r="L244" s="2">
        <f t="shared" si="31"/>
        <v>3</v>
      </c>
    </row>
    <row r="245" spans="1:12" x14ac:dyDescent="0.35">
      <c r="A245" s="108" t="s">
        <v>189</v>
      </c>
      <c r="B245" s="108" t="s">
        <v>190</v>
      </c>
      <c r="C245" s="32"/>
      <c r="D245" s="32"/>
      <c r="E245" s="2" t="str">
        <f t="shared" ca="1" si="24"/>
        <v>object picked up</v>
      </c>
      <c r="F245" s="2" t="str">
        <f t="shared" si="25"/>
        <v/>
      </c>
      <c r="G245" s="2" t="str">
        <f t="shared" si="26"/>
        <v/>
      </c>
      <c r="H245" s="2" t="str">
        <f t="shared" si="27"/>
        <v>$D$248</v>
      </c>
      <c r="I245" s="2" t="str">
        <f t="shared" ca="1" si="28"/>
        <v>I249</v>
      </c>
      <c r="J245" s="2">
        <f t="shared" si="29"/>
        <v>1</v>
      </c>
      <c r="K245" s="2" t="str">
        <f t="shared" si="30"/>
        <v/>
      </c>
      <c r="L245" s="2">
        <f t="shared" si="31"/>
        <v>0</v>
      </c>
    </row>
    <row r="246" spans="1:12" x14ac:dyDescent="0.35">
      <c r="A246" s="109"/>
      <c r="B246" s="109"/>
      <c r="C246" s="34"/>
      <c r="D246" s="34" t="s">
        <v>270</v>
      </c>
      <c r="E246" s="2" t="str">
        <f t="shared" ca="1" si="24"/>
        <v>item type</v>
      </c>
      <c r="F246" s="2" t="str">
        <f t="shared" si="25"/>
        <v/>
      </c>
      <c r="G246" s="2" t="str">
        <f t="shared" si="26"/>
        <v/>
      </c>
      <c r="H246" s="2" t="str">
        <f t="shared" si="27"/>
        <v>$D$248</v>
      </c>
      <c r="I246" s="2" t="str">
        <f t="shared" ca="1" si="28"/>
        <v>I250</v>
      </c>
      <c r="J246" s="2">
        <f t="shared" si="29"/>
        <v>1</v>
      </c>
      <c r="K246" s="2" t="str">
        <f t="shared" si="30"/>
        <v/>
      </c>
      <c r="L246" s="2">
        <f t="shared" si="31"/>
        <v>0</v>
      </c>
    </row>
    <row r="247" spans="1:12" x14ac:dyDescent="0.35">
      <c r="A247" s="109"/>
      <c r="B247" s="109"/>
      <c r="C247" s="34"/>
      <c r="D247" s="34" t="s">
        <v>270</v>
      </c>
      <c r="E247" s="2" t="str">
        <f t="shared" ca="1" si="24"/>
        <v>item quantity</v>
      </c>
      <c r="F247" s="2" t="str">
        <f t="shared" si="25"/>
        <v/>
      </c>
      <c r="G247" s="2" t="str">
        <f t="shared" si="26"/>
        <v/>
      </c>
      <c r="H247" s="2" t="str">
        <f t="shared" si="27"/>
        <v>$D$248</v>
      </c>
      <c r="I247" s="2" t="str">
        <f t="shared" ca="1" si="28"/>
        <v>I251</v>
      </c>
      <c r="J247" s="2">
        <f t="shared" si="29"/>
        <v>1</v>
      </c>
      <c r="K247" s="2" t="str">
        <f t="shared" si="30"/>
        <v/>
      </c>
      <c r="L247" s="2">
        <f t="shared" si="31"/>
        <v>0</v>
      </c>
    </row>
    <row r="248" spans="1:12" ht="15" thickBot="1" x14ac:dyDescent="0.4">
      <c r="A248" s="110"/>
      <c r="B248" s="110"/>
      <c r="C248" s="33" t="s">
        <v>325</v>
      </c>
      <c r="D248" s="33" t="s">
        <v>338</v>
      </c>
      <c r="E248" s="2" t="str">
        <f t="shared" ca="1" si="24"/>
        <v>block coordinates</v>
      </c>
      <c r="F248" s="2" t="str">
        <f t="shared" si="25"/>
        <v>$D$248</v>
      </c>
      <c r="G248" s="2" t="str">
        <f t="shared" si="26"/>
        <v>D248</v>
      </c>
      <c r="H248" s="2" t="str">
        <f t="shared" si="27"/>
        <v>$D$248</v>
      </c>
      <c r="I248" s="2" t="str">
        <f t="shared" ca="1" si="28"/>
        <v>I252</v>
      </c>
      <c r="J248" s="2">
        <f t="shared" si="29"/>
        <v>2</v>
      </c>
      <c r="K248" s="2" t="str">
        <f t="shared" si="30"/>
        <v>eventobjid,toobjid,itemid,itemnum,XYZ</v>
      </c>
      <c r="L248" s="2">
        <f t="shared" si="31"/>
        <v>4</v>
      </c>
    </row>
    <row r="249" spans="1:12" ht="15" thickBot="1" x14ac:dyDescent="0.4">
      <c r="A249" s="89" t="s">
        <v>191</v>
      </c>
      <c r="B249" s="89" t="s">
        <v>192</v>
      </c>
      <c r="C249" s="33"/>
      <c r="D249" s="33" t="s">
        <v>270</v>
      </c>
      <c r="E249" s="2" t="str">
        <f t="shared" ca="1" si="24"/>
        <v>event object</v>
      </c>
      <c r="F249" s="2" t="str">
        <f t="shared" si="25"/>
        <v/>
      </c>
      <c r="G249" s="2" t="str">
        <f t="shared" si="26"/>
        <v/>
      </c>
      <c r="H249" s="2" t="str">
        <f t="shared" si="27"/>
        <v>$D$251</v>
      </c>
      <c r="I249" s="2" t="str">
        <f t="shared" ca="1" si="28"/>
        <v>I251</v>
      </c>
      <c r="J249" s="2">
        <f t="shared" si="29"/>
        <v>1</v>
      </c>
      <c r="K249" s="2" t="str">
        <f t="shared" si="30"/>
        <v/>
      </c>
      <c r="L249" s="2">
        <f t="shared" si="31"/>
        <v>0</v>
      </c>
    </row>
    <row r="250" spans="1:12" ht="15" thickBot="1" x14ac:dyDescent="0.4">
      <c r="A250" s="91"/>
      <c r="B250" s="91"/>
      <c r="C250" s="33"/>
      <c r="D250" s="33" t="s">
        <v>270</v>
      </c>
      <c r="E250" s="2" t="str">
        <f t="shared" ca="1" si="24"/>
        <v>prop type</v>
      </c>
      <c r="F250" s="2" t="str">
        <f t="shared" si="25"/>
        <v/>
      </c>
      <c r="G250" s="2" t="str">
        <f t="shared" si="26"/>
        <v/>
      </c>
      <c r="H250" s="2" t="str">
        <f t="shared" si="27"/>
        <v>$D$251</v>
      </c>
      <c r="I250" s="2" t="str">
        <f t="shared" ca="1" si="28"/>
        <v>I252</v>
      </c>
      <c r="J250" s="2">
        <f t="shared" si="29"/>
        <v>1</v>
      </c>
      <c r="K250" s="2" t="str">
        <f t="shared" si="30"/>
        <v/>
      </c>
      <c r="L250" s="2">
        <f t="shared" si="31"/>
        <v>0</v>
      </c>
    </row>
    <row r="251" spans="1:12" ht="15" thickBot="1" x14ac:dyDescent="0.4">
      <c r="A251" s="90"/>
      <c r="B251" s="90"/>
      <c r="C251" s="4" t="s">
        <v>8</v>
      </c>
      <c r="D251" s="4" t="s">
        <v>294</v>
      </c>
      <c r="E251" s="2" t="str">
        <f t="shared" ca="1" si="24"/>
        <v>prop quantity</v>
      </c>
      <c r="F251" s="2" t="str">
        <f t="shared" si="25"/>
        <v>$D$251</v>
      </c>
      <c r="G251" s="2" t="str">
        <f t="shared" si="26"/>
        <v>D251</v>
      </c>
      <c r="H251" s="2" t="str">
        <f t="shared" si="27"/>
        <v>$D$251</v>
      </c>
      <c r="I251" s="2" t="str">
        <f t="shared" ca="1" si="28"/>
        <v>I253</v>
      </c>
      <c r="J251" s="2">
        <f t="shared" si="29"/>
        <v>2</v>
      </c>
      <c r="K251" s="2" t="str">
        <f t="shared" si="30"/>
        <v>eventobjid,itemid,itemnum</v>
      </c>
      <c r="L251" s="2">
        <f t="shared" si="31"/>
        <v>2</v>
      </c>
    </row>
    <row r="252" spans="1:12" x14ac:dyDescent="0.35">
      <c r="A252" s="108" t="s">
        <v>193</v>
      </c>
      <c r="B252" s="108" t="s">
        <v>194</v>
      </c>
      <c r="C252" s="32"/>
      <c r="D252" s="32"/>
      <c r="E252" s="2" t="str">
        <f t="shared" ca="1" si="24"/>
        <v>event throw</v>
      </c>
      <c r="F252" s="2" t="str">
        <f t="shared" si="25"/>
        <v/>
      </c>
      <c r="G252" s="2" t="str">
        <f t="shared" si="26"/>
        <v/>
      </c>
      <c r="H252" s="2" t="str">
        <f t="shared" si="27"/>
        <v>$D$255</v>
      </c>
      <c r="I252" s="2" t="str">
        <f t="shared" ca="1" si="28"/>
        <v>I255</v>
      </c>
      <c r="J252" s="2">
        <f t="shared" si="29"/>
        <v>1</v>
      </c>
      <c r="K252" s="2" t="str">
        <f t="shared" si="30"/>
        <v/>
      </c>
      <c r="L252" s="2">
        <f t="shared" si="31"/>
        <v>0</v>
      </c>
    </row>
    <row r="253" spans="1:12" x14ac:dyDescent="0.35">
      <c r="A253" s="109"/>
      <c r="B253" s="109"/>
      <c r="C253" s="34"/>
      <c r="D253" s="34" t="s">
        <v>270</v>
      </c>
      <c r="E253" s="2" t="str">
        <f t="shared" ca="1" si="24"/>
        <v>area id</v>
      </c>
      <c r="F253" s="2" t="str">
        <f t="shared" si="25"/>
        <v/>
      </c>
      <c r="G253" s="2" t="str">
        <f t="shared" si="26"/>
        <v/>
      </c>
      <c r="H253" s="2" t="str">
        <f t="shared" si="27"/>
        <v>$D$255</v>
      </c>
      <c r="I253" s="2" t="str">
        <f t="shared" ca="1" si="28"/>
        <v>I256</v>
      </c>
      <c r="J253" s="2">
        <f t="shared" si="29"/>
        <v>1</v>
      </c>
      <c r="K253" s="2" t="str">
        <f t="shared" si="30"/>
        <v/>
      </c>
      <c r="L253" s="2">
        <f t="shared" si="31"/>
        <v>0</v>
      </c>
    </row>
    <row r="254" spans="1:12" x14ac:dyDescent="0.35">
      <c r="A254" s="109"/>
      <c r="B254" s="109"/>
      <c r="C254" s="34"/>
      <c r="D254" s="34" t="s">
        <v>270</v>
      </c>
      <c r="E254" s="2" t="str">
        <f t="shared" ca="1" si="24"/>
        <v>item type</v>
      </c>
      <c r="F254" s="2" t="str">
        <f t="shared" si="25"/>
        <v/>
      </c>
      <c r="G254" s="2" t="str">
        <f t="shared" si="26"/>
        <v/>
      </c>
      <c r="H254" s="2" t="str">
        <f t="shared" si="27"/>
        <v>$D$255</v>
      </c>
      <c r="I254" s="2" t="str">
        <f t="shared" ca="1" si="28"/>
        <v>I257</v>
      </c>
      <c r="J254" s="2">
        <f t="shared" si="29"/>
        <v>1</v>
      </c>
      <c r="K254" s="2" t="str">
        <f t="shared" si="30"/>
        <v/>
      </c>
      <c r="L254" s="2">
        <f t="shared" si="31"/>
        <v>0</v>
      </c>
    </row>
    <row r="255" spans="1:12" ht="15" thickBot="1" x14ac:dyDescent="0.4">
      <c r="A255" s="110"/>
      <c r="B255" s="110"/>
      <c r="C255" s="33" t="s">
        <v>324</v>
      </c>
      <c r="D255" s="33" t="s">
        <v>339</v>
      </c>
      <c r="E255" s="2" t="str">
        <f t="shared" ca="1" si="24"/>
        <v>object of the thrown object</v>
      </c>
      <c r="F255" s="2" t="str">
        <f t="shared" si="25"/>
        <v>$D$255</v>
      </c>
      <c r="G255" s="2" t="str">
        <f t="shared" si="26"/>
        <v>D255</v>
      </c>
      <c r="H255" s="2" t="str">
        <f t="shared" si="27"/>
        <v>$D$255</v>
      </c>
      <c r="I255" s="2" t="str">
        <f t="shared" ca="1" si="28"/>
        <v>I258</v>
      </c>
      <c r="J255" s="2">
        <f t="shared" si="29"/>
        <v>2</v>
      </c>
      <c r="K255" s="2" t="str">
        <f t="shared" si="30"/>
        <v>eventobjid,areaid,itemid,helperobjid</v>
      </c>
      <c r="L255" s="2">
        <f t="shared" si="31"/>
        <v>3</v>
      </c>
    </row>
    <row r="256" spans="1:12" x14ac:dyDescent="0.35">
      <c r="A256" s="108" t="s">
        <v>195</v>
      </c>
      <c r="B256" s="108" t="s">
        <v>196</v>
      </c>
      <c r="C256" s="32"/>
      <c r="D256" s="32"/>
      <c r="E256" s="2" t="str">
        <f t="shared" ca="1" si="24"/>
        <v>event throw</v>
      </c>
      <c r="F256" s="2" t="str">
        <f t="shared" si="25"/>
        <v/>
      </c>
      <c r="G256" s="2" t="str">
        <f t="shared" si="26"/>
        <v/>
      </c>
      <c r="H256" s="2" t="str">
        <f t="shared" si="27"/>
        <v>$D$259</v>
      </c>
      <c r="I256" s="2" t="str">
        <f t="shared" ca="1" si="28"/>
        <v>I259</v>
      </c>
      <c r="J256" s="2">
        <f t="shared" si="29"/>
        <v>1</v>
      </c>
      <c r="K256" s="2" t="str">
        <f t="shared" si="30"/>
        <v/>
      </c>
      <c r="L256" s="2">
        <f t="shared" si="31"/>
        <v>0</v>
      </c>
    </row>
    <row r="257" spans="1:12" x14ac:dyDescent="0.35">
      <c r="A257" s="109"/>
      <c r="B257" s="109"/>
      <c r="C257" s="34"/>
      <c r="D257" s="34" t="s">
        <v>270</v>
      </c>
      <c r="E257" s="2" t="str">
        <f t="shared" ca="1" si="24"/>
        <v>area id</v>
      </c>
      <c r="F257" s="2" t="str">
        <f t="shared" si="25"/>
        <v/>
      </c>
      <c r="G257" s="2" t="str">
        <f t="shared" si="26"/>
        <v/>
      </c>
      <c r="H257" s="2" t="str">
        <f t="shared" si="27"/>
        <v>$D$259</v>
      </c>
      <c r="I257" s="2" t="str">
        <f t="shared" ca="1" si="28"/>
        <v>I260</v>
      </c>
      <c r="J257" s="2">
        <f t="shared" si="29"/>
        <v>1</v>
      </c>
      <c r="K257" s="2" t="str">
        <f t="shared" si="30"/>
        <v/>
      </c>
      <c r="L257" s="2">
        <f t="shared" si="31"/>
        <v>0</v>
      </c>
    </row>
    <row r="258" spans="1:12" x14ac:dyDescent="0.35">
      <c r="A258" s="109"/>
      <c r="B258" s="109"/>
      <c r="C258" s="34"/>
      <c r="D258" s="34" t="s">
        <v>270</v>
      </c>
      <c r="E258" s="2" t="str">
        <f t="shared" ca="1" si="24"/>
        <v>item type</v>
      </c>
      <c r="F258" s="2" t="str">
        <f t="shared" si="25"/>
        <v/>
      </c>
      <c r="G258" s="2" t="str">
        <f t="shared" si="26"/>
        <v/>
      </c>
      <c r="H258" s="2" t="str">
        <f t="shared" si="27"/>
        <v>$D$259</v>
      </c>
      <c r="I258" s="2" t="str">
        <f t="shared" ca="1" si="28"/>
        <v>I261</v>
      </c>
      <c r="J258" s="2">
        <f t="shared" si="29"/>
        <v>1</v>
      </c>
      <c r="K258" s="2" t="str">
        <f t="shared" si="30"/>
        <v/>
      </c>
      <c r="L258" s="2">
        <f t="shared" si="31"/>
        <v>0</v>
      </c>
    </row>
    <row r="259" spans="1:12" ht="15" thickBot="1" x14ac:dyDescent="0.4">
      <c r="A259" s="110"/>
      <c r="B259" s="110"/>
      <c r="C259" s="33" t="s">
        <v>324</v>
      </c>
      <c r="D259" s="33" t="s">
        <v>339</v>
      </c>
      <c r="E259" s="2" t="str">
        <f t="shared" ca="1" si="24"/>
        <v>object of the thrown object</v>
      </c>
      <c r="F259" s="2" t="str">
        <f t="shared" si="25"/>
        <v>$D$259</v>
      </c>
      <c r="G259" s="2" t="str">
        <f t="shared" si="26"/>
        <v>D259</v>
      </c>
      <c r="H259" s="2" t="str">
        <f t="shared" si="27"/>
        <v>$D$259</v>
      </c>
      <c r="I259" s="2" t="str">
        <f t="shared" ca="1" si="28"/>
        <v>I262</v>
      </c>
      <c r="J259" s="2">
        <f t="shared" si="29"/>
        <v>2</v>
      </c>
      <c r="K259" s="2" t="str">
        <f t="shared" si="30"/>
        <v>eventobjid,areaid,itemid,helperobjid</v>
      </c>
      <c r="L259" s="2">
        <f t="shared" si="31"/>
        <v>3</v>
      </c>
    </row>
    <row r="260" spans="1:12" ht="15" thickBot="1" x14ac:dyDescent="0.4">
      <c r="A260" s="89" t="s">
        <v>197</v>
      </c>
      <c r="B260" s="89" t="s">
        <v>198</v>
      </c>
      <c r="C260" s="33"/>
      <c r="D260" s="33" t="s">
        <v>270</v>
      </c>
      <c r="E260" s="2" t="str">
        <f t="shared" ca="1" si="24"/>
        <v>event player</v>
      </c>
      <c r="F260" s="2" t="str">
        <f t="shared" si="25"/>
        <v/>
      </c>
      <c r="G260" s="2" t="str">
        <f t="shared" si="26"/>
        <v/>
      </c>
      <c r="H260" s="2" t="str">
        <f t="shared" si="27"/>
        <v>$D$263</v>
      </c>
      <c r="I260" s="2" t="str">
        <f t="shared" ca="1" si="28"/>
        <v>I263</v>
      </c>
      <c r="J260" s="2">
        <f t="shared" si="29"/>
        <v>1</v>
      </c>
      <c r="K260" s="2" t="str">
        <f t="shared" si="30"/>
        <v/>
      </c>
      <c r="L260" s="2">
        <f t="shared" si="31"/>
        <v>0</v>
      </c>
    </row>
    <row r="261" spans="1:12" ht="15" thickBot="1" x14ac:dyDescent="0.4">
      <c r="A261" s="91"/>
      <c r="B261" s="91"/>
      <c r="C261" s="33"/>
      <c r="D261" s="33" t="s">
        <v>270</v>
      </c>
      <c r="E261" s="2" t="str">
        <f t="shared" ca="1" si="24"/>
        <v>item type</v>
      </c>
      <c r="F261" s="2" t="str">
        <f t="shared" si="25"/>
        <v/>
      </c>
      <c r="G261" s="2" t="str">
        <f t="shared" si="26"/>
        <v/>
      </c>
      <c r="H261" s="2" t="str">
        <f t="shared" si="27"/>
        <v>$D$263</v>
      </c>
      <c r="I261" s="2" t="str">
        <f t="shared" ca="1" si="28"/>
        <v>I264</v>
      </c>
      <c r="J261" s="2">
        <f t="shared" si="29"/>
        <v>1</v>
      </c>
      <c r="K261" s="2" t="str">
        <f t="shared" si="30"/>
        <v/>
      </c>
      <c r="L261" s="2">
        <f t="shared" si="31"/>
        <v>0</v>
      </c>
    </row>
    <row r="262" spans="1:12" ht="15" thickBot="1" x14ac:dyDescent="0.4">
      <c r="A262" s="91"/>
      <c r="B262" s="91"/>
      <c r="C262" s="33"/>
      <c r="D262" s="33" t="s">
        <v>270</v>
      </c>
      <c r="E262" s="2" t="str">
        <f t="shared" ca="1" si="24"/>
        <v>event throwable</v>
      </c>
      <c r="F262" s="2" t="str">
        <f t="shared" si="25"/>
        <v/>
      </c>
      <c r="G262" s="2" t="str">
        <f t="shared" si="26"/>
        <v/>
      </c>
      <c r="H262" s="2" t="str">
        <f t="shared" si="27"/>
        <v>$D$263</v>
      </c>
      <c r="I262" s="2" t="str">
        <f t="shared" ca="1" si="28"/>
        <v>I265</v>
      </c>
      <c r="J262" s="2">
        <f t="shared" si="29"/>
        <v>1</v>
      </c>
      <c r="K262" s="2" t="str">
        <f t="shared" si="30"/>
        <v/>
      </c>
      <c r="L262" s="2">
        <f t="shared" si="31"/>
        <v>0</v>
      </c>
    </row>
    <row r="263" spans="1:12" ht="15" thickBot="1" x14ac:dyDescent="0.4">
      <c r="A263" s="90"/>
      <c r="B263" s="90"/>
      <c r="C263" s="4" t="s">
        <v>199</v>
      </c>
      <c r="D263" s="4" t="s">
        <v>306</v>
      </c>
      <c r="E263" s="2" t="str">
        <f t="shared" ca="1" si="24"/>
        <v>block coordinates</v>
      </c>
      <c r="F263" s="2" t="str">
        <f t="shared" si="25"/>
        <v>$D$263</v>
      </c>
      <c r="G263" s="2" t="str">
        <f t="shared" si="26"/>
        <v>D263</v>
      </c>
      <c r="H263" s="2" t="str">
        <f t="shared" si="27"/>
        <v>$D$263</v>
      </c>
      <c r="I263" s="2" t="str">
        <f t="shared" ca="1" si="28"/>
        <v>I266</v>
      </c>
      <c r="J263" s="2">
        <f t="shared" si="29"/>
        <v>2</v>
      </c>
      <c r="K263" s="2" t="str">
        <f t="shared" si="30"/>
        <v>eventobjid,itemid,toobjid,XYZ</v>
      </c>
      <c r="L263" s="2">
        <f t="shared" si="31"/>
        <v>3</v>
      </c>
    </row>
    <row r="264" spans="1:12" ht="15" thickBot="1" x14ac:dyDescent="0.4">
      <c r="A264" s="89" t="s">
        <v>200</v>
      </c>
      <c r="B264" s="89" t="s">
        <v>201</v>
      </c>
      <c r="C264" s="4"/>
      <c r="D264" s="4" t="s">
        <v>270</v>
      </c>
      <c r="E264" s="2" t="str">
        <f t="shared" ca="1" si="24"/>
        <v>event drop</v>
      </c>
      <c r="F264" s="2" t="str">
        <f t="shared" si="25"/>
        <v/>
      </c>
      <c r="G264" s="2" t="str">
        <f t="shared" si="26"/>
        <v/>
      </c>
      <c r="H264" s="2" t="str">
        <f t="shared" si="27"/>
        <v>$D$266</v>
      </c>
      <c r="I264" s="2" t="str">
        <f t="shared" ca="1" si="28"/>
        <v>I266</v>
      </c>
      <c r="J264" s="2">
        <f t="shared" si="29"/>
        <v>1</v>
      </c>
      <c r="K264" s="2" t="str">
        <f t="shared" si="30"/>
        <v/>
      </c>
      <c r="L264" s="2">
        <f t="shared" si="31"/>
        <v>0</v>
      </c>
    </row>
    <row r="265" spans="1:12" ht="15" thickBot="1" x14ac:dyDescent="0.4">
      <c r="A265" s="91"/>
      <c r="B265" s="91"/>
      <c r="C265" s="4"/>
      <c r="D265" s="4" t="s">
        <v>270</v>
      </c>
      <c r="E265" s="2" t="str">
        <f t="shared" ca="1" si="24"/>
        <v>special effect type</v>
      </c>
      <c r="F265" s="2" t="str">
        <f t="shared" si="25"/>
        <v/>
      </c>
      <c r="G265" s="2" t="str">
        <f t="shared" si="26"/>
        <v/>
      </c>
      <c r="H265" s="2" t="str">
        <f t="shared" si="27"/>
        <v>$D$266</v>
      </c>
      <c r="I265" s="2" t="str">
        <f t="shared" ca="1" si="28"/>
        <v>I267</v>
      </c>
      <c r="J265" s="2">
        <f t="shared" si="29"/>
        <v>1</v>
      </c>
      <c r="K265" s="2" t="str">
        <f t="shared" si="30"/>
        <v/>
      </c>
      <c r="L265" s="2">
        <f t="shared" si="31"/>
        <v>0</v>
      </c>
    </row>
    <row r="266" spans="1:12" ht="15" thickBot="1" x14ac:dyDescent="0.4">
      <c r="A266" s="90"/>
      <c r="B266" s="90"/>
      <c r="C266" s="4" t="s">
        <v>202</v>
      </c>
      <c r="D266" s="4" t="s">
        <v>307</v>
      </c>
      <c r="E266" s="2" t="str">
        <f t="shared" ca="1" si="24"/>
        <v>block position</v>
      </c>
      <c r="F266" s="2" t="str">
        <f t="shared" si="25"/>
        <v>$D$266</v>
      </c>
      <c r="G266" s="2" t="str">
        <f t="shared" si="26"/>
        <v>D266</v>
      </c>
      <c r="H266" s="2" t="str">
        <f t="shared" si="27"/>
        <v>$D$266</v>
      </c>
      <c r="I266" s="2" t="str">
        <f t="shared" ca="1" si="28"/>
        <v>I268</v>
      </c>
      <c r="J266" s="2">
        <f t="shared" si="29"/>
        <v>2</v>
      </c>
      <c r="K266" s="2" t="str">
        <f t="shared" si="30"/>
        <v>eventobjid,effectid,XYZ</v>
      </c>
      <c r="L266" s="2">
        <f t="shared" si="31"/>
        <v>2</v>
      </c>
    </row>
    <row r="267" spans="1:12" x14ac:dyDescent="0.35">
      <c r="A267" s="1"/>
      <c r="D267" s="2" t="s">
        <v>270</v>
      </c>
      <c r="E267" s="2" t="e">
        <f t="shared" ca="1" si="24"/>
        <v>#VALUE!</v>
      </c>
      <c r="F267" s="2" t="str">
        <f t="shared" si="25"/>
        <v/>
      </c>
      <c r="G267" s="2" t="str">
        <f t="shared" si="26"/>
        <v/>
      </c>
      <c r="H267" s="2" t="str">
        <f t="shared" si="27"/>
        <v>$D$269</v>
      </c>
      <c r="I267" s="2" t="str">
        <f t="shared" ca="1" si="28"/>
        <v>I267</v>
      </c>
      <c r="J267" s="2">
        <f t="shared" si="29"/>
        <v>1</v>
      </c>
      <c r="K267" s="2" t="str">
        <f t="shared" si="30"/>
        <v/>
      </c>
      <c r="L267" s="2">
        <f t="shared" si="31"/>
        <v>0</v>
      </c>
    </row>
    <row r="268" spans="1:12" ht="15" thickBot="1" x14ac:dyDescent="0.4">
      <c r="A268" s="1" t="s">
        <v>203</v>
      </c>
      <c r="D268" s="2" t="s">
        <v>270</v>
      </c>
      <c r="E268" s="2" t="e">
        <f t="shared" ca="1" si="24"/>
        <v>#VALUE!</v>
      </c>
      <c r="F268" s="2" t="str">
        <f t="shared" si="25"/>
        <v/>
      </c>
      <c r="G268" s="2" t="str">
        <f t="shared" si="26"/>
        <v/>
      </c>
      <c r="H268" s="2" t="str">
        <f t="shared" si="27"/>
        <v>$D$269</v>
      </c>
      <c r="I268" s="2" t="str">
        <f t="shared" ca="1" si="28"/>
        <v>I268</v>
      </c>
      <c r="J268" s="2">
        <f t="shared" si="29"/>
        <v>1</v>
      </c>
      <c r="K268" s="2" t="str">
        <f t="shared" si="30"/>
        <v/>
      </c>
      <c r="L268" s="2">
        <f t="shared" si="31"/>
        <v>0</v>
      </c>
    </row>
    <row r="269" spans="1:12" ht="15" thickBot="1" x14ac:dyDescent="0.4">
      <c r="A269" s="3" t="s">
        <v>258</v>
      </c>
      <c r="B269" s="3" t="s">
        <v>259</v>
      </c>
      <c r="C269" s="3" t="s">
        <v>260</v>
      </c>
      <c r="D269" s="3" t="s">
        <v>271</v>
      </c>
      <c r="E269" s="2" t="str">
        <f t="shared" ca="1" si="24"/>
        <v>mô tả tham số</v>
      </c>
      <c r="F269" s="2" t="str">
        <f t="shared" si="25"/>
        <v>$D$269</v>
      </c>
      <c r="G269" s="2" t="str">
        <f t="shared" si="26"/>
        <v>D269</v>
      </c>
      <c r="H269" s="2" t="str">
        <f t="shared" si="27"/>
        <v>$D$269</v>
      </c>
      <c r="I269" s="2" t="str">
        <f t="shared" ca="1" si="28"/>
        <v>I269</v>
      </c>
      <c r="J269" s="2">
        <f t="shared" si="29"/>
        <v>2</v>
      </c>
      <c r="K269" s="2" t="str">
        <f t="shared" si="30"/>
        <v>Các Tham Số</v>
      </c>
      <c r="L269" s="2">
        <f t="shared" si="31"/>
        <v>0</v>
      </c>
    </row>
    <row r="270" spans="1:12" ht="15" thickBot="1" x14ac:dyDescent="0.4">
      <c r="A270" s="89" t="s">
        <v>204</v>
      </c>
      <c r="B270" s="89" t="s">
        <v>205</v>
      </c>
      <c r="C270" s="3"/>
      <c r="D270" s="3" t="s">
        <v>270</v>
      </c>
      <c r="E270" s="2" t="str">
        <f t="shared" ca="1" si="24"/>
        <v>event creature</v>
      </c>
      <c r="F270" s="2" t="str">
        <f t="shared" si="25"/>
        <v/>
      </c>
      <c r="G270" s="2" t="str">
        <f t="shared" si="26"/>
        <v/>
      </c>
      <c r="H270" s="2" t="str">
        <f t="shared" si="27"/>
        <v>$D$272</v>
      </c>
      <c r="I270" s="2" t="str">
        <f t="shared" ca="1" si="28"/>
        <v>I272</v>
      </c>
      <c r="J270" s="2">
        <f t="shared" si="29"/>
        <v>1</v>
      </c>
      <c r="K270" s="2" t="str">
        <f t="shared" si="30"/>
        <v/>
      </c>
      <c r="L270" s="2">
        <f t="shared" si="31"/>
        <v>0</v>
      </c>
    </row>
    <row r="271" spans="1:12" ht="15" thickBot="1" x14ac:dyDescent="0.4">
      <c r="A271" s="91"/>
      <c r="B271" s="91"/>
      <c r="C271" s="3"/>
      <c r="D271" s="3" t="s">
        <v>270</v>
      </c>
      <c r="E271" s="2" t="str">
        <f t="shared" ca="1" si="24"/>
        <v>effect type</v>
      </c>
      <c r="F271" s="2" t="str">
        <f t="shared" si="25"/>
        <v/>
      </c>
      <c r="G271" s="2" t="str">
        <f t="shared" si="26"/>
        <v/>
      </c>
      <c r="H271" s="2" t="str">
        <f t="shared" si="27"/>
        <v>$D$272</v>
      </c>
      <c r="I271" s="2" t="str">
        <f t="shared" ca="1" si="28"/>
        <v>I273</v>
      </c>
      <c r="J271" s="2">
        <f t="shared" si="29"/>
        <v>1</v>
      </c>
      <c r="K271" s="2" t="str">
        <f t="shared" si="30"/>
        <v/>
      </c>
      <c r="L271" s="2">
        <f t="shared" si="31"/>
        <v>0</v>
      </c>
    </row>
    <row r="272" spans="1:12" ht="15" thickBot="1" x14ac:dyDescent="0.4">
      <c r="A272" s="90"/>
      <c r="B272" s="90"/>
      <c r="C272" s="4" t="s">
        <v>202</v>
      </c>
      <c r="D272" s="4" t="s">
        <v>308</v>
      </c>
      <c r="E272" s="2" t="str">
        <f t="shared" ca="1" si="24"/>
        <v>block location</v>
      </c>
      <c r="F272" s="2" t="str">
        <f t="shared" si="25"/>
        <v>$D$272</v>
      </c>
      <c r="G272" s="2" t="str">
        <f t="shared" si="26"/>
        <v>D272</v>
      </c>
      <c r="H272" s="2" t="str">
        <f t="shared" si="27"/>
        <v>$D$272</v>
      </c>
      <c r="I272" s="2" t="str">
        <f t="shared" ca="1" si="28"/>
        <v>I274</v>
      </c>
      <c r="J272" s="2">
        <f t="shared" si="29"/>
        <v>2</v>
      </c>
      <c r="K272" s="2" t="str">
        <f t="shared" si="30"/>
        <v>eventobjid,effectid,XYZ</v>
      </c>
      <c r="L272" s="2">
        <f t="shared" si="31"/>
        <v>2</v>
      </c>
    </row>
    <row r="273" spans="1:12" ht="15" thickBot="1" x14ac:dyDescent="0.4">
      <c r="A273" s="89" t="s">
        <v>206</v>
      </c>
      <c r="B273" s="89" t="s">
        <v>207</v>
      </c>
      <c r="C273" s="4"/>
      <c r="D273" s="4" t="s">
        <v>270</v>
      </c>
      <c r="E273" s="2" t="str">
        <f t="shared" ca="1" si="24"/>
        <v>event player</v>
      </c>
      <c r="F273" s="2" t="str">
        <f t="shared" si="25"/>
        <v/>
      </c>
      <c r="G273" s="2" t="str">
        <f t="shared" si="26"/>
        <v/>
      </c>
      <c r="H273" s="2" t="str">
        <f t="shared" si="27"/>
        <v>$D$275</v>
      </c>
      <c r="I273" s="2" t="str">
        <f t="shared" ca="1" si="28"/>
        <v>I275</v>
      </c>
      <c r="J273" s="2">
        <f t="shared" si="29"/>
        <v>1</v>
      </c>
      <c r="K273" s="2" t="str">
        <f t="shared" si="30"/>
        <v/>
      </c>
      <c r="L273" s="2">
        <f t="shared" si="31"/>
        <v>0</v>
      </c>
    </row>
    <row r="274" spans="1:12" ht="15" thickBot="1" x14ac:dyDescent="0.4">
      <c r="A274" s="91"/>
      <c r="B274" s="91"/>
      <c r="C274" s="4"/>
      <c r="D274" s="4" t="s">
        <v>270</v>
      </c>
      <c r="E274" s="2" t="str">
        <f t="shared" ca="1" si="24"/>
        <v>effect type</v>
      </c>
      <c r="F274" s="2" t="str">
        <f t="shared" si="25"/>
        <v/>
      </c>
      <c r="G274" s="2" t="str">
        <f t="shared" si="26"/>
        <v/>
      </c>
      <c r="H274" s="2" t="str">
        <f t="shared" si="27"/>
        <v>$D$275</v>
      </c>
      <c r="I274" s="2" t="str">
        <f t="shared" ca="1" si="28"/>
        <v>I276</v>
      </c>
      <c r="J274" s="2">
        <f t="shared" si="29"/>
        <v>1</v>
      </c>
      <c r="K274" s="2" t="str">
        <f t="shared" si="30"/>
        <v/>
      </c>
      <c r="L274" s="2">
        <f t="shared" si="31"/>
        <v>0</v>
      </c>
    </row>
    <row r="275" spans="1:12" ht="15" thickBot="1" x14ac:dyDescent="0.4">
      <c r="A275" s="90"/>
      <c r="B275" s="90"/>
      <c r="C275" s="4" t="s">
        <v>202</v>
      </c>
      <c r="D275" s="4" t="s">
        <v>309</v>
      </c>
      <c r="E275" s="2" t="str">
        <f t="shared" ca="1" si="24"/>
        <v>block position</v>
      </c>
      <c r="F275" s="2" t="str">
        <f t="shared" si="25"/>
        <v>$D$275</v>
      </c>
      <c r="G275" s="2" t="str">
        <f t="shared" si="26"/>
        <v>D275</v>
      </c>
      <c r="H275" s="2" t="str">
        <f t="shared" si="27"/>
        <v>$D$275</v>
      </c>
      <c r="I275" s="2" t="str">
        <f t="shared" ca="1" si="28"/>
        <v>I277</v>
      </c>
      <c r="J275" s="2">
        <f t="shared" si="29"/>
        <v>2</v>
      </c>
      <c r="K275" s="2" t="str">
        <f t="shared" si="30"/>
        <v>eventobjid,effectid,XYZ</v>
      </c>
      <c r="L275" s="2">
        <f t="shared" si="31"/>
        <v>2</v>
      </c>
    </row>
    <row r="276" spans="1:12" ht="15" thickBot="1" x14ac:dyDescent="0.4">
      <c r="A276" s="89" t="s">
        <v>208</v>
      </c>
      <c r="B276" s="89" t="s">
        <v>209</v>
      </c>
      <c r="C276" s="4"/>
      <c r="D276" s="4" t="s">
        <v>270</v>
      </c>
      <c r="E276" s="2" t="str">
        <f t="shared" ca="1" si="24"/>
        <v>effect type</v>
      </c>
      <c r="F276" s="2" t="str">
        <f t="shared" si="25"/>
        <v/>
      </c>
      <c r="G276" s="2" t="str">
        <f t="shared" si="26"/>
        <v/>
      </c>
      <c r="H276" s="2" t="str">
        <f t="shared" si="27"/>
        <v>$D$277</v>
      </c>
      <c r="I276" s="2" t="str">
        <f t="shared" ca="1" si="28"/>
        <v>I277</v>
      </c>
      <c r="J276" s="2">
        <f t="shared" si="29"/>
        <v>1</v>
      </c>
      <c r="K276" s="2" t="str">
        <f t="shared" si="30"/>
        <v/>
      </c>
      <c r="L276" s="2">
        <f t="shared" si="31"/>
        <v>0</v>
      </c>
    </row>
    <row r="277" spans="1:12" ht="15" thickBot="1" x14ac:dyDescent="0.4">
      <c r="A277" s="90"/>
      <c r="B277" s="90"/>
      <c r="C277" s="4" t="s">
        <v>210</v>
      </c>
      <c r="D277" s="4" t="s">
        <v>310</v>
      </c>
      <c r="E277" s="2" t="str">
        <f t="shared" ca="1" si="24"/>
        <v>block position</v>
      </c>
      <c r="F277" s="2" t="str">
        <f t="shared" si="25"/>
        <v>$D$277</v>
      </c>
      <c r="G277" s="2" t="str">
        <f t="shared" si="26"/>
        <v>D277</v>
      </c>
      <c r="H277" s="2" t="str">
        <f t="shared" si="27"/>
        <v>$D$277</v>
      </c>
      <c r="I277" s="2" t="str">
        <f t="shared" ca="1" si="28"/>
        <v>I278</v>
      </c>
      <c r="J277" s="2">
        <f t="shared" si="29"/>
        <v>2</v>
      </c>
      <c r="K277" s="2" t="str">
        <f t="shared" si="30"/>
        <v>effectid,XYZ</v>
      </c>
      <c r="L277" s="2">
        <f t="shared" si="31"/>
        <v>1</v>
      </c>
    </row>
    <row r="278" spans="1:12" ht="15" thickBot="1" x14ac:dyDescent="0.4">
      <c r="A278" s="89" t="s">
        <v>211</v>
      </c>
      <c r="B278" s="89" t="s">
        <v>212</v>
      </c>
      <c r="C278" s="4"/>
      <c r="D278" s="4" t="s">
        <v>270</v>
      </c>
      <c r="E278" s="2" t="str">
        <f t="shared" ca="1" si="24"/>
        <v>event throw</v>
      </c>
      <c r="F278" s="2" t="str">
        <f t="shared" si="25"/>
        <v/>
      </c>
      <c r="G278" s="2" t="str">
        <f t="shared" si="26"/>
        <v/>
      </c>
      <c r="H278" s="2" t="str">
        <f t="shared" si="27"/>
        <v>$D$280</v>
      </c>
      <c r="I278" s="2" t="str">
        <f t="shared" ca="1" si="28"/>
        <v>I280</v>
      </c>
      <c r="J278" s="2">
        <f t="shared" si="29"/>
        <v>1</v>
      </c>
      <c r="K278" s="2" t="str">
        <f t="shared" si="30"/>
        <v/>
      </c>
      <c r="L278" s="2">
        <f t="shared" si="31"/>
        <v>0</v>
      </c>
    </row>
    <row r="279" spans="1:12" ht="15" thickBot="1" x14ac:dyDescent="0.4">
      <c r="A279" s="91"/>
      <c r="B279" s="91"/>
      <c r="C279" s="4"/>
      <c r="D279" s="4" t="s">
        <v>270</v>
      </c>
      <c r="E279" s="2" t="str">
        <f t="shared" ca="1" si="24"/>
        <v>effect type</v>
      </c>
      <c r="F279" s="2" t="str">
        <f t="shared" si="25"/>
        <v/>
      </c>
      <c r="G279" s="2" t="str">
        <f t="shared" si="26"/>
        <v/>
      </c>
      <c r="H279" s="2" t="str">
        <f t="shared" si="27"/>
        <v>$D$280</v>
      </c>
      <c r="I279" s="2" t="str">
        <f t="shared" ca="1" si="28"/>
        <v>I281</v>
      </c>
      <c r="J279" s="2">
        <f t="shared" si="29"/>
        <v>1</v>
      </c>
      <c r="K279" s="2" t="str">
        <f t="shared" si="30"/>
        <v/>
      </c>
      <c r="L279" s="2">
        <f t="shared" si="31"/>
        <v>0</v>
      </c>
    </row>
    <row r="280" spans="1:12" ht="15" thickBot="1" x14ac:dyDescent="0.4">
      <c r="A280" s="90"/>
      <c r="B280" s="90"/>
      <c r="C280" s="4" t="s">
        <v>202</v>
      </c>
      <c r="D280" s="4" t="s">
        <v>311</v>
      </c>
      <c r="E280" s="2" t="str">
        <f t="shared" ca="1" si="24"/>
        <v>block position</v>
      </c>
      <c r="F280" s="2" t="str">
        <f t="shared" si="25"/>
        <v>$D$280</v>
      </c>
      <c r="G280" s="2" t="str">
        <f t="shared" si="26"/>
        <v>D280</v>
      </c>
      <c r="H280" s="2" t="str">
        <f t="shared" si="27"/>
        <v>$D$280</v>
      </c>
      <c r="I280" s="2" t="str">
        <f t="shared" ca="1" si="28"/>
        <v>I282</v>
      </c>
      <c r="J280" s="2">
        <f t="shared" si="29"/>
        <v>2</v>
      </c>
      <c r="K280" s="2" t="str">
        <f t="shared" si="30"/>
        <v>eventobjid,effectid,XYZ</v>
      </c>
      <c r="L280" s="2">
        <f t="shared" si="31"/>
        <v>2</v>
      </c>
    </row>
    <row r="281" spans="1:12" x14ac:dyDescent="0.35">
      <c r="A281" s="13"/>
      <c r="D281" s="2" t="s">
        <v>270</v>
      </c>
      <c r="E281" s="2" t="e">
        <f t="shared" ref="E281:E332" ca="1" si="32">SUBSTITUTE(TRIM(MID(SUBSTITUTE(SUBSTITUTE(INDIRECT(H281),"x,y,z","XYZ"),",",REPT(" ", LEN(INDIRECT(H281)))),(ROW(INDIRECT(I281))-ROW(INDIRECT(H281))+1)*LEN(INDIRECT(H281))-LEN(INDIRECT(H281))+1,LEN(INDIRECT(H281)))),"XYZ","x,y,z")</f>
        <v>#VALUE!</v>
      </c>
      <c r="F281" s="2" t="str">
        <f t="shared" ref="F281:F332" si="33">IF(ISTEXT(C281), ADDRESS(ROW(C281), COLUMN(C281)+1, 1), "")</f>
        <v/>
      </c>
      <c r="G281" s="2" t="str">
        <f t="shared" ref="G281:G332" si="34">IF(ISTEXT(C281), ADDRESS(ROW(C281), COLUMN(C281)+1,4 ), "")</f>
        <v/>
      </c>
      <c r="H281" s="2" t="str">
        <f t="shared" ref="H281:H332" si="35">IF(F281&lt;&gt;"", F281, H282)</f>
        <v>$D$283</v>
      </c>
      <c r="I281" s="2" t="str">
        <f t="shared" ref="I281:I332" ca="1" si="36">IF(G281=ADDRESS(ROW(INDIRECT(H281)),COLUMN(INDIRECT(H281)),4),ADDRESS(ROW(I281)+L281,COLUMN(I281),4),ADDRESS(ROW(INDIRECT(I282))-1,COLUMN(I281),4))</f>
        <v>I281</v>
      </c>
      <c r="J281" s="2">
        <f t="shared" ref="J281:J332" si="37">IF(F281&lt;&gt;"",IF(H281=H280,2,3),1)</f>
        <v>1</v>
      </c>
      <c r="K281" s="2" t="str">
        <f t="shared" ref="K281:K332" si="38">SUBSTITUTE(C281,"x,y,z","XYZ")</f>
        <v/>
      </c>
      <c r="L281" s="2">
        <f t="shared" ref="L281:L332" si="39">IF(LEN(K281) - LEN(SUBSTITUTE(K281, ",", ""))&gt;0,LEN(K281) - LEN(SUBSTITUTE(K281, ",", "")),0)</f>
        <v>0</v>
      </c>
    </row>
    <row r="282" spans="1:12" ht="15" thickBot="1" x14ac:dyDescent="0.4">
      <c r="A282" s="1" t="s">
        <v>213</v>
      </c>
      <c r="D282" s="2" t="s">
        <v>270</v>
      </c>
      <c r="E282" s="2" t="e">
        <f t="shared" ca="1" si="32"/>
        <v>#VALUE!</v>
      </c>
      <c r="F282" s="2" t="str">
        <f t="shared" si="33"/>
        <v/>
      </c>
      <c r="G282" s="2" t="str">
        <f t="shared" si="34"/>
        <v/>
      </c>
      <c r="H282" s="2" t="str">
        <f t="shared" si="35"/>
        <v>$D$283</v>
      </c>
      <c r="I282" s="2" t="str">
        <f t="shared" ca="1" si="36"/>
        <v>I282</v>
      </c>
      <c r="J282" s="2">
        <f t="shared" si="37"/>
        <v>1</v>
      </c>
      <c r="K282" s="2" t="str">
        <f t="shared" si="38"/>
        <v/>
      </c>
      <c r="L282" s="2">
        <f t="shared" si="39"/>
        <v>0</v>
      </c>
    </row>
    <row r="283" spans="1:12" ht="15" thickBot="1" x14ac:dyDescent="0.4">
      <c r="A283" s="28" t="s">
        <v>258</v>
      </c>
      <c r="B283" s="3" t="s">
        <v>259</v>
      </c>
      <c r="C283" s="3" t="s">
        <v>260</v>
      </c>
      <c r="D283" s="3" t="s">
        <v>271</v>
      </c>
      <c r="E283" s="2" t="str">
        <f t="shared" ca="1" si="32"/>
        <v>mô tả tham số</v>
      </c>
      <c r="F283" s="2" t="str">
        <f t="shared" si="33"/>
        <v>$D$283</v>
      </c>
      <c r="G283" s="2" t="str">
        <f t="shared" si="34"/>
        <v>D283</v>
      </c>
      <c r="H283" s="2" t="str">
        <f t="shared" si="35"/>
        <v>$D$283</v>
      </c>
      <c r="I283" s="2" t="str">
        <f t="shared" ca="1" si="36"/>
        <v>I283</v>
      </c>
      <c r="J283" s="2">
        <f t="shared" si="37"/>
        <v>2</v>
      </c>
      <c r="K283" s="2" t="str">
        <f t="shared" si="38"/>
        <v>Các Tham Số</v>
      </c>
      <c r="L283" s="2">
        <f t="shared" si="39"/>
        <v>0</v>
      </c>
    </row>
    <row r="284" spans="1:12" ht="15" thickBot="1" x14ac:dyDescent="0.4">
      <c r="A284" s="89" t="s">
        <v>214</v>
      </c>
      <c r="B284" s="89" t="s">
        <v>215</v>
      </c>
      <c r="C284" s="3"/>
      <c r="D284" s="3" t="s">
        <v>270</v>
      </c>
      <c r="E284" s="2" t="str">
        <f t="shared" ca="1" si="32"/>
        <v>event player</v>
      </c>
      <c r="F284" s="2" t="str">
        <f t="shared" si="33"/>
        <v/>
      </c>
      <c r="G284" s="2" t="str">
        <f t="shared" si="34"/>
        <v/>
      </c>
      <c r="H284" s="2" t="str">
        <f t="shared" si="35"/>
        <v>$D$286</v>
      </c>
      <c r="I284" s="2" t="str">
        <f t="shared" ca="1" si="36"/>
        <v>I286</v>
      </c>
      <c r="J284" s="2">
        <f t="shared" si="37"/>
        <v>1</v>
      </c>
      <c r="K284" s="2" t="str">
        <f t="shared" si="38"/>
        <v/>
      </c>
      <c r="L284" s="2">
        <f t="shared" si="39"/>
        <v>0</v>
      </c>
    </row>
    <row r="285" spans="1:12" ht="15" thickBot="1" x14ac:dyDescent="0.4">
      <c r="A285" s="91"/>
      <c r="B285" s="91"/>
      <c r="C285" s="3"/>
      <c r="D285" s="3" t="s">
        <v>270</v>
      </c>
      <c r="E285" s="2" t="str">
        <f t="shared" ca="1" si="32"/>
        <v>event ui</v>
      </c>
      <c r="F285" s="2" t="str">
        <f t="shared" si="33"/>
        <v/>
      </c>
      <c r="G285" s="2" t="str">
        <f t="shared" si="34"/>
        <v/>
      </c>
      <c r="H285" s="2" t="str">
        <f t="shared" si="35"/>
        <v>$D$286</v>
      </c>
      <c r="I285" s="2" t="str">
        <f t="shared" ca="1" si="36"/>
        <v>I287</v>
      </c>
      <c r="J285" s="2">
        <f t="shared" si="37"/>
        <v>1</v>
      </c>
      <c r="K285" s="2" t="str">
        <f t="shared" si="38"/>
        <v/>
      </c>
      <c r="L285" s="2">
        <f t="shared" si="39"/>
        <v>0</v>
      </c>
    </row>
    <row r="286" spans="1:12" ht="15" thickBot="1" x14ac:dyDescent="0.4">
      <c r="A286" s="90"/>
      <c r="B286" s="90"/>
      <c r="C286" s="4" t="s">
        <v>216</v>
      </c>
      <c r="D286" s="4" t="s">
        <v>312</v>
      </c>
      <c r="E286" s="2" t="str">
        <f t="shared" ca="1" si="32"/>
        <v>event component</v>
      </c>
      <c r="F286" s="2" t="str">
        <f t="shared" si="33"/>
        <v>$D$286</v>
      </c>
      <c r="G286" s="2" t="str">
        <f t="shared" si="34"/>
        <v>D286</v>
      </c>
      <c r="H286" s="2" t="str">
        <f t="shared" si="35"/>
        <v>$D$286</v>
      </c>
      <c r="I286" s="2" t="str">
        <f t="shared" ca="1" si="36"/>
        <v>I288</v>
      </c>
      <c r="J286" s="2">
        <f t="shared" si="37"/>
        <v>2</v>
      </c>
      <c r="K286" s="2" t="str">
        <f t="shared" si="38"/>
        <v>eventobjid,CustomUI,uielement</v>
      </c>
      <c r="L286" s="2">
        <f t="shared" si="39"/>
        <v>2</v>
      </c>
    </row>
    <row r="287" spans="1:12" ht="15" thickBot="1" x14ac:dyDescent="0.4">
      <c r="A287" s="89" t="s">
        <v>217</v>
      </c>
      <c r="B287" s="89" t="s">
        <v>218</v>
      </c>
      <c r="C287" s="4"/>
      <c r="D287" s="4" t="s">
        <v>270</v>
      </c>
      <c r="E287" s="2" t="str">
        <f t="shared" ca="1" si="32"/>
        <v>event player</v>
      </c>
      <c r="F287" s="2" t="str">
        <f t="shared" si="33"/>
        <v/>
      </c>
      <c r="G287" s="2" t="str">
        <f t="shared" si="34"/>
        <v/>
      </c>
      <c r="H287" s="2" t="str">
        <f t="shared" si="35"/>
        <v>$D$289</v>
      </c>
      <c r="I287" s="2" t="str">
        <f t="shared" ca="1" si="36"/>
        <v>I289</v>
      </c>
      <c r="J287" s="2">
        <f t="shared" si="37"/>
        <v>1</v>
      </c>
      <c r="K287" s="2" t="str">
        <f t="shared" si="38"/>
        <v/>
      </c>
      <c r="L287" s="2">
        <f t="shared" si="39"/>
        <v>0</v>
      </c>
    </row>
    <row r="288" spans="1:12" ht="15" thickBot="1" x14ac:dyDescent="0.4">
      <c r="A288" s="91"/>
      <c r="B288" s="91"/>
      <c r="C288" s="4"/>
      <c r="D288" s="4" t="s">
        <v>270</v>
      </c>
      <c r="E288" s="2" t="str">
        <f t="shared" ca="1" si="32"/>
        <v>event ui</v>
      </c>
      <c r="F288" s="2" t="str">
        <f t="shared" si="33"/>
        <v/>
      </c>
      <c r="G288" s="2" t="str">
        <f t="shared" si="34"/>
        <v/>
      </c>
      <c r="H288" s="2" t="str">
        <f t="shared" si="35"/>
        <v>$D$289</v>
      </c>
      <c r="I288" s="2" t="str">
        <f t="shared" ca="1" si="36"/>
        <v>I290</v>
      </c>
      <c r="J288" s="2">
        <f t="shared" si="37"/>
        <v>1</v>
      </c>
      <c r="K288" s="2" t="str">
        <f t="shared" si="38"/>
        <v/>
      </c>
      <c r="L288" s="2">
        <f t="shared" si="39"/>
        <v>0</v>
      </c>
    </row>
    <row r="289" spans="1:12" ht="15" thickBot="1" x14ac:dyDescent="0.4">
      <c r="A289" s="90"/>
      <c r="B289" s="90"/>
      <c r="C289" s="4" t="s">
        <v>216</v>
      </c>
      <c r="D289" s="4" t="s">
        <v>313</v>
      </c>
      <c r="E289" s="2" t="str">
        <f t="shared" ca="1" si="32"/>
        <v/>
      </c>
      <c r="F289" s="2" t="str">
        <f t="shared" si="33"/>
        <v>$D$289</v>
      </c>
      <c r="G289" s="2" t="str">
        <f t="shared" si="34"/>
        <v>D289</v>
      </c>
      <c r="H289" s="2" t="str">
        <f t="shared" si="35"/>
        <v>$D$289</v>
      </c>
      <c r="I289" s="2" t="str">
        <f t="shared" ca="1" si="36"/>
        <v>I291</v>
      </c>
      <c r="J289" s="2">
        <f t="shared" si="37"/>
        <v>2</v>
      </c>
      <c r="K289" s="2" t="str">
        <f t="shared" si="38"/>
        <v>eventobjid,CustomUI,uielement</v>
      </c>
      <c r="L289" s="2">
        <f t="shared" si="39"/>
        <v>2</v>
      </c>
    </row>
    <row r="290" spans="1:12" ht="15" thickBot="1" x14ac:dyDescent="0.4">
      <c r="A290" s="89" t="s">
        <v>219</v>
      </c>
      <c r="B290" s="89" t="s">
        <v>220</v>
      </c>
      <c r="C290" s="4"/>
      <c r="D290" s="4" t="s">
        <v>270</v>
      </c>
      <c r="E290" s="2" t="str">
        <f t="shared" ca="1" si="32"/>
        <v>event player</v>
      </c>
      <c r="F290" s="2" t="str">
        <f t="shared" si="33"/>
        <v/>
      </c>
      <c r="G290" s="2" t="str">
        <f t="shared" si="34"/>
        <v/>
      </c>
      <c r="H290" s="2" t="str">
        <f t="shared" si="35"/>
        <v>$D$292</v>
      </c>
      <c r="I290" s="2" t="str">
        <f t="shared" ca="1" si="36"/>
        <v>I292</v>
      </c>
      <c r="J290" s="2">
        <f t="shared" si="37"/>
        <v>1</v>
      </c>
      <c r="K290" s="2" t="str">
        <f t="shared" si="38"/>
        <v/>
      </c>
      <c r="L290" s="2">
        <f t="shared" si="39"/>
        <v>0</v>
      </c>
    </row>
    <row r="291" spans="1:12" ht="15" thickBot="1" x14ac:dyDescent="0.4">
      <c r="A291" s="91"/>
      <c r="B291" s="91"/>
      <c r="C291" s="4"/>
      <c r="D291" s="4" t="s">
        <v>270</v>
      </c>
      <c r="E291" s="2" t="str">
        <f t="shared" ca="1" si="32"/>
        <v>event ui</v>
      </c>
      <c r="F291" s="2" t="str">
        <f t="shared" si="33"/>
        <v/>
      </c>
      <c r="G291" s="2" t="str">
        <f t="shared" si="34"/>
        <v/>
      </c>
      <c r="H291" s="2" t="str">
        <f t="shared" si="35"/>
        <v>$D$292</v>
      </c>
      <c r="I291" s="2" t="str">
        <f t="shared" ca="1" si="36"/>
        <v>I293</v>
      </c>
      <c r="J291" s="2">
        <f t="shared" si="37"/>
        <v>1</v>
      </c>
      <c r="K291" s="2" t="str">
        <f t="shared" si="38"/>
        <v/>
      </c>
      <c r="L291" s="2">
        <f t="shared" si="39"/>
        <v>0</v>
      </c>
    </row>
    <row r="292" spans="1:12" ht="15" thickBot="1" x14ac:dyDescent="0.4">
      <c r="A292" s="90"/>
      <c r="B292" s="90"/>
      <c r="C292" s="4" t="s">
        <v>216</v>
      </c>
      <c r="D292" s="4" t="s">
        <v>314</v>
      </c>
      <c r="E292" s="2" t="str">
        <f t="shared" ca="1" si="32"/>
        <v>event component</v>
      </c>
      <c r="F292" s="2" t="str">
        <f t="shared" si="33"/>
        <v>$D$292</v>
      </c>
      <c r="G292" s="2" t="str">
        <f t="shared" si="34"/>
        <v>D292</v>
      </c>
      <c r="H292" s="2" t="str">
        <f t="shared" si="35"/>
        <v>$D$292</v>
      </c>
      <c r="I292" s="2" t="str">
        <f t="shared" ca="1" si="36"/>
        <v>I294</v>
      </c>
      <c r="J292" s="2">
        <f t="shared" si="37"/>
        <v>2</v>
      </c>
      <c r="K292" s="2" t="str">
        <f t="shared" si="38"/>
        <v>eventobjid,CustomUI,uielement</v>
      </c>
      <c r="L292" s="2">
        <f t="shared" si="39"/>
        <v>2</v>
      </c>
    </row>
    <row r="293" spans="1:12" ht="15" thickBot="1" x14ac:dyDescent="0.4">
      <c r="A293" s="89" t="s">
        <v>221</v>
      </c>
      <c r="B293" s="89" t="s">
        <v>222</v>
      </c>
      <c r="C293" s="4"/>
      <c r="D293" s="4" t="s">
        <v>270</v>
      </c>
      <c r="E293" s="2" t="str">
        <f t="shared" ca="1" si="32"/>
        <v>event player</v>
      </c>
      <c r="F293" s="2" t="str">
        <f t="shared" si="33"/>
        <v/>
      </c>
      <c r="G293" s="2" t="str">
        <f t="shared" si="34"/>
        <v/>
      </c>
      <c r="H293" s="2" t="str">
        <f t="shared" si="35"/>
        <v>$D$295</v>
      </c>
      <c r="I293" s="2" t="str">
        <f t="shared" ca="1" si="36"/>
        <v>I295</v>
      </c>
      <c r="J293" s="2">
        <f t="shared" si="37"/>
        <v>1</v>
      </c>
      <c r="K293" s="2" t="str">
        <f t="shared" si="38"/>
        <v/>
      </c>
      <c r="L293" s="2">
        <f t="shared" si="39"/>
        <v>0</v>
      </c>
    </row>
    <row r="294" spans="1:12" ht="15" thickBot="1" x14ac:dyDescent="0.4">
      <c r="A294" s="91"/>
      <c r="B294" s="91"/>
      <c r="C294" s="4"/>
      <c r="D294" s="4" t="s">
        <v>270</v>
      </c>
      <c r="E294" s="2" t="str">
        <f t="shared" ca="1" si="32"/>
        <v>event ui</v>
      </c>
      <c r="F294" s="2" t="str">
        <f t="shared" si="33"/>
        <v/>
      </c>
      <c r="G294" s="2" t="str">
        <f t="shared" si="34"/>
        <v/>
      </c>
      <c r="H294" s="2" t="str">
        <f t="shared" si="35"/>
        <v>$D$295</v>
      </c>
      <c r="I294" s="2" t="str">
        <f t="shared" ca="1" si="36"/>
        <v>I296</v>
      </c>
      <c r="J294" s="2">
        <f t="shared" si="37"/>
        <v>1</v>
      </c>
      <c r="K294" s="2" t="str">
        <f t="shared" si="38"/>
        <v/>
      </c>
      <c r="L294" s="2">
        <f t="shared" si="39"/>
        <v>0</v>
      </c>
    </row>
    <row r="295" spans="1:12" ht="15" thickBot="1" x14ac:dyDescent="0.4">
      <c r="A295" s="90"/>
      <c r="B295" s="90"/>
      <c r="C295" s="4" t="s">
        <v>216</v>
      </c>
      <c r="D295" s="4" t="s">
        <v>312</v>
      </c>
      <c r="E295" s="2" t="str">
        <f t="shared" ca="1" si="32"/>
        <v>event component</v>
      </c>
      <c r="F295" s="2" t="str">
        <f t="shared" si="33"/>
        <v>$D$295</v>
      </c>
      <c r="G295" s="2" t="str">
        <f t="shared" si="34"/>
        <v>D295</v>
      </c>
      <c r="H295" s="2" t="str">
        <f t="shared" si="35"/>
        <v>$D$295</v>
      </c>
      <c r="I295" s="2" t="str">
        <f t="shared" ca="1" si="36"/>
        <v>I297</v>
      </c>
      <c r="J295" s="2">
        <f t="shared" si="37"/>
        <v>2</v>
      </c>
      <c r="K295" s="2" t="str">
        <f t="shared" si="38"/>
        <v>eventobjid,CustomUI,uielement</v>
      </c>
      <c r="L295" s="2">
        <f t="shared" si="39"/>
        <v>2</v>
      </c>
    </row>
    <row r="296" spans="1:12" ht="15" thickBot="1" x14ac:dyDescent="0.4">
      <c r="A296" s="89" t="s">
        <v>223</v>
      </c>
      <c r="B296" s="89" t="s">
        <v>224</v>
      </c>
      <c r="C296" s="4"/>
      <c r="D296" s="4" t="s">
        <v>270</v>
      </c>
      <c r="E296" s="2" t="str">
        <f t="shared" ca="1" si="32"/>
        <v>event player</v>
      </c>
      <c r="F296" s="2" t="str">
        <f t="shared" si="33"/>
        <v/>
      </c>
      <c r="G296" s="2" t="str">
        <f t="shared" si="34"/>
        <v/>
      </c>
      <c r="H296" s="2" t="str">
        <f t="shared" si="35"/>
        <v>$D$297</v>
      </c>
      <c r="I296" s="2" t="str">
        <f t="shared" ca="1" si="36"/>
        <v>I297</v>
      </c>
      <c r="J296" s="2">
        <f t="shared" si="37"/>
        <v>1</v>
      </c>
      <c r="K296" s="2" t="str">
        <f t="shared" si="38"/>
        <v/>
      </c>
      <c r="L296" s="2">
        <f t="shared" si="39"/>
        <v>0</v>
      </c>
    </row>
    <row r="297" spans="1:12" ht="15" thickBot="1" x14ac:dyDescent="0.4">
      <c r="A297" s="90"/>
      <c r="B297" s="90"/>
      <c r="C297" s="4" t="s">
        <v>225</v>
      </c>
      <c r="D297" s="4" t="s">
        <v>313</v>
      </c>
      <c r="E297" s="2" t="str">
        <f t="shared" ca="1" si="32"/>
        <v>event ui</v>
      </c>
      <c r="F297" s="2" t="str">
        <f t="shared" si="33"/>
        <v>$D$297</v>
      </c>
      <c r="G297" s="2" t="str">
        <f t="shared" si="34"/>
        <v>D297</v>
      </c>
      <c r="H297" s="2" t="str">
        <f t="shared" si="35"/>
        <v>$D$297</v>
      </c>
      <c r="I297" s="2" t="str">
        <f t="shared" ca="1" si="36"/>
        <v>I298</v>
      </c>
      <c r="J297" s="2">
        <f t="shared" si="37"/>
        <v>2</v>
      </c>
      <c r="K297" s="2" t="str">
        <f t="shared" si="38"/>
        <v>eventobjid,CustomUI</v>
      </c>
      <c r="L297" s="2">
        <f t="shared" si="39"/>
        <v>1</v>
      </c>
    </row>
    <row r="298" spans="1:12" x14ac:dyDescent="0.35">
      <c r="A298" s="108" t="s">
        <v>226</v>
      </c>
      <c r="B298" s="108" t="s">
        <v>227</v>
      </c>
      <c r="C298" s="32"/>
      <c r="D298" s="32"/>
      <c r="E298" s="2" t="str">
        <f t="shared" ca="1" si="32"/>
        <v>event player</v>
      </c>
      <c r="F298" s="2" t="str">
        <f t="shared" si="33"/>
        <v/>
      </c>
      <c r="G298" s="2" t="str">
        <f t="shared" si="34"/>
        <v/>
      </c>
      <c r="H298" s="2" t="str">
        <f t="shared" si="35"/>
        <v>$D$301</v>
      </c>
      <c r="I298" s="2" t="str">
        <f t="shared" ca="1" si="36"/>
        <v>I301</v>
      </c>
      <c r="J298" s="2">
        <f t="shared" si="37"/>
        <v>1</v>
      </c>
      <c r="K298" s="2" t="str">
        <f t="shared" si="38"/>
        <v/>
      </c>
      <c r="L298" s="2">
        <f t="shared" si="39"/>
        <v>0</v>
      </c>
    </row>
    <row r="299" spans="1:12" x14ac:dyDescent="0.35">
      <c r="A299" s="109"/>
      <c r="B299" s="109"/>
      <c r="C299" s="34"/>
      <c r="D299" s="34" t="s">
        <v>270</v>
      </c>
      <c r="E299" s="2" t="str">
        <f t="shared" ca="1" si="32"/>
        <v>event ui</v>
      </c>
      <c r="F299" s="2" t="str">
        <f t="shared" si="33"/>
        <v/>
      </c>
      <c r="G299" s="2" t="str">
        <f t="shared" si="34"/>
        <v/>
      </c>
      <c r="H299" s="2" t="str">
        <f t="shared" si="35"/>
        <v>$D$301</v>
      </c>
      <c r="I299" s="2" t="str">
        <f t="shared" ca="1" si="36"/>
        <v>I302</v>
      </c>
      <c r="J299" s="2">
        <f t="shared" si="37"/>
        <v>1</v>
      </c>
      <c r="K299" s="2" t="str">
        <f t="shared" si="38"/>
        <v/>
      </c>
      <c r="L299" s="2">
        <f t="shared" si="39"/>
        <v>0</v>
      </c>
    </row>
    <row r="300" spans="1:12" x14ac:dyDescent="0.35">
      <c r="A300" s="109"/>
      <c r="B300" s="109"/>
      <c r="C300" s="34"/>
      <c r="D300" s="34" t="s">
        <v>270</v>
      </c>
      <c r="E300" s="2" t="str">
        <f t="shared" ca="1" si="32"/>
        <v>event element</v>
      </c>
      <c r="F300" s="2" t="str">
        <f t="shared" si="33"/>
        <v/>
      </c>
      <c r="G300" s="2" t="str">
        <f t="shared" si="34"/>
        <v/>
      </c>
      <c r="H300" s="2" t="str">
        <f t="shared" si="35"/>
        <v>$D$301</v>
      </c>
      <c r="I300" s="2" t="str">
        <f t="shared" ca="1" si="36"/>
        <v>I303</v>
      </c>
      <c r="J300" s="2">
        <f t="shared" si="37"/>
        <v>1</v>
      </c>
      <c r="K300" s="2" t="str">
        <f t="shared" si="38"/>
        <v/>
      </c>
      <c r="L300" s="2">
        <f t="shared" si="39"/>
        <v>0</v>
      </c>
    </row>
    <row r="301" spans="1:12" ht="15" thickBot="1" x14ac:dyDescent="0.4">
      <c r="A301" s="110"/>
      <c r="B301" s="110"/>
      <c r="C301" s="33" t="s">
        <v>323</v>
      </c>
      <c r="D301" s="33" t="s">
        <v>315</v>
      </c>
      <c r="E301" s="2" t="str">
        <f t="shared" ca="1" si="32"/>
        <v>input content</v>
      </c>
      <c r="F301" s="2" t="str">
        <f t="shared" si="33"/>
        <v>$D$301</v>
      </c>
      <c r="G301" s="2" t="str">
        <f t="shared" si="34"/>
        <v>D301</v>
      </c>
      <c r="H301" s="2" t="str">
        <f t="shared" si="35"/>
        <v>$D$301</v>
      </c>
      <c r="I301" s="2" t="str">
        <f t="shared" ca="1" si="36"/>
        <v>I304</v>
      </c>
      <c r="J301" s="2">
        <f t="shared" si="37"/>
        <v>2</v>
      </c>
      <c r="K301" s="2" t="str">
        <f t="shared" si="38"/>
        <v>eventobjid,CustomUI,uielement,content</v>
      </c>
      <c r="L301" s="2">
        <f t="shared" si="39"/>
        <v>3</v>
      </c>
    </row>
    <row r="302" spans="1:12" ht="15" thickBot="1" x14ac:dyDescent="0.4">
      <c r="A302" s="4" t="s">
        <v>228</v>
      </c>
      <c r="B302" s="4" t="s">
        <v>229</v>
      </c>
      <c r="C302" s="4" t="s">
        <v>225</v>
      </c>
      <c r="D302" s="4" t="s">
        <v>313</v>
      </c>
      <c r="E302" s="2" t="str">
        <f t="shared" ca="1" si="32"/>
        <v>event ui</v>
      </c>
      <c r="F302" s="2" t="str">
        <f t="shared" si="33"/>
        <v>$D$302</v>
      </c>
      <c r="G302" s="2" t="str">
        <f t="shared" si="34"/>
        <v>D302</v>
      </c>
      <c r="H302" s="2" t="str">
        <f t="shared" si="35"/>
        <v>$D$302</v>
      </c>
      <c r="I302" s="2" t="str">
        <f t="shared" ca="1" si="36"/>
        <v>I303</v>
      </c>
      <c r="J302" s="2">
        <f t="shared" si="37"/>
        <v>3</v>
      </c>
      <c r="K302" s="2" t="str">
        <f t="shared" si="38"/>
        <v>eventobjid,CustomUI</v>
      </c>
      <c r="L302" s="2">
        <f t="shared" si="39"/>
        <v>1</v>
      </c>
    </row>
    <row r="303" spans="1:12" x14ac:dyDescent="0.35">
      <c r="A303" s="29"/>
      <c r="B303" s="29"/>
      <c r="C303" s="29"/>
      <c r="D303" s="29" t="s">
        <v>270</v>
      </c>
      <c r="E303" s="2" t="e">
        <f t="shared" ca="1" si="32"/>
        <v>#VALUE!</v>
      </c>
      <c r="F303" s="2" t="str">
        <f t="shared" si="33"/>
        <v/>
      </c>
      <c r="G303" s="2" t="str">
        <f t="shared" si="34"/>
        <v/>
      </c>
      <c r="H303" s="2" t="str">
        <f t="shared" si="35"/>
        <v>$D$306</v>
      </c>
      <c r="I303" s="2" t="str">
        <f t="shared" ca="1" si="36"/>
        <v>I303</v>
      </c>
      <c r="J303" s="2">
        <f t="shared" si="37"/>
        <v>1</v>
      </c>
      <c r="K303" s="2" t="str">
        <f t="shared" si="38"/>
        <v/>
      </c>
      <c r="L303" s="2">
        <f t="shared" si="39"/>
        <v>0</v>
      </c>
    </row>
    <row r="304" spans="1:12" x14ac:dyDescent="0.35">
      <c r="A304" s="13"/>
      <c r="D304" s="2" t="s">
        <v>270</v>
      </c>
      <c r="E304" s="2" t="e">
        <f t="shared" ca="1" si="32"/>
        <v>#VALUE!</v>
      </c>
      <c r="F304" s="2" t="str">
        <f t="shared" si="33"/>
        <v/>
      </c>
      <c r="G304" s="2" t="str">
        <f t="shared" si="34"/>
        <v/>
      </c>
      <c r="H304" s="2" t="str">
        <f t="shared" si="35"/>
        <v>$D$306</v>
      </c>
      <c r="I304" s="2" t="str">
        <f t="shared" ca="1" si="36"/>
        <v>I304</v>
      </c>
      <c r="J304" s="2">
        <f t="shared" si="37"/>
        <v>1</v>
      </c>
      <c r="K304" s="2" t="str">
        <f t="shared" si="38"/>
        <v/>
      </c>
      <c r="L304" s="2">
        <f t="shared" si="39"/>
        <v>0</v>
      </c>
    </row>
    <row r="305" spans="1:12" ht="15" thickBot="1" x14ac:dyDescent="0.4">
      <c r="A305" s="1" t="s">
        <v>230</v>
      </c>
      <c r="D305" s="2" t="s">
        <v>270</v>
      </c>
      <c r="E305" s="2" t="e">
        <f t="shared" ca="1" si="32"/>
        <v>#VALUE!</v>
      </c>
      <c r="F305" s="2" t="str">
        <f t="shared" si="33"/>
        <v/>
      </c>
      <c r="G305" s="2" t="str">
        <f t="shared" si="34"/>
        <v/>
      </c>
      <c r="H305" s="2" t="str">
        <f t="shared" si="35"/>
        <v>$D$306</v>
      </c>
      <c r="I305" s="2" t="str">
        <f t="shared" ca="1" si="36"/>
        <v>I305</v>
      </c>
      <c r="J305" s="2">
        <f t="shared" si="37"/>
        <v>1</v>
      </c>
      <c r="K305" s="2" t="str">
        <f t="shared" si="38"/>
        <v/>
      </c>
      <c r="L305" s="2">
        <f t="shared" si="39"/>
        <v>0</v>
      </c>
    </row>
    <row r="306" spans="1:12" ht="15" thickBot="1" x14ac:dyDescent="0.4">
      <c r="A306" s="3" t="s">
        <v>258</v>
      </c>
      <c r="B306" s="3" t="s">
        <v>259</v>
      </c>
      <c r="C306" s="3" t="s">
        <v>260</v>
      </c>
      <c r="D306" s="3" t="s">
        <v>271</v>
      </c>
      <c r="E306" s="2" t="str">
        <f t="shared" ca="1" si="32"/>
        <v>mô tả tham số</v>
      </c>
      <c r="F306" s="2" t="str">
        <f t="shared" si="33"/>
        <v>$D$306</v>
      </c>
      <c r="G306" s="2" t="str">
        <f t="shared" si="34"/>
        <v>D306</v>
      </c>
      <c r="H306" s="2" t="str">
        <f t="shared" si="35"/>
        <v>$D$306</v>
      </c>
      <c r="I306" s="2" t="str">
        <f t="shared" ca="1" si="36"/>
        <v>I306</v>
      </c>
      <c r="J306" s="2">
        <f t="shared" si="37"/>
        <v>2</v>
      </c>
      <c r="K306" s="2" t="str">
        <f t="shared" si="38"/>
        <v>Các Tham Số</v>
      </c>
      <c r="L306" s="2">
        <f t="shared" si="39"/>
        <v>0</v>
      </c>
    </row>
    <row r="307" spans="1:12" ht="15" thickBot="1" x14ac:dyDescent="0.4">
      <c r="A307" s="4" t="s">
        <v>231</v>
      </c>
      <c r="B307" s="4" t="s">
        <v>232</v>
      </c>
      <c r="C307" s="4" t="s">
        <v>58</v>
      </c>
      <c r="D307" s="4" t="s">
        <v>316</v>
      </c>
      <c r="E307" s="2" t="str">
        <f t="shared" ca="1" si="32"/>
        <v>region id</v>
      </c>
      <c r="F307" s="2" t="str">
        <f t="shared" si="33"/>
        <v>$D$307</v>
      </c>
      <c r="G307" s="2" t="str">
        <f t="shared" si="34"/>
        <v>D307</v>
      </c>
      <c r="H307" s="2" t="str">
        <f t="shared" si="35"/>
        <v>$D$307</v>
      </c>
      <c r="I307" s="2" t="str">
        <f t="shared" ca="1" si="36"/>
        <v>I307</v>
      </c>
      <c r="J307" s="2">
        <f t="shared" si="37"/>
        <v>3</v>
      </c>
      <c r="K307" s="2" t="str">
        <f t="shared" si="38"/>
        <v>areaid</v>
      </c>
      <c r="L307" s="2">
        <f t="shared" si="39"/>
        <v>0</v>
      </c>
    </row>
    <row r="308" spans="1:12" ht="15" thickBot="1" x14ac:dyDescent="0.4">
      <c r="A308" s="89" t="s">
        <v>233</v>
      </c>
      <c r="B308" s="89" t="s">
        <v>234</v>
      </c>
      <c r="C308" s="4"/>
      <c r="D308" s="4"/>
      <c r="E308" s="2" t="str">
        <f t="shared" ca="1" si="32"/>
        <v>event object</v>
      </c>
      <c r="F308" s="2" t="str">
        <f t="shared" si="33"/>
        <v/>
      </c>
      <c r="G308" s="2" t="str">
        <f t="shared" si="34"/>
        <v/>
      </c>
      <c r="H308" s="2" t="str">
        <f t="shared" si="35"/>
        <v>$D$311</v>
      </c>
      <c r="I308" s="2" t="str">
        <f t="shared" ca="1" si="36"/>
        <v>I311</v>
      </c>
      <c r="J308" s="2">
        <f t="shared" si="37"/>
        <v>1</v>
      </c>
      <c r="K308" s="2" t="str">
        <f t="shared" si="38"/>
        <v/>
      </c>
      <c r="L308" s="2">
        <f t="shared" si="39"/>
        <v>0</v>
      </c>
    </row>
    <row r="309" spans="1:12" ht="15" thickBot="1" x14ac:dyDescent="0.4">
      <c r="A309" s="91"/>
      <c r="B309" s="91"/>
      <c r="C309" s="32"/>
      <c r="D309" s="32" t="s">
        <v>270</v>
      </c>
      <c r="E309" s="2" t="str">
        <f t="shared" ca="1" si="32"/>
        <v>recipe id</v>
      </c>
      <c r="F309" s="2" t="str">
        <f t="shared" si="33"/>
        <v/>
      </c>
      <c r="G309" s="2" t="str">
        <f t="shared" si="34"/>
        <v/>
      </c>
      <c r="H309" s="2" t="str">
        <f t="shared" si="35"/>
        <v>$D$311</v>
      </c>
      <c r="I309" s="2" t="str">
        <f t="shared" ca="1" si="36"/>
        <v>I312</v>
      </c>
      <c r="J309" s="2">
        <f t="shared" si="37"/>
        <v>1</v>
      </c>
      <c r="K309" s="2" t="str">
        <f t="shared" si="38"/>
        <v/>
      </c>
      <c r="L309" s="2">
        <f t="shared" si="39"/>
        <v>0</v>
      </c>
    </row>
    <row r="310" spans="1:12" ht="15" thickBot="1" x14ac:dyDescent="0.4">
      <c r="A310" s="91"/>
      <c r="B310" s="91"/>
      <c r="C310" s="32"/>
      <c r="D310" s="32" t="s">
        <v>270</v>
      </c>
      <c r="E310" s="2" t="str">
        <f t="shared" ca="1" si="32"/>
        <v>item type</v>
      </c>
      <c r="F310" s="2" t="str">
        <f t="shared" si="33"/>
        <v/>
      </c>
      <c r="G310" s="2" t="str">
        <f t="shared" si="34"/>
        <v/>
      </c>
      <c r="H310" s="2" t="str">
        <f t="shared" si="35"/>
        <v>$D$311</v>
      </c>
      <c r="I310" s="2" t="str">
        <f t="shared" ca="1" si="36"/>
        <v>I313</v>
      </c>
      <c r="J310" s="2">
        <f t="shared" si="37"/>
        <v>1</v>
      </c>
      <c r="K310" s="2" t="str">
        <f t="shared" si="38"/>
        <v/>
      </c>
      <c r="L310" s="2">
        <f t="shared" si="39"/>
        <v>0</v>
      </c>
    </row>
    <row r="311" spans="1:12" ht="15" thickBot="1" x14ac:dyDescent="0.4">
      <c r="A311" s="90"/>
      <c r="B311" s="90"/>
      <c r="C311" s="32" t="s">
        <v>235</v>
      </c>
      <c r="D311" s="32" t="s">
        <v>317</v>
      </c>
      <c r="E311" s="2" t="str">
        <f t="shared" ca="1" si="32"/>
        <v>item quantity</v>
      </c>
      <c r="F311" s="2" t="str">
        <f t="shared" si="33"/>
        <v>$D$311</v>
      </c>
      <c r="G311" s="2" t="str">
        <f t="shared" si="34"/>
        <v>D311</v>
      </c>
      <c r="H311" s="2" t="str">
        <f t="shared" si="35"/>
        <v>$D$311</v>
      </c>
      <c r="I311" s="2" t="str">
        <f t="shared" ca="1" si="36"/>
        <v>I314</v>
      </c>
      <c r="J311" s="2">
        <f t="shared" si="37"/>
        <v>2</v>
      </c>
      <c r="K311" s="2" t="str">
        <f t="shared" si="38"/>
        <v>eventobjid,craftid,itemid,itemnum</v>
      </c>
      <c r="L311" s="2">
        <f t="shared" si="39"/>
        <v>3</v>
      </c>
    </row>
    <row r="312" spans="1:12" ht="15" thickBot="1" x14ac:dyDescent="0.4">
      <c r="A312" s="108" t="s">
        <v>236</v>
      </c>
      <c r="B312" s="89" t="s">
        <v>266</v>
      </c>
      <c r="E312" s="2" t="str">
        <f t="shared" ca="1" si="32"/>
        <v>event object</v>
      </c>
      <c r="F312" s="2" t="str">
        <f t="shared" si="33"/>
        <v/>
      </c>
      <c r="G312" s="2" t="str">
        <f t="shared" si="34"/>
        <v/>
      </c>
      <c r="H312" s="2" t="str">
        <f t="shared" si="35"/>
        <v>$D$313</v>
      </c>
      <c r="I312" s="2" t="str">
        <f t="shared" ca="1" si="36"/>
        <v>I313</v>
      </c>
      <c r="J312" s="2">
        <f t="shared" si="37"/>
        <v>1</v>
      </c>
      <c r="K312" s="2" t="str">
        <f t="shared" si="38"/>
        <v/>
      </c>
      <c r="L312" s="2">
        <f t="shared" si="39"/>
        <v>0</v>
      </c>
    </row>
    <row r="313" spans="1:12" ht="15" thickBot="1" x14ac:dyDescent="0.4">
      <c r="A313" s="110"/>
      <c r="B313" s="90"/>
      <c r="C313" s="32" t="s">
        <v>237</v>
      </c>
      <c r="D313" s="32" t="s">
        <v>318</v>
      </c>
      <c r="E313" s="2" t="str">
        <f t="shared" ca="1" si="32"/>
        <v>prop type</v>
      </c>
      <c r="F313" s="2" t="str">
        <f t="shared" si="33"/>
        <v>$D$313</v>
      </c>
      <c r="G313" s="2" t="str">
        <f t="shared" si="34"/>
        <v>D313</v>
      </c>
      <c r="H313" s="2" t="str">
        <f t="shared" si="35"/>
        <v>$D$313</v>
      </c>
      <c r="I313" s="2" t="str">
        <f t="shared" ca="1" si="36"/>
        <v>I314</v>
      </c>
      <c r="J313" s="2">
        <f t="shared" si="37"/>
        <v>2</v>
      </c>
      <c r="K313" s="2" t="str">
        <f t="shared" si="38"/>
        <v>eventobjid,itemid</v>
      </c>
      <c r="L313" s="2">
        <f t="shared" si="39"/>
        <v>1</v>
      </c>
    </row>
    <row r="314" spans="1:12" ht="15" thickBot="1" x14ac:dyDescent="0.4">
      <c r="A314" s="89" t="s">
        <v>238</v>
      </c>
      <c r="B314" s="89" t="s">
        <v>239</v>
      </c>
      <c r="E314" s="2" t="str">
        <f t="shared" ca="1" si="32"/>
        <v>smelting id</v>
      </c>
      <c r="F314" s="2" t="str">
        <f t="shared" si="33"/>
        <v/>
      </c>
      <c r="G314" s="2" t="str">
        <f t="shared" si="34"/>
        <v/>
      </c>
      <c r="H314" s="2" t="str">
        <f t="shared" si="35"/>
        <v>$D$315</v>
      </c>
      <c r="I314" s="2" t="str">
        <f t="shared" ca="1" si="36"/>
        <v>I315</v>
      </c>
      <c r="J314" s="2">
        <f t="shared" si="37"/>
        <v>1</v>
      </c>
      <c r="K314" s="2" t="str">
        <f t="shared" si="38"/>
        <v/>
      </c>
      <c r="L314" s="2">
        <f t="shared" si="39"/>
        <v>0</v>
      </c>
    </row>
    <row r="315" spans="1:12" ht="15" thickBot="1" x14ac:dyDescent="0.4">
      <c r="A315" s="90"/>
      <c r="B315" s="90"/>
      <c r="C315" s="4" t="s">
        <v>240</v>
      </c>
      <c r="D315" s="4" t="s">
        <v>319</v>
      </c>
      <c r="E315" s="2" t="str">
        <f t="shared" ca="1" si="32"/>
        <v>block location</v>
      </c>
      <c r="F315" s="2" t="str">
        <f t="shared" si="33"/>
        <v>$D$315</v>
      </c>
      <c r="G315" s="2" t="str">
        <f t="shared" si="34"/>
        <v>D315</v>
      </c>
      <c r="H315" s="2" t="str">
        <f t="shared" si="35"/>
        <v>$D$315</v>
      </c>
      <c r="I315" s="2" t="str">
        <f t="shared" ca="1" si="36"/>
        <v>I316</v>
      </c>
      <c r="J315" s="2">
        <f t="shared" si="37"/>
        <v>2</v>
      </c>
      <c r="K315" s="2" t="str">
        <f t="shared" si="38"/>
        <v>furanceid,XYZ</v>
      </c>
      <c r="L315" s="2">
        <f t="shared" si="39"/>
        <v>1</v>
      </c>
    </row>
    <row r="316" spans="1:12" ht="15" thickBot="1" x14ac:dyDescent="0.4">
      <c r="A316" s="89" t="s">
        <v>241</v>
      </c>
      <c r="B316" s="89" t="s">
        <v>242</v>
      </c>
      <c r="E316" s="2" t="str">
        <f t="shared" ca="1" si="32"/>
        <v>smelting id</v>
      </c>
      <c r="F316" s="2" t="str">
        <f t="shared" si="33"/>
        <v/>
      </c>
      <c r="G316" s="2" t="str">
        <f t="shared" si="34"/>
        <v/>
      </c>
      <c r="H316" s="2" t="str">
        <f t="shared" si="35"/>
        <v>$D$317</v>
      </c>
      <c r="I316" s="2" t="str">
        <f t="shared" ca="1" si="36"/>
        <v>I317</v>
      </c>
      <c r="J316" s="2">
        <f t="shared" si="37"/>
        <v>1</v>
      </c>
      <c r="K316" s="2" t="str">
        <f t="shared" si="38"/>
        <v/>
      </c>
      <c r="L316" s="2">
        <f t="shared" si="39"/>
        <v>0</v>
      </c>
    </row>
    <row r="317" spans="1:12" ht="15" thickBot="1" x14ac:dyDescent="0.4">
      <c r="A317" s="90"/>
      <c r="B317" s="90"/>
      <c r="C317" s="4" t="s">
        <v>240</v>
      </c>
      <c r="D317" s="4" t="s">
        <v>319</v>
      </c>
      <c r="E317" s="2" t="str">
        <f t="shared" ca="1" si="32"/>
        <v>block location</v>
      </c>
      <c r="F317" s="2" t="str">
        <f t="shared" si="33"/>
        <v>$D$317</v>
      </c>
      <c r="G317" s="2" t="str">
        <f t="shared" si="34"/>
        <v>D317</v>
      </c>
      <c r="H317" s="2" t="str">
        <f t="shared" si="35"/>
        <v>$D$317</v>
      </c>
      <c r="I317" s="2" t="str">
        <f t="shared" ca="1" si="36"/>
        <v>I318</v>
      </c>
      <c r="J317" s="2">
        <f t="shared" si="37"/>
        <v>2</v>
      </c>
      <c r="K317" s="2" t="str">
        <f t="shared" si="38"/>
        <v>furanceid,XYZ</v>
      </c>
      <c r="L317" s="2">
        <f t="shared" si="39"/>
        <v>1</v>
      </c>
    </row>
    <row r="318" spans="1:12" ht="15" thickBot="1" x14ac:dyDescent="0.4">
      <c r="A318" s="4" t="s">
        <v>243</v>
      </c>
      <c r="B318" s="4" t="s">
        <v>244</v>
      </c>
      <c r="C318" s="4" t="s">
        <v>41</v>
      </c>
      <c r="D318" s="4" t="s">
        <v>291</v>
      </c>
      <c r="E318" s="2" t="str">
        <f t="shared" ca="1" si="32"/>
        <v>event player</v>
      </c>
      <c r="F318" s="2" t="str">
        <f t="shared" si="33"/>
        <v>$D$318</v>
      </c>
      <c r="G318" s="2" t="str">
        <f t="shared" si="34"/>
        <v>D318</v>
      </c>
      <c r="H318" s="2" t="str">
        <f t="shared" si="35"/>
        <v>$D$318</v>
      </c>
      <c r="I318" s="2" t="str">
        <f t="shared" ca="1" si="36"/>
        <v>I318</v>
      </c>
      <c r="J318" s="2">
        <f t="shared" si="37"/>
        <v>3</v>
      </c>
      <c r="K318" s="2" t="str">
        <f t="shared" si="38"/>
        <v>eventobjid</v>
      </c>
      <c r="L318" s="2">
        <f t="shared" si="39"/>
        <v>0</v>
      </c>
    </row>
    <row r="319" spans="1:12" ht="15" thickBot="1" x14ac:dyDescent="0.4">
      <c r="A319" s="4" t="s">
        <v>245</v>
      </c>
      <c r="B319" s="4" t="s">
        <v>246</v>
      </c>
      <c r="C319" s="4" t="s">
        <v>41</v>
      </c>
      <c r="D319" s="4" t="s">
        <v>291</v>
      </c>
      <c r="E319" s="2" t="str">
        <f t="shared" ca="1" si="32"/>
        <v>event player</v>
      </c>
      <c r="F319" s="2" t="str">
        <f t="shared" si="33"/>
        <v>$D$319</v>
      </c>
      <c r="G319" s="2" t="str">
        <f t="shared" si="34"/>
        <v>D319</v>
      </c>
      <c r="H319" s="2" t="str">
        <f t="shared" si="35"/>
        <v>$D$319</v>
      </c>
      <c r="I319" s="2" t="str">
        <f t="shared" ca="1" si="36"/>
        <v>I319</v>
      </c>
      <c r="J319" s="2">
        <f t="shared" si="37"/>
        <v>3</v>
      </c>
      <c r="K319" s="2" t="str">
        <f t="shared" si="38"/>
        <v>eventobjid</v>
      </c>
      <c r="L319" s="2">
        <f t="shared" si="39"/>
        <v>0</v>
      </c>
    </row>
    <row r="320" spans="1:12" ht="15" thickBot="1" x14ac:dyDescent="0.4">
      <c r="A320" s="89" t="s">
        <v>247</v>
      </c>
      <c r="B320" s="89" t="s">
        <v>248</v>
      </c>
      <c r="E320" s="2" t="str">
        <f t="shared" ca="1" si="32"/>
        <v>event object</v>
      </c>
      <c r="F320" s="2" t="str">
        <f t="shared" si="33"/>
        <v/>
      </c>
      <c r="G320" s="2" t="str">
        <f t="shared" si="34"/>
        <v/>
      </c>
      <c r="H320" s="2" t="str">
        <f t="shared" si="35"/>
        <v>$D$323</v>
      </c>
      <c r="I320" s="2" t="str">
        <f t="shared" ca="1" si="36"/>
        <v>I323</v>
      </c>
      <c r="J320" s="2">
        <f t="shared" si="37"/>
        <v>1</v>
      </c>
      <c r="K320" s="2" t="str">
        <f t="shared" si="38"/>
        <v/>
      </c>
      <c r="L320" s="2">
        <f t="shared" si="39"/>
        <v>0</v>
      </c>
    </row>
    <row r="321" spans="1:12" ht="15" thickBot="1" x14ac:dyDescent="0.4">
      <c r="A321" s="91"/>
      <c r="B321" s="91"/>
      <c r="C321" s="4"/>
      <c r="D321" s="4" t="s">
        <v>270</v>
      </c>
      <c r="E321" s="2" t="str">
        <f t="shared" ca="1" si="32"/>
        <v>target object</v>
      </c>
      <c r="F321" s="2" t="str">
        <f t="shared" si="33"/>
        <v/>
      </c>
      <c r="G321" s="2" t="str">
        <f t="shared" si="34"/>
        <v/>
      </c>
      <c r="H321" s="2" t="str">
        <f t="shared" si="35"/>
        <v>$D$323</v>
      </c>
      <c r="I321" s="2" t="str">
        <f t="shared" ca="1" si="36"/>
        <v>I324</v>
      </c>
      <c r="J321" s="2">
        <f t="shared" si="37"/>
        <v>1</v>
      </c>
      <c r="K321" s="2" t="str">
        <f t="shared" si="38"/>
        <v/>
      </c>
      <c r="L321" s="2">
        <f t="shared" si="39"/>
        <v>0</v>
      </c>
    </row>
    <row r="322" spans="1:12" ht="15" thickBot="1" x14ac:dyDescent="0.4">
      <c r="A322" s="91"/>
      <c r="B322" s="91"/>
      <c r="C322" s="4"/>
      <c r="D322" s="4" t="s">
        <v>270</v>
      </c>
      <c r="E322" s="2" t="str">
        <f t="shared" ca="1" si="32"/>
        <v>plot type</v>
      </c>
      <c r="F322" s="2" t="str">
        <f t="shared" si="33"/>
        <v/>
      </c>
      <c r="G322" s="2" t="str">
        <f t="shared" si="34"/>
        <v/>
      </c>
      <c r="H322" s="2" t="str">
        <f t="shared" si="35"/>
        <v>$D$323</v>
      </c>
      <c r="I322" s="2" t="str">
        <f t="shared" ca="1" si="36"/>
        <v>I325</v>
      </c>
      <c r="J322" s="2">
        <f t="shared" si="37"/>
        <v>1</v>
      </c>
      <c r="K322" s="2" t="str">
        <f t="shared" si="38"/>
        <v/>
      </c>
      <c r="L322" s="2">
        <f t="shared" si="39"/>
        <v>0</v>
      </c>
    </row>
    <row r="323" spans="1:12" ht="15" thickBot="1" x14ac:dyDescent="0.4">
      <c r="A323" s="90"/>
      <c r="B323" s="90"/>
      <c r="C323" s="4" t="s">
        <v>249</v>
      </c>
      <c r="D323" s="4" t="s">
        <v>320</v>
      </c>
      <c r="E323" s="2" t="str">
        <f t="shared" ca="1" si="32"/>
        <v>target creature type</v>
      </c>
      <c r="F323" s="2" t="str">
        <f t="shared" si="33"/>
        <v>$D$323</v>
      </c>
      <c r="G323" s="2" t="str">
        <f t="shared" si="34"/>
        <v>D323</v>
      </c>
      <c r="H323" s="2" t="str">
        <f t="shared" si="35"/>
        <v>$D$323</v>
      </c>
      <c r="I323" s="2" t="str">
        <f t="shared" ca="1" si="36"/>
        <v>I326</v>
      </c>
      <c r="J323" s="2">
        <f t="shared" si="37"/>
        <v>2</v>
      </c>
      <c r="K323" s="2" t="str">
        <f t="shared" si="38"/>
        <v>eventobjid,toobjid,plotid,targetactorid</v>
      </c>
      <c r="L323" s="2">
        <f t="shared" si="39"/>
        <v>3</v>
      </c>
    </row>
    <row r="324" spans="1:12" ht="15" thickBot="1" x14ac:dyDescent="0.4">
      <c r="A324" s="89" t="s">
        <v>250</v>
      </c>
      <c r="B324" s="89" t="s">
        <v>251</v>
      </c>
      <c r="E324" s="2" t="str">
        <f t="shared" ca="1" si="32"/>
        <v>event object</v>
      </c>
      <c r="F324" s="2" t="str">
        <f t="shared" si="33"/>
        <v/>
      </c>
      <c r="G324" s="2" t="str">
        <f t="shared" si="34"/>
        <v/>
      </c>
      <c r="H324" s="2" t="str">
        <f t="shared" si="35"/>
        <v>$D$327</v>
      </c>
      <c r="I324" s="2" t="str">
        <f t="shared" ca="1" si="36"/>
        <v>I327</v>
      </c>
      <c r="J324" s="2">
        <f t="shared" si="37"/>
        <v>1</v>
      </c>
      <c r="K324" s="2" t="str">
        <f t="shared" si="38"/>
        <v/>
      </c>
      <c r="L324" s="2">
        <f t="shared" si="39"/>
        <v>0</v>
      </c>
    </row>
    <row r="325" spans="1:12" ht="15" thickBot="1" x14ac:dyDescent="0.4">
      <c r="A325" s="91"/>
      <c r="B325" s="91"/>
      <c r="C325" s="4"/>
      <c r="D325" s="4" t="s">
        <v>270</v>
      </c>
      <c r="E325" s="2" t="str">
        <f t="shared" ca="1" si="32"/>
        <v>target object</v>
      </c>
      <c r="F325" s="2" t="str">
        <f t="shared" si="33"/>
        <v/>
      </c>
      <c r="G325" s="2" t="str">
        <f t="shared" si="34"/>
        <v/>
      </c>
      <c r="H325" s="2" t="str">
        <f t="shared" si="35"/>
        <v>$D$327</v>
      </c>
      <c r="I325" s="2" t="str">
        <f t="shared" ca="1" si="36"/>
        <v>I328</v>
      </c>
      <c r="J325" s="2">
        <f t="shared" si="37"/>
        <v>1</v>
      </c>
      <c r="K325" s="2" t="str">
        <f t="shared" si="38"/>
        <v/>
      </c>
      <c r="L325" s="2">
        <f t="shared" si="39"/>
        <v>0</v>
      </c>
    </row>
    <row r="326" spans="1:12" ht="15" thickBot="1" x14ac:dyDescent="0.4">
      <c r="A326" s="91"/>
      <c r="B326" s="91"/>
      <c r="C326" s="4"/>
      <c r="D326" s="4" t="s">
        <v>270</v>
      </c>
      <c r="E326" s="2" t="str">
        <f t="shared" ca="1" si="32"/>
        <v>plot type</v>
      </c>
      <c r="F326" s="2" t="str">
        <f t="shared" si="33"/>
        <v/>
      </c>
      <c r="G326" s="2" t="str">
        <f t="shared" si="34"/>
        <v/>
      </c>
      <c r="H326" s="2" t="str">
        <f t="shared" si="35"/>
        <v>$D$327</v>
      </c>
      <c r="I326" s="2" t="str">
        <f t="shared" ca="1" si="36"/>
        <v>I329</v>
      </c>
      <c r="J326" s="2">
        <f t="shared" si="37"/>
        <v>1</v>
      </c>
      <c r="K326" s="2" t="str">
        <f t="shared" si="38"/>
        <v/>
      </c>
      <c r="L326" s="2">
        <f t="shared" si="39"/>
        <v>0</v>
      </c>
    </row>
    <row r="327" spans="1:12" ht="15" thickBot="1" x14ac:dyDescent="0.4">
      <c r="A327" s="90"/>
      <c r="B327" s="90"/>
      <c r="C327" s="4" t="s">
        <v>249</v>
      </c>
      <c r="D327" s="4" t="s">
        <v>320</v>
      </c>
      <c r="E327" s="2" t="str">
        <f t="shared" ca="1" si="32"/>
        <v>target creature type</v>
      </c>
      <c r="F327" s="2" t="str">
        <f t="shared" si="33"/>
        <v>$D$327</v>
      </c>
      <c r="G327" s="2" t="str">
        <f t="shared" si="34"/>
        <v>D327</v>
      </c>
      <c r="H327" s="2" t="str">
        <f t="shared" si="35"/>
        <v>$D$327</v>
      </c>
      <c r="I327" s="2" t="str">
        <f t="shared" ca="1" si="36"/>
        <v>I330</v>
      </c>
      <c r="J327" s="2">
        <f t="shared" si="37"/>
        <v>2</v>
      </c>
      <c r="K327" s="2" t="str">
        <f t="shared" si="38"/>
        <v>eventobjid,toobjid,plotid,targetactorid</v>
      </c>
      <c r="L327" s="2">
        <f t="shared" si="39"/>
        <v>3</v>
      </c>
    </row>
    <row r="328" spans="1:12" ht="15" thickBot="1" x14ac:dyDescent="0.4">
      <c r="A328" s="92" t="s">
        <v>252</v>
      </c>
      <c r="B328" s="87" t="s">
        <v>253</v>
      </c>
      <c r="E328" s="2" t="str">
        <f t="shared" ca="1" si="32"/>
        <v>event player</v>
      </c>
      <c r="F328" s="2" t="str">
        <f t="shared" si="33"/>
        <v/>
      </c>
      <c r="G328" s="2" t="str">
        <f t="shared" si="34"/>
        <v/>
      </c>
      <c r="H328" s="2" t="str">
        <f t="shared" si="35"/>
        <v>$D$329</v>
      </c>
      <c r="I328" s="2" t="str">
        <f t="shared" ca="1" si="36"/>
        <v>I329</v>
      </c>
      <c r="J328" s="2">
        <f t="shared" si="37"/>
        <v>1</v>
      </c>
      <c r="K328" s="2" t="str">
        <f t="shared" si="38"/>
        <v/>
      </c>
      <c r="L328" s="2">
        <f t="shared" si="39"/>
        <v>0</v>
      </c>
    </row>
    <row r="329" spans="1:12" ht="15" thickBot="1" x14ac:dyDescent="0.4">
      <c r="A329" s="93"/>
      <c r="B329" s="88"/>
      <c r="C329" s="4" t="s">
        <v>254</v>
      </c>
      <c r="D329" s="4" t="s">
        <v>321</v>
      </c>
      <c r="E329" s="2" t="str">
        <f t="shared" ca="1" si="32"/>
        <v>music id</v>
      </c>
      <c r="F329" s="2" t="str">
        <f t="shared" si="33"/>
        <v>$D$329</v>
      </c>
      <c r="G329" s="2" t="str">
        <f t="shared" si="34"/>
        <v>D329</v>
      </c>
      <c r="H329" s="2" t="str">
        <f t="shared" si="35"/>
        <v>$D$329</v>
      </c>
      <c r="I329" s="2" t="str">
        <f t="shared" ca="1" si="36"/>
        <v>I330</v>
      </c>
      <c r="J329" s="2">
        <f t="shared" si="37"/>
        <v>2</v>
      </c>
      <c r="K329" s="2" t="str">
        <f t="shared" si="38"/>
        <v>eventobjid,qqMusicId</v>
      </c>
      <c r="L329" s="2">
        <f t="shared" si="39"/>
        <v>1</v>
      </c>
    </row>
    <row r="330" spans="1:12" x14ac:dyDescent="0.35">
      <c r="A330" s="92" t="s">
        <v>255</v>
      </c>
      <c r="B330" s="92" t="s">
        <v>256</v>
      </c>
      <c r="E330" s="2" t="str">
        <f t="shared" ca="1" si="32"/>
        <v>timer id</v>
      </c>
      <c r="F330" s="2" t="str">
        <f t="shared" si="33"/>
        <v/>
      </c>
      <c r="G330" s="2" t="str">
        <f t="shared" si="34"/>
        <v/>
      </c>
      <c r="H330" s="2" t="str">
        <f t="shared" si="35"/>
        <v>$D$332</v>
      </c>
      <c r="I330" s="2" t="str">
        <f t="shared" ca="1" si="36"/>
        <v>I332</v>
      </c>
      <c r="J330" s="2">
        <f t="shared" si="37"/>
        <v>1</v>
      </c>
      <c r="K330" s="2" t="str">
        <f t="shared" si="38"/>
        <v/>
      </c>
      <c r="L330" s="2">
        <f t="shared" si="39"/>
        <v>0</v>
      </c>
    </row>
    <row r="331" spans="1:12" ht="15" thickBot="1" x14ac:dyDescent="0.4">
      <c r="A331" s="113"/>
      <c r="B331" s="113"/>
      <c r="E331" s="2" t="str">
        <f t="shared" ca="1" si="32"/>
        <v>timer name</v>
      </c>
      <c r="F331" s="2" t="str">
        <f t="shared" si="33"/>
        <v/>
      </c>
      <c r="G331" s="2" t="str">
        <f t="shared" si="34"/>
        <v/>
      </c>
      <c r="H331" s="2" t="str">
        <f t="shared" si="35"/>
        <v>$D$332</v>
      </c>
      <c r="I331" s="2" t="str">
        <f t="shared" ca="1" si="36"/>
        <v>I333</v>
      </c>
      <c r="J331" s="2">
        <f t="shared" si="37"/>
        <v>1</v>
      </c>
      <c r="K331" s="2" t="str">
        <f t="shared" si="38"/>
        <v/>
      </c>
      <c r="L331" s="2">
        <f t="shared" si="39"/>
        <v>0</v>
      </c>
    </row>
    <row r="332" spans="1:12" ht="15" thickBot="1" x14ac:dyDescent="0.4">
      <c r="A332" s="113"/>
      <c r="B332" s="113"/>
      <c r="C332" s="4" t="s">
        <v>257</v>
      </c>
      <c r="D332" s="4" t="s">
        <v>322</v>
      </c>
      <c r="E332" s="2" t="str">
        <f t="shared" ca="1" si="32"/>
        <v>timer time</v>
      </c>
      <c r="F332" s="2" t="str">
        <f t="shared" si="33"/>
        <v>$D$332</v>
      </c>
      <c r="G332" s="2" t="str">
        <f t="shared" si="34"/>
        <v>D332</v>
      </c>
      <c r="H332" s="2" t="str">
        <f t="shared" si="35"/>
        <v>$D$332</v>
      </c>
      <c r="I332" s="2" t="str">
        <f t="shared" ca="1" si="36"/>
        <v>I334</v>
      </c>
      <c r="J332" s="2">
        <f t="shared" si="37"/>
        <v>2</v>
      </c>
      <c r="K332" s="2" t="str">
        <f t="shared" si="38"/>
        <v>timerid,timername,timertime</v>
      </c>
      <c r="L332" s="2">
        <f t="shared" si="39"/>
        <v>2</v>
      </c>
    </row>
  </sheetData>
  <mergeCells count="194">
    <mergeCell ref="A330:A332"/>
    <mergeCell ref="B330:B332"/>
    <mergeCell ref="A320:A323"/>
    <mergeCell ref="B320:B323"/>
    <mergeCell ref="A324:A327"/>
    <mergeCell ref="B324:B327"/>
    <mergeCell ref="A328:A329"/>
    <mergeCell ref="B328:B329"/>
    <mergeCell ref="A312:A313"/>
    <mergeCell ref="B312:B313"/>
    <mergeCell ref="A314:A315"/>
    <mergeCell ref="B314:B315"/>
    <mergeCell ref="A316:A317"/>
    <mergeCell ref="B316:B317"/>
    <mergeCell ref="A296:A297"/>
    <mergeCell ref="B296:B297"/>
    <mergeCell ref="A298:A301"/>
    <mergeCell ref="B298:B301"/>
    <mergeCell ref="A308:A311"/>
    <mergeCell ref="B308:B311"/>
    <mergeCell ref="A287:A289"/>
    <mergeCell ref="B287:B289"/>
    <mergeCell ref="A290:A292"/>
    <mergeCell ref="B290:B292"/>
    <mergeCell ref="A293:A295"/>
    <mergeCell ref="B293:B295"/>
    <mergeCell ref="A276:A277"/>
    <mergeCell ref="B276:B277"/>
    <mergeCell ref="A278:A280"/>
    <mergeCell ref="B278:B280"/>
    <mergeCell ref="A284:A286"/>
    <mergeCell ref="B284:B286"/>
    <mergeCell ref="A264:A266"/>
    <mergeCell ref="B264:B266"/>
    <mergeCell ref="A270:A272"/>
    <mergeCell ref="B270:B272"/>
    <mergeCell ref="A273:A275"/>
    <mergeCell ref="B273:B275"/>
    <mergeCell ref="A252:A255"/>
    <mergeCell ref="B252:B255"/>
    <mergeCell ref="A256:A259"/>
    <mergeCell ref="B256:B259"/>
    <mergeCell ref="A260:A263"/>
    <mergeCell ref="B260:B263"/>
    <mergeCell ref="A241:A244"/>
    <mergeCell ref="B241:B244"/>
    <mergeCell ref="A245:A248"/>
    <mergeCell ref="B245:B248"/>
    <mergeCell ref="A249:A251"/>
    <mergeCell ref="B249:B251"/>
    <mergeCell ref="A231:A233"/>
    <mergeCell ref="B231:B233"/>
    <mergeCell ref="A234:A237"/>
    <mergeCell ref="B234:B237"/>
    <mergeCell ref="A238:A240"/>
    <mergeCell ref="B238:B240"/>
    <mergeCell ref="A220:A221"/>
    <mergeCell ref="B220:B221"/>
    <mergeCell ref="A222:A224"/>
    <mergeCell ref="B222:B224"/>
    <mergeCell ref="A228:A230"/>
    <mergeCell ref="B228:B230"/>
    <mergeCell ref="A211:A213"/>
    <mergeCell ref="B211:B213"/>
    <mergeCell ref="A214:A216"/>
    <mergeCell ref="B214:B216"/>
    <mergeCell ref="A217:A219"/>
    <mergeCell ref="B217:B219"/>
    <mergeCell ref="A199:A202"/>
    <mergeCell ref="B199:B202"/>
    <mergeCell ref="A206:A207"/>
    <mergeCell ref="B206:B207"/>
    <mergeCell ref="A208:A210"/>
    <mergeCell ref="B208:B210"/>
    <mergeCell ref="A185:A189"/>
    <mergeCell ref="B185:B189"/>
    <mergeCell ref="A190:A192"/>
    <mergeCell ref="B190:B192"/>
    <mergeCell ref="A193:A198"/>
    <mergeCell ref="B193:B198"/>
    <mergeCell ref="A176:A178"/>
    <mergeCell ref="B176:B178"/>
    <mergeCell ref="A179:A182"/>
    <mergeCell ref="B179:B182"/>
    <mergeCell ref="A183:A184"/>
    <mergeCell ref="B183:B184"/>
    <mergeCell ref="A164:A167"/>
    <mergeCell ref="B164:B167"/>
    <mergeCell ref="A168:A171"/>
    <mergeCell ref="B168:B171"/>
    <mergeCell ref="A172:A175"/>
    <mergeCell ref="B172:B175"/>
    <mergeCell ref="A154:A155"/>
    <mergeCell ref="B154:B155"/>
    <mergeCell ref="A156:A159"/>
    <mergeCell ref="B156:B159"/>
    <mergeCell ref="A160:A163"/>
    <mergeCell ref="B160:B163"/>
    <mergeCell ref="A141:A144"/>
    <mergeCell ref="B141:B144"/>
    <mergeCell ref="A148:A151"/>
    <mergeCell ref="B148:B151"/>
    <mergeCell ref="A152:A153"/>
    <mergeCell ref="B152:B153"/>
    <mergeCell ref="A131:A133"/>
    <mergeCell ref="B131:B133"/>
    <mergeCell ref="A134:A137"/>
    <mergeCell ref="B134:B137"/>
    <mergeCell ref="A138:A140"/>
    <mergeCell ref="B138:B140"/>
    <mergeCell ref="A123:A124"/>
    <mergeCell ref="B123:B124"/>
    <mergeCell ref="A125:A127"/>
    <mergeCell ref="B125:B127"/>
    <mergeCell ref="A128:A130"/>
    <mergeCell ref="B128:B130"/>
    <mergeCell ref="A114:A116"/>
    <mergeCell ref="B114:B116"/>
    <mergeCell ref="A117:A118"/>
    <mergeCell ref="B117:B118"/>
    <mergeCell ref="A119:A122"/>
    <mergeCell ref="B119:B122"/>
    <mergeCell ref="A107:A108"/>
    <mergeCell ref="B107:B108"/>
    <mergeCell ref="A110:A111"/>
    <mergeCell ref="B110:B111"/>
    <mergeCell ref="A112:A113"/>
    <mergeCell ref="B112:B113"/>
    <mergeCell ref="A101:A102"/>
    <mergeCell ref="B101:B102"/>
    <mergeCell ref="A103:A104"/>
    <mergeCell ref="B103:B104"/>
    <mergeCell ref="A105:A106"/>
    <mergeCell ref="B105:B106"/>
    <mergeCell ref="A91:A94"/>
    <mergeCell ref="B91:B94"/>
    <mergeCell ref="A95:A98"/>
    <mergeCell ref="B95:B98"/>
    <mergeCell ref="A99:A100"/>
    <mergeCell ref="B99:B100"/>
    <mergeCell ref="A81:A84"/>
    <mergeCell ref="B81:B84"/>
    <mergeCell ref="A85:A86"/>
    <mergeCell ref="B85:B86"/>
    <mergeCell ref="A87:A90"/>
    <mergeCell ref="B87:B90"/>
    <mergeCell ref="A71:A74"/>
    <mergeCell ref="B71:B74"/>
    <mergeCell ref="A75:A77"/>
    <mergeCell ref="B75:B77"/>
    <mergeCell ref="A78:A80"/>
    <mergeCell ref="B78:B80"/>
    <mergeCell ref="A63:A65"/>
    <mergeCell ref="B63:B65"/>
    <mergeCell ref="A66:A67"/>
    <mergeCell ref="B66:B67"/>
    <mergeCell ref="A68:A70"/>
    <mergeCell ref="B68:B70"/>
    <mergeCell ref="A55:A56"/>
    <mergeCell ref="B55:B56"/>
    <mergeCell ref="A57:A60"/>
    <mergeCell ref="B57:B60"/>
    <mergeCell ref="A61:A62"/>
    <mergeCell ref="B61:B62"/>
    <mergeCell ref="A46:A47"/>
    <mergeCell ref="B46:B47"/>
    <mergeCell ref="A48:A50"/>
    <mergeCell ref="B48:B50"/>
    <mergeCell ref="A51:A54"/>
    <mergeCell ref="B51:B54"/>
    <mergeCell ref="A39:A41"/>
    <mergeCell ref="B39:B41"/>
    <mergeCell ref="A42:A43"/>
    <mergeCell ref="B42:B43"/>
    <mergeCell ref="A44:A45"/>
    <mergeCell ref="B44:B45"/>
    <mergeCell ref="A30:A32"/>
    <mergeCell ref="B30:B32"/>
    <mergeCell ref="A33:A35"/>
    <mergeCell ref="B33:B35"/>
    <mergeCell ref="A36:A38"/>
    <mergeCell ref="B36:B38"/>
    <mergeCell ref="A19:A20"/>
    <mergeCell ref="B19:B20"/>
    <mergeCell ref="A24:A26"/>
    <mergeCell ref="B24:B26"/>
    <mergeCell ref="A27:A29"/>
    <mergeCell ref="B27:B29"/>
    <mergeCell ref="A3:A6"/>
    <mergeCell ref="B3:B6"/>
    <mergeCell ref="A7:A10"/>
    <mergeCell ref="B7:B10"/>
    <mergeCell ref="A11:A14"/>
    <mergeCell ref="B11:B1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4"/>
  <sheetViews>
    <sheetView tabSelected="1" topLeftCell="A40" workbookViewId="0">
      <selection activeCell="A57" sqref="A57"/>
    </sheetView>
  </sheetViews>
  <sheetFormatPr defaultRowHeight="14.5" x14ac:dyDescent="0.35"/>
  <cols>
    <col min="1" max="1" width="34.36328125" style="115" bestFit="1" customWidth="1"/>
  </cols>
  <sheetData>
    <row r="1" spans="1:1" ht="15" thickBot="1" x14ac:dyDescent="0.4">
      <c r="A1" s="37"/>
    </row>
    <row r="2" spans="1:1" ht="15.5" thickTop="1" thickBot="1" x14ac:dyDescent="0.4">
      <c r="A2" s="43" t="s">
        <v>261</v>
      </c>
    </row>
    <row r="3" spans="1:1" ht="15" thickBot="1" x14ac:dyDescent="0.4">
      <c r="A3" s="49" t="s">
        <v>457</v>
      </c>
    </row>
    <row r="4" spans="1:1" ht="15" thickBot="1" x14ac:dyDescent="0.4">
      <c r="A4" s="49" t="s">
        <v>458</v>
      </c>
    </row>
    <row r="5" spans="1:1" ht="15" thickBot="1" x14ac:dyDescent="0.4">
      <c r="A5" s="45" t="s">
        <v>459</v>
      </c>
    </row>
    <row r="6" spans="1:1" ht="15" thickBot="1" x14ac:dyDescent="0.4">
      <c r="A6" s="45" t="s">
        <v>460</v>
      </c>
    </row>
    <row r="7" spans="1:1" ht="15" thickBot="1" x14ac:dyDescent="0.4">
      <c r="A7" s="49" t="s">
        <v>457</v>
      </c>
    </row>
    <row r="8" spans="1:1" ht="15" thickBot="1" x14ac:dyDescent="0.4">
      <c r="A8" s="49" t="s">
        <v>458</v>
      </c>
    </row>
    <row r="9" spans="1:1" ht="15" thickBot="1" x14ac:dyDescent="0.4">
      <c r="A9" s="45" t="s">
        <v>459</v>
      </c>
    </row>
    <row r="10" spans="1:1" ht="15" thickBot="1" x14ac:dyDescent="0.4">
      <c r="A10" s="45" t="s">
        <v>460</v>
      </c>
    </row>
    <row r="11" spans="1:1" ht="15" thickBot="1" x14ac:dyDescent="0.4">
      <c r="A11" s="49" t="s">
        <v>457</v>
      </c>
    </row>
    <row r="12" spans="1:1" ht="15" thickBot="1" x14ac:dyDescent="0.4">
      <c r="A12" s="49" t="s">
        <v>458</v>
      </c>
    </row>
    <row r="13" spans="1:1" ht="15" thickBot="1" x14ac:dyDescent="0.4">
      <c r="A13" s="45" t="s">
        <v>459</v>
      </c>
    </row>
    <row r="14" spans="1:1" ht="15" thickBot="1" x14ac:dyDescent="0.4">
      <c r="A14" s="48" t="s">
        <v>460</v>
      </c>
    </row>
    <row r="15" spans="1:1" ht="15" thickTop="1" x14ac:dyDescent="0.35">
      <c r="A15" s="37" t="s">
        <v>270</v>
      </c>
    </row>
    <row r="16" spans="1:1" ht="15" thickBot="1" x14ac:dyDescent="0.4">
      <c r="A16" s="37" t="s">
        <v>270</v>
      </c>
    </row>
    <row r="17" spans="1:1" ht="15.5" thickTop="1" thickBot="1" x14ac:dyDescent="0.4">
      <c r="A17" s="64" t="s">
        <v>261</v>
      </c>
    </row>
    <row r="18" spans="1:1" ht="15" thickBot="1" x14ac:dyDescent="0.4">
      <c r="A18" s="53" t="s">
        <v>461</v>
      </c>
    </row>
    <row r="19" spans="1:1" ht="15" thickBot="1" x14ac:dyDescent="0.4">
      <c r="A19" s="56" t="s">
        <v>539</v>
      </c>
    </row>
    <row r="20" spans="1:1" ht="15" thickBot="1" x14ac:dyDescent="0.4">
      <c r="A20" s="58" t="s">
        <v>540</v>
      </c>
    </row>
    <row r="21" spans="1:1" ht="15" thickTop="1" x14ac:dyDescent="0.35">
      <c r="A21" s="37" t="s">
        <v>270</v>
      </c>
    </row>
    <row r="22" spans="1:1" ht="15" thickBot="1" x14ac:dyDescent="0.4">
      <c r="A22" s="39" t="s">
        <v>270</v>
      </c>
    </row>
    <row r="23" spans="1:1" ht="15.5" thickTop="1" thickBot="1" x14ac:dyDescent="0.4">
      <c r="A23" s="64" t="s">
        <v>261</v>
      </c>
    </row>
    <row r="24" spans="1:1" ht="15" thickBot="1" x14ac:dyDescent="0.4">
      <c r="A24" s="53" t="s">
        <v>598</v>
      </c>
    </row>
    <row r="25" spans="1:1" ht="15" thickBot="1" x14ac:dyDescent="0.4">
      <c r="A25" s="53" t="s">
        <v>600</v>
      </c>
    </row>
    <row r="26" spans="1:1" ht="15" thickBot="1" x14ac:dyDescent="0.4">
      <c r="A26" s="53" t="s">
        <v>597</v>
      </c>
    </row>
    <row r="27" spans="1:1" ht="15" thickBot="1" x14ac:dyDescent="0.4">
      <c r="A27" s="53" t="s">
        <v>598</v>
      </c>
    </row>
    <row r="28" spans="1:1" ht="15" thickBot="1" x14ac:dyDescent="0.4">
      <c r="A28" s="53" t="s">
        <v>600</v>
      </c>
    </row>
    <row r="29" spans="1:1" ht="15" thickBot="1" x14ac:dyDescent="0.4">
      <c r="A29" s="53" t="s">
        <v>597</v>
      </c>
    </row>
    <row r="30" spans="1:1" ht="15" thickBot="1" x14ac:dyDescent="0.4">
      <c r="A30" s="53" t="s">
        <v>598</v>
      </c>
    </row>
    <row r="31" spans="1:1" ht="15" thickBot="1" x14ac:dyDescent="0.4">
      <c r="A31" s="53" t="s">
        <v>600</v>
      </c>
    </row>
    <row r="32" spans="1:1" ht="15" thickBot="1" x14ac:dyDescent="0.4">
      <c r="A32" s="53" t="s">
        <v>597</v>
      </c>
    </row>
    <row r="33" spans="1:1" ht="15" thickBot="1" x14ac:dyDescent="0.4">
      <c r="A33" s="53" t="s">
        <v>598</v>
      </c>
    </row>
    <row r="34" spans="1:1" ht="15" thickBot="1" x14ac:dyDescent="0.4">
      <c r="A34" s="53" t="s">
        <v>600</v>
      </c>
    </row>
    <row r="35" spans="1:1" ht="15" thickBot="1" x14ac:dyDescent="0.4">
      <c r="A35" s="53" t="s">
        <v>597</v>
      </c>
    </row>
    <row r="36" spans="1:1" ht="15" thickBot="1" x14ac:dyDescent="0.4">
      <c r="A36" s="53" t="s">
        <v>598</v>
      </c>
    </row>
    <row r="37" spans="1:1" ht="15" thickBot="1" x14ac:dyDescent="0.4">
      <c r="A37" s="53" t="s">
        <v>601</v>
      </c>
    </row>
    <row r="38" spans="1:1" ht="15" thickBot="1" x14ac:dyDescent="0.4">
      <c r="A38" s="53" t="s">
        <v>602</v>
      </c>
    </row>
    <row r="39" spans="1:1" ht="15" thickBot="1" x14ac:dyDescent="0.4">
      <c r="A39" s="53" t="s">
        <v>598</v>
      </c>
    </row>
    <row r="40" spans="1:1" ht="15" thickBot="1" x14ac:dyDescent="0.4">
      <c r="A40" s="53" t="s">
        <v>603</v>
      </c>
    </row>
    <row r="41" spans="1:1" ht="15" thickBot="1" x14ac:dyDescent="0.4">
      <c r="A41" s="53" t="s">
        <v>459</v>
      </c>
    </row>
    <row r="42" spans="1:1" ht="15" thickBot="1" x14ac:dyDescent="0.4">
      <c r="A42" s="53" t="s">
        <v>598</v>
      </c>
    </row>
    <row r="43" spans="1:1" ht="15" thickBot="1" x14ac:dyDescent="0.4">
      <c r="A43" s="53" t="s">
        <v>605</v>
      </c>
    </row>
    <row r="44" spans="1:1" ht="15" thickBot="1" x14ac:dyDescent="0.4">
      <c r="A44" s="53" t="s">
        <v>598</v>
      </c>
    </row>
    <row r="45" spans="1:1" ht="15" thickBot="1" x14ac:dyDescent="0.4">
      <c r="A45" s="53" t="s">
        <v>605</v>
      </c>
    </row>
    <row r="46" spans="1:1" ht="15" thickBot="1" x14ac:dyDescent="0.4">
      <c r="A46" s="53" t="s">
        <v>598</v>
      </c>
    </row>
    <row r="47" spans="1:1" ht="15" thickBot="1" x14ac:dyDescent="0.4">
      <c r="A47" s="53" t="s">
        <v>606</v>
      </c>
    </row>
    <row r="48" spans="1:1" ht="15" thickBot="1" x14ac:dyDescent="0.4">
      <c r="A48" s="53" t="s">
        <v>598</v>
      </c>
    </row>
    <row r="49" spans="1:1" ht="15" thickBot="1" x14ac:dyDescent="0.4">
      <c r="A49" s="53" t="s">
        <v>600</v>
      </c>
    </row>
    <row r="50" spans="1:1" ht="15" thickBot="1" x14ac:dyDescent="0.4">
      <c r="A50" s="53" t="s">
        <v>597</v>
      </c>
    </row>
    <row r="51" spans="1:1" ht="15" thickBot="1" x14ac:dyDescent="0.4">
      <c r="A51" s="56" t="s">
        <v>598</v>
      </c>
    </row>
    <row r="52" spans="1:1" ht="15" thickBot="1" x14ac:dyDescent="0.4">
      <c r="A52" s="53" t="s">
        <v>603</v>
      </c>
    </row>
    <row r="53" spans="1:1" ht="15" thickBot="1" x14ac:dyDescent="0.4">
      <c r="A53" s="53" t="s">
        <v>459</v>
      </c>
    </row>
    <row r="54" spans="1:1" ht="15" thickBot="1" x14ac:dyDescent="0.4">
      <c r="A54" s="60" t="s">
        <v>542</v>
      </c>
    </row>
    <row r="55" spans="1:1" ht="15" thickBot="1" x14ac:dyDescent="0.4">
      <c r="A55" s="53" t="s">
        <v>598</v>
      </c>
    </row>
    <row r="56" spans="1:1" ht="15" thickBot="1" x14ac:dyDescent="0.4">
      <c r="A56" s="53" t="s">
        <v>543</v>
      </c>
    </row>
    <row r="57" spans="1:1" ht="15" thickBot="1" x14ac:dyDescent="0.4">
      <c r="A57" s="56" t="s">
        <v>544</v>
      </c>
    </row>
    <row r="58" spans="1:1" ht="15" thickBot="1" x14ac:dyDescent="0.4">
      <c r="A58" s="53" t="s">
        <v>545</v>
      </c>
    </row>
    <row r="59" spans="1:1" ht="15" thickBot="1" x14ac:dyDescent="0.4">
      <c r="A59" s="53" t="s">
        <v>546</v>
      </c>
    </row>
    <row r="60" spans="1:1" ht="15" thickBot="1" x14ac:dyDescent="0.4">
      <c r="A60" s="53" t="s">
        <v>597</v>
      </c>
    </row>
    <row r="61" spans="1:1" ht="15" thickBot="1" x14ac:dyDescent="0.4">
      <c r="A61" s="53" t="s">
        <v>598</v>
      </c>
    </row>
    <row r="62" spans="1:1" ht="15" thickBot="1" x14ac:dyDescent="0.4">
      <c r="A62" s="53" t="s">
        <v>547</v>
      </c>
    </row>
    <row r="63" spans="1:1" ht="15" thickBot="1" x14ac:dyDescent="0.4">
      <c r="A63" s="53" t="s">
        <v>598</v>
      </c>
    </row>
    <row r="64" spans="1:1" ht="15" thickBot="1" x14ac:dyDescent="0.4">
      <c r="A64" s="53" t="s">
        <v>548</v>
      </c>
    </row>
    <row r="65" spans="1:1" ht="15" thickBot="1" x14ac:dyDescent="0.4">
      <c r="A65" s="53" t="s">
        <v>549</v>
      </c>
    </row>
    <row r="66" spans="1:1" ht="15" thickBot="1" x14ac:dyDescent="0.4">
      <c r="A66" s="53" t="s">
        <v>598</v>
      </c>
    </row>
    <row r="67" spans="1:1" ht="15" thickBot="1" x14ac:dyDescent="0.4">
      <c r="A67" s="53" t="s">
        <v>550</v>
      </c>
    </row>
    <row r="68" spans="1:1" ht="15" thickBot="1" x14ac:dyDescent="0.4">
      <c r="A68" s="53" t="s">
        <v>286</v>
      </c>
    </row>
    <row r="69" spans="1:1" ht="15" thickBot="1" x14ac:dyDescent="0.4">
      <c r="A69" s="53" t="s">
        <v>270</v>
      </c>
    </row>
    <row r="70" spans="1:1" ht="15" thickBot="1" x14ac:dyDescent="0.4">
      <c r="A70" s="53" t="s">
        <v>270</v>
      </c>
    </row>
    <row r="71" spans="1:1" ht="15" thickBot="1" x14ac:dyDescent="0.4">
      <c r="A71" s="56" t="s">
        <v>598</v>
      </c>
    </row>
    <row r="72" spans="1:1" ht="15" thickBot="1" x14ac:dyDescent="0.4">
      <c r="A72" s="53" t="s">
        <v>551</v>
      </c>
    </row>
    <row r="73" spans="1:1" ht="15" thickBot="1" x14ac:dyDescent="0.4">
      <c r="A73" s="53" t="s">
        <v>552</v>
      </c>
    </row>
    <row r="74" spans="1:1" ht="15" thickBot="1" x14ac:dyDescent="0.4">
      <c r="A74" s="53" t="s">
        <v>543</v>
      </c>
    </row>
    <row r="75" spans="1:1" ht="15" thickBot="1" x14ac:dyDescent="0.4">
      <c r="A75" s="56" t="s">
        <v>598</v>
      </c>
    </row>
    <row r="76" spans="1:1" ht="15" thickBot="1" x14ac:dyDescent="0.4">
      <c r="A76" s="53" t="s">
        <v>551</v>
      </c>
    </row>
    <row r="77" spans="1:1" ht="15" thickBot="1" x14ac:dyDescent="0.4">
      <c r="A77" s="53" t="s">
        <v>553</v>
      </c>
    </row>
    <row r="78" spans="1:1" ht="15" thickBot="1" x14ac:dyDescent="0.4">
      <c r="A78" s="53" t="s">
        <v>598</v>
      </c>
    </row>
    <row r="79" spans="1:1" ht="15" thickBot="1" x14ac:dyDescent="0.4">
      <c r="A79" s="53" t="s">
        <v>600</v>
      </c>
    </row>
    <row r="80" spans="1:1" ht="15" thickBot="1" x14ac:dyDescent="0.4">
      <c r="A80" s="53" t="s">
        <v>597</v>
      </c>
    </row>
    <row r="81" spans="1:1" ht="15" thickBot="1" x14ac:dyDescent="0.4">
      <c r="A81" s="53" t="s">
        <v>598</v>
      </c>
    </row>
    <row r="82" spans="1:1" ht="15" thickBot="1" x14ac:dyDescent="0.4">
      <c r="A82" s="53" t="s">
        <v>603</v>
      </c>
    </row>
    <row r="83" spans="1:1" ht="15" thickBot="1" x14ac:dyDescent="0.4">
      <c r="A83" s="53" t="s">
        <v>459</v>
      </c>
    </row>
    <row r="84" spans="1:1" ht="15" thickBot="1" x14ac:dyDescent="0.4">
      <c r="A84" s="53" t="s">
        <v>554</v>
      </c>
    </row>
    <row r="85" spans="1:1" ht="15" thickBot="1" x14ac:dyDescent="0.4">
      <c r="A85" s="53" t="s">
        <v>598</v>
      </c>
    </row>
    <row r="86" spans="1:1" ht="15" thickBot="1" x14ac:dyDescent="0.4">
      <c r="A86" s="53" t="s">
        <v>541</v>
      </c>
    </row>
    <row r="87" spans="1:1" ht="15" thickBot="1" x14ac:dyDescent="0.4">
      <c r="A87" s="53" t="s">
        <v>598</v>
      </c>
    </row>
    <row r="88" spans="1:1" ht="15" thickBot="1" x14ac:dyDescent="0.4">
      <c r="A88" s="53" t="s">
        <v>603</v>
      </c>
    </row>
    <row r="89" spans="1:1" ht="15" thickBot="1" x14ac:dyDescent="0.4">
      <c r="A89" s="53" t="s">
        <v>459</v>
      </c>
    </row>
    <row r="90" spans="1:1" ht="15" thickBot="1" x14ac:dyDescent="0.4">
      <c r="A90" s="53" t="s">
        <v>555</v>
      </c>
    </row>
    <row r="91" spans="1:1" ht="15" thickBot="1" x14ac:dyDescent="0.4">
      <c r="A91" s="53" t="s">
        <v>598</v>
      </c>
    </row>
    <row r="92" spans="1:1" ht="15" thickBot="1" x14ac:dyDescent="0.4">
      <c r="A92" s="53" t="s">
        <v>603</v>
      </c>
    </row>
    <row r="93" spans="1:1" ht="15" thickBot="1" x14ac:dyDescent="0.4">
      <c r="A93" s="53" t="s">
        <v>459</v>
      </c>
    </row>
    <row r="94" spans="1:1" ht="15" thickBot="1" x14ac:dyDescent="0.4">
      <c r="A94" s="53" t="s">
        <v>555</v>
      </c>
    </row>
    <row r="95" spans="1:1" ht="15" thickBot="1" x14ac:dyDescent="0.4">
      <c r="A95" s="53" t="s">
        <v>598</v>
      </c>
    </row>
    <row r="96" spans="1:1" ht="15" thickBot="1" x14ac:dyDescent="0.4">
      <c r="A96" s="53" t="s">
        <v>603</v>
      </c>
    </row>
    <row r="97" spans="1:1" ht="15" thickBot="1" x14ac:dyDescent="0.4">
      <c r="A97" s="53" t="s">
        <v>459</v>
      </c>
    </row>
    <row r="98" spans="1:1" ht="15" thickBot="1" x14ac:dyDescent="0.4">
      <c r="A98" s="53" t="s">
        <v>555</v>
      </c>
    </row>
    <row r="99" spans="1:1" ht="15" thickBot="1" x14ac:dyDescent="0.4">
      <c r="A99" s="53" t="s">
        <v>598</v>
      </c>
    </row>
    <row r="100" spans="1:1" ht="15" thickBot="1" x14ac:dyDescent="0.4">
      <c r="A100" s="53" t="s">
        <v>556</v>
      </c>
    </row>
    <row r="101" spans="1:1" ht="15" thickBot="1" x14ac:dyDescent="0.4">
      <c r="A101" s="53" t="s">
        <v>598</v>
      </c>
    </row>
    <row r="102" spans="1:1" ht="15" thickBot="1" x14ac:dyDescent="0.4">
      <c r="A102" s="53" t="s">
        <v>557</v>
      </c>
    </row>
    <row r="103" spans="1:1" ht="15" thickBot="1" x14ac:dyDescent="0.4">
      <c r="A103" s="53" t="s">
        <v>598</v>
      </c>
    </row>
    <row r="104" spans="1:1" ht="15" thickBot="1" x14ac:dyDescent="0.4">
      <c r="A104" s="53" t="s">
        <v>557</v>
      </c>
    </row>
    <row r="105" spans="1:1" ht="15" thickBot="1" x14ac:dyDescent="0.4">
      <c r="A105" s="53" t="s">
        <v>598</v>
      </c>
    </row>
    <row r="106" spans="1:1" ht="15" thickBot="1" x14ac:dyDescent="0.4">
      <c r="A106" s="53" t="s">
        <v>557</v>
      </c>
    </row>
    <row r="107" spans="1:1" ht="15" thickBot="1" x14ac:dyDescent="0.4">
      <c r="A107" s="53" t="s">
        <v>598</v>
      </c>
    </row>
    <row r="108" spans="1:1" ht="15" thickBot="1" x14ac:dyDescent="0.4">
      <c r="A108" s="53" t="s">
        <v>558</v>
      </c>
    </row>
    <row r="109" spans="1:1" ht="15" thickBot="1" x14ac:dyDescent="0.4">
      <c r="A109" s="53" t="s">
        <v>598</v>
      </c>
    </row>
    <row r="110" spans="1:1" ht="15" thickBot="1" x14ac:dyDescent="0.4">
      <c r="A110" s="53" t="s">
        <v>598</v>
      </c>
    </row>
    <row r="111" spans="1:1" ht="15" thickBot="1" x14ac:dyDescent="0.4">
      <c r="A111" s="53" t="s">
        <v>559</v>
      </c>
    </row>
    <row r="112" spans="1:1" ht="15" thickBot="1" x14ac:dyDescent="0.4">
      <c r="A112" s="53" t="s">
        <v>598</v>
      </c>
    </row>
    <row r="113" spans="1:1" ht="15" thickBot="1" x14ac:dyDescent="0.4">
      <c r="A113" s="53" t="s">
        <v>541</v>
      </c>
    </row>
    <row r="114" spans="1:1" ht="15" thickBot="1" x14ac:dyDescent="0.4">
      <c r="A114" s="53" t="s">
        <v>598</v>
      </c>
    </row>
    <row r="115" spans="1:1" ht="15" thickBot="1" x14ac:dyDescent="0.4">
      <c r="A115" s="53" t="s">
        <v>270</v>
      </c>
    </row>
    <row r="116" spans="1:1" ht="15" thickBot="1" x14ac:dyDescent="0.4">
      <c r="A116" s="53" t="s">
        <v>270</v>
      </c>
    </row>
    <row r="117" spans="1:1" ht="15" thickBot="1" x14ac:dyDescent="0.4">
      <c r="A117" s="53" t="s">
        <v>598</v>
      </c>
    </row>
    <row r="118" spans="1:1" ht="15" thickBot="1" x14ac:dyDescent="0.4">
      <c r="A118" s="53" t="s">
        <v>556</v>
      </c>
    </row>
    <row r="119" spans="1:1" ht="15" thickBot="1" x14ac:dyDescent="0.4">
      <c r="A119" s="53" t="s">
        <v>598</v>
      </c>
    </row>
    <row r="120" spans="1:1" ht="15" thickBot="1" x14ac:dyDescent="0.4">
      <c r="A120" s="53" t="s">
        <v>554</v>
      </c>
    </row>
    <row r="121" spans="1:1" ht="15" thickBot="1" x14ac:dyDescent="0.4">
      <c r="A121" s="53" t="s">
        <v>604</v>
      </c>
    </row>
    <row r="122" spans="1:1" ht="15" thickBot="1" x14ac:dyDescent="0.4">
      <c r="A122" s="53" t="s">
        <v>459</v>
      </c>
    </row>
    <row r="123" spans="1:1" ht="15" thickBot="1" x14ac:dyDescent="0.4">
      <c r="A123" s="53" t="s">
        <v>598</v>
      </c>
    </row>
    <row r="124" spans="1:1" ht="15" thickBot="1" x14ac:dyDescent="0.4">
      <c r="A124" s="53" t="s">
        <v>560</v>
      </c>
    </row>
    <row r="125" spans="1:1" ht="15" thickBot="1" x14ac:dyDescent="0.4">
      <c r="A125" s="53" t="s">
        <v>598</v>
      </c>
    </row>
    <row r="126" spans="1:1" ht="15" thickBot="1" x14ac:dyDescent="0.4">
      <c r="A126" s="53" t="s">
        <v>601</v>
      </c>
    </row>
    <row r="127" spans="1:1" ht="15" thickBot="1" x14ac:dyDescent="0.4">
      <c r="A127" s="53" t="s">
        <v>602</v>
      </c>
    </row>
    <row r="128" spans="1:1" ht="15" thickBot="1" x14ac:dyDescent="0.4">
      <c r="A128" s="53" t="s">
        <v>598</v>
      </c>
    </row>
    <row r="129" spans="1:1" ht="15" thickBot="1" x14ac:dyDescent="0.4">
      <c r="A129" s="53" t="s">
        <v>600</v>
      </c>
    </row>
    <row r="130" spans="1:1" ht="15" thickBot="1" x14ac:dyDescent="0.4">
      <c r="A130" s="53" t="s">
        <v>597</v>
      </c>
    </row>
    <row r="131" spans="1:1" ht="15" thickBot="1" x14ac:dyDescent="0.4">
      <c r="A131" s="53" t="s">
        <v>598</v>
      </c>
    </row>
    <row r="132" spans="1:1" ht="15" thickBot="1" x14ac:dyDescent="0.4">
      <c r="A132" s="53" t="s">
        <v>603</v>
      </c>
    </row>
    <row r="133" spans="1:1" ht="15" thickBot="1" x14ac:dyDescent="0.4">
      <c r="A133" s="53" t="s">
        <v>459</v>
      </c>
    </row>
    <row r="134" spans="1:1" ht="15" thickBot="1" x14ac:dyDescent="0.4">
      <c r="A134" s="53" t="s">
        <v>598</v>
      </c>
    </row>
    <row r="135" spans="1:1" ht="15" thickBot="1" x14ac:dyDescent="0.4">
      <c r="A135" s="53" t="s">
        <v>603</v>
      </c>
    </row>
    <row r="136" spans="1:1" ht="15" thickBot="1" x14ac:dyDescent="0.4">
      <c r="A136" s="53" t="s">
        <v>459</v>
      </c>
    </row>
    <row r="137" spans="1:1" ht="15" thickBot="1" x14ac:dyDescent="0.4">
      <c r="A137" s="53" t="s">
        <v>555</v>
      </c>
    </row>
    <row r="138" spans="1:1" ht="15" thickBot="1" x14ac:dyDescent="0.4">
      <c r="A138" s="53" t="s">
        <v>561</v>
      </c>
    </row>
    <row r="139" spans="1:1" ht="15" thickBot="1" x14ac:dyDescent="0.4">
      <c r="A139" s="53" t="s">
        <v>263</v>
      </c>
    </row>
    <row r="140" spans="1:1" ht="15" thickBot="1" x14ac:dyDescent="0.4">
      <c r="A140" s="53" t="s">
        <v>562</v>
      </c>
    </row>
    <row r="141" spans="1:1" ht="15" thickBot="1" x14ac:dyDescent="0.4">
      <c r="A141" s="53" t="s">
        <v>598</v>
      </c>
    </row>
    <row r="142" spans="1:1" ht="15" thickBot="1" x14ac:dyDescent="0.4">
      <c r="A142" s="53" t="s">
        <v>603</v>
      </c>
    </row>
    <row r="143" spans="1:1" ht="15" thickBot="1" x14ac:dyDescent="0.4">
      <c r="A143" s="53" t="s">
        <v>459</v>
      </c>
    </row>
    <row r="144" spans="1:1" ht="15" thickBot="1" x14ac:dyDescent="0.4">
      <c r="A144" s="62" t="s">
        <v>555</v>
      </c>
    </row>
    <row r="145" spans="1:1" ht="15" thickTop="1" x14ac:dyDescent="0.35">
      <c r="A145" s="37"/>
    </row>
    <row r="146" spans="1:1" ht="15" thickBot="1" x14ac:dyDescent="0.4">
      <c r="A146" s="37"/>
    </row>
    <row r="147" spans="1:1" ht="15.5" thickTop="1" thickBot="1" x14ac:dyDescent="0.4">
      <c r="A147" s="52" t="s">
        <v>261</v>
      </c>
    </row>
    <row r="148" spans="1:1" ht="15" thickBot="1" x14ac:dyDescent="0.4">
      <c r="A148" s="53" t="s">
        <v>563</v>
      </c>
    </row>
    <row r="149" spans="1:1" ht="15" thickBot="1" x14ac:dyDescent="0.4">
      <c r="A149" s="53" t="s">
        <v>564</v>
      </c>
    </row>
    <row r="150" spans="1:1" ht="15" thickBot="1" x14ac:dyDescent="0.4">
      <c r="A150" s="53" t="s">
        <v>601</v>
      </c>
    </row>
    <row r="151" spans="1:1" ht="15" thickBot="1" x14ac:dyDescent="0.4">
      <c r="A151" s="53" t="s">
        <v>602</v>
      </c>
    </row>
    <row r="152" spans="1:1" ht="15" thickBot="1" x14ac:dyDescent="0.4">
      <c r="A152" s="53" t="s">
        <v>563</v>
      </c>
    </row>
    <row r="153" spans="1:1" ht="15" thickBot="1" x14ac:dyDescent="0.4">
      <c r="A153" s="53" t="s">
        <v>565</v>
      </c>
    </row>
    <row r="154" spans="1:1" ht="15" thickBot="1" x14ac:dyDescent="0.4">
      <c r="A154" s="53" t="s">
        <v>563</v>
      </c>
    </row>
    <row r="155" spans="1:1" ht="15" thickBot="1" x14ac:dyDescent="0.4">
      <c r="A155" s="53" t="s">
        <v>565</v>
      </c>
    </row>
    <row r="156" spans="1:1" ht="15" thickBot="1" x14ac:dyDescent="0.4">
      <c r="A156" s="53" t="s">
        <v>563</v>
      </c>
    </row>
    <row r="157" spans="1:1" ht="15" thickBot="1" x14ac:dyDescent="0.4">
      <c r="A157" s="53" t="s">
        <v>566</v>
      </c>
    </row>
    <row r="158" spans="1:1" ht="15" thickBot="1" x14ac:dyDescent="0.4">
      <c r="A158" s="53" t="s">
        <v>564</v>
      </c>
    </row>
    <row r="159" spans="1:1" ht="15" thickBot="1" x14ac:dyDescent="0.4">
      <c r="A159" s="53" t="s">
        <v>567</v>
      </c>
    </row>
    <row r="160" spans="1:1" ht="15" thickBot="1" x14ac:dyDescent="0.4">
      <c r="A160" s="53" t="s">
        <v>563</v>
      </c>
    </row>
    <row r="161" spans="1:1" ht="15" thickBot="1" x14ac:dyDescent="0.4">
      <c r="A161" s="53" t="s">
        <v>566</v>
      </c>
    </row>
    <row r="162" spans="1:1" ht="15" thickBot="1" x14ac:dyDescent="0.4">
      <c r="A162" s="53" t="s">
        <v>564</v>
      </c>
    </row>
    <row r="163" spans="1:1" ht="15" thickBot="1" x14ac:dyDescent="0.4">
      <c r="A163" s="53" t="s">
        <v>567</v>
      </c>
    </row>
    <row r="164" spans="1:1" ht="15" thickBot="1" x14ac:dyDescent="0.4">
      <c r="A164" s="56" t="s">
        <v>563</v>
      </c>
    </row>
    <row r="165" spans="1:1" ht="15" thickBot="1" x14ac:dyDescent="0.4">
      <c r="A165" s="53" t="s">
        <v>566</v>
      </c>
    </row>
    <row r="166" spans="1:1" ht="15" thickBot="1" x14ac:dyDescent="0.4">
      <c r="A166" s="53" t="s">
        <v>543</v>
      </c>
    </row>
    <row r="167" spans="1:1" ht="15" thickBot="1" x14ac:dyDescent="0.4">
      <c r="A167" s="53" t="s">
        <v>564</v>
      </c>
    </row>
    <row r="168" spans="1:1" ht="15" thickBot="1" x14ac:dyDescent="0.4">
      <c r="A168" s="56" t="s">
        <v>563</v>
      </c>
    </row>
    <row r="169" spans="1:1" ht="15" thickBot="1" x14ac:dyDescent="0.4">
      <c r="A169" s="53" t="s">
        <v>566</v>
      </c>
    </row>
    <row r="170" spans="1:1" ht="15" thickBot="1" x14ac:dyDescent="0.4">
      <c r="A170" s="53" t="s">
        <v>564</v>
      </c>
    </row>
    <row r="171" spans="1:1" ht="15" thickBot="1" x14ac:dyDescent="0.4">
      <c r="A171" s="53" t="s">
        <v>567</v>
      </c>
    </row>
    <row r="172" spans="1:1" ht="15" thickBot="1" x14ac:dyDescent="0.4">
      <c r="A172" s="56" t="s">
        <v>563</v>
      </c>
    </row>
    <row r="173" spans="1:1" ht="15" thickBot="1" x14ac:dyDescent="0.4">
      <c r="A173" s="53" t="s">
        <v>564</v>
      </c>
    </row>
    <row r="174" spans="1:1" ht="15" thickBot="1" x14ac:dyDescent="0.4">
      <c r="A174" s="53" t="s">
        <v>568</v>
      </c>
    </row>
    <row r="175" spans="1:1" ht="15" thickBot="1" x14ac:dyDescent="0.4">
      <c r="A175" s="53" t="s">
        <v>569</v>
      </c>
    </row>
    <row r="176" spans="1:1" ht="15" thickBot="1" x14ac:dyDescent="0.4">
      <c r="A176" s="53" t="s">
        <v>563</v>
      </c>
    </row>
    <row r="177" spans="1:1" ht="15" thickBot="1" x14ac:dyDescent="0.4">
      <c r="A177" s="53" t="s">
        <v>564</v>
      </c>
    </row>
    <row r="178" spans="1:1" ht="15" thickBot="1" x14ac:dyDescent="0.4">
      <c r="A178" s="53" t="s">
        <v>570</v>
      </c>
    </row>
    <row r="179" spans="1:1" ht="15" thickBot="1" x14ac:dyDescent="0.4">
      <c r="A179" s="53" t="s">
        <v>563</v>
      </c>
    </row>
    <row r="180" spans="1:1" ht="15" thickBot="1" x14ac:dyDescent="0.4">
      <c r="A180" s="53" t="s">
        <v>566</v>
      </c>
    </row>
    <row r="181" spans="1:1" ht="15" thickBot="1" x14ac:dyDescent="0.4">
      <c r="A181" s="53" t="s">
        <v>564</v>
      </c>
    </row>
    <row r="182" spans="1:1" ht="15" thickBot="1" x14ac:dyDescent="0.4">
      <c r="A182" s="53" t="s">
        <v>567</v>
      </c>
    </row>
    <row r="183" spans="1:1" ht="15" thickBot="1" x14ac:dyDescent="0.4">
      <c r="A183" s="53" t="s">
        <v>563</v>
      </c>
    </row>
    <row r="184" spans="1:1" ht="15" thickBot="1" x14ac:dyDescent="0.4">
      <c r="A184" s="53" t="s">
        <v>564</v>
      </c>
    </row>
    <row r="185" spans="1:1" ht="15" thickBot="1" x14ac:dyDescent="0.4">
      <c r="A185" s="53" t="s">
        <v>563</v>
      </c>
    </row>
    <row r="186" spans="1:1" ht="15" thickBot="1" x14ac:dyDescent="0.4">
      <c r="A186" s="53" t="s">
        <v>566</v>
      </c>
    </row>
    <row r="187" spans="1:1" ht="15" thickBot="1" x14ac:dyDescent="0.4">
      <c r="A187" s="53" t="s">
        <v>543</v>
      </c>
    </row>
    <row r="188" spans="1:1" ht="15" thickBot="1" x14ac:dyDescent="0.4">
      <c r="A188" s="53" t="s">
        <v>564</v>
      </c>
    </row>
    <row r="189" spans="1:1" ht="15" thickBot="1" x14ac:dyDescent="0.4">
      <c r="A189" s="53" t="s">
        <v>567</v>
      </c>
    </row>
    <row r="190" spans="1:1" ht="15" thickBot="1" x14ac:dyDescent="0.4">
      <c r="A190" s="53" t="s">
        <v>563</v>
      </c>
    </row>
    <row r="191" spans="1:1" ht="15" thickBot="1" x14ac:dyDescent="0.4">
      <c r="A191" s="53" t="s">
        <v>566</v>
      </c>
    </row>
    <row r="192" spans="1:1" ht="15" thickBot="1" x14ac:dyDescent="0.4">
      <c r="A192" s="53" t="s">
        <v>564</v>
      </c>
    </row>
    <row r="193" spans="1:1" ht="15" thickBot="1" x14ac:dyDescent="0.4">
      <c r="A193" s="53" t="s">
        <v>571</v>
      </c>
    </row>
    <row r="194" spans="1:1" ht="15" thickBot="1" x14ac:dyDescent="0.4">
      <c r="A194" s="53" t="s">
        <v>572</v>
      </c>
    </row>
    <row r="195" spans="1:1" ht="15" thickBot="1" x14ac:dyDescent="0.4">
      <c r="A195" s="53" t="s">
        <v>263</v>
      </c>
    </row>
    <row r="196" spans="1:1" ht="15" thickBot="1" x14ac:dyDescent="0.4">
      <c r="A196" s="53" t="s">
        <v>573</v>
      </c>
    </row>
    <row r="197" spans="1:1" ht="15" thickBot="1" x14ac:dyDescent="0.4">
      <c r="A197" s="53" t="s">
        <v>574</v>
      </c>
    </row>
    <row r="198" spans="1:1" ht="15" thickBot="1" x14ac:dyDescent="0.4">
      <c r="A198" s="53" t="s">
        <v>575</v>
      </c>
    </row>
    <row r="199" spans="1:1" ht="15" thickBot="1" x14ac:dyDescent="0.4">
      <c r="A199" s="53" t="s">
        <v>563</v>
      </c>
    </row>
    <row r="200" spans="1:1" ht="15" thickBot="1" x14ac:dyDescent="0.4">
      <c r="A200" s="53" t="s">
        <v>564</v>
      </c>
    </row>
    <row r="201" spans="1:1" ht="15" thickBot="1" x14ac:dyDescent="0.4">
      <c r="A201" s="53" t="s">
        <v>601</v>
      </c>
    </row>
    <row r="202" spans="1:1" ht="15" thickBot="1" x14ac:dyDescent="0.4">
      <c r="A202" s="62" t="s">
        <v>602</v>
      </c>
    </row>
    <row r="203" spans="1:1" ht="15" thickTop="1" x14ac:dyDescent="0.35">
      <c r="A203" s="37"/>
    </row>
    <row r="204" spans="1:1" ht="15" thickBot="1" x14ac:dyDescent="0.4">
      <c r="A204" s="37"/>
    </row>
    <row r="205" spans="1:1" ht="15.5" thickTop="1" thickBot="1" x14ac:dyDescent="0.4">
      <c r="A205" s="52" t="s">
        <v>261</v>
      </c>
    </row>
    <row r="206" spans="1:1" ht="15" thickBot="1" x14ac:dyDescent="0.4">
      <c r="A206" s="53" t="s">
        <v>269</v>
      </c>
    </row>
    <row r="207" spans="1:1" ht="15" thickBot="1" x14ac:dyDescent="0.4">
      <c r="A207" s="53" t="s">
        <v>576</v>
      </c>
    </row>
    <row r="208" spans="1:1" ht="15" thickBot="1" x14ac:dyDescent="0.4">
      <c r="A208" s="53" t="s">
        <v>598</v>
      </c>
    </row>
    <row r="209" spans="1:1" ht="15" thickBot="1" x14ac:dyDescent="0.4">
      <c r="A209" s="53" t="s">
        <v>269</v>
      </c>
    </row>
    <row r="210" spans="1:1" ht="15" thickBot="1" x14ac:dyDescent="0.4">
      <c r="A210" s="53" t="s">
        <v>576</v>
      </c>
    </row>
    <row r="211" spans="1:1" ht="15" thickBot="1" x14ac:dyDescent="0.4">
      <c r="A211" s="53" t="s">
        <v>598</v>
      </c>
    </row>
    <row r="212" spans="1:1" ht="15" thickBot="1" x14ac:dyDescent="0.4">
      <c r="A212" s="53" t="s">
        <v>269</v>
      </c>
    </row>
    <row r="213" spans="1:1" ht="15" thickBot="1" x14ac:dyDescent="0.4">
      <c r="A213" s="53" t="s">
        <v>576</v>
      </c>
    </row>
    <row r="214" spans="1:1" ht="15" thickBot="1" x14ac:dyDescent="0.4">
      <c r="A214" s="53" t="s">
        <v>598</v>
      </c>
    </row>
    <row r="215" spans="1:1" ht="15" thickBot="1" x14ac:dyDescent="0.4">
      <c r="A215" s="53" t="s">
        <v>269</v>
      </c>
    </row>
    <row r="216" spans="1:1" ht="15" thickBot="1" x14ac:dyDescent="0.4">
      <c r="A216" s="53" t="s">
        <v>576</v>
      </c>
    </row>
    <row r="217" spans="1:1" ht="15" thickBot="1" x14ac:dyDescent="0.4">
      <c r="A217" s="53" t="s">
        <v>598</v>
      </c>
    </row>
    <row r="218" spans="1:1" ht="15" thickBot="1" x14ac:dyDescent="0.4">
      <c r="A218" s="53" t="s">
        <v>269</v>
      </c>
    </row>
    <row r="219" spans="1:1" ht="15" thickBot="1" x14ac:dyDescent="0.4">
      <c r="A219" s="53" t="s">
        <v>576</v>
      </c>
    </row>
    <row r="220" spans="1:1" ht="15" thickBot="1" x14ac:dyDescent="0.4">
      <c r="A220" s="53" t="s">
        <v>269</v>
      </c>
    </row>
    <row r="221" spans="1:1" ht="15" thickBot="1" x14ac:dyDescent="0.4">
      <c r="A221" s="53" t="s">
        <v>576</v>
      </c>
    </row>
    <row r="222" spans="1:1" ht="15" thickBot="1" x14ac:dyDescent="0.4">
      <c r="A222" s="53" t="s">
        <v>598</v>
      </c>
    </row>
    <row r="223" spans="1:1" ht="15" thickBot="1" x14ac:dyDescent="0.4">
      <c r="A223" s="53" t="s">
        <v>269</v>
      </c>
    </row>
    <row r="224" spans="1:1" ht="15" thickBot="1" x14ac:dyDescent="0.4">
      <c r="A224" s="62" t="s">
        <v>576</v>
      </c>
    </row>
    <row r="225" spans="1:1" ht="15" thickTop="1" x14ac:dyDescent="0.35">
      <c r="A225" s="37"/>
    </row>
    <row r="226" spans="1:1" ht="15" thickBot="1" x14ac:dyDescent="0.4">
      <c r="A226" s="37"/>
    </row>
    <row r="227" spans="1:1" ht="15.5" thickTop="1" thickBot="1" x14ac:dyDescent="0.4">
      <c r="A227" s="52" t="s">
        <v>261</v>
      </c>
    </row>
    <row r="228" spans="1:1" ht="15" thickBot="1" x14ac:dyDescent="0.4">
      <c r="A228" s="53" t="s">
        <v>577</v>
      </c>
    </row>
    <row r="229" spans="1:1" ht="15" thickBot="1" x14ac:dyDescent="0.4">
      <c r="A229" s="63" t="s">
        <v>565</v>
      </c>
    </row>
    <row r="230" spans="1:1" ht="15" thickBot="1" x14ac:dyDescent="0.4">
      <c r="A230" s="53" t="s">
        <v>603</v>
      </c>
    </row>
    <row r="231" spans="1:1" ht="15" thickBot="1" x14ac:dyDescent="0.4">
      <c r="A231" s="53" t="s">
        <v>577</v>
      </c>
    </row>
    <row r="232" spans="1:1" ht="15" thickBot="1" x14ac:dyDescent="0.4">
      <c r="A232" s="53" t="s">
        <v>565</v>
      </c>
    </row>
    <row r="233" spans="1:1" ht="15" thickBot="1" x14ac:dyDescent="0.4">
      <c r="A233" s="53" t="s">
        <v>603</v>
      </c>
    </row>
    <row r="234" spans="1:1" ht="15" thickBot="1" x14ac:dyDescent="0.4">
      <c r="A234" s="53" t="s">
        <v>577</v>
      </c>
    </row>
    <row r="235" spans="1:1" ht="15" thickBot="1" x14ac:dyDescent="0.4">
      <c r="A235" s="53" t="s">
        <v>603</v>
      </c>
    </row>
    <row r="236" spans="1:1" ht="15" thickBot="1" x14ac:dyDescent="0.4">
      <c r="A236" s="53" t="s">
        <v>578</v>
      </c>
    </row>
    <row r="237" spans="1:1" ht="15" thickBot="1" x14ac:dyDescent="0.4">
      <c r="A237" s="53" t="s">
        <v>576</v>
      </c>
    </row>
    <row r="238" spans="1:1" ht="15" thickBot="1" x14ac:dyDescent="0.4">
      <c r="A238" s="53" t="s">
        <v>561</v>
      </c>
    </row>
    <row r="239" spans="1:1" ht="15" thickBot="1" x14ac:dyDescent="0.4">
      <c r="A239" s="53" t="s">
        <v>263</v>
      </c>
    </row>
    <row r="240" spans="1:1" ht="15" thickBot="1" x14ac:dyDescent="0.4">
      <c r="A240" s="53" t="s">
        <v>562</v>
      </c>
    </row>
    <row r="241" spans="1:1" ht="15" thickBot="1" x14ac:dyDescent="0.4">
      <c r="A241" s="53" t="s">
        <v>577</v>
      </c>
    </row>
    <row r="242" spans="1:1" ht="15" thickBot="1" x14ac:dyDescent="0.4">
      <c r="A242" s="53" t="s">
        <v>603</v>
      </c>
    </row>
    <row r="243" spans="1:1" ht="15" thickBot="1" x14ac:dyDescent="0.4">
      <c r="A243" s="53" t="s">
        <v>459</v>
      </c>
    </row>
    <row r="244" spans="1:1" ht="15" thickBot="1" x14ac:dyDescent="0.4">
      <c r="A244" s="53" t="s">
        <v>576</v>
      </c>
    </row>
    <row r="245" spans="1:1" ht="15" thickBot="1" x14ac:dyDescent="0.4">
      <c r="A245" s="53" t="s">
        <v>579</v>
      </c>
    </row>
    <row r="246" spans="1:1" ht="15" thickBot="1" x14ac:dyDescent="0.4">
      <c r="A246" s="53" t="s">
        <v>603</v>
      </c>
    </row>
    <row r="247" spans="1:1" ht="15" thickBot="1" x14ac:dyDescent="0.4">
      <c r="A247" s="53" t="s">
        <v>459</v>
      </c>
    </row>
    <row r="248" spans="1:1" ht="15" thickBot="1" x14ac:dyDescent="0.4">
      <c r="A248" s="53" t="s">
        <v>576</v>
      </c>
    </row>
    <row r="249" spans="1:1" ht="15" thickBot="1" x14ac:dyDescent="0.4">
      <c r="A249" s="53" t="s">
        <v>561</v>
      </c>
    </row>
    <row r="250" spans="1:1" ht="15" thickBot="1" x14ac:dyDescent="0.4">
      <c r="A250" s="53" t="s">
        <v>263</v>
      </c>
    </row>
    <row r="251" spans="1:1" ht="15" thickBot="1" x14ac:dyDescent="0.4">
      <c r="A251" s="53" t="s">
        <v>562</v>
      </c>
    </row>
    <row r="252" spans="1:1" ht="15" thickBot="1" x14ac:dyDescent="0.4">
      <c r="A252" s="53" t="s">
        <v>580</v>
      </c>
    </row>
    <row r="253" spans="1:1" ht="15" thickBot="1" x14ac:dyDescent="0.4">
      <c r="A253" s="53" t="s">
        <v>565</v>
      </c>
    </row>
    <row r="254" spans="1:1" ht="15" thickBot="1" x14ac:dyDescent="0.4">
      <c r="A254" s="53" t="s">
        <v>603</v>
      </c>
    </row>
    <row r="255" spans="1:1" ht="15" thickBot="1" x14ac:dyDescent="0.4">
      <c r="A255" s="53" t="s">
        <v>575</v>
      </c>
    </row>
    <row r="256" spans="1:1" ht="15" thickBot="1" x14ac:dyDescent="0.4">
      <c r="A256" s="53" t="s">
        <v>580</v>
      </c>
    </row>
    <row r="257" spans="1:1" ht="15" thickBot="1" x14ac:dyDescent="0.4">
      <c r="A257" s="53" t="s">
        <v>565</v>
      </c>
    </row>
    <row r="258" spans="1:1" ht="15" thickBot="1" x14ac:dyDescent="0.4">
      <c r="A258" s="53" t="s">
        <v>603</v>
      </c>
    </row>
    <row r="259" spans="1:1" ht="15" thickBot="1" x14ac:dyDescent="0.4">
      <c r="A259" s="53" t="s">
        <v>575</v>
      </c>
    </row>
    <row r="260" spans="1:1" ht="15" thickBot="1" x14ac:dyDescent="0.4">
      <c r="A260" s="53" t="s">
        <v>598</v>
      </c>
    </row>
    <row r="261" spans="1:1" ht="15" thickBot="1" x14ac:dyDescent="0.4">
      <c r="A261" s="53" t="s">
        <v>603</v>
      </c>
    </row>
    <row r="262" spans="1:1" ht="15" thickBot="1" x14ac:dyDescent="0.4">
      <c r="A262" s="53" t="s">
        <v>581</v>
      </c>
    </row>
    <row r="263" spans="1:1" ht="15" thickBot="1" x14ac:dyDescent="0.4">
      <c r="A263" s="53" t="s">
        <v>576</v>
      </c>
    </row>
    <row r="264" spans="1:1" ht="15" thickBot="1" x14ac:dyDescent="0.4">
      <c r="A264" s="53" t="s">
        <v>577</v>
      </c>
    </row>
    <row r="265" spans="1:1" ht="15" thickBot="1" x14ac:dyDescent="0.4">
      <c r="A265" s="53" t="s">
        <v>582</v>
      </c>
    </row>
    <row r="266" spans="1:1" ht="15" thickBot="1" x14ac:dyDescent="0.4">
      <c r="A266" s="62" t="s">
        <v>549</v>
      </c>
    </row>
    <row r="267" spans="1:1" ht="15" thickTop="1" x14ac:dyDescent="0.35">
      <c r="A267" s="37"/>
    </row>
    <row r="268" spans="1:1" ht="15" thickBot="1" x14ac:dyDescent="0.4">
      <c r="A268" s="37"/>
    </row>
    <row r="269" spans="1:1" ht="15.5" thickTop="1" thickBot="1" x14ac:dyDescent="0.4">
      <c r="A269" s="52" t="s">
        <v>261</v>
      </c>
    </row>
    <row r="270" spans="1:1" ht="15" thickBot="1" x14ac:dyDescent="0.4">
      <c r="A270" s="63" t="s">
        <v>563</v>
      </c>
    </row>
    <row r="271" spans="1:1" ht="15" thickBot="1" x14ac:dyDescent="0.4">
      <c r="A271" s="63" t="s">
        <v>583</v>
      </c>
    </row>
    <row r="272" spans="1:1" ht="15" thickBot="1" x14ac:dyDescent="0.4">
      <c r="A272" s="53" t="s">
        <v>584</v>
      </c>
    </row>
    <row r="273" spans="1:1" ht="15" thickBot="1" x14ac:dyDescent="0.4">
      <c r="A273" s="53" t="s">
        <v>598</v>
      </c>
    </row>
    <row r="274" spans="1:1" ht="15" thickBot="1" x14ac:dyDescent="0.4">
      <c r="A274" s="53" t="s">
        <v>583</v>
      </c>
    </row>
    <row r="275" spans="1:1" ht="15" thickBot="1" x14ac:dyDescent="0.4">
      <c r="A275" s="53" t="s">
        <v>549</v>
      </c>
    </row>
    <row r="276" spans="1:1" ht="15" thickBot="1" x14ac:dyDescent="0.4">
      <c r="A276" s="53" t="s">
        <v>583</v>
      </c>
    </row>
    <row r="277" spans="1:1" ht="15" thickBot="1" x14ac:dyDescent="0.4">
      <c r="A277" s="53" t="s">
        <v>549</v>
      </c>
    </row>
    <row r="278" spans="1:1" ht="15" thickBot="1" x14ac:dyDescent="0.4">
      <c r="A278" s="53" t="s">
        <v>580</v>
      </c>
    </row>
    <row r="279" spans="1:1" ht="15" thickBot="1" x14ac:dyDescent="0.4">
      <c r="A279" s="53" t="s">
        <v>583</v>
      </c>
    </row>
    <row r="280" spans="1:1" ht="15" thickBot="1" x14ac:dyDescent="0.4">
      <c r="A280" s="62" t="s">
        <v>549</v>
      </c>
    </row>
    <row r="281" spans="1:1" ht="15" thickTop="1" x14ac:dyDescent="0.35">
      <c r="A281" s="37"/>
    </row>
    <row r="282" spans="1:1" ht="15" thickBot="1" x14ac:dyDescent="0.4">
      <c r="A282" s="37"/>
    </row>
    <row r="283" spans="1:1" ht="15.5" thickTop="1" thickBot="1" x14ac:dyDescent="0.4">
      <c r="A283" s="52" t="s">
        <v>261</v>
      </c>
    </row>
    <row r="284" spans="1:1" ht="15" thickBot="1" x14ac:dyDescent="0.4">
      <c r="A284" s="63" t="s">
        <v>598</v>
      </c>
    </row>
    <row r="285" spans="1:1" ht="15" thickBot="1" x14ac:dyDescent="0.4">
      <c r="A285" s="63" t="s">
        <v>585</v>
      </c>
    </row>
    <row r="286" spans="1:1" ht="15" thickBot="1" x14ac:dyDescent="0.4">
      <c r="A286" s="53" t="s">
        <v>586</v>
      </c>
    </row>
    <row r="287" spans="1:1" ht="15" thickBot="1" x14ac:dyDescent="0.4">
      <c r="A287" s="53" t="s">
        <v>598</v>
      </c>
    </row>
    <row r="288" spans="1:1" ht="15" thickBot="1" x14ac:dyDescent="0.4">
      <c r="A288" s="53" t="s">
        <v>585</v>
      </c>
    </row>
    <row r="289" spans="1:1" ht="15" thickBot="1" x14ac:dyDescent="0.4">
      <c r="A289" s="53" t="s">
        <v>270</v>
      </c>
    </row>
    <row r="290" spans="1:1" ht="15" thickBot="1" x14ac:dyDescent="0.4">
      <c r="A290" s="53" t="s">
        <v>598</v>
      </c>
    </row>
    <row r="291" spans="1:1" ht="15" thickBot="1" x14ac:dyDescent="0.4">
      <c r="A291" s="53" t="s">
        <v>585</v>
      </c>
    </row>
    <row r="292" spans="1:1" ht="15" thickBot="1" x14ac:dyDescent="0.4">
      <c r="A292" s="53" t="s">
        <v>586</v>
      </c>
    </row>
    <row r="293" spans="1:1" ht="15" thickBot="1" x14ac:dyDescent="0.4">
      <c r="A293" s="53" t="s">
        <v>598</v>
      </c>
    </row>
    <row r="294" spans="1:1" ht="15" thickBot="1" x14ac:dyDescent="0.4">
      <c r="A294" s="53" t="s">
        <v>585</v>
      </c>
    </row>
    <row r="295" spans="1:1" ht="15" thickBot="1" x14ac:dyDescent="0.4">
      <c r="A295" s="53" t="s">
        <v>586</v>
      </c>
    </row>
    <row r="296" spans="1:1" ht="15" thickBot="1" x14ac:dyDescent="0.4">
      <c r="A296" s="53" t="s">
        <v>598</v>
      </c>
    </row>
    <row r="297" spans="1:1" ht="15" thickBot="1" x14ac:dyDescent="0.4">
      <c r="A297" s="53" t="s">
        <v>585</v>
      </c>
    </row>
    <row r="298" spans="1:1" ht="15" thickBot="1" x14ac:dyDescent="0.4">
      <c r="A298" s="53" t="s">
        <v>598</v>
      </c>
    </row>
    <row r="299" spans="1:1" ht="15" thickBot="1" x14ac:dyDescent="0.4">
      <c r="A299" s="53" t="s">
        <v>585</v>
      </c>
    </row>
    <row r="300" spans="1:1" ht="15" thickBot="1" x14ac:dyDescent="0.4">
      <c r="A300" s="53" t="s">
        <v>587</v>
      </c>
    </row>
    <row r="301" spans="1:1" ht="15" thickBot="1" x14ac:dyDescent="0.4">
      <c r="A301" s="53" t="s">
        <v>588</v>
      </c>
    </row>
    <row r="302" spans="1:1" ht="15" thickBot="1" x14ac:dyDescent="0.4">
      <c r="A302" s="53" t="s">
        <v>585</v>
      </c>
    </row>
    <row r="303" spans="1:1" ht="15" thickBot="1" x14ac:dyDescent="0.4">
      <c r="A303" s="62" t="s">
        <v>585</v>
      </c>
    </row>
    <row r="304" spans="1:1" ht="15" thickTop="1" x14ac:dyDescent="0.35">
      <c r="A304" s="40"/>
    </row>
    <row r="305" spans="1:1" x14ac:dyDescent="0.35">
      <c r="A305" s="37"/>
    </row>
    <row r="306" spans="1:1" ht="15" thickBot="1" x14ac:dyDescent="0.4">
      <c r="A306" s="37"/>
    </row>
    <row r="307" spans="1:1" ht="15.5" thickTop="1" thickBot="1" x14ac:dyDescent="0.4">
      <c r="A307" s="52" t="s">
        <v>261</v>
      </c>
    </row>
    <row r="308" spans="1:1" ht="15" thickBot="1" x14ac:dyDescent="0.4">
      <c r="A308" s="53" t="s">
        <v>605</v>
      </c>
    </row>
    <row r="309" spans="1:1" ht="15" thickBot="1" x14ac:dyDescent="0.4">
      <c r="A309" s="53" t="s">
        <v>561</v>
      </c>
    </row>
    <row r="310" spans="1:1" ht="15" thickBot="1" x14ac:dyDescent="0.4">
      <c r="A310" s="53" t="s">
        <v>589</v>
      </c>
    </row>
    <row r="311" spans="1:1" ht="15" thickBot="1" x14ac:dyDescent="0.4">
      <c r="A311" s="53" t="s">
        <v>603</v>
      </c>
    </row>
    <row r="312" spans="1:1" ht="15" thickBot="1" x14ac:dyDescent="0.4">
      <c r="A312" s="53" t="s">
        <v>459</v>
      </c>
    </row>
    <row r="313" spans="1:1" ht="15" thickBot="1" x14ac:dyDescent="0.4">
      <c r="A313" s="56" t="s">
        <v>561</v>
      </c>
    </row>
    <row r="314" spans="1:1" ht="15" thickBot="1" x14ac:dyDescent="0.4">
      <c r="A314" s="53" t="s">
        <v>263</v>
      </c>
    </row>
    <row r="315" spans="1:1" ht="15" thickBot="1" x14ac:dyDescent="0.4">
      <c r="A315" s="56" t="s">
        <v>590</v>
      </c>
    </row>
    <row r="316" spans="1:1" ht="15" thickBot="1" x14ac:dyDescent="0.4">
      <c r="A316" s="53" t="s">
        <v>584</v>
      </c>
    </row>
    <row r="317" spans="1:1" ht="15" thickBot="1" x14ac:dyDescent="0.4">
      <c r="A317" s="56" t="s">
        <v>590</v>
      </c>
    </row>
    <row r="318" spans="1:1" ht="15" thickBot="1" x14ac:dyDescent="0.4">
      <c r="A318" s="53" t="s">
        <v>584</v>
      </c>
    </row>
    <row r="319" spans="1:1" ht="15" thickBot="1" x14ac:dyDescent="0.4">
      <c r="A319" s="53" t="s">
        <v>598</v>
      </c>
    </row>
    <row r="320" spans="1:1" ht="15" thickBot="1" x14ac:dyDescent="0.4">
      <c r="A320" s="53" t="s">
        <v>598</v>
      </c>
    </row>
    <row r="321" spans="1:1" ht="15" thickBot="1" x14ac:dyDescent="0.4">
      <c r="A321" s="56" t="s">
        <v>561</v>
      </c>
    </row>
    <row r="322" spans="1:1" ht="15" thickBot="1" x14ac:dyDescent="0.4">
      <c r="A322" s="53" t="s">
        <v>550</v>
      </c>
    </row>
    <row r="323" spans="1:1" ht="15" thickBot="1" x14ac:dyDescent="0.4">
      <c r="A323" s="53" t="s">
        <v>591</v>
      </c>
    </row>
    <row r="324" spans="1:1" ht="15" thickBot="1" x14ac:dyDescent="0.4">
      <c r="A324" s="53" t="s">
        <v>592</v>
      </c>
    </row>
    <row r="325" spans="1:1" ht="15" thickBot="1" x14ac:dyDescent="0.4">
      <c r="A325" s="56" t="s">
        <v>561</v>
      </c>
    </row>
    <row r="326" spans="1:1" ht="15" thickBot="1" x14ac:dyDescent="0.4">
      <c r="A326" s="53" t="s">
        <v>550</v>
      </c>
    </row>
    <row r="327" spans="1:1" ht="15" thickBot="1" x14ac:dyDescent="0.4">
      <c r="A327" s="53" t="s">
        <v>591</v>
      </c>
    </row>
    <row r="328" spans="1:1" ht="15" thickBot="1" x14ac:dyDescent="0.4">
      <c r="A328" s="53" t="s">
        <v>592</v>
      </c>
    </row>
    <row r="329" spans="1:1" ht="15" thickBot="1" x14ac:dyDescent="0.4">
      <c r="A329" s="56" t="s">
        <v>598</v>
      </c>
    </row>
    <row r="330" spans="1:1" ht="15" thickBot="1" x14ac:dyDescent="0.4">
      <c r="A330" s="53" t="s">
        <v>593</v>
      </c>
    </row>
    <row r="331" spans="1:1" ht="15" thickBot="1" x14ac:dyDescent="0.4">
      <c r="A331" s="56" t="s">
        <v>594</v>
      </c>
    </row>
    <row r="332" spans="1:1" ht="15" thickBot="1" x14ac:dyDescent="0.4">
      <c r="A332" s="56" t="s">
        <v>595</v>
      </c>
    </row>
    <row r="333" spans="1:1" ht="15" thickBot="1" x14ac:dyDescent="0.4">
      <c r="A333" s="62" t="s">
        <v>596</v>
      </c>
    </row>
    <row r="334" spans="1:1" ht="15" thickTop="1" x14ac:dyDescent="0.3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Event</vt:lpstr>
      <vt:lpstr>Sheet2</vt:lpstr>
      <vt:lpstr>Tham Số Ẩn</vt:lpstr>
      <vt:lpstr>Tách</vt:lpstr>
      <vt:lpstr>Tách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2024-07-16T11:32:47Z</dcterms:created>
  <dcterms:modified xsi:type="dcterms:W3CDTF">2024-08-22T14:31:47Z</dcterms:modified>
</cp:coreProperties>
</file>