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n0151c-my.sharepoint.com/personal/mark_ward_cision_com/Documents/Projects/slide_automation/pg/"/>
    </mc:Choice>
  </mc:AlternateContent>
  <xr:revisionPtr revIDLastSave="66" documentId="8_{F13774B7-BBB6-4AAF-A194-525FC9FBD5EE}" xr6:coauthVersionLast="47" xr6:coauthVersionMax="47" xr10:uidLastSave="{E71F6E22-C388-4F94-8518-F4F0EA2AE7B9}"/>
  <bookViews>
    <workbookView xWindow="-120" yWindow="-120" windowWidth="29040" windowHeight="15720" activeTab="1" xr2:uid="{AE109E38-4C0B-498B-9E25-00DAA4CB87A1}"/>
  </bookViews>
  <sheets>
    <sheet name="bcr_ids" sheetId="1" r:id="rId1"/>
    <sheet name="fiscal_dates" sheetId="3" r:id="rId2"/>
    <sheet name="regions" sheetId="4" r:id="rId3"/>
    <sheet name="queries" sheetId="5" r:id="rId4"/>
    <sheet name="streamlit" sheetId="2" r:id="rId5"/>
    <sheet name="Sheet1" sheetId="6" r:id="rId6"/>
    <sheet name="Sheet3" sheetId="7" r:id="rId7"/>
    <sheet name="Sheet4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6" i="3" l="1"/>
  <c r="F16" i="3"/>
  <c r="E16" i="3"/>
  <c r="D16" i="3"/>
  <c r="C16" i="3"/>
  <c r="E11" i="3"/>
  <c r="E6" i="3"/>
  <c r="G11" i="3"/>
  <c r="F11" i="3"/>
  <c r="D11" i="3"/>
  <c r="C11" i="3"/>
  <c r="C6" i="3"/>
  <c r="G6" i="3"/>
  <c r="D6" i="3"/>
  <c r="E15" i="3"/>
  <c r="D15" i="3"/>
  <c r="E14" i="3"/>
  <c r="G15" i="3" s="1"/>
  <c r="D14" i="3"/>
  <c r="F15" i="3" s="1"/>
  <c r="E13" i="3"/>
  <c r="D13" i="3"/>
  <c r="F14" i="3" s="1"/>
  <c r="E12" i="3"/>
  <c r="G13" i="3" s="1"/>
  <c r="D12" i="3"/>
  <c r="F13" i="3" s="1"/>
  <c r="E10" i="3"/>
  <c r="G12" i="3" s="1"/>
  <c r="D10" i="3"/>
  <c r="F12" i="3" s="1"/>
  <c r="E9" i="3"/>
  <c r="G10" i="3" s="1"/>
  <c r="D9" i="3"/>
  <c r="F10" i="3" s="1"/>
  <c r="E8" i="3"/>
  <c r="D8" i="3"/>
  <c r="E7" i="3"/>
  <c r="G8" i="3" s="1"/>
  <c r="D7" i="3"/>
  <c r="F8" i="3" s="1"/>
  <c r="E5" i="3"/>
  <c r="G7" i="3" s="1"/>
  <c r="D5" i="3"/>
  <c r="F7" i="3" s="1"/>
  <c r="E4" i="3"/>
  <c r="G5" i="3" s="1"/>
  <c r="D4" i="3"/>
  <c r="F5" i="3" s="1"/>
  <c r="E3" i="3"/>
  <c r="G4" i="3" s="1"/>
  <c r="D3" i="3"/>
  <c r="F4" i="3" s="1"/>
  <c r="E2" i="3"/>
  <c r="G3" i="3" s="1"/>
  <c r="D2" i="3"/>
  <c r="F3" i="3" s="1"/>
  <c r="C2" i="4"/>
  <c r="B2" i="4"/>
  <c r="C3" i="3"/>
  <c r="C4" i="3"/>
  <c r="C5" i="3"/>
  <c r="C7" i="3"/>
  <c r="C8" i="3"/>
  <c r="C9" i="3"/>
  <c r="C10" i="3"/>
  <c r="C12" i="3"/>
  <c r="C13" i="3"/>
  <c r="C14" i="3"/>
  <c r="C15" i="3"/>
  <c r="C2" i="3"/>
  <c r="F9" i="3"/>
  <c r="G9" i="3"/>
  <c r="G14" i="3"/>
</calcChain>
</file>

<file path=xl/sharedStrings.xml><?xml version="1.0" encoding="utf-8"?>
<sst xmlns="http://schemas.openxmlformats.org/spreadsheetml/2006/main" count="123" uniqueCount="98">
  <si>
    <t>Israel</t>
  </si>
  <si>
    <t>Switzerland</t>
  </si>
  <si>
    <t>Romania</t>
  </si>
  <si>
    <t>Netherlands</t>
  </si>
  <si>
    <t>Greece</t>
  </si>
  <si>
    <t>Italy</t>
  </si>
  <si>
    <t>Spain</t>
  </si>
  <si>
    <t>Russia</t>
  </si>
  <si>
    <t>Ukraine</t>
  </si>
  <si>
    <t>Belgium</t>
  </si>
  <si>
    <t>France</t>
  </si>
  <si>
    <t>United Kingdom</t>
  </si>
  <si>
    <t>Poland</t>
  </si>
  <si>
    <t>Germany</t>
  </si>
  <si>
    <t>Turkey</t>
  </si>
  <si>
    <t>ISR</t>
  </si>
  <si>
    <t>CHE</t>
  </si>
  <si>
    <t>ROU</t>
  </si>
  <si>
    <t>NLD</t>
  </si>
  <si>
    <t>GRC</t>
  </si>
  <si>
    <t>ITA</t>
  </si>
  <si>
    <t>ESP</t>
  </si>
  <si>
    <t>RUS</t>
  </si>
  <si>
    <t>UKR</t>
  </si>
  <si>
    <t>BEL</t>
  </si>
  <si>
    <t>FRA</t>
  </si>
  <si>
    <t>TUR</t>
  </si>
  <si>
    <t>GBR</t>
  </si>
  <si>
    <t>POL</t>
  </si>
  <si>
    <t>DEU</t>
  </si>
  <si>
    <t>2002772325</t>
  </si>
  <si>
    <t>(EU Corp) P&amp;G</t>
  </si>
  <si>
    <t>queryName</t>
  </si>
  <si>
    <t>queryId</t>
  </si>
  <si>
    <t>26995986</t>
  </si>
  <si>
    <t>Exclusions</t>
  </si>
  <si>
    <t>parentCatName</t>
  </si>
  <si>
    <t>parenCatId</t>
  </si>
  <si>
    <t>(EU Corp) Boots (Competitor, Master, Skin Care, Retailer, Corporate)</t>
  </si>
  <si>
    <t>Henkel (Competitor, EU, Corporate)</t>
  </si>
  <si>
    <t>(EU Corp) J&amp;J</t>
  </si>
  <si>
    <t>(EU Corp) L'Oréal</t>
  </si>
  <si>
    <t>(EU Corp) Tesco</t>
  </si>
  <si>
    <t>(EU Corp) Unilever</t>
  </si>
  <si>
    <t>(EU) Amazon</t>
  </si>
  <si>
    <t>(EU) Coop</t>
  </si>
  <si>
    <t>(EU) Reckitt Benckiser</t>
  </si>
  <si>
    <t>(US Corp) Colgate-Palmolive</t>
  </si>
  <si>
    <t>2002797072</t>
  </si>
  <si>
    <t>2002797068</t>
  </si>
  <si>
    <t>2002797067</t>
  </si>
  <si>
    <t>2002797070</t>
  </si>
  <si>
    <t>2002797217</t>
  </si>
  <si>
    <t>2003141732</t>
  </si>
  <si>
    <t>2003141755</t>
  </si>
  <si>
    <t>2002797034</t>
  </si>
  <si>
    <t>2002757708</t>
  </si>
  <si>
    <t>2002797071</t>
  </si>
  <si>
    <t>queryGroupId</t>
  </si>
  <si>
    <t>queryGroup</t>
  </si>
  <si>
    <t>EU P&amp;G &amp; Competitors</t>
  </si>
  <si>
    <t>P&amp;G &amp; Global Competitors</t>
  </si>
  <si>
    <t>shortName</t>
  </si>
  <si>
    <t>P&amp;G</t>
  </si>
  <si>
    <t>J&amp;J</t>
  </si>
  <si>
    <t>L'Oréal</t>
  </si>
  <si>
    <t>Tesco</t>
  </si>
  <si>
    <t>Unilever</t>
  </si>
  <si>
    <t>Amazon</t>
  </si>
  <si>
    <t>Coop</t>
  </si>
  <si>
    <t>Reckitt Benckiser</t>
  </si>
  <si>
    <t>Colgate-Palmolive</t>
  </si>
  <si>
    <t>Boots</t>
  </si>
  <si>
    <t>Henkel</t>
  </si>
  <si>
    <t>fiscal_year</t>
  </si>
  <si>
    <t>fiscal_quarter</t>
  </si>
  <si>
    <t>start_date</t>
  </si>
  <si>
    <t>end_date</t>
  </si>
  <si>
    <t>Q1</t>
  </si>
  <si>
    <t>Q2</t>
  </si>
  <si>
    <t>Q3</t>
  </si>
  <si>
    <t>Q4</t>
  </si>
  <si>
    <t>prev_start</t>
  </si>
  <si>
    <t>prev_end</t>
  </si>
  <si>
    <t>fiscal_period</t>
  </si>
  <si>
    <t>country</t>
  </si>
  <si>
    <t>id</t>
  </si>
  <si>
    <t>reportRegion</t>
  </si>
  <si>
    <t>EU Overall</t>
  </si>
  <si>
    <t>2023-04-01</t>
  </si>
  <si>
    <t>2023-06-30</t>
  </si>
  <si>
    <t>client</t>
  </si>
  <si>
    <t>report</t>
  </si>
  <si>
    <t>No7</t>
  </si>
  <si>
    <t>P&amp;G Corporate Quarterly</t>
  </si>
  <si>
    <t>P&amp;G Corporate Full Year</t>
  </si>
  <si>
    <t>No7 Beauty Barometer Monthly</t>
  </si>
  <si>
    <t>2022-07-01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</si>
</sst>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AD132-EA81-4D3E-91E8-37B0AB14305F}">
  <dimension ref="B2:G4"/>
  <sheetViews>
    <sheetView workbookViewId="0"/>
  </sheetViews>
  <sheetFormatPr defaultRowHeight="15" x14ac:dyDescent="0.25"/>
  <cols>
    <col min="2" max="2" width="24.28515625" bestFit="1" customWidth="1"/>
    <col min="3" max="3" width="13.5703125" bestFit="1" customWidth="1"/>
    <col min="6" max="6" width="15.42578125" bestFit="1" customWidth="1"/>
    <col min="7" max="7" width="11" bestFit="1" customWidth="1"/>
  </cols>
  <sheetData>
    <row r="2" spans="2:7" x14ac:dyDescent="0.25">
      <c r="B2" s="1" t="s">
        <v>59</v>
      </c>
      <c r="C2" s="1" t="s">
        <v>58</v>
      </c>
      <c r="F2" s="1" t="s">
        <v>36</v>
      </c>
      <c r="G2" s="1" t="s">
        <v>37</v>
      </c>
    </row>
    <row r="3" spans="2:7" x14ac:dyDescent="0.25">
      <c r="B3" t="s">
        <v>60</v>
      </c>
      <c r="C3">
        <v>2048563524</v>
      </c>
      <c r="F3" t="s">
        <v>35</v>
      </c>
      <c r="G3" t="s">
        <v>34</v>
      </c>
    </row>
    <row r="4" spans="2:7" x14ac:dyDescent="0.25">
      <c r="B4" t="s">
        <v>61</v>
      </c>
      <c r="C4">
        <v>2048459391</v>
      </c>
    </row>
  </sheetData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0450E-40E9-41EF-A287-3B4DBA9363C9}">
  <dimension ref="A1:G16"/>
  <sheetViews>
    <sheetView tabSelected="1" workbookViewId="0">
      <selection activeCell="G20" sqref="G20"/>
    </sheetView>
  </sheetViews>
  <sheetFormatPr defaultRowHeight="15" x14ac:dyDescent="0.25"/>
  <cols>
    <col min="1" max="1" width="10.5703125" bestFit="1" customWidth="1"/>
    <col min="2" max="2" width="13.42578125" bestFit="1" customWidth="1"/>
    <col min="3" max="3" width="13.42578125" customWidth="1"/>
    <col min="4" max="4" width="13" customWidth="1"/>
    <col min="5" max="5" width="12.5703125" customWidth="1"/>
    <col min="6" max="6" width="11.28515625" customWidth="1"/>
    <col min="7" max="7" width="11.42578125" customWidth="1"/>
  </cols>
  <sheetData>
    <row r="1" spans="1:7" x14ac:dyDescent="0.25">
      <c r="A1" s="2" t="s">
        <v>74</v>
      </c>
      <c r="B1" s="2" t="s">
        <v>75</v>
      </c>
      <c r="C1" s="2" t="s">
        <v>84</v>
      </c>
      <c r="D1" s="2" t="s">
        <v>76</v>
      </c>
      <c r="E1" s="2" t="s">
        <v>77</v>
      </c>
      <c r="F1" s="2" t="s">
        <v>82</v>
      </c>
      <c r="G1" s="2" t="s">
        <v>83</v>
      </c>
    </row>
    <row r="2" spans="1:7" x14ac:dyDescent="0.25">
      <c r="A2" s="3">
        <v>2024</v>
      </c>
      <c r="B2" s="3" t="s">
        <v>78</v>
      </c>
      <c r="C2" s="3" t="str">
        <f>B2&amp;" FY "&amp;A2</f>
        <v>Q1 FY 2024</v>
      </c>
      <c r="D2" s="3" t="str">
        <f>_xlfn.LET(_xlpm.fisc_year,IF(OR(B2="Q1",B2="Q2"),A2-1,A2),
IF(B2="Q1",_xlpm.fisc_year&amp;"-07-01",IF(B2="Q2",_xlpm.fisc_year&amp;"-10-01",IF(B2="Q3",_xlpm.fisc_year&amp;"-01-01",IF(B2="Q4",_xlpm.fisc_year&amp;"-04-01","")))))</f>
        <v>2023-07-01</v>
      </c>
      <c r="E2" s="3" t="str">
        <f>_xlfn.LET(_xlpm.fisc_year,IF(OR(B2="Q1",B2="Q2"),A2-1,A2),
IF(B2="Q1",_xlpm.fisc_year&amp;"-09-30",IF(B2="Q2",_xlpm.fisc_year&amp;"-12-31",IF(B2="Q3",_xlpm.fisc_year&amp;"-03-31",IF(B2="Q4",_xlpm.fisc_year&amp;"-06-30","")))))</f>
        <v>2023-09-30</v>
      </c>
      <c r="F2" s="4" t="s">
        <v>89</v>
      </c>
      <c r="G2" s="4" t="s">
        <v>90</v>
      </c>
    </row>
    <row r="3" spans="1:7" x14ac:dyDescent="0.25">
      <c r="A3" s="3">
        <v>2024</v>
      </c>
      <c r="B3" s="3" t="s">
        <v>79</v>
      </c>
      <c r="C3" s="3" t="str">
        <f t="shared" ref="C3:C15" si="0">B3&amp;" FY "&amp;A3</f>
        <v>Q2 FY 2024</v>
      </c>
      <c r="D3" s="3" t="str">
        <f t="shared" ref="D3:D15" si="1">_xlfn.LET(_xlpm.fisc_year,IF(OR(B3="Q1",B3="Q2"),A3-1,A3),
IF(B3="Q1",_xlpm.fisc_year&amp;"-07-01",IF(B3="Q2",_xlpm.fisc_year&amp;"-10-01",IF(B3="Q3",_xlpm.fisc_year&amp;"-01-01",IF(B3="Q4",_xlpm.fisc_year&amp;"-04-01","")))))</f>
        <v>2023-10-01</v>
      </c>
      <c r="E3" s="3" t="str">
        <f t="shared" ref="E3:E15" si="2">_xlfn.LET(_xlpm.fisc_year,IF(OR(B3="Q1",B3="Q2"),A3-1,A3),
IF(B3="Q1",_xlpm.fisc_year&amp;"-09-30",IF(B3="Q2",_xlpm.fisc_year&amp;"-12-31",IF(B3="Q3",_xlpm.fisc_year&amp;"-03-31",IF(B3="Q4",_xlpm.fisc_year&amp;"-06-30","")))))</f>
        <v>2023-12-31</v>
      </c>
      <c r="F3" s="3" t="str">
        <f>D2</f>
        <v>2023-07-01</v>
      </c>
      <c r="G3" s="3" t="str">
        <f>E2</f>
        <v>2023-09-30</v>
      </c>
    </row>
    <row r="4" spans="1:7" x14ac:dyDescent="0.25">
      <c r="A4" s="3">
        <v>2024</v>
      </c>
      <c r="B4" s="3" t="s">
        <v>80</v>
      </c>
      <c r="C4" s="3" t="str">
        <f t="shared" si="0"/>
        <v>Q3 FY 2024</v>
      </c>
      <c r="D4" s="3" t="str">
        <f t="shared" si="1"/>
        <v>2024-01-01</v>
      </c>
      <c r="E4" s="3" t="str">
        <f t="shared" si="2"/>
        <v>2024-03-31</v>
      </c>
      <c r="F4" s="3" t="str">
        <f t="shared" ref="F4:F15" si="3">D3</f>
        <v>2023-10-01</v>
      </c>
      <c r="G4" s="3" t="str">
        <f t="shared" ref="G4:G15" si="4">E3</f>
        <v>2023-12-31</v>
      </c>
    </row>
    <row r="5" spans="1:7" x14ac:dyDescent="0.25">
      <c r="A5" s="3">
        <v>2024</v>
      </c>
      <c r="B5" s="3" t="s">
        <v>81</v>
      </c>
      <c r="C5" s="3" t="str">
        <f t="shared" si="0"/>
        <v>Q4 FY 2024</v>
      </c>
      <c r="D5" s="3" t="str">
        <f t="shared" si="1"/>
        <v>2024-04-01</v>
      </c>
      <c r="E5" s="3" t="str">
        <f t="shared" si="2"/>
        <v>2024-06-30</v>
      </c>
      <c r="F5" s="3" t="str">
        <f t="shared" si="3"/>
        <v>2024-01-01</v>
      </c>
      <c r="G5" s="3" t="str">
        <f t="shared" si="4"/>
        <v>2024-03-31</v>
      </c>
    </row>
    <row r="6" spans="1:7" x14ac:dyDescent="0.25">
      <c r="A6" s="3">
        <v>2024</v>
      </c>
      <c r="B6" s="3"/>
      <c r="C6" s="3" t="str">
        <f>"FY "&amp;A6</f>
        <v>FY 2024</v>
      </c>
      <c r="D6" s="3" t="str">
        <f>D2</f>
        <v>2023-07-01</v>
      </c>
      <c r="E6" s="3" t="str">
        <f>E5</f>
        <v>2024-06-30</v>
      </c>
      <c r="F6" s="4" t="s">
        <v>97</v>
      </c>
      <c r="G6" s="4" t="str">
        <f>G2</f>
        <v>2023-06-30</v>
      </c>
    </row>
    <row r="7" spans="1:7" x14ac:dyDescent="0.25">
      <c r="A7" s="3">
        <v>2025</v>
      </c>
      <c r="B7" s="3" t="s">
        <v>78</v>
      </c>
      <c r="C7" s="3" t="str">
        <f t="shared" si="0"/>
        <v>Q1 FY 2025</v>
      </c>
      <c r="D7" s="3" t="str">
        <f t="shared" si="1"/>
        <v>2024-07-01</v>
      </c>
      <c r="E7" s="3" t="str">
        <f t="shared" si="2"/>
        <v>2024-09-30</v>
      </c>
      <c r="F7" s="3" t="str">
        <f>D5</f>
        <v>2024-04-01</v>
      </c>
      <c r="G7" s="3" t="str">
        <f>E5</f>
        <v>2024-06-30</v>
      </c>
    </row>
    <row r="8" spans="1:7" x14ac:dyDescent="0.25">
      <c r="A8" s="3">
        <v>2025</v>
      </c>
      <c r="B8" s="3" t="s">
        <v>79</v>
      </c>
      <c r="C8" s="3" t="str">
        <f t="shared" si="0"/>
        <v>Q2 FY 2025</v>
      </c>
      <c r="D8" s="3" t="str">
        <f t="shared" si="1"/>
        <v>2024-10-01</v>
      </c>
      <c r="E8" s="3" t="str">
        <f t="shared" si="2"/>
        <v>2024-12-31</v>
      </c>
      <c r="F8" s="3" t="str">
        <f t="shared" si="3"/>
        <v>2024-07-01</v>
      </c>
      <c r="G8" s="3" t="str">
        <f t="shared" si="4"/>
        <v>2024-09-30</v>
      </c>
    </row>
    <row r="9" spans="1:7" x14ac:dyDescent="0.25">
      <c r="A9" s="3">
        <v>2025</v>
      </c>
      <c r="B9" s="3" t="s">
        <v>80</v>
      </c>
      <c r="C9" s="3" t="str">
        <f t="shared" si="0"/>
        <v>Q3 FY 2025</v>
      </c>
      <c r="D9" s="3" t="str">
        <f t="shared" si="1"/>
        <v>2025-01-01</v>
      </c>
      <c r="E9" s="3" t="str">
        <f t="shared" si="2"/>
        <v>2025-03-31</v>
      </c>
      <c r="F9" s="3" t="str">
        <f t="shared" si="3"/>
        <v>2024-10-01</v>
      </c>
      <c r="G9" s="3" t="str">
        <f t="shared" si="4"/>
        <v>2024-12-31</v>
      </c>
    </row>
    <row r="10" spans="1:7" x14ac:dyDescent="0.25">
      <c r="A10" s="3">
        <v>2025</v>
      </c>
      <c r="B10" s="3" t="s">
        <v>81</v>
      </c>
      <c r="C10" s="3" t="str">
        <f t="shared" si="0"/>
        <v>Q4 FY 2025</v>
      </c>
      <c r="D10" s="3" t="str">
        <f t="shared" si="1"/>
        <v>2025-04-01</v>
      </c>
      <c r="E10" s="3" t="str">
        <f t="shared" si="2"/>
        <v>2025-06-30</v>
      </c>
      <c r="F10" s="3" t="str">
        <f t="shared" si="3"/>
        <v>2025-01-01</v>
      </c>
      <c r="G10" s="3" t="str">
        <f t="shared" si="4"/>
        <v>2025-03-31</v>
      </c>
    </row>
    <row r="11" spans="1:7" x14ac:dyDescent="0.25">
      <c r="A11" s="3">
        <v>2025</v>
      </c>
      <c r="B11" s="3"/>
      <c r="C11" s="3" t="str">
        <f>"FY "&amp;A11</f>
        <v>FY 2025</v>
      </c>
      <c r="D11" s="3" t="str">
        <f>D7</f>
        <v>2024-07-01</v>
      </c>
      <c r="E11" s="3" t="str">
        <f>E10</f>
        <v>2025-06-30</v>
      </c>
      <c r="F11" s="3" t="str">
        <f>D6</f>
        <v>2023-07-01</v>
      </c>
      <c r="G11" s="3" t="str">
        <f>E6</f>
        <v>2024-06-30</v>
      </c>
    </row>
    <row r="12" spans="1:7" x14ac:dyDescent="0.25">
      <c r="A12" s="3">
        <v>2026</v>
      </c>
      <c r="B12" s="3" t="s">
        <v>78</v>
      </c>
      <c r="C12" s="3" t="str">
        <f t="shared" si="0"/>
        <v>Q1 FY 2026</v>
      </c>
      <c r="D12" s="3" t="str">
        <f t="shared" si="1"/>
        <v>2025-07-01</v>
      </c>
      <c r="E12" s="3" t="str">
        <f t="shared" si="2"/>
        <v>2025-09-30</v>
      </c>
      <c r="F12" s="3" t="str">
        <f>D10</f>
        <v>2025-04-01</v>
      </c>
      <c r="G12" s="3" t="str">
        <f>E10</f>
        <v>2025-06-30</v>
      </c>
    </row>
    <row r="13" spans="1:7" x14ac:dyDescent="0.25">
      <c r="A13" s="3">
        <v>2026</v>
      </c>
      <c r="B13" s="3" t="s">
        <v>79</v>
      </c>
      <c r="C13" s="3" t="str">
        <f t="shared" si="0"/>
        <v>Q2 FY 2026</v>
      </c>
      <c r="D13" s="3" t="str">
        <f t="shared" si="1"/>
        <v>2025-10-01</v>
      </c>
      <c r="E13" s="3" t="str">
        <f t="shared" si="2"/>
        <v>2025-12-31</v>
      </c>
      <c r="F13" s="3" t="str">
        <f t="shared" si="3"/>
        <v>2025-07-01</v>
      </c>
      <c r="G13" s="3" t="str">
        <f t="shared" si="4"/>
        <v>2025-09-30</v>
      </c>
    </row>
    <row r="14" spans="1:7" x14ac:dyDescent="0.25">
      <c r="A14" s="3">
        <v>2026</v>
      </c>
      <c r="B14" s="3" t="s">
        <v>80</v>
      </c>
      <c r="C14" s="3" t="str">
        <f t="shared" si="0"/>
        <v>Q3 FY 2026</v>
      </c>
      <c r="D14" s="3" t="str">
        <f t="shared" si="1"/>
        <v>2026-01-01</v>
      </c>
      <c r="E14" s="3" t="str">
        <f t="shared" si="2"/>
        <v>2026-03-31</v>
      </c>
      <c r="F14" s="3" t="str">
        <f t="shared" si="3"/>
        <v>2025-10-01</v>
      </c>
      <c r="G14" s="3" t="str">
        <f t="shared" si="4"/>
        <v>2025-12-31</v>
      </c>
    </row>
    <row r="15" spans="1:7" x14ac:dyDescent="0.25">
      <c r="A15" s="3">
        <v>2026</v>
      </c>
      <c r="B15" s="3" t="s">
        <v>81</v>
      </c>
      <c r="C15" s="3" t="str">
        <f t="shared" si="0"/>
        <v>Q4 FY 2026</v>
      </c>
      <c r="D15" s="3" t="str">
        <f t="shared" si="1"/>
        <v>2026-04-01</v>
      </c>
      <c r="E15" s="3" t="str">
        <f t="shared" si="2"/>
        <v>2026-06-30</v>
      </c>
      <c r="F15" s="3" t="str">
        <f t="shared" si="3"/>
        <v>2026-01-01</v>
      </c>
      <c r="G15" s="3" t="str">
        <f t="shared" si="4"/>
        <v>2026-03-31</v>
      </c>
    </row>
    <row r="16" spans="1:7" x14ac:dyDescent="0.25">
      <c r="A16" s="3">
        <v>2026</v>
      </c>
      <c r="C16" s="3" t="str">
        <f>"FY "&amp;A16</f>
        <v>FY 2026</v>
      </c>
      <c r="D16" s="3" t="str">
        <f>D12</f>
        <v>2025-07-01</v>
      </c>
      <c r="E16" s="3" t="str">
        <f>E15</f>
        <v>2026-06-30</v>
      </c>
      <c r="F16" s="3" t="str">
        <f>D11</f>
        <v>2024-07-01</v>
      </c>
      <c r="G16" s="3" t="str">
        <f>E11</f>
        <v>2025-06-30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9AED6-BEDD-43D5-BD9D-3EA6623E9C2D}">
  <dimension ref="A1:C17"/>
  <sheetViews>
    <sheetView workbookViewId="0">
      <selection activeCell="B6" sqref="B6"/>
    </sheetView>
  </sheetViews>
  <sheetFormatPr defaultRowHeight="15" x14ac:dyDescent="0.25"/>
  <cols>
    <col min="1" max="1" width="15.140625" bestFit="1" customWidth="1"/>
    <col min="2" max="2" width="8.5703125" customWidth="1"/>
    <col min="3" max="3" width="15.140625" bestFit="1" customWidth="1"/>
  </cols>
  <sheetData>
    <row r="1" spans="1:3" x14ac:dyDescent="0.25">
      <c r="A1" s="1" t="s">
        <v>85</v>
      </c>
      <c r="B1" s="1" t="s">
        <v>86</v>
      </c>
      <c r="C1" s="1" t="s">
        <v>87</v>
      </c>
    </row>
    <row r="2" spans="1:3" x14ac:dyDescent="0.25">
      <c r="A2" t="s">
        <v>88</v>
      </c>
      <c r="B2" t="str">
        <f>_xlfn.TEXTJOIN(",",TRUE,B3:B17)</f>
        <v>BEL,FRA,DEU,GRC,ISR,ITA,NLD,POL,ROU,RUS,ESP,CHE,TUR,UKR,GBR</v>
      </c>
      <c r="C2" t="str">
        <f>_xlfn.TEXTJOIN(", ",TRUE,C3:C17)</f>
        <v>Belgium, France, Germany, Greece, Israel, Italy, Netherlands, Poland, Romania, Russia, Spain, Switzerland, Turkey, Ukraine, United Kingdom</v>
      </c>
    </row>
    <row r="3" spans="1:3" x14ac:dyDescent="0.25">
      <c r="A3" t="s">
        <v>9</v>
      </c>
      <c r="B3" t="s">
        <v>24</v>
      </c>
      <c r="C3" t="s">
        <v>9</v>
      </c>
    </row>
    <row r="4" spans="1:3" x14ac:dyDescent="0.25">
      <c r="A4" t="s">
        <v>10</v>
      </c>
      <c r="B4" t="s">
        <v>25</v>
      </c>
      <c r="C4" t="s">
        <v>10</v>
      </c>
    </row>
    <row r="5" spans="1:3" x14ac:dyDescent="0.25">
      <c r="A5" t="s">
        <v>13</v>
      </c>
      <c r="B5" t="s">
        <v>29</v>
      </c>
      <c r="C5" t="s">
        <v>13</v>
      </c>
    </row>
    <row r="6" spans="1:3" x14ac:dyDescent="0.25">
      <c r="A6" t="s">
        <v>4</v>
      </c>
      <c r="B6" t="s">
        <v>19</v>
      </c>
      <c r="C6" t="s">
        <v>4</v>
      </c>
    </row>
    <row r="7" spans="1:3" x14ac:dyDescent="0.25">
      <c r="A7" t="s">
        <v>0</v>
      </c>
      <c r="B7" t="s">
        <v>15</v>
      </c>
      <c r="C7" t="s">
        <v>0</v>
      </c>
    </row>
    <row r="8" spans="1:3" x14ac:dyDescent="0.25">
      <c r="A8" t="s">
        <v>5</v>
      </c>
      <c r="B8" t="s">
        <v>20</v>
      </c>
      <c r="C8" t="s">
        <v>5</v>
      </c>
    </row>
    <row r="9" spans="1:3" x14ac:dyDescent="0.25">
      <c r="A9" t="s">
        <v>3</v>
      </c>
      <c r="B9" t="s">
        <v>18</v>
      </c>
      <c r="C9" t="s">
        <v>3</v>
      </c>
    </row>
    <row r="10" spans="1:3" x14ac:dyDescent="0.25">
      <c r="A10" t="s">
        <v>12</v>
      </c>
      <c r="B10" t="s">
        <v>28</v>
      </c>
      <c r="C10" t="s">
        <v>12</v>
      </c>
    </row>
    <row r="11" spans="1:3" x14ac:dyDescent="0.25">
      <c r="A11" t="s">
        <v>2</v>
      </c>
      <c r="B11" t="s">
        <v>17</v>
      </c>
      <c r="C11" t="s">
        <v>2</v>
      </c>
    </row>
    <row r="12" spans="1:3" x14ac:dyDescent="0.25">
      <c r="A12" t="s">
        <v>7</v>
      </c>
      <c r="B12" t="s">
        <v>22</v>
      </c>
      <c r="C12" t="s">
        <v>7</v>
      </c>
    </row>
    <row r="13" spans="1:3" x14ac:dyDescent="0.25">
      <c r="A13" t="s">
        <v>6</v>
      </c>
      <c r="B13" t="s">
        <v>21</v>
      </c>
      <c r="C13" t="s">
        <v>6</v>
      </c>
    </row>
    <row r="14" spans="1:3" x14ac:dyDescent="0.25">
      <c r="A14" t="s">
        <v>1</v>
      </c>
      <c r="B14" t="s">
        <v>16</v>
      </c>
      <c r="C14" t="s">
        <v>1</v>
      </c>
    </row>
    <row r="15" spans="1:3" x14ac:dyDescent="0.25">
      <c r="A15" t="s">
        <v>14</v>
      </c>
      <c r="B15" t="s">
        <v>26</v>
      </c>
      <c r="C15" t="s">
        <v>14</v>
      </c>
    </row>
    <row r="16" spans="1:3" x14ac:dyDescent="0.25">
      <c r="A16" t="s">
        <v>8</v>
      </c>
      <c r="B16" t="s">
        <v>23</v>
      </c>
      <c r="C16" t="s">
        <v>8</v>
      </c>
    </row>
    <row r="17" spans="1:3" x14ac:dyDescent="0.25">
      <c r="A17" t="s">
        <v>11</v>
      </c>
      <c r="B17" t="s">
        <v>27</v>
      </c>
      <c r="C17" t="s">
        <v>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C1898-3CC7-4AB0-B72B-83BEB4A357D9}">
  <dimension ref="A1:C12"/>
  <sheetViews>
    <sheetView workbookViewId="0">
      <selection activeCell="E11" sqref="E11"/>
    </sheetView>
  </sheetViews>
  <sheetFormatPr defaultRowHeight="15" x14ac:dyDescent="0.25"/>
  <cols>
    <col min="1" max="1" width="11" bestFit="1" customWidth="1"/>
    <col min="2" max="2" width="34.5703125" customWidth="1"/>
  </cols>
  <sheetData>
    <row r="1" spans="1:3" x14ac:dyDescent="0.25">
      <c r="A1" s="1" t="s">
        <v>33</v>
      </c>
      <c r="B1" s="1" t="s">
        <v>32</v>
      </c>
      <c r="C1" s="1" t="s">
        <v>62</v>
      </c>
    </row>
    <row r="2" spans="1:3" x14ac:dyDescent="0.25">
      <c r="A2" t="s">
        <v>30</v>
      </c>
      <c r="B2" t="s">
        <v>31</v>
      </c>
      <c r="C2" t="s">
        <v>63</v>
      </c>
    </row>
    <row r="3" spans="1:3" x14ac:dyDescent="0.25">
      <c r="A3" t="s">
        <v>48</v>
      </c>
      <c r="B3" t="s">
        <v>38</v>
      </c>
      <c r="C3" t="s">
        <v>72</v>
      </c>
    </row>
    <row r="4" spans="1:3" x14ac:dyDescent="0.25">
      <c r="A4" t="s">
        <v>49</v>
      </c>
      <c r="B4" t="s">
        <v>40</v>
      </c>
      <c r="C4" t="s">
        <v>64</v>
      </c>
    </row>
    <row r="5" spans="1:3" x14ac:dyDescent="0.25">
      <c r="A5" t="s">
        <v>50</v>
      </c>
      <c r="B5" t="s">
        <v>41</v>
      </c>
      <c r="C5" t="s">
        <v>65</v>
      </c>
    </row>
    <row r="6" spans="1:3" x14ac:dyDescent="0.25">
      <c r="A6" t="s">
        <v>51</v>
      </c>
      <c r="B6" t="s">
        <v>42</v>
      </c>
      <c r="C6" t="s">
        <v>66</v>
      </c>
    </row>
    <row r="7" spans="1:3" x14ac:dyDescent="0.25">
      <c r="A7" t="s">
        <v>52</v>
      </c>
      <c r="B7" t="s">
        <v>43</v>
      </c>
      <c r="C7" t="s">
        <v>67</v>
      </c>
    </row>
    <row r="8" spans="1:3" x14ac:dyDescent="0.25">
      <c r="A8" t="s">
        <v>53</v>
      </c>
      <c r="B8" t="s">
        <v>44</v>
      </c>
      <c r="C8" t="s">
        <v>68</v>
      </c>
    </row>
    <row r="9" spans="1:3" x14ac:dyDescent="0.25">
      <c r="A9" t="s">
        <v>54</v>
      </c>
      <c r="B9" t="s">
        <v>45</v>
      </c>
      <c r="C9" t="s">
        <v>69</v>
      </c>
    </row>
    <row r="10" spans="1:3" x14ac:dyDescent="0.25">
      <c r="A10" t="s">
        <v>55</v>
      </c>
      <c r="B10" t="s">
        <v>46</v>
      </c>
      <c r="C10" t="s">
        <v>70</v>
      </c>
    </row>
    <row r="11" spans="1:3" x14ac:dyDescent="0.25">
      <c r="A11" t="s">
        <v>56</v>
      </c>
      <c r="B11" t="s">
        <v>47</v>
      </c>
      <c r="C11" t="s">
        <v>71</v>
      </c>
    </row>
    <row r="12" spans="1:3" x14ac:dyDescent="0.25">
      <c r="A12" t="s">
        <v>57</v>
      </c>
      <c r="B12" t="s">
        <v>39</v>
      </c>
      <c r="C12" t="s">
        <v>73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006CB-DC21-4AA5-AFDE-0103153758ED}">
  <dimension ref="A1:B4"/>
  <sheetViews>
    <sheetView workbookViewId="0">
      <selection activeCell="C12" sqref="C12"/>
    </sheetView>
  </sheetViews>
  <sheetFormatPr defaultRowHeight="15" x14ac:dyDescent="0.25"/>
  <cols>
    <col min="2" max="2" width="28.42578125" bestFit="1" customWidth="1"/>
  </cols>
  <sheetData>
    <row r="1" spans="1:2" x14ac:dyDescent="0.25">
      <c r="A1" s="1" t="s">
        <v>91</v>
      </c>
      <c r="B1" s="1" t="s">
        <v>92</v>
      </c>
    </row>
    <row r="2" spans="1:2" x14ac:dyDescent="0.25">
      <c r="A2" t="s">
        <v>63</v>
      </c>
      <c r="B2" t="s">
        <v>94</v>
      </c>
    </row>
    <row r="3" spans="1:2" x14ac:dyDescent="0.25">
      <c r="A3" t="s">
        <v>63</v>
      </c>
      <c r="B3" t="s">
        <v>95</v>
      </c>
    </row>
    <row r="4" spans="1:2" x14ac:dyDescent="0.25">
      <c r="A4" t="s">
        <v>93</v>
      </c>
      <c r="B4" t="s">
        <v>96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728C4-5E4B-4EA2-910B-9445872BA372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29CC50-2D30-43FD-B319-92C0366BBDD5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254B1-17E1-4191-BABC-9F0F4214819D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bcr_ids</vt:lpstr>
      <vt:lpstr>fiscal_dates</vt:lpstr>
      <vt:lpstr>regions</vt:lpstr>
      <vt:lpstr>queries</vt:lpstr>
      <vt:lpstr>streamlit</vt:lpstr>
      <vt:lpstr>Sheet1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Ward</dc:creator>
  <cp:lastModifiedBy>Mark Ward</cp:lastModifiedBy>
  <dcterms:created xsi:type="dcterms:W3CDTF">2025-09-19T13:59:13Z</dcterms:created>
  <dcterms:modified xsi:type="dcterms:W3CDTF">2025-09-24T17:37:28Z</dcterms:modified>
</cp:coreProperties>
</file>