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os-my.sharepoint.com/personal/burmr_santos_com/Documents/Work in progress/Python/0-ResEng/Z-Factors/Inerts/"/>
    </mc:Choice>
  </mc:AlternateContent>
  <xr:revisionPtr revIDLastSave="32" documentId="8_{AB5A0BED-D779-426A-901E-67640E400BD4}" xr6:coauthVersionLast="47" xr6:coauthVersionMax="47" xr10:uidLastSave="{D5BEA10C-2BA7-4D1C-A07C-3CABC24E9552}"/>
  <bookViews>
    <workbookView xWindow="3590" yWindow="810" windowWidth="18000" windowHeight="13700" xr2:uid="{97042FDE-2809-4FD6-B0F8-046CC2932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D3" i="1"/>
  <c r="C3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6" i="1"/>
  <c r="G3" i="1" l="1"/>
  <c r="F3" i="1"/>
  <c r="F24" i="1" l="1"/>
</calcChain>
</file>

<file path=xl/sharedStrings.xml><?xml version="1.0" encoding="utf-8"?>
<sst xmlns="http://schemas.openxmlformats.org/spreadsheetml/2006/main" count="11" uniqueCount="9">
  <si>
    <t>MW</t>
  </si>
  <si>
    <t>VcVis</t>
  </si>
  <si>
    <t>Log10 MW</t>
  </si>
  <si>
    <t>Slope</t>
  </si>
  <si>
    <t>Intercept</t>
  </si>
  <si>
    <t>Log10 VcVis</t>
  </si>
  <si>
    <t>Linear fit is best</t>
  </si>
  <si>
    <t>Linear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</si>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</sst>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VcVis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20"/>
            <c:dispRSqr val="1"/>
            <c:dispEq val="1"/>
            <c:trendlineLbl>
              <c:layout>
                <c:manualLayout>
                  <c:x val="-0.18430861767279086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Sheet1!$C$6:$C$21</c:f>
              <c:numCache>
                <c:formatCode>General</c:formatCode>
                <c:ptCount val="16"/>
                <c:pt idx="0">
                  <c:v>14.484999999999999</c:v>
                </c:pt>
                <c:pt idx="1">
                  <c:v>17.381999999999898</c:v>
                </c:pt>
                <c:pt idx="2">
                  <c:v>20.2789999999999</c:v>
                </c:pt>
                <c:pt idx="3">
                  <c:v>23.175999999999998</c:v>
                </c:pt>
                <c:pt idx="4">
                  <c:v>26.072999999999901</c:v>
                </c:pt>
                <c:pt idx="5">
                  <c:v>28.969999999999899</c:v>
                </c:pt>
                <c:pt idx="6">
                  <c:v>31.866999999999901</c:v>
                </c:pt>
                <c:pt idx="7">
                  <c:v>34.763999999999903</c:v>
                </c:pt>
                <c:pt idx="8">
                  <c:v>37.660999999999902</c:v>
                </c:pt>
                <c:pt idx="9">
                  <c:v>40.5579999999999</c:v>
                </c:pt>
                <c:pt idx="10">
                  <c:v>43.454999999999899</c:v>
                </c:pt>
                <c:pt idx="11">
                  <c:v>46.351999999999897</c:v>
                </c:pt>
                <c:pt idx="12">
                  <c:v>49.248999999999903</c:v>
                </c:pt>
                <c:pt idx="13">
                  <c:v>52.145999999999901</c:v>
                </c:pt>
                <c:pt idx="14">
                  <c:v>55.0429999999999</c:v>
                </c:pt>
                <c:pt idx="15">
                  <c:v>57.939999999999898</c:v>
                </c:pt>
              </c:numCache>
            </c:numRef>
          </c:xVal>
          <c:yVal>
            <c:numRef>
              <c:f>Sheet1!$D$6:$D$21</c:f>
              <c:numCache>
                <c:formatCode>0.00E+00</c:formatCode>
                <c:ptCount val="16"/>
                <c:pt idx="0">
                  <c:v>1.25861</c:v>
                </c:pt>
                <c:pt idx="1">
                  <c:v>1.40038</c:v>
                </c:pt>
                <c:pt idx="2">
                  <c:v>1.552</c:v>
                </c:pt>
                <c:pt idx="3">
                  <c:v>1.7093799999999999</c:v>
                </c:pt>
                <c:pt idx="4">
                  <c:v>1.86965</c:v>
                </c:pt>
                <c:pt idx="5">
                  <c:v>2.0306700000000002</c:v>
                </c:pt>
                <c:pt idx="6">
                  <c:v>2.1911900000000002</c:v>
                </c:pt>
                <c:pt idx="7">
                  <c:v>2.3505400000000001</c:v>
                </c:pt>
                <c:pt idx="8">
                  <c:v>2.5079400000000001</c:v>
                </c:pt>
                <c:pt idx="9">
                  <c:v>2.6632400000000001</c:v>
                </c:pt>
                <c:pt idx="10">
                  <c:v>2.8162500000000001</c:v>
                </c:pt>
                <c:pt idx="11">
                  <c:v>2.9666899999999998</c:v>
                </c:pt>
                <c:pt idx="12">
                  <c:v>3.11436</c:v>
                </c:pt>
                <c:pt idx="13">
                  <c:v>3.2591600000000001</c:v>
                </c:pt>
                <c:pt idx="14">
                  <c:v>3.4009800000000001</c:v>
                </c:pt>
                <c:pt idx="15">
                  <c:v>3.5394600000000001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CF-4AF4-A204-DECF3121E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064080"/>
        <c:axId val="529065520"/>
      </c:scatterChart>
      <c:valAx>
        <c:axId val="5290640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065520"/>
        <c:crosses val="autoZero"/>
        <c:crossBetween val="midCat"/>
      </c:valAx>
      <c:valAx>
        <c:axId val="52906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06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VcVis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backward val="20"/>
            <c:dispRSqr val="1"/>
            <c:dispEq val="1"/>
            <c:trendlineLbl>
              <c:layout>
                <c:manualLayout>
                  <c:x val="-0.18430861767279086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Sheet1!$C$6:$C$21</c:f>
              <c:numCache>
                <c:formatCode>General</c:formatCode>
                <c:ptCount val="16"/>
                <c:pt idx="0">
                  <c:v>14.484999999999999</c:v>
                </c:pt>
                <c:pt idx="1">
                  <c:v>17.381999999999898</c:v>
                </c:pt>
                <c:pt idx="2">
                  <c:v>20.2789999999999</c:v>
                </c:pt>
                <c:pt idx="3">
                  <c:v>23.175999999999998</c:v>
                </c:pt>
                <c:pt idx="4">
                  <c:v>26.072999999999901</c:v>
                </c:pt>
                <c:pt idx="5">
                  <c:v>28.969999999999899</c:v>
                </c:pt>
                <c:pt idx="6">
                  <c:v>31.866999999999901</c:v>
                </c:pt>
                <c:pt idx="7">
                  <c:v>34.763999999999903</c:v>
                </c:pt>
                <c:pt idx="8">
                  <c:v>37.660999999999902</c:v>
                </c:pt>
                <c:pt idx="9">
                  <c:v>40.5579999999999</c:v>
                </c:pt>
                <c:pt idx="10">
                  <c:v>43.454999999999899</c:v>
                </c:pt>
                <c:pt idx="11">
                  <c:v>46.351999999999897</c:v>
                </c:pt>
                <c:pt idx="12">
                  <c:v>49.248999999999903</c:v>
                </c:pt>
                <c:pt idx="13">
                  <c:v>52.145999999999901</c:v>
                </c:pt>
                <c:pt idx="14">
                  <c:v>55.0429999999999</c:v>
                </c:pt>
                <c:pt idx="15">
                  <c:v>57.939999999999898</c:v>
                </c:pt>
              </c:numCache>
            </c:numRef>
          </c:xVal>
          <c:yVal>
            <c:numRef>
              <c:f>Sheet1!$D$6:$D$21</c:f>
              <c:numCache>
                <c:formatCode>0.00E+00</c:formatCode>
                <c:ptCount val="16"/>
                <c:pt idx="0">
                  <c:v>1.25861</c:v>
                </c:pt>
                <c:pt idx="1">
                  <c:v>1.40038</c:v>
                </c:pt>
                <c:pt idx="2">
                  <c:v>1.552</c:v>
                </c:pt>
                <c:pt idx="3">
                  <c:v>1.7093799999999999</c:v>
                </c:pt>
                <c:pt idx="4">
                  <c:v>1.86965</c:v>
                </c:pt>
                <c:pt idx="5">
                  <c:v>2.0306700000000002</c:v>
                </c:pt>
                <c:pt idx="6">
                  <c:v>2.1911900000000002</c:v>
                </c:pt>
                <c:pt idx="7">
                  <c:v>2.3505400000000001</c:v>
                </c:pt>
                <c:pt idx="8">
                  <c:v>2.5079400000000001</c:v>
                </c:pt>
                <c:pt idx="9">
                  <c:v>2.6632400000000001</c:v>
                </c:pt>
                <c:pt idx="10">
                  <c:v>2.8162500000000001</c:v>
                </c:pt>
                <c:pt idx="11">
                  <c:v>2.9666899999999998</c:v>
                </c:pt>
                <c:pt idx="12">
                  <c:v>3.11436</c:v>
                </c:pt>
                <c:pt idx="13">
                  <c:v>3.2591600000000001</c:v>
                </c:pt>
                <c:pt idx="14">
                  <c:v>3.4009800000000001</c:v>
                </c:pt>
                <c:pt idx="15">
                  <c:v>3.5394600000000001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CF-4AF4-A204-DECF3121E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064080"/>
        <c:axId val="529065520"/>
      </c:scatterChart>
      <c:valAx>
        <c:axId val="5290640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065520"/>
        <c:crosses val="autoZero"/>
        <c:crossBetween val="midCat"/>
      </c:valAx>
      <c:valAx>
        <c:axId val="52906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06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568325</xdr:colOff>
      <xdr:row>1</xdr:row>
      <xdr:rowOff>111125</xdr:rowOff>
    </xdr:from>
    <xdr:to>
      <xdr:col>18</xdr:col>
      <xdr:colOff>263525</xdr:colOff>
      <xdr:row>16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32BBB-8DFD-AAD9-E8FF-1AE915C6F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568325</xdr:colOff>
      <xdr:row>16</xdr:row>
      <xdr:rowOff>180975</xdr:rowOff>
    </xdr:from>
    <xdr:to>
      <xdr:col>18</xdr:col>
      <xdr:colOff>263525</xdr:colOff>
      <xdr:row>31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E3AEFB-F942-70E3-74C4-368829CC3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3034-ACD9-4807-82BF-E67346FA5E60}">
  <dimension ref="C1:G26"/>
  <sheetViews>
    <sheetView tabSelected="1" workbookViewId="0">
      <selection activeCell="C23" sqref="C23"/>
    </sheetView>
  </sheetViews>
  <sheetFormatPr defaultRowHeight="14.5" x14ac:dyDescent="0.35"/>
  <cols>
    <col min="4" max="4" width="8.36328125" bestFit="1" customWidth="1"/>
  </cols>
  <sheetData>
    <row r="1" spans="3:7" x14ac:dyDescent="0.35">
      <c r="C1" s="4" t="s">
        <v>7</v>
      </c>
      <c r="D1" s="4"/>
      <c r="F1" s="4" t="s">
        <v>8</v>
      </c>
      <c r="G1" s="4"/>
    </row>
    <row r="2" spans="3:7" x14ac:dyDescent="0.35">
      <c r="C2" s="2" t="s">
        <v>3</v>
      </c>
      <c r="D2" s="2" t="s">
        <v>4</v>
      </c>
      <c r="E2" s="2"/>
      <c r="F2" s="2" t="s">
        <v>3</v>
      </c>
      <c r="G2" s="2" t="s">
        <v>4</v>
      </c>
    </row>
    <row r="3" spans="3:7" x14ac:dyDescent="0.35">
      <c r="C3">
        <f>SLOPE(D6:D21,C6:C21)</f>
        <v>5.3211669272472596E-2</v>
      </c>
      <c r="D3">
        <f>INTERCEPT(D6:D21,C6:C21)</f>
        <v>0.48747867647059051</v>
      </c>
      <c r="F3">
        <f>SLOPE(G6:G21,F6:F21)</f>
        <v>0.76597123382693499</v>
      </c>
      <c r="G3">
        <f>10^INTERCEPT(G6:G21,F6:F21)</f>
        <v>0.1563897501254905</v>
      </c>
    </row>
    <row r="5" spans="3:7" x14ac:dyDescent="0.35">
      <c r="C5" t="s">
        <v>0</v>
      </c>
      <c r="D5" t="s">
        <v>1</v>
      </c>
      <c r="F5" t="s">
        <v>2</v>
      </c>
      <c r="G5" t="s">
        <v>5</v>
      </c>
    </row>
    <row r="6" spans="3:7" x14ac:dyDescent="0.35">
      <c r="C6">
        <v>14.484999999999999</v>
      </c>
      <c r="D6" s="1">
        <v>1.25861</v>
      </c>
      <c r="F6">
        <f>LOG(C6)</f>
        <v>1.1609184995397805</v>
      </c>
      <c r="G6">
        <f>LOG(D6)</f>
        <v>9.9891178013378476E-2</v>
      </c>
    </row>
    <row r="7" spans="3:7" x14ac:dyDescent="0.35">
      <c r="C7">
        <v>17.381999999999898</v>
      </c>
      <c r="D7" s="1">
        <v>1.40038</v>
      </c>
      <c r="F7">
        <f t="shared" ref="F7:F21" si="0">LOG(C7)</f>
        <v>1.240099745587403</v>
      </c>
      <c r="G7">
        <f t="shared" ref="G7:G21" si="1">LOG(D7)</f>
        <v>0.14624589961394399</v>
      </c>
    </row>
    <row r="8" spans="3:7" x14ac:dyDescent="0.35">
      <c r="C8">
        <v>20.2789999999999</v>
      </c>
      <c r="D8" s="1">
        <v>1.552</v>
      </c>
      <c r="F8">
        <f t="shared" si="0"/>
        <v>1.3070465352180165</v>
      </c>
      <c r="G8">
        <f t="shared" si="1"/>
        <v>0.19089171692216964</v>
      </c>
    </row>
    <row r="9" spans="3:7" x14ac:dyDescent="0.35">
      <c r="C9">
        <v>23.175999999999998</v>
      </c>
      <c r="D9" s="1">
        <v>1.7093799999999999</v>
      </c>
      <c r="F9">
        <f t="shared" si="0"/>
        <v>1.3650384821957053</v>
      </c>
      <c r="G9">
        <f t="shared" si="1"/>
        <v>0.23283861834287539</v>
      </c>
    </row>
    <row r="10" spans="3:7" x14ac:dyDescent="0.35">
      <c r="C10">
        <v>26.072999999999901</v>
      </c>
      <c r="D10" s="1">
        <v>1.86965</v>
      </c>
      <c r="F10">
        <f t="shared" si="0"/>
        <v>1.416191004643085</v>
      </c>
      <c r="G10">
        <f t="shared" si="1"/>
        <v>0.27176031386520089</v>
      </c>
    </row>
    <row r="11" spans="3:7" x14ac:dyDescent="0.35">
      <c r="C11">
        <v>28.969999999999899</v>
      </c>
      <c r="D11" s="1">
        <v>2.0306700000000002</v>
      </c>
      <c r="F11">
        <f t="shared" si="0"/>
        <v>1.4619484952037602</v>
      </c>
      <c r="G11">
        <f t="shared" si="1"/>
        <v>0.30763935283686633</v>
      </c>
    </row>
    <row r="12" spans="3:7" x14ac:dyDescent="0.35">
      <c r="C12">
        <v>31.866999999999901</v>
      </c>
      <c r="D12" s="1">
        <v>2.1911900000000002</v>
      </c>
      <c r="F12">
        <f t="shared" si="0"/>
        <v>1.5033411803619856</v>
      </c>
      <c r="G12">
        <f t="shared" si="1"/>
        <v>0.34068003724758034</v>
      </c>
    </row>
    <row r="13" spans="3:7" x14ac:dyDescent="0.35">
      <c r="C13">
        <v>34.763999999999903</v>
      </c>
      <c r="D13" s="1">
        <v>2.3505400000000001</v>
      </c>
      <c r="F13">
        <f t="shared" si="0"/>
        <v>1.5411297412513854</v>
      </c>
      <c r="G13">
        <f t="shared" si="1"/>
        <v>0.37116764613540276</v>
      </c>
    </row>
    <row r="14" spans="3:7" x14ac:dyDescent="0.35">
      <c r="C14">
        <v>37.660999999999902</v>
      </c>
      <c r="D14" s="1">
        <v>2.5079400000000001</v>
      </c>
      <c r="F14">
        <f t="shared" si="0"/>
        <v>1.5758918475105974</v>
      </c>
      <c r="G14">
        <f t="shared" si="1"/>
        <v>0.39931714221425546</v>
      </c>
    </row>
    <row r="15" spans="3:7" x14ac:dyDescent="0.35">
      <c r="C15">
        <v>40.5579999999999</v>
      </c>
      <c r="D15" s="1">
        <v>2.6632400000000001</v>
      </c>
      <c r="F15">
        <f t="shared" si="0"/>
        <v>1.6080765308819989</v>
      </c>
      <c r="G15">
        <f t="shared" si="1"/>
        <v>0.42541030499662069</v>
      </c>
    </row>
    <row r="16" spans="3:7" x14ac:dyDescent="0.35">
      <c r="C16">
        <v>43.454999999999899</v>
      </c>
      <c r="D16" s="1">
        <v>2.8162500000000001</v>
      </c>
      <c r="F16">
        <f t="shared" si="0"/>
        <v>1.638039754259442</v>
      </c>
      <c r="G16">
        <f t="shared" si="1"/>
        <v>0.44967120473188726</v>
      </c>
    </row>
    <row r="17" spans="3:7" x14ac:dyDescent="0.35">
      <c r="C17">
        <v>46.351999999999897</v>
      </c>
      <c r="D17" s="1">
        <v>2.9666899999999998</v>
      </c>
      <c r="F17">
        <f t="shared" si="0"/>
        <v>1.6660684778596857</v>
      </c>
      <c r="G17">
        <f t="shared" si="1"/>
        <v>0.47227216771111336</v>
      </c>
    </row>
    <row r="18" spans="3:7" x14ac:dyDescent="0.35">
      <c r="C18">
        <v>49.248999999999903</v>
      </c>
      <c r="D18" s="1">
        <v>3.11436</v>
      </c>
      <c r="F18">
        <f t="shared" si="0"/>
        <v>1.6923974165820348</v>
      </c>
      <c r="G18">
        <f t="shared" si="1"/>
        <v>0.49336881278471545</v>
      </c>
    </row>
    <row r="19" spans="3:7" x14ac:dyDescent="0.35">
      <c r="C19">
        <v>52.145999999999901</v>
      </c>
      <c r="D19" s="1">
        <v>3.2591600000000001</v>
      </c>
      <c r="F19">
        <f t="shared" si="0"/>
        <v>1.7172210003070671</v>
      </c>
      <c r="G19">
        <f t="shared" si="1"/>
        <v>0.51310568154873792</v>
      </c>
    </row>
    <row r="20" spans="3:7" x14ac:dyDescent="0.35">
      <c r="C20">
        <v>55.0429999999999</v>
      </c>
      <c r="D20" s="1">
        <v>3.4009800000000001</v>
      </c>
      <c r="F20">
        <f t="shared" si="0"/>
        <v>1.74070209615659</v>
      </c>
      <c r="G20">
        <f t="shared" si="1"/>
        <v>0.5316040780029434</v>
      </c>
    </row>
    <row r="21" spans="3:7" x14ac:dyDescent="0.35">
      <c r="C21">
        <v>57.939999999999898</v>
      </c>
      <c r="D21" s="1">
        <v>3.5394600000000001</v>
      </c>
      <c r="F21">
        <f t="shared" si="0"/>
        <v>1.7629784908677422</v>
      </c>
      <c r="G21">
        <f t="shared" si="1"/>
        <v>0.54893700866163786</v>
      </c>
    </row>
    <row r="23" spans="3:7" x14ac:dyDescent="0.35">
      <c r="C23" t="str">
        <f>CONCATENATE("VcVis = ",C3," * MW + ",D3)</f>
        <v>VcVis = 0.0532116692724726 * MW + 0.487478676470591</v>
      </c>
    </row>
    <row r="24" spans="3:7" x14ac:dyDescent="0.35">
      <c r="F24" t="str">
        <f>CONCATENATE("VcVis = ",G3," * MW ^ ",F3)</f>
        <v>VcVis = 0.156389750125491 * MW ^ 0.765971233826935</v>
      </c>
    </row>
    <row r="26" spans="3:7" x14ac:dyDescent="0.35">
      <c r="C26" s="3" t="s">
        <v>6</v>
      </c>
      <c r="D26" s="3"/>
    </row>
  </sheetData>
  <mergeCells count="2">
    <mergeCell ref="F1:G1"/>
    <mergeCell ref="C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burgoyne</dc:creator>
  <cp:lastModifiedBy>Burgoyne, Mark (Mark)</cp:lastModifiedBy>
  <dcterms:created xsi:type="dcterms:W3CDTF">2024-05-05T01:17:26Z</dcterms:created>
  <dcterms:modified xsi:type="dcterms:W3CDTF">2024-05-05T07:11:35Z</dcterms:modified>
</cp:coreProperties>
</file>