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Dempsey Master\"/>
    </mc:Choice>
  </mc:AlternateContent>
  <xr:revisionPtr revIDLastSave="0" documentId="13_ncr:1_{E925C68C-4E62-4260-A757-C00FCAB84612}" xr6:coauthVersionLast="33" xr6:coauthVersionMax="33" xr10:uidLastSave="{00000000-0000-0000-0000-000000000000}"/>
  <bookViews>
    <workbookView xWindow="0" yWindow="0" windowWidth="28800" windowHeight="12210" xr2:uid="{29BFAD20-A40F-422E-BF09-997113E9E174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4" i="1" l="1"/>
  <c r="BB35" i="1"/>
  <c r="BB33" i="1"/>
  <c r="G29" i="1" l="1"/>
  <c r="G27" i="1"/>
  <c r="G24" i="1"/>
  <c r="G22" i="1"/>
  <c r="G19" i="1"/>
  <c r="G15" i="1"/>
  <c r="G13" i="1"/>
  <c r="G11" i="1"/>
  <c r="G9" i="1"/>
  <c r="BG7" i="1"/>
  <c r="BF7" i="1"/>
  <c r="BE7" i="1"/>
  <c r="BD7" i="1"/>
  <c r="BC7" i="1"/>
  <c r="BB7" i="1"/>
</calcChain>
</file>

<file path=xl/sharedStrings.xml><?xml version="1.0" encoding="utf-8"?>
<sst xmlns="http://schemas.openxmlformats.org/spreadsheetml/2006/main" count="372" uniqueCount="191">
  <si>
    <r>
      <t>E[Y|S=0,D=1]-E[Y|S=0,D=0]</t>
    </r>
    <r>
      <rPr>
        <sz val="12"/>
        <color theme="1"/>
        <rFont val="Bookman Old Style"/>
        <family val="1"/>
      </rPr>
      <t>≤</t>
    </r>
    <r>
      <rPr>
        <sz val="12"/>
        <color theme="1"/>
        <rFont val="Bookman Old Style"/>
        <family val="2"/>
      </rPr>
      <t>0</t>
    </r>
  </si>
  <si>
    <r>
      <t>E[Y|S=1,D=1]-E[Y|S=0,D=0]</t>
    </r>
    <r>
      <rPr>
        <sz val="12"/>
        <color theme="1"/>
        <rFont val="Bookman Old Style"/>
        <family val="1"/>
      </rPr>
      <t>≤</t>
    </r>
    <r>
      <rPr>
        <sz val="12"/>
        <color theme="1"/>
        <rFont val="Bookman Old Style"/>
        <family val="2"/>
      </rPr>
      <t>0</t>
    </r>
  </si>
  <si>
    <t>Full</t>
  </si>
  <si>
    <t>White</t>
  </si>
  <si>
    <t>Black</t>
  </si>
  <si>
    <t>Hispanic</t>
  </si>
  <si>
    <r>
      <t>E[Y|S=1,D=1]-E[Y|S=1,D=0]</t>
    </r>
    <r>
      <rPr>
        <sz val="12"/>
        <color theme="1"/>
        <rFont val="Bookman Old Style"/>
        <family val="1"/>
      </rPr>
      <t>≤</t>
    </r>
    <r>
      <rPr>
        <sz val="12"/>
        <color theme="1"/>
        <rFont val="Bookman Old Style"/>
        <family val="2"/>
      </rPr>
      <t>0</t>
    </r>
  </si>
  <si>
    <t>nt</t>
  </si>
  <si>
    <t>c</t>
  </si>
  <si>
    <t>at</t>
  </si>
  <si>
    <t>Variable</t>
  </si>
  <si>
    <t>D=0</t>
  </si>
  <si>
    <t>D=1</t>
  </si>
  <si>
    <t>Diff</t>
  </si>
  <si>
    <t>Sample Differences</t>
  </si>
  <si>
    <t>Table 1: Summary statistics of selected variables for females by treatment.</t>
  </si>
  <si>
    <t>Female</t>
  </si>
  <si>
    <t>Treated</t>
  </si>
  <si>
    <t>Control</t>
  </si>
  <si>
    <t>Difference</t>
  </si>
  <si>
    <t>Treated - Control</t>
  </si>
  <si>
    <t>Age</t>
  </si>
  <si>
    <t>Selected demographic baseline variables</t>
  </si>
  <si>
    <t>Married</t>
  </si>
  <si>
    <t>Living Together</t>
  </si>
  <si>
    <t>Separated</t>
  </si>
  <si>
    <t>Highest grade</t>
  </si>
  <si>
    <t>Selected labor market variables at baseline</t>
  </si>
  <si>
    <t>Employed</t>
  </si>
  <si>
    <t>Observations</t>
  </si>
  <si>
    <t>Has child/children</t>
  </si>
  <si>
    <t>Selected education and crime variables at baseline</t>
  </si>
  <si>
    <t>Earnings in past year</t>
  </si>
  <si>
    <t>completed</t>
  </si>
  <si>
    <t>0.176*</t>
  </si>
  <si>
    <t xml:space="preserve"> Table 2: Summary statistics of females by selected variables by race.</t>
  </si>
  <si>
    <t>.100***</t>
  </si>
  <si>
    <t>0.106***</t>
  </si>
  <si>
    <t>0.033**</t>
  </si>
  <si>
    <t>.021***</t>
  </si>
  <si>
    <t>.079***</t>
  </si>
  <si>
    <t>.043***</t>
  </si>
  <si>
    <t>W-B</t>
  </si>
  <si>
    <t>H-B</t>
  </si>
  <si>
    <t>W-H</t>
  </si>
  <si>
    <t>.089***</t>
  </si>
  <si>
    <t>1119.83***</t>
  </si>
  <si>
    <t>.060***</t>
  </si>
  <si>
    <t>.053***</t>
  </si>
  <si>
    <t>.052***</t>
  </si>
  <si>
    <t>.058***</t>
  </si>
  <si>
    <t>MATE</t>
  </si>
  <si>
    <t>NATE</t>
  </si>
  <si>
    <t>Strata Proportions</t>
  </si>
  <si>
    <r>
      <t>Precent</t>
    </r>
    <r>
      <rPr>
        <vertAlign val="subscript"/>
        <sz val="12"/>
        <color theme="1"/>
        <rFont val="Bookman Old Style"/>
        <family val="1"/>
      </rPr>
      <t>at</t>
    </r>
  </si>
  <si>
    <r>
      <t>Precent</t>
    </r>
    <r>
      <rPr>
        <vertAlign val="subscript"/>
        <sz val="12"/>
        <color theme="1"/>
        <rFont val="Bookman Old Style"/>
        <family val="1"/>
      </rPr>
      <t>nt</t>
    </r>
  </si>
  <si>
    <t>ATE Ion B</t>
  </si>
  <si>
    <t>ATE Ion D</t>
  </si>
  <si>
    <t>LATE Don B</t>
  </si>
  <si>
    <t>Conditional Means</t>
  </si>
  <si>
    <t>E[Y|D=1]</t>
  </si>
  <si>
    <t>E[Y|D=0]</t>
  </si>
  <si>
    <t>LB</t>
  </si>
  <si>
    <t>UB</t>
  </si>
  <si>
    <t>0.043]</t>
  </si>
  <si>
    <t>0.001]</t>
  </si>
  <si>
    <t>[0,</t>
  </si>
  <si>
    <t>Bounds</t>
  </si>
  <si>
    <t xml:space="preserve">Confidence </t>
  </si>
  <si>
    <t>Interval</t>
  </si>
  <si>
    <t>E[Y|S=0]</t>
  </si>
  <si>
    <t>E[Y|S=1]</t>
  </si>
  <si>
    <t>Treatment Effects</t>
  </si>
  <si>
    <r>
      <t>Precent</t>
    </r>
    <r>
      <rPr>
        <vertAlign val="subscript"/>
        <sz val="12"/>
        <color theme="1"/>
        <rFont val="Bookman Old Style"/>
        <family val="1"/>
      </rPr>
      <t>c</t>
    </r>
  </si>
  <si>
    <t>.279]</t>
  </si>
  <si>
    <t>.078]</t>
  </si>
  <si>
    <t>.087]</t>
  </si>
  <si>
    <t>.282]</t>
  </si>
  <si>
    <t>[-.075,</t>
  </si>
  <si>
    <t>.329]</t>
  </si>
  <si>
    <t>.172]</t>
  </si>
  <si>
    <t>[-.122,</t>
  </si>
  <si>
    <t>[-.270,</t>
  </si>
  <si>
    <t>[-0.015,</t>
  </si>
  <si>
    <t>Teenage(16-19)</t>
  </si>
  <si>
    <t>Twenties(20-24)</t>
  </si>
  <si>
    <t>[-.148,</t>
  </si>
  <si>
    <t>.244]</t>
  </si>
  <si>
    <t>.073]</t>
  </si>
  <si>
    <t>[-.047,</t>
  </si>
  <si>
    <t>.359]</t>
  </si>
  <si>
    <t>.058]</t>
  </si>
  <si>
    <t>Compliers</t>
  </si>
  <si>
    <t>Always Takers</t>
  </si>
  <si>
    <t>Never Takers</t>
  </si>
  <si>
    <t>Defiers</t>
  </si>
  <si>
    <t>Strata Vector</t>
  </si>
  <si>
    <t>d</t>
  </si>
  <si>
    <t>Earn Degree only if assigned to treatment group</t>
  </si>
  <si>
    <t>Earn Degree independent of assignment to treatment group</t>
  </si>
  <si>
    <t>Never earn degree independent of assignment to treatment group</t>
  </si>
  <si>
    <t>Earn degree only if not assigned to treatment group</t>
  </si>
  <si>
    <t>Definition</t>
  </si>
  <si>
    <t>Strata Chart</t>
  </si>
  <si>
    <t>Any Degree</t>
  </si>
  <si>
    <t>ATE of instrument</t>
  </si>
  <si>
    <t>LATE degree on</t>
  </si>
  <si>
    <t>Interval under</t>
  </si>
  <si>
    <t>assumptions 1-4</t>
  </si>
  <si>
    <t>assumptions 1-5</t>
  </si>
  <si>
    <t>on degree</t>
  </si>
  <si>
    <t>Arrested</t>
  </si>
  <si>
    <t>Abbreviation</t>
  </si>
  <si>
    <t>0.418***</t>
  </si>
  <si>
    <t>0.192**</t>
  </si>
  <si>
    <t>-0.034**</t>
  </si>
  <si>
    <t>-.097***</t>
  </si>
  <si>
    <t>-.100***</t>
  </si>
  <si>
    <t>-198***</t>
  </si>
  <si>
    <t>-.020</t>
  </si>
  <si>
    <t>-.154*</t>
  </si>
  <si>
    <t>-.047***</t>
  </si>
  <si>
    <t>0.220***</t>
  </si>
  <si>
    <t>0.467***</t>
  </si>
  <si>
    <t>0.313***</t>
  </si>
  <si>
    <t>0.550***</t>
  </si>
  <si>
    <t>0.229***</t>
  </si>
  <si>
    <t>0.526***</t>
  </si>
  <si>
    <t>0.176***</t>
  </si>
  <si>
    <t>0.298***</t>
  </si>
  <si>
    <t>0.556***</t>
  </si>
  <si>
    <t>0.150***</t>
  </si>
  <si>
    <t>0.294***</t>
  </si>
  <si>
    <t>0.895***</t>
  </si>
  <si>
    <t>0.896***</t>
  </si>
  <si>
    <t>0.907***</t>
  </si>
  <si>
    <t>0.888***</t>
  </si>
  <si>
    <t>0.505***</t>
  </si>
  <si>
    <t>0.401***</t>
  </si>
  <si>
    <t>0.530***</t>
  </si>
  <si>
    <t>0.503***</t>
  </si>
  <si>
    <t>0.434***</t>
  </si>
  <si>
    <t>0.310***</t>
  </si>
  <si>
    <t>0.532***</t>
  </si>
  <si>
    <t>0.366***</t>
  </si>
  <si>
    <t>0.557***</t>
  </si>
  <si>
    <t>0.420***</t>
  </si>
  <si>
    <t>0.487***</t>
  </si>
  <si>
    <t>0.191*</t>
  </si>
  <si>
    <t>on fertility</t>
  </si>
  <si>
    <t>fertility</t>
  </si>
  <si>
    <t>-</t>
  </si>
  <si>
    <t>Table 5: Point estimates and estimated bounds of NATE and MATE</t>
  </si>
  <si>
    <t>Table 4: Testable implications of all assumptions</t>
  </si>
  <si>
    <t>Level</t>
  </si>
  <si>
    <t>cv</t>
  </si>
  <si>
    <t>Standard errors in parentheses. *,**, and *** indicate significance at 90%, 95%, and 99% confidence levels</t>
  </si>
  <si>
    <t>Table 3: Summary statistics female by selected variables by degree attainment</t>
  </si>
  <si>
    <t>-0.071***</t>
  </si>
  <si>
    <t>0.419***</t>
  </si>
  <si>
    <t>0.235*</t>
  </si>
  <si>
    <t>0.908***</t>
  </si>
  <si>
    <t>-0.118***</t>
  </si>
  <si>
    <t>0.077**</t>
  </si>
  <si>
    <t>1312***</t>
  </si>
  <si>
    <t>-0.019**</t>
  </si>
  <si>
    <t>0.040***</t>
  </si>
  <si>
    <t>0.859***</t>
  </si>
  <si>
    <t>844.55**</t>
  </si>
  <si>
    <t>-0.054**</t>
  </si>
  <si>
    <t>0.777***</t>
  </si>
  <si>
    <t>-0.088**</t>
  </si>
  <si>
    <t>0.080*</t>
  </si>
  <si>
    <t>-1112.39**</t>
  </si>
  <si>
    <t>0.396*</t>
  </si>
  <si>
    <t>0.288***</t>
  </si>
  <si>
    <t>0.209***</t>
  </si>
  <si>
    <t>0.721***</t>
  </si>
  <si>
    <t>0.185***</t>
  </si>
  <si>
    <t>-0.134***</t>
  </si>
  <si>
    <t>0.139***</t>
  </si>
  <si>
    <t>0.094</t>
  </si>
  <si>
    <t>0.446***</t>
  </si>
  <si>
    <t>0.432***</t>
  </si>
  <si>
    <t>0.367***</t>
  </si>
  <si>
    <t>0.478***</t>
  </si>
  <si>
    <t>0.473***</t>
  </si>
  <si>
    <t>0.612***</t>
  </si>
  <si>
    <t>0.413***</t>
  </si>
  <si>
    <t>0.604***</t>
  </si>
  <si>
    <t>Table 6: Point estimates and estimated bounds of NATE and MATE by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</si>
</sst>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_);\(0.0000\)"/>
    <numFmt numFmtId="166" formatCode="0.00_);\(0.00\)"/>
    <numFmt numFmtId="167" formatCode="0.000_);\(0.000\)"/>
    <numFmt numFmtId="168" formatCode="0.0000"/>
  </numFmts>
  <fonts count="8" x14ac:knownFonts="1">
    <font>
      <sz val="12"/>
      <color theme="1"/>
      <name val="Bookman Old Style"/>
      <family val="2"/>
    </font>
    <font>
      <sz val="12"/>
      <color theme="1"/>
      <name val="Bookman Old Style"/>
      <family val="1"/>
    </font>
    <font>
      <i/>
      <sz val="12"/>
      <color theme="1"/>
      <name val="Bookman Old Style"/>
      <family val="1"/>
    </font>
    <font>
      <vertAlign val="subscript"/>
      <sz val="12"/>
      <color theme="1"/>
      <name val="Bookman Old Style"/>
      <family val="1"/>
    </font>
    <font>
      <sz val="12"/>
      <color rgb="FF000000"/>
      <name val="Times New Roman"/>
      <family val="1"/>
    </font>
    <font>
      <b/>
      <sz val="12"/>
      <color theme="1"/>
      <name val="Bookman Old Style"/>
      <family val="1"/>
    </font>
    <font>
      <sz val="10"/>
      <color theme="1"/>
      <name val="Bookman Old Style"/>
      <family val="2"/>
    </font>
    <font>
      <sz val="8"/>
      <color theme="1"/>
      <name val="Bookman Old Styl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65" fontId="0" fillId="2" borderId="0" xfId="0" applyNumberFormat="1" applyFill="1" applyBorder="1"/>
    <xf numFmtId="0" fontId="0" fillId="2" borderId="0" xfId="0" applyFill="1" applyBorder="1" applyAlignment="1"/>
    <xf numFmtId="0" fontId="0" fillId="2" borderId="0" xfId="0" applyNumberFormat="1" applyFill="1"/>
    <xf numFmtId="164" fontId="0" fillId="2" borderId="0" xfId="0" applyNumberFormat="1" applyFill="1" applyBorder="1"/>
    <xf numFmtId="165" fontId="0" fillId="2" borderId="1" xfId="0" applyNumberFormat="1" applyFill="1" applyBorder="1"/>
    <xf numFmtId="164" fontId="0" fillId="2" borderId="1" xfId="0" applyNumberFormat="1" applyFill="1" applyBorder="1"/>
    <xf numFmtId="164" fontId="0" fillId="2" borderId="0" xfId="0" applyNumberFormat="1" applyFill="1" applyBorder="1" applyAlignment="1">
      <alignment horizontal="right"/>
    </xf>
    <xf numFmtId="0" fontId="0" fillId="2" borderId="0" xfId="0" applyFill="1" applyAlignment="1"/>
    <xf numFmtId="164" fontId="0" fillId="2" borderId="0" xfId="0" applyNumberFormat="1" applyFill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1" fontId="0" fillId="2" borderId="0" xfId="0" applyNumberFormat="1" applyFill="1" applyBorder="1"/>
    <xf numFmtId="166" fontId="0" fillId="2" borderId="0" xfId="0" applyNumberFormat="1" applyFill="1"/>
    <xf numFmtId="166" fontId="0" fillId="2" borderId="0" xfId="0" applyNumberFormat="1" applyFill="1" applyBorder="1"/>
    <xf numFmtId="167" fontId="0" fillId="2" borderId="0" xfId="0" applyNumberFormat="1" applyFill="1"/>
    <xf numFmtId="167" fontId="0" fillId="2" borderId="0" xfId="0" applyNumberFormat="1" applyFill="1" applyBorder="1"/>
    <xf numFmtId="167" fontId="0" fillId="2" borderId="1" xfId="0" applyNumberFormat="1" applyFill="1" applyBorder="1"/>
    <xf numFmtId="166" fontId="0" fillId="2" borderId="1" xfId="0" applyNumberFormat="1" applyFill="1" applyBorder="1"/>
    <xf numFmtId="164" fontId="0" fillId="2" borderId="1" xfId="0" applyNumberFormat="1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0" fontId="2" fillId="2" borderId="1" xfId="0" applyFont="1" applyFill="1" applyBorder="1"/>
    <xf numFmtId="0" fontId="0" fillId="2" borderId="4" xfId="0" applyFill="1" applyBorder="1"/>
    <xf numFmtId="167" fontId="0" fillId="2" borderId="2" xfId="0" applyNumberFormat="1" applyFill="1" applyBorder="1"/>
    <xf numFmtId="0" fontId="0" fillId="2" borderId="0" xfId="0" applyNumberFormat="1" applyFill="1" applyAlignment="1">
      <alignment horizontal="center"/>
    </xf>
    <xf numFmtId="167" fontId="0" fillId="2" borderId="0" xfId="0" applyNumberFormat="1" applyFill="1" applyBorder="1" applyAlignment="1">
      <alignment horizontal="center"/>
    </xf>
    <xf numFmtId="0" fontId="0" fillId="0" borderId="0" xfId="0" applyBorder="1"/>
    <xf numFmtId="164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2" borderId="2" xfId="0" applyNumberFormat="1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4" fillId="2" borderId="0" xfId="0" applyFont="1" applyFill="1" applyAlignment="1">
      <alignment horizontal="justify" vertical="center"/>
    </xf>
    <xf numFmtId="0" fontId="4" fillId="2" borderId="0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justify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49" fontId="0" fillId="2" borderId="0" xfId="0" applyNumberFormat="1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Alignment="1">
      <alignment horizontal="right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7" fontId="0" fillId="2" borderId="0" xfId="0" applyNumberFormat="1" applyFill="1" applyAlignment="1">
      <alignment horizontal="right"/>
    </xf>
    <xf numFmtId="167" fontId="0" fillId="2" borderId="0" xfId="0" applyNumberFormat="1" applyFill="1" applyBorder="1" applyAlignment="1">
      <alignment horizontal="right"/>
    </xf>
    <xf numFmtId="167" fontId="5" fillId="2" borderId="0" xfId="0" applyNumberFormat="1" applyFont="1" applyFill="1" applyAlignment="1">
      <alignment horizontal="right"/>
    </xf>
    <xf numFmtId="167" fontId="1" fillId="2" borderId="0" xfId="0" applyNumberFormat="1" applyFont="1" applyFill="1" applyAlignment="1">
      <alignment horizontal="right"/>
    </xf>
    <xf numFmtId="0" fontId="2" fillId="2" borderId="4" xfId="0" applyFont="1" applyFill="1" applyBorder="1"/>
    <xf numFmtId="167" fontId="0" fillId="2" borderId="0" xfId="0" applyNumberFormat="1" applyFill="1" applyBorder="1" applyAlignment="1"/>
    <xf numFmtId="0" fontId="6" fillId="2" borderId="0" xfId="0" applyFont="1" applyFill="1"/>
    <xf numFmtId="0" fontId="7" fillId="2" borderId="0" xfId="0" applyFont="1" applyFill="1"/>
    <xf numFmtId="49" fontId="0" fillId="2" borderId="0" xfId="0" applyNumberForma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61</xdr:col>
      <xdr:colOff>56323</xdr:colOff>
      <xdr:row>3</xdr:row>
      <xdr:rowOff>27333</xdr:rowOff>
    </xdr:from>
    <xdr:ext cx="1054519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86DB536-FF10-4707-8C0E-BFC407FAD58D}"/>
            </a:ext>
          </a:extLst>
        </xdr:cNvPr>
        <xdr:cNvSpPr txBox="1"/>
      </xdr:nvSpPr>
      <xdr:spPr>
        <a:xfrm>
          <a:off x="26469562" y="1236594"/>
          <a:ext cx="10545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{</a:t>
          </a:r>
          <a:r>
            <a:rPr lang="en-US" sz="1100" i="1"/>
            <a:t>D</a:t>
          </a:r>
          <a:r>
            <a:rPr lang="en-US" sz="1100"/>
            <a:t>(0)</a:t>
          </a:r>
          <a:r>
            <a:rPr lang="en-US" sz="1100" baseline="0"/>
            <a:t> = 0, </a:t>
          </a:r>
          <a:r>
            <a:rPr lang="en-US" sz="1100" i="1" baseline="0"/>
            <a:t>D</a:t>
          </a:r>
          <a:r>
            <a:rPr lang="en-US" sz="1100" baseline="0"/>
            <a:t>(1) = 1}</a:t>
          </a:r>
        </a:p>
      </xdr:txBody>
    </xdr:sp>
    <xdr:clientData/>
  </xdr:oneCellAnchor>
  <xdr:oneCellAnchor>
    <xdr:from>
      <xdr:col>61</xdr:col>
      <xdr:colOff>66262</xdr:colOff>
      <xdr:row>4</xdr:row>
      <xdr:rowOff>16565</xdr:rowOff>
    </xdr:from>
    <xdr:ext cx="1054519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D654F6D-B621-40CC-8A6E-833E36736DFE}"/>
            </a:ext>
          </a:extLst>
        </xdr:cNvPr>
        <xdr:cNvSpPr txBox="1"/>
      </xdr:nvSpPr>
      <xdr:spPr>
        <a:xfrm>
          <a:off x="26479501" y="1424608"/>
          <a:ext cx="10545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{</a:t>
          </a:r>
          <a:r>
            <a:rPr lang="en-US" sz="1100" i="1"/>
            <a:t>D</a:t>
          </a:r>
          <a:r>
            <a:rPr lang="en-US" sz="1100"/>
            <a:t>(0)</a:t>
          </a:r>
          <a:r>
            <a:rPr lang="en-US" sz="1100" baseline="0"/>
            <a:t> = 1, </a:t>
          </a:r>
          <a:r>
            <a:rPr lang="en-US" sz="1100" i="1" baseline="0"/>
            <a:t>D</a:t>
          </a:r>
          <a:r>
            <a:rPr lang="en-US" sz="1100" baseline="0"/>
            <a:t>(1) = 1}</a:t>
          </a:r>
        </a:p>
      </xdr:txBody>
    </xdr:sp>
    <xdr:clientData/>
  </xdr:oneCellAnchor>
  <xdr:oneCellAnchor>
    <xdr:from>
      <xdr:col>61</xdr:col>
      <xdr:colOff>57981</xdr:colOff>
      <xdr:row>5</xdr:row>
      <xdr:rowOff>8283</xdr:rowOff>
    </xdr:from>
    <xdr:ext cx="1054519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5A208CF-C15E-4A72-8505-959206DC0E44}"/>
            </a:ext>
          </a:extLst>
        </xdr:cNvPr>
        <xdr:cNvSpPr txBox="1"/>
      </xdr:nvSpPr>
      <xdr:spPr>
        <a:xfrm>
          <a:off x="26471220" y="1615109"/>
          <a:ext cx="10545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{</a:t>
          </a:r>
          <a:r>
            <a:rPr lang="en-US" sz="1100" i="1"/>
            <a:t>D</a:t>
          </a:r>
          <a:r>
            <a:rPr lang="en-US" sz="1100"/>
            <a:t>(0)</a:t>
          </a:r>
          <a:r>
            <a:rPr lang="en-US" sz="1100" baseline="0"/>
            <a:t> = 0, </a:t>
          </a:r>
          <a:r>
            <a:rPr lang="en-US" sz="1100" i="1" baseline="0"/>
            <a:t>D</a:t>
          </a:r>
          <a:r>
            <a:rPr lang="en-US" sz="1100" baseline="0"/>
            <a:t>(1) = 0}</a:t>
          </a:r>
        </a:p>
      </xdr:txBody>
    </xdr:sp>
    <xdr:clientData/>
  </xdr:oneCellAnchor>
  <xdr:oneCellAnchor>
    <xdr:from>
      <xdr:col>61</xdr:col>
      <xdr:colOff>66264</xdr:colOff>
      <xdr:row>6</xdr:row>
      <xdr:rowOff>0</xdr:rowOff>
    </xdr:from>
    <xdr:ext cx="1054519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CC4053F-8D32-4F43-A4FE-FDAA43815728}"/>
            </a:ext>
          </a:extLst>
        </xdr:cNvPr>
        <xdr:cNvSpPr txBox="1"/>
      </xdr:nvSpPr>
      <xdr:spPr>
        <a:xfrm>
          <a:off x="26479503" y="1805609"/>
          <a:ext cx="105451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/>
            <a:t>{</a:t>
          </a:r>
          <a:r>
            <a:rPr lang="en-US" sz="1100" i="1"/>
            <a:t>D</a:t>
          </a:r>
          <a:r>
            <a:rPr lang="en-US" sz="1100"/>
            <a:t>(0)</a:t>
          </a:r>
          <a:r>
            <a:rPr lang="en-US" sz="1100" baseline="0"/>
            <a:t> = 1, </a:t>
          </a:r>
          <a:r>
            <a:rPr lang="en-US" sz="1100" i="1" baseline="0"/>
            <a:t>D</a:t>
          </a:r>
          <a:r>
            <a:rPr lang="en-US" sz="1100" baseline="0"/>
            <a:t>(1) = 0}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A42B-0AD6-4AD5-87B8-A2955908392D}">
  <dimension ref="A1:BQ76"/>
  <sheetViews>
    <sheetView tabSelected="1" topLeftCell="S1" zoomScaleNormal="100" workbookViewId="0">
      <selection activeCell="BJ24" sqref="BJ24"/>
    </sheetView>
  </sheetViews>
  <sheetFormatPr defaultRowHeight="15.75" x14ac:dyDescent="0.25"/>
  <cols>
    <col min="1" max="1" width="8.796875" style="4"/>
    <col min="2" max="2" width="16.3984375" style="4" customWidth="1"/>
    <col min="3" max="3" width="9.8984375" style="4" customWidth="1"/>
    <col min="4" max="6" width="8.8984375" style="4" bestFit="1" customWidth="1"/>
    <col min="7" max="8" width="8.796875" style="4" bestFit="1" customWidth="1"/>
    <col min="9" max="10" width="8.796875" style="4"/>
    <col min="11" max="11" width="9.8984375" style="4" bestFit="1" customWidth="1"/>
    <col min="12" max="12" width="8.796875" style="4"/>
    <col min="13" max="13" width="9.59765625" style="4" bestFit="1" customWidth="1"/>
    <col min="14" max="14" width="10.59765625" style="4" bestFit="1" customWidth="1"/>
    <col min="15" max="16" width="8.8984375" style="4" bestFit="1" customWidth="1"/>
    <col min="17" max="17" width="10" style="4" bestFit="1" customWidth="1"/>
    <col min="18" max="19" width="8.796875" style="4" bestFit="1" customWidth="1"/>
    <col min="20" max="20" width="11.296875" style="4" bestFit="1" customWidth="1"/>
    <col min="21" max="21" width="16.3984375" style="4" customWidth="1"/>
    <col min="22" max="22" width="9.3984375" style="4" bestFit="1" customWidth="1"/>
    <col min="23" max="23" width="8.8984375" style="4" bestFit="1" customWidth="1"/>
    <col min="24" max="24" width="8.796875" style="4" bestFit="1" customWidth="1"/>
    <col min="25" max="25" width="8.8984375" style="4" bestFit="1" customWidth="1"/>
    <col min="26" max="26" width="8.8984375" style="4" customWidth="1"/>
    <col min="27" max="29" width="8.8984375" style="4" bestFit="1" customWidth="1"/>
    <col min="30" max="30" width="9.59765625" style="4" bestFit="1" customWidth="1"/>
    <col min="31" max="32" width="8.8984375" style="4" bestFit="1" customWidth="1"/>
    <col min="33" max="33" width="8.796875" style="4" bestFit="1" customWidth="1"/>
    <col min="34" max="37" width="8.796875" style="4"/>
    <col min="38" max="38" width="7.8984375" style="4" bestFit="1" customWidth="1"/>
    <col min="39" max="42" width="8.796875" style="4"/>
    <col min="43" max="43" width="16.19921875" style="4" bestFit="1" customWidth="1"/>
    <col min="44" max="44" width="7.8984375" style="4" bestFit="1" customWidth="1"/>
    <col min="45" max="45" width="6.69921875" style="4" bestFit="1" customWidth="1"/>
    <col min="46" max="46" width="7.8984375" style="4" bestFit="1" customWidth="1"/>
    <col min="47" max="47" width="6.69921875" style="4" bestFit="1" customWidth="1"/>
    <col min="48" max="48" width="7.8984375" style="4" bestFit="1" customWidth="1"/>
    <col min="49" max="49" width="8.09765625" style="4" bestFit="1" customWidth="1"/>
    <col min="50" max="50" width="7.8984375" style="4" bestFit="1" customWidth="1"/>
    <col min="51" max="51" width="6.69921875" style="4" bestFit="1" customWidth="1"/>
    <col min="52" max="52" width="8.796875" style="4"/>
    <col min="53" max="53" width="17.5" style="4" customWidth="1"/>
    <col min="54" max="54" width="10.09765625" style="4" customWidth="1"/>
    <col min="55" max="55" width="9.59765625" style="4" customWidth="1"/>
    <col min="56" max="56" width="9.796875" style="4" customWidth="1"/>
    <col min="57" max="57" width="9.59765625" style="4" customWidth="1"/>
    <col min="58" max="58" width="10.3984375" style="4" customWidth="1"/>
    <col min="59" max="59" width="9.8984375" style="4" customWidth="1"/>
    <col min="60" max="60" width="8.796875" style="4"/>
    <col min="61" max="61" width="12.796875" style="4" bestFit="1" customWidth="1"/>
    <col min="62" max="62" width="11.59765625" style="4" bestFit="1" customWidth="1"/>
    <col min="63" max="63" width="11.3984375" style="4" bestFit="1" customWidth="1"/>
    <col min="64" max="64" width="55.59765625" style="4" bestFit="1" customWidth="1"/>
    <col min="65" max="66" width="8.796875" style="4"/>
  </cols>
  <sheetData>
    <row r="1" spans="1:69" x14ac:dyDescent="0.25">
      <c r="A1" s="1"/>
      <c r="B1" s="1"/>
      <c r="C1" s="1"/>
      <c r="D1" s="1"/>
      <c r="E1" s="1"/>
      <c r="F1" s="1"/>
      <c r="G1" s="1"/>
      <c r="H1" s="1"/>
      <c r="I1" s="1"/>
    </row>
    <row r="2" spans="1:69" x14ac:dyDescent="0.25">
      <c r="A2" s="1"/>
      <c r="B2" s="1"/>
      <c r="C2" s="1"/>
      <c r="D2" s="1"/>
      <c r="E2" s="1"/>
      <c r="F2" s="1"/>
      <c r="G2" s="1"/>
      <c r="H2" s="1"/>
      <c r="I2" s="1"/>
      <c r="BI2" s="4" t="s">
        <v>103</v>
      </c>
    </row>
    <row r="3" spans="1:69" ht="16.5" thickBot="1" x14ac:dyDescent="0.3">
      <c r="A3" s="1"/>
      <c r="B3" s="68" t="s">
        <v>15</v>
      </c>
      <c r="C3" s="68"/>
      <c r="D3" s="68"/>
      <c r="E3" s="68"/>
      <c r="F3" s="68"/>
      <c r="G3" s="68"/>
      <c r="H3" s="68"/>
      <c r="I3" s="1"/>
      <c r="L3" s="68" t="s">
        <v>35</v>
      </c>
      <c r="M3" s="68"/>
      <c r="N3" s="68"/>
      <c r="O3" s="68"/>
      <c r="P3" s="68"/>
      <c r="Q3" s="68"/>
      <c r="R3" s="68"/>
      <c r="S3" s="68"/>
      <c r="U3" s="69" t="s">
        <v>157</v>
      </c>
      <c r="V3" s="69"/>
      <c r="W3" s="69"/>
      <c r="X3" s="69"/>
      <c r="Y3" s="69"/>
      <c r="Z3" s="69"/>
      <c r="AA3" s="69"/>
      <c r="AB3" s="69"/>
      <c r="AC3" s="69"/>
      <c r="AD3" s="69"/>
      <c r="AE3" s="3"/>
      <c r="AF3" s="3"/>
      <c r="AG3" s="3"/>
      <c r="AI3" s="68" t="s">
        <v>153</v>
      </c>
      <c r="AJ3" s="68"/>
      <c r="AK3" s="68"/>
      <c r="AL3" s="68"/>
      <c r="AM3" s="68"/>
      <c r="AN3" s="68"/>
      <c r="AO3" s="68"/>
      <c r="AQ3" s="68" t="s">
        <v>152</v>
      </c>
      <c r="AR3" s="68"/>
      <c r="AS3" s="68"/>
      <c r="AT3" s="68"/>
      <c r="AU3" s="68"/>
      <c r="AV3" s="68"/>
      <c r="AW3" s="68"/>
      <c r="AX3" s="68"/>
      <c r="AY3" s="68"/>
      <c r="BA3" s="68" t="s">
        <v>190</v>
      </c>
      <c r="BB3" s="68"/>
      <c r="BC3" s="68"/>
      <c r="BD3" s="68"/>
      <c r="BE3" s="68"/>
      <c r="BF3" s="68"/>
      <c r="BG3" s="68"/>
      <c r="BI3" s="48"/>
      <c r="BJ3" s="49" t="s">
        <v>96</v>
      </c>
      <c r="BK3" s="49" t="s">
        <v>112</v>
      </c>
      <c r="BL3" s="48" t="s">
        <v>102</v>
      </c>
    </row>
    <row r="4" spans="1:69" ht="16.5" thickBot="1" x14ac:dyDescent="0.3">
      <c r="A4" s="1"/>
      <c r="B4" s="1" t="s">
        <v>10</v>
      </c>
      <c r="C4" s="1"/>
      <c r="D4" s="54" t="s">
        <v>16</v>
      </c>
      <c r="E4" s="54" t="s">
        <v>17</v>
      </c>
      <c r="F4" s="54" t="s">
        <v>18</v>
      </c>
      <c r="G4" s="72" t="s">
        <v>19</v>
      </c>
      <c r="H4" s="72"/>
      <c r="I4" s="1"/>
      <c r="J4" s="1"/>
      <c r="L4" s="54" t="s">
        <v>10</v>
      </c>
      <c r="N4" s="52" t="s">
        <v>4</v>
      </c>
      <c r="O4" s="52" t="s">
        <v>3</v>
      </c>
      <c r="P4" s="52" t="s">
        <v>5</v>
      </c>
      <c r="Q4" s="68" t="s">
        <v>14</v>
      </c>
      <c r="R4" s="68"/>
      <c r="S4" s="68"/>
      <c r="U4" s="2" t="s">
        <v>10</v>
      </c>
      <c r="V4" s="68" t="s">
        <v>2</v>
      </c>
      <c r="W4" s="68"/>
      <c r="X4" s="68"/>
      <c r="Y4" s="68" t="s">
        <v>4</v>
      </c>
      <c r="Z4" s="68"/>
      <c r="AA4" s="68"/>
      <c r="AB4" s="70" t="s">
        <v>3</v>
      </c>
      <c r="AC4" s="70"/>
      <c r="AD4" s="70"/>
      <c r="AE4" s="70" t="s">
        <v>5</v>
      </c>
      <c r="AF4" s="70"/>
      <c r="AG4" s="70"/>
      <c r="AI4" s="3"/>
      <c r="AJ4" s="3"/>
      <c r="AK4" s="3"/>
      <c r="AL4" s="53" t="s">
        <v>2</v>
      </c>
      <c r="AM4" s="53" t="s">
        <v>4</v>
      </c>
      <c r="AN4" s="53" t="s">
        <v>3</v>
      </c>
      <c r="AO4" s="53" t="s">
        <v>5</v>
      </c>
      <c r="AQ4" s="3"/>
      <c r="AR4" s="53" t="s">
        <v>2</v>
      </c>
      <c r="AS4" s="53"/>
      <c r="AT4" s="69" t="s">
        <v>4</v>
      </c>
      <c r="AU4" s="69"/>
      <c r="AV4" s="69" t="s">
        <v>3</v>
      </c>
      <c r="AW4" s="69"/>
      <c r="AX4" s="69" t="s">
        <v>5</v>
      </c>
      <c r="AY4" s="69"/>
      <c r="BA4" s="3"/>
      <c r="BB4" s="69" t="s">
        <v>2</v>
      </c>
      <c r="BC4" s="69"/>
      <c r="BD4" s="69" t="s">
        <v>84</v>
      </c>
      <c r="BE4" s="69"/>
      <c r="BF4" s="69" t="s">
        <v>85</v>
      </c>
      <c r="BG4" s="69"/>
      <c r="BI4" s="46" t="s">
        <v>92</v>
      </c>
      <c r="BJ4" s="52"/>
      <c r="BK4" s="52" t="s">
        <v>8</v>
      </c>
      <c r="BL4" s="8" t="s">
        <v>98</v>
      </c>
      <c r="BO4" s="4"/>
      <c r="BP4" s="4"/>
    </row>
    <row r="5" spans="1:69" ht="16.5" thickBot="1" x14ac:dyDescent="0.3">
      <c r="A5" s="1"/>
      <c r="B5" s="3"/>
      <c r="C5" s="3"/>
      <c r="D5" s="3"/>
      <c r="E5" s="3"/>
      <c r="F5" s="3"/>
      <c r="G5" s="69" t="s">
        <v>20</v>
      </c>
      <c r="H5" s="69"/>
      <c r="I5" s="1"/>
      <c r="J5" s="1"/>
      <c r="L5" s="3"/>
      <c r="M5" s="3"/>
      <c r="N5" s="3"/>
      <c r="O5" s="3"/>
      <c r="P5" s="3"/>
      <c r="Q5" s="53" t="s">
        <v>42</v>
      </c>
      <c r="R5" s="53" t="s">
        <v>43</v>
      </c>
      <c r="S5" s="53" t="s">
        <v>44</v>
      </c>
      <c r="V5" s="53" t="s">
        <v>11</v>
      </c>
      <c r="W5" s="53" t="s">
        <v>12</v>
      </c>
      <c r="X5" s="53" t="s">
        <v>13</v>
      </c>
      <c r="Y5" s="53" t="s">
        <v>11</v>
      </c>
      <c r="Z5" s="53" t="s">
        <v>12</v>
      </c>
      <c r="AA5" s="53" t="s">
        <v>13</v>
      </c>
      <c r="AB5" s="53" t="s">
        <v>11</v>
      </c>
      <c r="AC5" s="53" t="s">
        <v>12</v>
      </c>
      <c r="AD5" s="53" t="s">
        <v>13</v>
      </c>
      <c r="AE5" s="53" t="s">
        <v>11</v>
      </c>
      <c r="AF5" s="53" t="s">
        <v>12</v>
      </c>
      <c r="AG5" s="53" t="s">
        <v>13</v>
      </c>
      <c r="AI5" s="14" t="s">
        <v>0</v>
      </c>
      <c r="AJ5" s="14"/>
      <c r="AK5" s="14"/>
      <c r="AL5" s="5">
        <v>-6.7999999999999996E-3</v>
      </c>
      <c r="AM5" s="5">
        <v>7.9570000000000002E-2</v>
      </c>
      <c r="AN5" s="40" t="s">
        <v>113</v>
      </c>
      <c r="AO5" s="40">
        <v>-5.5945000000000002E-2</v>
      </c>
      <c r="AQ5" s="34" t="s">
        <v>72</v>
      </c>
      <c r="AR5" s="12"/>
      <c r="AS5" s="27"/>
      <c r="AT5" s="2"/>
      <c r="AU5" s="28"/>
      <c r="AV5" s="2"/>
      <c r="AW5" s="28"/>
      <c r="AX5" s="2"/>
      <c r="AY5" s="28"/>
      <c r="BA5" s="34" t="s">
        <v>72</v>
      </c>
      <c r="BB5" s="12"/>
      <c r="BC5" s="27"/>
      <c r="BD5" s="2"/>
      <c r="BE5" s="28"/>
      <c r="BF5" s="2"/>
      <c r="BG5" s="28"/>
      <c r="BI5" s="1" t="s">
        <v>93</v>
      </c>
      <c r="BJ5" s="52"/>
      <c r="BK5" s="52" t="s">
        <v>9</v>
      </c>
      <c r="BL5" s="1" t="s">
        <v>99</v>
      </c>
      <c r="BN5" s="1"/>
      <c r="BO5" s="1"/>
      <c r="BP5" s="1"/>
      <c r="BQ5" s="4"/>
    </row>
    <row r="6" spans="1:69" s="39" customFormat="1" ht="15.75" customHeight="1" x14ac:dyDescent="0.25">
      <c r="A6" s="1"/>
      <c r="B6" s="63" t="s">
        <v>22</v>
      </c>
      <c r="C6" s="35"/>
      <c r="D6" s="35"/>
      <c r="E6" s="35"/>
      <c r="F6" s="35"/>
      <c r="G6" s="35"/>
      <c r="H6" s="35"/>
      <c r="I6" s="1"/>
      <c r="J6" s="1"/>
      <c r="K6" s="4"/>
      <c r="L6" s="63" t="s">
        <v>22</v>
      </c>
      <c r="M6" s="35"/>
      <c r="N6" s="35"/>
      <c r="O6" s="35"/>
      <c r="P6" s="35"/>
      <c r="Q6" s="35"/>
      <c r="R6" s="35"/>
      <c r="S6" s="35"/>
      <c r="T6" s="1"/>
      <c r="U6" s="63" t="s">
        <v>22</v>
      </c>
      <c r="V6" s="35"/>
      <c r="W6" s="35"/>
      <c r="X6" s="2"/>
      <c r="Y6" s="2"/>
      <c r="Z6" s="2"/>
      <c r="AA6" s="2"/>
      <c r="AB6" s="2"/>
      <c r="AC6" s="2"/>
      <c r="AD6" s="2"/>
      <c r="AE6" s="2"/>
      <c r="AF6" s="2"/>
      <c r="AG6" s="2"/>
      <c r="AH6" s="1"/>
      <c r="AI6" s="4"/>
      <c r="AJ6" s="4"/>
      <c r="AK6" s="4"/>
      <c r="AL6" s="25">
        <v>-1.9495999999999999E-2</v>
      </c>
      <c r="AM6" s="25">
        <v>-9.8424999999999999E-2</v>
      </c>
      <c r="AN6" s="42">
        <v>-0.13070000000000001</v>
      </c>
      <c r="AO6" s="42">
        <v>-0.179177</v>
      </c>
      <c r="AP6" s="1"/>
      <c r="AQ6" s="4" t="s">
        <v>105</v>
      </c>
      <c r="AR6" s="41">
        <v>5.6499999999999996E-4</v>
      </c>
      <c r="AS6" s="42">
        <v>-1.1860000000000001E-2</v>
      </c>
      <c r="AT6" s="42">
        <v>3.7229999999999999E-2</v>
      </c>
      <c r="AU6" s="42">
        <v>-5.926E-2</v>
      </c>
      <c r="AV6" s="40">
        <v>-6.8878999999999996E-2</v>
      </c>
      <c r="AW6" s="42">
        <v>-8.6050000000000001E-2</v>
      </c>
      <c r="AX6" s="52" t="s">
        <v>148</v>
      </c>
      <c r="AY6" s="42">
        <v>-0.10970000000000001</v>
      </c>
      <c r="AZ6" s="1"/>
      <c r="BA6" s="4" t="s">
        <v>56</v>
      </c>
      <c r="BB6" s="41">
        <v>5.6499999999999996E-4</v>
      </c>
      <c r="BC6" s="42">
        <v>-1.1860000000000001E-2</v>
      </c>
      <c r="BD6" s="55" t="s">
        <v>179</v>
      </c>
      <c r="BE6" s="42">
        <v>-4.9700000000000001E-2</v>
      </c>
      <c r="BF6" s="55" t="s">
        <v>180</v>
      </c>
      <c r="BG6" s="42">
        <v>-8.7419999999999998E-2</v>
      </c>
      <c r="BH6" s="1"/>
      <c r="BI6" s="46" t="s">
        <v>94</v>
      </c>
      <c r="BJ6" s="52"/>
      <c r="BK6" s="52" t="s">
        <v>7</v>
      </c>
      <c r="BL6" s="1" t="s">
        <v>100</v>
      </c>
      <c r="BM6" s="1"/>
      <c r="BN6" s="54"/>
      <c r="BO6" s="54"/>
      <c r="BP6" s="54"/>
      <c r="BQ6" s="4"/>
    </row>
    <row r="7" spans="1:69" s="39" customFormat="1" x14ac:dyDescent="0.25">
      <c r="A7" s="1"/>
      <c r="B7" s="8" t="s">
        <v>21</v>
      </c>
      <c r="C7" s="8"/>
      <c r="D7" s="10">
        <v>18.62</v>
      </c>
      <c r="E7" s="10">
        <v>18.682569999999998</v>
      </c>
      <c r="F7" s="10">
        <v>18.50629</v>
      </c>
      <c r="G7" s="13" t="s">
        <v>34</v>
      </c>
      <c r="H7" s="1"/>
      <c r="I7" s="4"/>
      <c r="J7" s="4"/>
      <c r="K7" s="4"/>
      <c r="L7" s="4" t="s">
        <v>21</v>
      </c>
      <c r="M7" s="9"/>
      <c r="N7" s="15">
        <v>18.607579999999999</v>
      </c>
      <c r="O7" s="15">
        <v>18.631139999999998</v>
      </c>
      <c r="P7" s="15">
        <v>18.614460000000001</v>
      </c>
      <c r="Q7" s="15">
        <v>2.3553999999999999E-2</v>
      </c>
      <c r="R7" s="15">
        <v>6.8745000000000004E-3</v>
      </c>
      <c r="S7" s="15">
        <v>1.6679900000000001E-2</v>
      </c>
      <c r="T7" s="1"/>
      <c r="U7" s="4" t="s">
        <v>21</v>
      </c>
      <c r="V7" s="5">
        <v>18.440000000000001</v>
      </c>
      <c r="W7" s="15">
        <v>18.889099999999999</v>
      </c>
      <c r="X7" s="15">
        <v>0.44900000000000001</v>
      </c>
      <c r="Y7" s="15">
        <v>18.472999999999999</v>
      </c>
      <c r="Z7" s="15">
        <v>19.010999999999999</v>
      </c>
      <c r="AA7" s="15">
        <v>0.53800000000000003</v>
      </c>
      <c r="AB7" s="15">
        <v>18.437000000000001</v>
      </c>
      <c r="AC7" s="15">
        <v>18.672000000000001</v>
      </c>
      <c r="AD7" s="55" t="s">
        <v>160</v>
      </c>
      <c r="AE7" s="15">
        <v>18.5761</v>
      </c>
      <c r="AF7" s="15">
        <v>18.995000000000001</v>
      </c>
      <c r="AG7" s="15" t="s">
        <v>159</v>
      </c>
      <c r="AH7" s="1"/>
      <c r="AI7" s="14" t="s">
        <v>6</v>
      </c>
      <c r="AJ7" s="14"/>
      <c r="AK7" s="14"/>
      <c r="AL7" s="55" t="s">
        <v>115</v>
      </c>
      <c r="AM7" s="15" t="s">
        <v>114</v>
      </c>
      <c r="AN7" s="40">
        <v>8.2250000000000004E-2</v>
      </c>
      <c r="AO7" s="40">
        <v>9.11E-2</v>
      </c>
      <c r="AP7" s="1"/>
      <c r="AQ7" s="1" t="s">
        <v>149</v>
      </c>
      <c r="AR7" s="1"/>
      <c r="AS7" s="1"/>
      <c r="AT7" s="1"/>
      <c r="AU7" s="1"/>
      <c r="AV7" s="1"/>
      <c r="AW7" s="1"/>
      <c r="AX7" s="1"/>
      <c r="AY7" s="1"/>
      <c r="AZ7" s="1"/>
      <c r="BA7" s="4" t="s">
        <v>57</v>
      </c>
      <c r="BB7" s="15" t="str">
        <f t="shared" ref="BB7:BG7" si="0">BB13</f>
        <v>0.220***</v>
      </c>
      <c r="BC7" s="42">
        <f t="shared" si="0"/>
        <v>-1.8367000000000001E-2</v>
      </c>
      <c r="BD7" s="15" t="str">
        <f t="shared" si="0"/>
        <v>0.288***</v>
      </c>
      <c r="BE7" s="42">
        <f t="shared" si="0"/>
        <v>-4.7785000000000001E-2</v>
      </c>
      <c r="BF7" s="40" t="str">
        <f t="shared" si="0"/>
        <v>0.094</v>
      </c>
      <c r="BG7" s="42">
        <f t="shared" si="0"/>
        <v>-6.4377900000000002E-2</v>
      </c>
      <c r="BH7" s="1"/>
      <c r="BI7" s="47" t="s">
        <v>95</v>
      </c>
      <c r="BJ7" s="51"/>
      <c r="BK7" s="51" t="s">
        <v>97</v>
      </c>
      <c r="BL7" s="2" t="s">
        <v>101</v>
      </c>
      <c r="BM7" s="1"/>
      <c r="BN7" s="1"/>
      <c r="BO7" s="1"/>
      <c r="BP7" s="1"/>
      <c r="BQ7" s="4"/>
    </row>
    <row r="8" spans="1:69" s="39" customFormat="1" x14ac:dyDescent="0.25">
      <c r="A8" s="1"/>
      <c r="B8" s="4"/>
      <c r="C8" s="4"/>
      <c r="D8" s="25">
        <v>-3.4200000000000001E-2</v>
      </c>
      <c r="E8" s="25">
        <v>-4.2999999999999997E-2</v>
      </c>
      <c r="F8" s="25">
        <v>-5.6500000000000002E-2</v>
      </c>
      <c r="G8" s="25">
        <v>-7.1499999999999994E-2</v>
      </c>
      <c r="H8" s="1"/>
      <c r="I8" s="1"/>
      <c r="J8" s="1"/>
      <c r="K8" s="1"/>
      <c r="L8" s="6"/>
      <c r="M8" s="6"/>
      <c r="N8" s="59">
        <v>-4.6906299999999998E-2</v>
      </c>
      <c r="O8" s="59">
        <v>-7.5126200000000004E-2</v>
      </c>
      <c r="P8" s="59">
        <v>-1.6895500000000001E-2</v>
      </c>
      <c r="Q8" s="59">
        <v>-8.8999300000000003E-2</v>
      </c>
      <c r="R8" s="59">
        <v>-9.2643400000000001E-2</v>
      </c>
      <c r="S8" s="59">
        <v>-0.1091178</v>
      </c>
      <c r="T8" s="1"/>
      <c r="U8" s="6"/>
      <c r="V8" s="25">
        <v>-5.7000000000000002E-2</v>
      </c>
      <c r="W8" s="59">
        <v>-4.7E-2</v>
      </c>
      <c r="X8" s="59">
        <v>-7.4999999999999997E-2</v>
      </c>
      <c r="Y8" s="59">
        <v>-7.0999999999999994E-2</v>
      </c>
      <c r="Z8" s="59">
        <v>-5.8999999999999997E-2</v>
      </c>
      <c r="AA8" s="59">
        <v>-9.2999999999999999E-2</v>
      </c>
      <c r="AB8" s="59">
        <v>-0.108</v>
      </c>
      <c r="AC8" s="59">
        <v>-7.4999999999999997E-2</v>
      </c>
      <c r="AD8" s="59">
        <v>-0.13200000000000001</v>
      </c>
      <c r="AE8" s="59">
        <v>-0.113</v>
      </c>
      <c r="AF8" s="59">
        <v>-9.9000000000000005E-2</v>
      </c>
      <c r="AG8" s="59">
        <v>-0.152</v>
      </c>
      <c r="AH8" s="1"/>
      <c r="AI8" s="4"/>
      <c r="AJ8" s="52"/>
      <c r="AK8" s="52"/>
      <c r="AL8" s="25">
        <v>-1.3495E-2</v>
      </c>
      <c r="AM8" s="25">
        <v>-7.8795000000000004E-2</v>
      </c>
      <c r="AN8" s="42">
        <v>-0.1094</v>
      </c>
      <c r="AO8" s="42">
        <v>-0.17163999999999999</v>
      </c>
      <c r="AP8" s="1"/>
      <c r="AQ8" s="4" t="s">
        <v>105</v>
      </c>
      <c r="AR8" s="40" t="s">
        <v>122</v>
      </c>
      <c r="AS8" s="42">
        <v>-1.8367000000000001E-2</v>
      </c>
      <c r="AT8" s="40" t="s">
        <v>122</v>
      </c>
      <c r="AU8" s="42">
        <v>-5.469744E-2</v>
      </c>
      <c r="AV8" s="40" t="s">
        <v>129</v>
      </c>
      <c r="AW8" s="42">
        <v>-7.5912999999999994E-2</v>
      </c>
      <c r="AX8" s="40" t="s">
        <v>132</v>
      </c>
      <c r="AY8" s="42">
        <v>-9.919E-2</v>
      </c>
      <c r="AZ8" s="1"/>
      <c r="BA8" s="4" t="s">
        <v>58</v>
      </c>
      <c r="BB8" s="40">
        <v>2.5723999999999999E-3</v>
      </c>
      <c r="BC8" s="42">
        <v>-5.4356759999999997E-2</v>
      </c>
      <c r="BD8" s="40">
        <v>-4.6635999999999997E-2</v>
      </c>
      <c r="BE8" s="42">
        <v>-0.18515000000000001</v>
      </c>
      <c r="BF8" s="40">
        <v>1.4784900000000001</v>
      </c>
      <c r="BG8" s="42">
        <v>-1.72322</v>
      </c>
      <c r="BH8" s="46"/>
      <c r="BI8" s="1"/>
      <c r="BJ8" s="1"/>
      <c r="BK8" s="1"/>
      <c r="BL8" s="1"/>
      <c r="BM8" s="1"/>
      <c r="BN8" s="1"/>
      <c r="BO8" s="1"/>
      <c r="BP8" s="1"/>
      <c r="BQ8" s="1"/>
    </row>
    <row r="9" spans="1:69" s="39" customFormat="1" ht="15.75" customHeight="1" x14ac:dyDescent="0.25">
      <c r="A9" s="1"/>
      <c r="B9" s="1" t="s">
        <v>3</v>
      </c>
      <c r="C9" s="1"/>
      <c r="D9" s="10">
        <v>0.2072475</v>
      </c>
      <c r="E9" s="10">
        <v>0.2104656</v>
      </c>
      <c r="F9" s="10">
        <v>0.20139860000000001</v>
      </c>
      <c r="G9" s="10">
        <f>E9-F9</f>
        <v>9.0669999999999917E-3</v>
      </c>
      <c r="H9" s="1"/>
      <c r="I9" s="4"/>
      <c r="J9" s="4"/>
      <c r="K9" s="4"/>
      <c r="L9" s="4" t="s">
        <v>23</v>
      </c>
      <c r="M9" s="9"/>
      <c r="N9" s="15">
        <v>4.4574799999999998E-2</v>
      </c>
      <c r="O9" s="15">
        <v>0.10286679999999999</v>
      </c>
      <c r="P9" s="15">
        <v>0.12333330000000001</v>
      </c>
      <c r="Q9" s="15" t="s">
        <v>50</v>
      </c>
      <c r="R9" s="13" t="s">
        <v>40</v>
      </c>
      <c r="S9" s="55" t="s">
        <v>119</v>
      </c>
      <c r="T9" s="1"/>
      <c r="U9" s="4" t="s">
        <v>23</v>
      </c>
      <c r="V9" s="55">
        <v>8.5999999999999993E-2</v>
      </c>
      <c r="W9" s="55">
        <v>6.6000000000000003E-2</v>
      </c>
      <c r="X9" s="55" t="s">
        <v>165</v>
      </c>
      <c r="Y9" s="55">
        <v>4.5999999999999999E-2</v>
      </c>
      <c r="Z9" s="55">
        <v>4.2000000000000003E-2</v>
      </c>
      <c r="AA9" s="55">
        <v>-4.0000000000000001E-3</v>
      </c>
      <c r="AB9" s="55">
        <v>9.8000000000000004E-2</v>
      </c>
      <c r="AC9" s="55">
        <v>7.0999999999999994E-2</v>
      </c>
      <c r="AD9" s="55">
        <v>-2.6700000000000002E-2</v>
      </c>
      <c r="AE9" s="55">
        <v>0.16600000000000001</v>
      </c>
      <c r="AF9" s="55">
        <v>9.5000000000000001E-2</v>
      </c>
      <c r="AG9" s="55" t="s">
        <v>158</v>
      </c>
      <c r="AH9" s="1"/>
      <c r="AI9" s="14" t="s">
        <v>1</v>
      </c>
      <c r="AJ9" s="14"/>
      <c r="AK9" s="14"/>
      <c r="AL9" s="5">
        <v>-1.3123900000000001E-2</v>
      </c>
      <c r="AM9" s="5">
        <v>0.12512999999999999</v>
      </c>
      <c r="AN9" s="40">
        <v>0.16544</v>
      </c>
      <c r="AO9" s="40">
        <v>0.17396900000000001</v>
      </c>
      <c r="AP9" s="1"/>
      <c r="AQ9" s="1" t="s">
        <v>110</v>
      </c>
      <c r="AR9" s="1"/>
      <c r="AS9" s="1"/>
      <c r="AT9" s="1"/>
      <c r="AU9" s="1"/>
      <c r="AV9" s="1"/>
      <c r="AW9" s="1"/>
      <c r="AX9" s="1"/>
      <c r="AY9" s="1"/>
      <c r="AZ9" s="1"/>
      <c r="BA9" s="4"/>
      <c r="BB9" s="40"/>
      <c r="BC9" s="42"/>
      <c r="BD9" s="40"/>
      <c r="BE9" s="42"/>
      <c r="BF9" s="40"/>
      <c r="BG9" s="42"/>
      <c r="BH9" s="46"/>
      <c r="BI9" s="1"/>
      <c r="BJ9" s="1"/>
      <c r="BK9" s="1"/>
      <c r="BL9" s="1"/>
      <c r="BM9" s="1"/>
      <c r="BN9" s="1"/>
      <c r="BO9" s="1"/>
      <c r="BP9" s="1"/>
      <c r="BQ9" s="1"/>
    </row>
    <row r="10" spans="1:69" s="39" customFormat="1" ht="16.5" thickBot="1" x14ac:dyDescent="0.3">
      <c r="A10" s="1"/>
      <c r="B10" s="1"/>
      <c r="C10" s="1"/>
      <c r="D10" s="26">
        <v>-6.3866000000000001E-3</v>
      </c>
      <c r="E10" s="26">
        <v>-7.9974999999999994E-3</v>
      </c>
      <c r="F10" s="26">
        <v>-1.06091E-2</v>
      </c>
      <c r="G10" s="26">
        <v>-1.3348199999999999E-2</v>
      </c>
      <c r="H10" s="1"/>
      <c r="I10" s="1"/>
      <c r="J10" s="1"/>
      <c r="K10" s="1"/>
      <c r="L10" s="6"/>
      <c r="M10" s="6"/>
      <c r="N10" s="59">
        <v>-4.993E-3</v>
      </c>
      <c r="O10" s="59">
        <v>-0.12485499999999999</v>
      </c>
      <c r="P10" s="59">
        <v>-1.34352E-2</v>
      </c>
      <c r="Q10" s="59">
        <v>-1.12274E-2</v>
      </c>
      <c r="R10" s="59">
        <v>-1.15979E-2</v>
      </c>
      <c r="S10" s="59">
        <v>-1.8349500000000001E-2</v>
      </c>
      <c r="T10" s="1"/>
      <c r="U10" s="6"/>
      <c r="V10" s="25">
        <v>-8.0000000000000002E-3</v>
      </c>
      <c r="W10" s="59">
        <v>-5.0000000000000001E-3</v>
      </c>
      <c r="X10" s="59">
        <v>-8.9999999999999993E-3</v>
      </c>
      <c r="Y10" s="62">
        <v>-7.0000000000000001E-3</v>
      </c>
      <c r="Z10" s="62">
        <v>-5.0000000000000001E-3</v>
      </c>
      <c r="AA10" s="62">
        <v>-8.9999999999999993E-3</v>
      </c>
      <c r="AB10" s="62">
        <v>-1.6E-2</v>
      </c>
      <c r="AC10" s="62">
        <v>-0.01</v>
      </c>
      <c r="AD10" s="62">
        <v>-1.78E-2</v>
      </c>
      <c r="AE10" s="62">
        <v>-2.1000000000000001E-2</v>
      </c>
      <c r="AF10" s="62">
        <v>-1.2999999999999999E-2</v>
      </c>
      <c r="AG10" s="62">
        <v>-2.3E-2</v>
      </c>
      <c r="AH10" s="1"/>
      <c r="AI10" s="3"/>
      <c r="AJ10" s="3"/>
      <c r="AK10" s="3"/>
      <c r="AL10" s="36">
        <v>-1.5650000000000001E-2</v>
      </c>
      <c r="AM10" s="36">
        <v>-8.3449999999999996E-2</v>
      </c>
      <c r="AN10" s="43">
        <v>-0.10342</v>
      </c>
      <c r="AO10" s="43">
        <v>-0.15465999999999999</v>
      </c>
      <c r="AP10" s="1"/>
      <c r="AQ10" s="4" t="s">
        <v>106</v>
      </c>
      <c r="AR10" s="40">
        <v>2.5723999999999999E-3</v>
      </c>
      <c r="AS10" s="42">
        <v>-5.4356759999999997E-2</v>
      </c>
      <c r="AT10" s="42">
        <v>0.169099</v>
      </c>
      <c r="AU10" s="42">
        <v>-0.346771</v>
      </c>
      <c r="AV10" s="52">
        <v>-0.23100000000000001</v>
      </c>
      <c r="AW10" s="33">
        <v>-0.41215000000000002</v>
      </c>
      <c r="AX10" s="40">
        <v>0.65069999999999995</v>
      </c>
      <c r="AY10" s="42">
        <v>-0.67186999999999997</v>
      </c>
      <c r="AZ10" s="1"/>
      <c r="BA10" s="34" t="s">
        <v>53</v>
      </c>
      <c r="BB10" s="29"/>
      <c r="BC10" s="30"/>
      <c r="BD10" s="29"/>
      <c r="BE10" s="30"/>
      <c r="BF10" s="29"/>
      <c r="BG10" s="30"/>
      <c r="BH10" s="45"/>
      <c r="BI10" s="1"/>
      <c r="BJ10" s="4"/>
      <c r="BK10" s="4"/>
      <c r="BL10" s="1"/>
      <c r="BM10" s="22"/>
      <c r="BN10" s="1"/>
      <c r="BO10" s="1"/>
      <c r="BP10" s="1"/>
      <c r="BQ10" s="1"/>
    </row>
    <row r="11" spans="1:69" s="39" customFormat="1" ht="18.75" x14ac:dyDescent="0.35">
      <c r="A11" s="1"/>
      <c r="B11" s="1" t="s">
        <v>4</v>
      </c>
      <c r="C11" s="1"/>
      <c r="D11" s="10">
        <v>0.54331099999999999</v>
      </c>
      <c r="E11" s="10">
        <v>0.5386687</v>
      </c>
      <c r="F11" s="10">
        <v>0.55174829999999997</v>
      </c>
      <c r="G11" s="10">
        <f>E11-F11</f>
        <v>-1.3079599999999969E-2</v>
      </c>
      <c r="H11" s="1"/>
      <c r="I11" s="1"/>
      <c r="J11" s="1"/>
      <c r="K11" s="1"/>
      <c r="L11" s="1" t="s">
        <v>24</v>
      </c>
      <c r="M11" s="1"/>
      <c r="N11" s="13">
        <v>2.9371000000000001E-2</v>
      </c>
      <c r="O11" s="13">
        <v>8.1437099999999998E-2</v>
      </c>
      <c r="P11" s="13">
        <v>1.22892E-2</v>
      </c>
      <c r="Q11" s="13" t="s">
        <v>49</v>
      </c>
      <c r="R11" s="13" t="s">
        <v>41</v>
      </c>
      <c r="S11" s="13">
        <v>9.1479999999999999E-3</v>
      </c>
      <c r="T11" s="1"/>
      <c r="U11" s="1" t="s">
        <v>4</v>
      </c>
      <c r="V11" s="10">
        <v>0.56399999999999995</v>
      </c>
      <c r="W11" s="13">
        <v>0.54100000000000004</v>
      </c>
      <c r="X11" s="13">
        <v>-2.3E-2</v>
      </c>
      <c r="Y11" s="61" t="s">
        <v>151</v>
      </c>
      <c r="Z11" s="61" t="s">
        <v>151</v>
      </c>
      <c r="AA11" s="61" t="s">
        <v>151</v>
      </c>
      <c r="AB11" s="61" t="s">
        <v>151</v>
      </c>
      <c r="AC11" s="61" t="s">
        <v>151</v>
      </c>
      <c r="AD11" s="61" t="s">
        <v>151</v>
      </c>
      <c r="AE11" s="61" t="s">
        <v>151</v>
      </c>
      <c r="AF11" s="61" t="s">
        <v>151</v>
      </c>
      <c r="AG11" s="61" t="s">
        <v>151</v>
      </c>
      <c r="AH11" s="1"/>
      <c r="AI11" s="66" t="s">
        <v>156</v>
      </c>
      <c r="AJ11" s="1"/>
      <c r="AK11" s="1"/>
      <c r="AL11" s="1"/>
      <c r="AM11" s="1"/>
      <c r="AN11" s="1"/>
      <c r="AO11" s="1"/>
      <c r="AP11" s="1"/>
      <c r="AQ11" s="1" t="s">
        <v>150</v>
      </c>
      <c r="AR11" s="1"/>
      <c r="AS11" s="1"/>
      <c r="AT11" s="1"/>
      <c r="AU11" s="1"/>
      <c r="AV11" s="1"/>
      <c r="AW11" s="1"/>
      <c r="AX11" s="1"/>
      <c r="AY11" s="1"/>
      <c r="AZ11" s="1"/>
      <c r="BA11" s="4" t="s">
        <v>54</v>
      </c>
      <c r="BB11" s="73" t="s">
        <v>123</v>
      </c>
      <c r="BC11" s="42">
        <v>-1.5559999999999999E-2</v>
      </c>
      <c r="BD11" s="73" t="s">
        <v>140</v>
      </c>
      <c r="BE11" s="42">
        <v>-4.2008999999999998E-2</v>
      </c>
      <c r="BF11" s="55" t="s">
        <v>177</v>
      </c>
      <c r="BG11" s="42">
        <v>-6.0975000000000001E-2</v>
      </c>
      <c r="BH11" s="52"/>
      <c r="BI11" s="1"/>
      <c r="BJ11" s="4"/>
      <c r="BK11" s="4"/>
      <c r="BL11" s="1"/>
      <c r="BM11" s="22"/>
      <c r="BN11" s="1"/>
      <c r="BO11" s="1"/>
      <c r="BP11" s="1"/>
      <c r="BQ11" s="1"/>
    </row>
    <row r="12" spans="1:69" s="39" customFormat="1" ht="18.75" x14ac:dyDescent="0.35">
      <c r="A12" s="1"/>
      <c r="B12" s="1"/>
      <c r="C12" s="1"/>
      <c r="D12" s="26">
        <v>-7.8486000000000007E-3</v>
      </c>
      <c r="E12" s="26">
        <v>-9.7801999999999993E-3</v>
      </c>
      <c r="F12" s="26">
        <v>-1.3155699999999999E-2</v>
      </c>
      <c r="G12" s="26">
        <v>-1.6403500000000001E-2</v>
      </c>
      <c r="H12" s="1"/>
      <c r="I12" s="1"/>
      <c r="J12" s="1"/>
      <c r="K12" s="1"/>
      <c r="L12" s="4"/>
      <c r="M12" s="4"/>
      <c r="N12" s="59">
        <v>-3.6015999999999999E-3</v>
      </c>
      <c r="O12" s="59">
        <v>-9.4707000000000003E-3</v>
      </c>
      <c r="P12" s="59">
        <v>-9.4813999999999992E-3</v>
      </c>
      <c r="Q12" s="59">
        <v>-8.2588999999999996E-3</v>
      </c>
      <c r="R12" s="59">
        <v>-8.2871999999999998E-3</v>
      </c>
      <c r="S12" s="59">
        <v>-1.34419E-2</v>
      </c>
      <c r="T12" s="1"/>
      <c r="U12" s="4"/>
      <c r="V12" s="25">
        <v>-1.4E-2</v>
      </c>
      <c r="W12" s="59">
        <v>-1.0999999999999999E-2</v>
      </c>
      <c r="X12" s="59">
        <v>-1.7999999999999999E-2</v>
      </c>
      <c r="Y12" s="61" t="s">
        <v>151</v>
      </c>
      <c r="Z12" s="61" t="s">
        <v>151</v>
      </c>
      <c r="AA12" s="61" t="s">
        <v>151</v>
      </c>
      <c r="AB12" s="61" t="s">
        <v>151</v>
      </c>
      <c r="AC12" s="61" t="s">
        <v>151</v>
      </c>
      <c r="AD12" s="61" t="s">
        <v>151</v>
      </c>
      <c r="AE12" s="61" t="s">
        <v>151</v>
      </c>
      <c r="AF12" s="61" t="s">
        <v>151</v>
      </c>
      <c r="AG12" s="61" t="s">
        <v>151</v>
      </c>
      <c r="AH12" s="1"/>
      <c r="AI12" s="1"/>
      <c r="AJ12" s="1"/>
      <c r="AK12" s="1"/>
      <c r="AL12" s="1"/>
      <c r="AM12" s="1"/>
      <c r="AN12" s="1"/>
      <c r="AO12" s="1"/>
      <c r="AP12" s="1"/>
      <c r="AQ12" s="34" t="s">
        <v>53</v>
      </c>
      <c r="AR12" s="29"/>
      <c r="AS12" s="30"/>
      <c r="AT12" s="30"/>
      <c r="AU12" s="30"/>
      <c r="AV12" s="51"/>
      <c r="AW12" s="44"/>
      <c r="AX12" s="29"/>
      <c r="AY12" s="30"/>
      <c r="AZ12" s="1"/>
      <c r="BA12" s="4" t="s">
        <v>55</v>
      </c>
      <c r="BB12" s="73" t="s">
        <v>124</v>
      </c>
      <c r="BC12" s="42">
        <v>-9.7266999999999996E-3</v>
      </c>
      <c r="BD12" s="73" t="s">
        <v>176</v>
      </c>
      <c r="BE12" s="42">
        <v>-2.3349999999999999E-2</v>
      </c>
      <c r="BF12" s="55" t="s">
        <v>178</v>
      </c>
      <c r="BG12" s="42">
        <v>-3.1124800000000001E-2</v>
      </c>
      <c r="BH12" s="4"/>
      <c r="BI12" s="1"/>
      <c r="BJ12" s="45"/>
      <c r="BK12" s="4"/>
      <c r="BL12" s="54"/>
      <c r="BM12" s="1"/>
      <c r="BN12" s="1"/>
      <c r="BO12" s="1"/>
      <c r="BP12" s="1"/>
      <c r="BQ12" s="1"/>
    </row>
    <row r="13" spans="1:69" s="39" customFormat="1" ht="18.75" x14ac:dyDescent="0.35">
      <c r="A13" s="1"/>
      <c r="B13" s="1" t="s">
        <v>5</v>
      </c>
      <c r="C13" s="1"/>
      <c r="D13" s="10">
        <v>0.18540580000000001</v>
      </c>
      <c r="E13" s="10">
        <v>0.18853410000000001</v>
      </c>
      <c r="F13" s="10">
        <v>0.1797203</v>
      </c>
      <c r="G13" s="10">
        <f>E13-F13</f>
        <v>8.8138000000000105E-3</v>
      </c>
      <c r="H13" s="1"/>
      <c r="I13" s="1"/>
      <c r="J13" s="1"/>
      <c r="K13" s="1"/>
      <c r="L13" s="1" t="s">
        <v>25</v>
      </c>
      <c r="M13" s="1"/>
      <c r="N13" s="13">
        <v>1.96437E-2</v>
      </c>
      <c r="O13" s="13">
        <v>7.3053900000000005E-2</v>
      </c>
      <c r="P13" s="13">
        <v>4.0160599999999998E-2</v>
      </c>
      <c r="Q13" s="13" t="s">
        <v>48</v>
      </c>
      <c r="R13" s="13" t="s">
        <v>39</v>
      </c>
      <c r="S13" s="13" t="s">
        <v>38</v>
      </c>
      <c r="T13" s="1"/>
      <c r="U13" s="1" t="s">
        <v>3</v>
      </c>
      <c r="V13" s="10">
        <v>0.16700000000000001</v>
      </c>
      <c r="W13" s="13">
        <v>0.20799999999999999</v>
      </c>
      <c r="X13" s="67" t="s">
        <v>166</v>
      </c>
      <c r="Y13" s="61" t="s">
        <v>151</v>
      </c>
      <c r="Z13" s="61" t="s">
        <v>151</v>
      </c>
      <c r="AA13" s="61" t="s">
        <v>151</v>
      </c>
      <c r="AB13" s="61" t="s">
        <v>151</v>
      </c>
      <c r="AC13" s="61" t="s">
        <v>151</v>
      </c>
      <c r="AD13" s="61" t="s">
        <v>151</v>
      </c>
      <c r="AE13" s="61" t="s">
        <v>151</v>
      </c>
      <c r="AF13" s="61" t="s">
        <v>151</v>
      </c>
      <c r="AG13" s="61" t="s">
        <v>151</v>
      </c>
      <c r="AH13" s="1"/>
      <c r="AI13" s="1"/>
      <c r="AJ13" s="1"/>
      <c r="AK13" s="1"/>
      <c r="AL13" s="1"/>
      <c r="AM13" s="1"/>
      <c r="AN13" s="1"/>
      <c r="AO13" s="1"/>
      <c r="AP13" s="1"/>
      <c r="AQ13" s="4" t="s">
        <v>54</v>
      </c>
      <c r="AR13" s="40" t="s">
        <v>123</v>
      </c>
      <c r="AS13" s="42">
        <v>-1.5559999999999999E-2</v>
      </c>
      <c r="AT13" s="42" t="s">
        <v>125</v>
      </c>
      <c r="AU13" s="42">
        <v>-4.8247999999999999E-2</v>
      </c>
      <c r="AV13" s="40" t="s">
        <v>127</v>
      </c>
      <c r="AW13" s="42">
        <v>-6.9650000000000004E-2</v>
      </c>
      <c r="AX13" s="40" t="s">
        <v>130</v>
      </c>
      <c r="AY13" s="42">
        <v>-8.8300000000000003E-2</v>
      </c>
      <c r="AZ13" s="1"/>
      <c r="BA13" s="4" t="s">
        <v>73</v>
      </c>
      <c r="BB13" s="73" t="s">
        <v>122</v>
      </c>
      <c r="BC13" s="42">
        <v>-1.8367000000000001E-2</v>
      </c>
      <c r="BD13" s="73" t="s">
        <v>175</v>
      </c>
      <c r="BE13" s="42">
        <v>-4.7785000000000001E-2</v>
      </c>
      <c r="BF13" s="73" t="s">
        <v>181</v>
      </c>
      <c r="BG13" s="42">
        <v>-6.4377900000000002E-2</v>
      </c>
      <c r="BH13" s="4"/>
      <c r="BI13" s="1"/>
      <c r="BJ13" s="52"/>
      <c r="BK13" s="52"/>
      <c r="BL13" s="52"/>
      <c r="BM13" s="52"/>
      <c r="BN13" s="52"/>
      <c r="BO13" s="52"/>
      <c r="BP13" s="1"/>
      <c r="BQ13" s="1"/>
    </row>
    <row r="14" spans="1:69" s="39" customFormat="1" ht="18.75" x14ac:dyDescent="0.35">
      <c r="A14" s="1"/>
      <c r="B14" s="4"/>
      <c r="C14" s="4"/>
      <c r="D14" s="25">
        <v>-6.1232999999999999E-3</v>
      </c>
      <c r="E14" s="25">
        <v>-7.6746999999999996E-3</v>
      </c>
      <c r="F14" s="25">
        <v>-1.0156999999999999E-2</v>
      </c>
      <c r="G14" s="25">
        <v>-0.12798000000000001</v>
      </c>
      <c r="H14" s="1"/>
      <c r="I14" s="1"/>
      <c r="J14" s="1"/>
      <c r="K14" s="1"/>
      <c r="L14" s="1"/>
      <c r="M14" s="1"/>
      <c r="N14" s="60">
        <v>-2.9667000000000001E-3</v>
      </c>
      <c r="O14" s="60">
        <v>-9.0109000000000005E-3</v>
      </c>
      <c r="P14" s="60">
        <v>-7.1884000000000002E-3</v>
      </c>
      <c r="Q14" s="60">
        <v>-7.3508000000000002E-3</v>
      </c>
      <c r="R14" s="60">
        <v>-6.5893000000000002E-3</v>
      </c>
      <c r="S14" s="60">
        <v>-1.1743E-2</v>
      </c>
      <c r="T14" s="1"/>
      <c r="U14" s="1"/>
      <c r="V14" s="26">
        <v>-0.01</v>
      </c>
      <c r="W14" s="60">
        <v>-8.9999999999999993E-3</v>
      </c>
      <c r="X14" s="60">
        <v>-1.4E-2</v>
      </c>
      <c r="Y14" s="61" t="s">
        <v>151</v>
      </c>
      <c r="Z14" s="61" t="s">
        <v>151</v>
      </c>
      <c r="AA14" s="61" t="s">
        <v>151</v>
      </c>
      <c r="AB14" s="61" t="s">
        <v>151</v>
      </c>
      <c r="AC14" s="61" t="s">
        <v>151</v>
      </c>
      <c r="AD14" s="61" t="s">
        <v>151</v>
      </c>
      <c r="AE14" s="61" t="s">
        <v>151</v>
      </c>
      <c r="AF14" s="61" t="s">
        <v>151</v>
      </c>
      <c r="AG14" s="61" t="s">
        <v>151</v>
      </c>
      <c r="AH14" s="1"/>
      <c r="AI14" s="42"/>
      <c r="AJ14" s="42"/>
      <c r="AK14" s="42"/>
      <c r="AL14" s="4"/>
      <c r="AM14" s="4"/>
      <c r="AN14" s="4"/>
      <c r="AO14" s="1"/>
      <c r="AP14" s="1"/>
      <c r="AQ14" s="4" t="s">
        <v>55</v>
      </c>
      <c r="AR14" s="40" t="s">
        <v>124</v>
      </c>
      <c r="AS14" s="42">
        <v>-9.7266999999999996E-3</v>
      </c>
      <c r="AT14" s="42" t="s">
        <v>126</v>
      </c>
      <c r="AU14" s="42">
        <v>-2.5263000000000001E-2</v>
      </c>
      <c r="AV14" s="40" t="s">
        <v>128</v>
      </c>
      <c r="AW14" s="42">
        <v>-3.3273799999999999E-2</v>
      </c>
      <c r="AX14" s="40" t="s">
        <v>131</v>
      </c>
      <c r="AY14" s="42">
        <v>-4.4079800000000002E-2</v>
      </c>
      <c r="AZ14" s="1"/>
      <c r="BA14" s="34" t="s">
        <v>59</v>
      </c>
      <c r="BB14" s="29"/>
      <c r="BC14" s="30"/>
      <c r="BD14" s="29"/>
      <c r="BE14" s="30"/>
      <c r="BF14" s="29"/>
      <c r="BG14" s="30"/>
      <c r="BH14" s="4"/>
      <c r="BI14" s="1"/>
      <c r="BJ14" s="4"/>
      <c r="BK14" s="4"/>
      <c r="BL14" s="4"/>
      <c r="BM14" s="4"/>
      <c r="BN14" s="4"/>
      <c r="BO14" s="4"/>
      <c r="BP14" s="1"/>
      <c r="BQ14" s="1"/>
    </row>
    <row r="15" spans="1:69" s="39" customFormat="1" ht="18.75" x14ac:dyDescent="0.35">
      <c r="A15" s="1"/>
      <c r="B15" s="1" t="s">
        <v>23</v>
      </c>
      <c r="C15" s="1"/>
      <c r="D15" s="10">
        <v>7.5056600000000001E-2</v>
      </c>
      <c r="E15" s="10">
        <v>7.2216600000000006E-2</v>
      </c>
      <c r="F15" s="10">
        <v>7.6408799999999999E-2</v>
      </c>
      <c r="G15" s="10">
        <f>E15-F15</f>
        <v>-4.1921999999999932E-3</v>
      </c>
      <c r="H15" s="1"/>
      <c r="I15" s="1"/>
      <c r="J15" s="1"/>
      <c r="K15" s="1"/>
      <c r="L15" s="4" t="s">
        <v>30</v>
      </c>
      <c r="M15" s="5"/>
      <c r="N15" s="15">
        <v>0.40321839999999998</v>
      </c>
      <c r="O15" s="15">
        <v>0.2055623</v>
      </c>
      <c r="P15" s="15">
        <v>0.10604</v>
      </c>
      <c r="Q15" s="55" t="s">
        <v>118</v>
      </c>
      <c r="R15" s="55" t="s">
        <v>116</v>
      </c>
      <c r="S15" s="55" t="s">
        <v>117</v>
      </c>
      <c r="T15" s="1"/>
      <c r="U15" s="4" t="s">
        <v>5</v>
      </c>
      <c r="V15" s="5">
        <v>0.20300000000000001</v>
      </c>
      <c r="W15" s="5">
        <v>0.189</v>
      </c>
      <c r="X15" s="5">
        <v>-1.2999999999999999E-2</v>
      </c>
      <c r="Y15" s="61" t="s">
        <v>151</v>
      </c>
      <c r="Z15" s="61" t="s">
        <v>151</v>
      </c>
      <c r="AA15" s="61" t="s">
        <v>151</v>
      </c>
      <c r="AB15" s="61" t="s">
        <v>151</v>
      </c>
      <c r="AC15" s="61" t="s">
        <v>151</v>
      </c>
      <c r="AD15" s="61" t="s">
        <v>151</v>
      </c>
      <c r="AE15" s="61" t="s">
        <v>151</v>
      </c>
      <c r="AF15" s="61" t="s">
        <v>151</v>
      </c>
      <c r="AG15" s="61" t="s">
        <v>151</v>
      </c>
      <c r="AH15" s="1"/>
      <c r="AI15" s="42"/>
      <c r="AJ15" s="42"/>
      <c r="AK15" s="42"/>
      <c r="AL15" s="4"/>
      <c r="AM15" s="4"/>
      <c r="AN15" s="4"/>
      <c r="AO15" s="1"/>
      <c r="AP15" s="1"/>
      <c r="AQ15" s="4" t="s">
        <v>73</v>
      </c>
      <c r="AR15" s="40" t="s">
        <v>122</v>
      </c>
      <c r="AS15" s="42">
        <v>-1.8367000000000001E-2</v>
      </c>
      <c r="AT15" s="42" t="s">
        <v>122</v>
      </c>
      <c r="AU15" s="42">
        <v>-5.469744E-2</v>
      </c>
      <c r="AV15" s="40" t="s">
        <v>129</v>
      </c>
      <c r="AW15" s="42">
        <v>-7.5912999999999994E-2</v>
      </c>
      <c r="AX15" s="40" t="s">
        <v>132</v>
      </c>
      <c r="AY15" s="42">
        <v>-9.919E-2</v>
      </c>
      <c r="AZ15" s="1"/>
      <c r="BA15" s="4" t="s">
        <v>70</v>
      </c>
      <c r="BB15" s="73" t="s">
        <v>133</v>
      </c>
      <c r="BC15" s="42">
        <v>-9.9550000000000003E-3</v>
      </c>
      <c r="BD15" s="73" t="s">
        <v>182</v>
      </c>
      <c r="BE15" s="42">
        <v>-4.0399999999999998E-2</v>
      </c>
      <c r="BF15" s="73" t="s">
        <v>186</v>
      </c>
      <c r="BG15" s="42">
        <v>-7.8600000000000003E-2</v>
      </c>
      <c r="BH15" s="4"/>
      <c r="BI15" s="1"/>
      <c r="BJ15" s="40"/>
      <c r="BK15" s="40"/>
      <c r="BL15" s="40"/>
      <c r="BM15" s="4"/>
      <c r="BN15" s="4"/>
      <c r="BO15" s="4"/>
      <c r="BP15" s="1"/>
      <c r="BQ15" s="1"/>
    </row>
    <row r="16" spans="1:69" s="39" customFormat="1" x14ac:dyDescent="0.25">
      <c r="A16" s="1"/>
      <c r="B16" s="4"/>
      <c r="C16" s="4"/>
      <c r="D16" s="25">
        <v>-4.7399E-3</v>
      </c>
      <c r="E16" s="25">
        <v>-5.8066999999999997E-3</v>
      </c>
      <c r="F16" s="25">
        <v>-8.2018999999999998E-3</v>
      </c>
      <c r="G16" s="26">
        <v>-1.0141300000000001E-2</v>
      </c>
      <c r="H16" s="1"/>
      <c r="I16" s="1"/>
      <c r="J16" s="1"/>
      <c r="K16" s="1"/>
      <c r="L16" s="6"/>
      <c r="M16" s="6"/>
      <c r="N16" s="59">
        <v>-1.05208E-2</v>
      </c>
      <c r="O16" s="59">
        <v>-1.4060899999999999E-2</v>
      </c>
      <c r="P16" s="59">
        <v>-1.6895500000000001E-2</v>
      </c>
      <c r="Q16" s="59">
        <v>-1.91389E-2</v>
      </c>
      <c r="R16" s="59">
        <v>-2.0516599999999999E-2</v>
      </c>
      <c r="S16" s="59">
        <v>-2.18316E-2</v>
      </c>
      <c r="T16" s="1"/>
      <c r="U16" s="4"/>
      <c r="V16" s="25">
        <v>-1.0999999999999999E-2</v>
      </c>
      <c r="W16" s="25">
        <v>-8.9999999999999993E-3</v>
      </c>
      <c r="X16" s="25">
        <v>-1.4E-2</v>
      </c>
      <c r="Y16" s="61" t="s">
        <v>151</v>
      </c>
      <c r="Z16" s="61" t="s">
        <v>151</v>
      </c>
      <c r="AA16" s="61" t="s">
        <v>151</v>
      </c>
      <c r="AB16" s="61" t="s">
        <v>151</v>
      </c>
      <c r="AC16" s="61" t="s">
        <v>151</v>
      </c>
      <c r="AD16" s="61" t="s">
        <v>151</v>
      </c>
      <c r="AE16" s="61" t="s">
        <v>151</v>
      </c>
      <c r="AF16" s="61" t="s">
        <v>151</v>
      </c>
      <c r="AG16" s="61" t="s">
        <v>151</v>
      </c>
      <c r="AH16" s="1"/>
      <c r="AI16" s="42"/>
      <c r="AJ16" s="42"/>
      <c r="AK16" s="42"/>
      <c r="AL16" s="4"/>
      <c r="AM16" s="4"/>
      <c r="AN16" s="4"/>
      <c r="AO16" s="1"/>
      <c r="AP16" s="1"/>
      <c r="AQ16" s="34" t="s">
        <v>59</v>
      </c>
      <c r="AR16" s="29"/>
      <c r="AS16" s="30"/>
      <c r="AT16" s="51"/>
      <c r="AU16" s="44"/>
      <c r="AV16" s="51"/>
      <c r="AW16" s="44"/>
      <c r="AX16" s="57"/>
      <c r="AY16" s="44"/>
      <c r="AZ16" s="1"/>
      <c r="BA16" s="4" t="s">
        <v>71</v>
      </c>
      <c r="BB16" s="73" t="s">
        <v>134</v>
      </c>
      <c r="BC16" s="42">
        <v>-6.6470000000000001E-3</v>
      </c>
      <c r="BD16" s="73" t="s">
        <v>183</v>
      </c>
      <c r="BE16" s="42">
        <v>-2.8938999999999999E-2</v>
      </c>
      <c r="BF16" s="73" t="s">
        <v>187</v>
      </c>
      <c r="BG16" s="42">
        <v>-3.9899999999999998E-2</v>
      </c>
      <c r="BH16" s="4"/>
      <c r="BI16" s="1"/>
      <c r="BJ16" s="1"/>
      <c r="BK16" s="1"/>
      <c r="BL16" s="1"/>
      <c r="BM16" s="1"/>
      <c r="BN16" s="1"/>
    </row>
    <row r="17" spans="1:66" s="39" customFormat="1" x14ac:dyDescent="0.25">
      <c r="A17" s="1"/>
      <c r="B17" s="4" t="s">
        <v>104</v>
      </c>
      <c r="C17" s="4"/>
      <c r="D17" s="5">
        <v>0.61499999999999999</v>
      </c>
      <c r="E17" s="5">
        <v>0.68420000000000003</v>
      </c>
      <c r="F17" s="5">
        <v>0.47239819999999999</v>
      </c>
      <c r="G17" s="5">
        <v>0.21199999999999999</v>
      </c>
      <c r="H17" s="1"/>
      <c r="I17" s="1"/>
      <c r="J17" s="1"/>
      <c r="K17" s="1"/>
      <c r="L17" s="34" t="s">
        <v>31</v>
      </c>
      <c r="M17" s="2"/>
      <c r="N17" s="18"/>
      <c r="O17" s="18"/>
      <c r="P17" s="18"/>
      <c r="Q17" s="18"/>
      <c r="R17" s="19"/>
      <c r="S17" s="18"/>
      <c r="T17" s="1"/>
      <c r="U17" s="4" t="s">
        <v>30</v>
      </c>
      <c r="V17" s="5">
        <v>0.34599999999999997</v>
      </c>
      <c r="W17" s="15">
        <v>0.28199999999999997</v>
      </c>
      <c r="X17" s="15">
        <v>-6.4000000000000001E-2</v>
      </c>
      <c r="Y17" s="15">
        <v>0.25629999999999997</v>
      </c>
      <c r="Z17" s="15">
        <v>0.25629999999999997</v>
      </c>
      <c r="AA17" s="15">
        <v>8.9999999999999993E-3</v>
      </c>
      <c r="AB17" s="15">
        <v>0.125</v>
      </c>
      <c r="AC17" s="15">
        <v>7.0999999999999994E-2</v>
      </c>
      <c r="AD17" s="55" t="s">
        <v>169</v>
      </c>
      <c r="AE17" s="15">
        <v>0.24399999999999999</v>
      </c>
      <c r="AF17" s="15">
        <v>0.222</v>
      </c>
      <c r="AG17" s="15">
        <v>2.3E-2</v>
      </c>
      <c r="AH17" s="1"/>
      <c r="AI17" s="40"/>
      <c r="AJ17" s="40"/>
      <c r="AK17" s="40"/>
      <c r="AL17" s="22"/>
      <c r="AM17" s="1"/>
      <c r="AN17" s="1"/>
      <c r="AO17" s="1"/>
      <c r="AP17" s="1"/>
      <c r="AQ17" s="4" t="s">
        <v>70</v>
      </c>
      <c r="AR17" s="40" t="s">
        <v>133</v>
      </c>
      <c r="AS17" s="42">
        <v>-9.9550000000000003E-3</v>
      </c>
      <c r="AT17" s="42" t="s">
        <v>123</v>
      </c>
      <c r="AU17" s="42">
        <v>-4.7999E-2</v>
      </c>
      <c r="AV17" s="40" t="s">
        <v>140</v>
      </c>
      <c r="AW17" s="42">
        <v>-7.2450000000000001E-2</v>
      </c>
      <c r="AX17" s="40" t="s">
        <v>144</v>
      </c>
      <c r="AY17" s="42">
        <v>-8.9770000000000003E-2</v>
      </c>
      <c r="AZ17" s="1"/>
      <c r="BA17" s="4" t="s">
        <v>61</v>
      </c>
      <c r="BB17" s="73" t="s">
        <v>135</v>
      </c>
      <c r="BC17" s="42">
        <v>-9.0299999999999998E-3</v>
      </c>
      <c r="BD17" s="73" t="s">
        <v>184</v>
      </c>
      <c r="BE17" s="42">
        <v>-4.3069999999999997E-2</v>
      </c>
      <c r="BF17" s="73" t="s">
        <v>188</v>
      </c>
      <c r="BG17" s="42">
        <v>-8.6660000000000001E-2</v>
      </c>
      <c r="BH17" s="4"/>
      <c r="BI17" s="1"/>
      <c r="BJ17" s="1"/>
      <c r="BK17" s="1"/>
      <c r="BL17" s="1"/>
      <c r="BM17" s="1"/>
      <c r="BN17" s="1"/>
    </row>
    <row r="18" spans="1:66" s="39" customFormat="1" x14ac:dyDescent="0.25">
      <c r="A18" s="1"/>
      <c r="B18" s="4"/>
      <c r="C18" s="4"/>
      <c r="D18" s="25">
        <v>-8.0000000000000002E-3</v>
      </c>
      <c r="E18" s="25">
        <v>-9.7000000000000003E-3</v>
      </c>
      <c r="F18" s="25">
        <v>-1.4999999999999999E-2</v>
      </c>
      <c r="G18" s="25">
        <v>-1.7000000000000001E-2</v>
      </c>
      <c r="H18" s="1"/>
      <c r="I18" s="1"/>
      <c r="J18" s="1"/>
      <c r="K18" s="1"/>
      <c r="L18" s="4" t="s">
        <v>26</v>
      </c>
      <c r="M18" s="5"/>
      <c r="N18" s="15">
        <v>10.30983</v>
      </c>
      <c r="O18" s="15">
        <v>10.31387</v>
      </c>
      <c r="P18" s="15">
        <v>10.15625</v>
      </c>
      <c r="Q18" s="15">
        <v>4.0356000000000003E-3</v>
      </c>
      <c r="R18" s="55" t="s">
        <v>120</v>
      </c>
      <c r="S18" s="15">
        <v>0.1576186</v>
      </c>
      <c r="T18" s="1"/>
      <c r="U18" s="6"/>
      <c r="V18" s="25">
        <v>-3.5000000000000003E-2</v>
      </c>
      <c r="W18" s="59">
        <v>-2.1000000000000001E-2</v>
      </c>
      <c r="X18" s="59">
        <v>-0.04</v>
      </c>
      <c r="Y18" s="59">
        <v>-2.8000000000000001E-2</v>
      </c>
      <c r="Z18" s="59">
        <v>-1.9959999999999999E-2</v>
      </c>
      <c r="AA18" s="59">
        <v>-3.5000000000000003E-2</v>
      </c>
      <c r="AB18" s="59">
        <v>-2.5999999999999999E-2</v>
      </c>
      <c r="AC18" s="59">
        <v>-1.2E-2</v>
      </c>
      <c r="AD18" s="59">
        <v>-2.555E-2</v>
      </c>
      <c r="AE18" s="59">
        <v>-4.7E-2</v>
      </c>
      <c r="AF18" s="59">
        <v>-3.1E-2</v>
      </c>
      <c r="AG18" s="59">
        <v>-5.5E-2</v>
      </c>
      <c r="AH18" s="1"/>
      <c r="AI18" s="42"/>
      <c r="AJ18" s="42"/>
      <c r="AK18" s="42"/>
      <c r="AL18" s="1"/>
      <c r="AM18" s="1"/>
      <c r="AN18" s="1"/>
      <c r="AO18" s="1"/>
      <c r="AP18" s="1"/>
      <c r="AQ18" s="4" t="s">
        <v>71</v>
      </c>
      <c r="AR18" s="40" t="s">
        <v>134</v>
      </c>
      <c r="AS18" s="42">
        <v>-6.6470000000000001E-3</v>
      </c>
      <c r="AT18" s="42" t="s">
        <v>137</v>
      </c>
      <c r="AU18" s="42">
        <v>-3.310536E-2</v>
      </c>
      <c r="AV18" s="40" t="s">
        <v>141</v>
      </c>
      <c r="AW18" s="42">
        <v>-4.2376999999999998E-2</v>
      </c>
      <c r="AX18" s="40" t="s">
        <v>145</v>
      </c>
      <c r="AY18" s="42">
        <v>-5.9200000000000003E-2</v>
      </c>
      <c r="AZ18" s="1"/>
      <c r="BA18" s="4" t="s">
        <v>60</v>
      </c>
      <c r="BB18" s="73" t="s">
        <v>136</v>
      </c>
      <c r="BC18" s="42">
        <v>-7.8220000000000008E-3</v>
      </c>
      <c r="BD18" s="73" t="s">
        <v>185</v>
      </c>
      <c r="BE18" s="42">
        <v>-2.9610000000000001E-2</v>
      </c>
      <c r="BF18" s="73" t="s">
        <v>189</v>
      </c>
      <c r="BG18" s="42">
        <v>-4.199E-2</v>
      </c>
      <c r="BH18" s="4"/>
      <c r="BI18" s="1"/>
      <c r="BJ18" s="1"/>
      <c r="BK18" s="1"/>
      <c r="BL18" s="1"/>
      <c r="BM18" s="1"/>
      <c r="BN18" s="1"/>
    </row>
    <row r="19" spans="1:66" s="1" customFormat="1" x14ac:dyDescent="0.25">
      <c r="B19" s="4" t="s">
        <v>30</v>
      </c>
      <c r="C19" s="4"/>
      <c r="D19" s="5">
        <v>0.33241690000000002</v>
      </c>
      <c r="E19" s="5">
        <v>0.33359159999999999</v>
      </c>
      <c r="F19" s="5">
        <v>0.33028170000000001</v>
      </c>
      <c r="G19" s="10">
        <f>E19-F19</f>
        <v>3.3098999999999767E-3</v>
      </c>
      <c r="L19" s="1" t="s">
        <v>33</v>
      </c>
      <c r="M19" s="6"/>
      <c r="N19" s="59">
        <v>-3.28344E-2</v>
      </c>
      <c r="O19" s="59">
        <v>-5.4453000000000001E-2</v>
      </c>
      <c r="P19" s="59">
        <v>-6.3815700000000003E-2</v>
      </c>
      <c r="Q19" s="59">
        <v>-6.2913800000000006E-2</v>
      </c>
      <c r="R19" s="59">
        <v>-6.7439899999999997E-2</v>
      </c>
      <c r="S19" s="59">
        <v>-8.3413899999999999E-2</v>
      </c>
      <c r="U19" s="34" t="s">
        <v>31</v>
      </c>
      <c r="V19" s="12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I19" s="40"/>
      <c r="AJ19" s="40"/>
      <c r="AK19" s="40"/>
      <c r="AQ19" s="4" t="s">
        <v>61</v>
      </c>
      <c r="AR19" s="40" t="s">
        <v>135</v>
      </c>
      <c r="AS19" s="42">
        <v>-9.0299999999999998E-3</v>
      </c>
      <c r="AT19" s="42" t="s">
        <v>138</v>
      </c>
      <c r="AU19" s="42">
        <v>-5.322868E-2</v>
      </c>
      <c r="AV19" s="40" t="s">
        <v>142</v>
      </c>
      <c r="AW19" s="42">
        <v>-6.8898600000000004E-2</v>
      </c>
      <c r="AX19" s="40" t="s">
        <v>146</v>
      </c>
      <c r="AY19" s="42">
        <v>-0.1065</v>
      </c>
      <c r="BA19" s="34" t="s">
        <v>52</v>
      </c>
      <c r="BB19" s="29" t="s">
        <v>62</v>
      </c>
      <c r="BC19" s="30" t="s">
        <v>63</v>
      </c>
      <c r="BD19" s="29" t="s">
        <v>62</v>
      </c>
      <c r="BE19" s="29" t="s">
        <v>63</v>
      </c>
      <c r="BF19" s="29" t="s">
        <v>62</v>
      </c>
      <c r="BG19" s="29" t="s">
        <v>63</v>
      </c>
      <c r="BH19" s="4"/>
    </row>
    <row r="20" spans="1:66" s="1" customFormat="1" x14ac:dyDescent="0.25">
      <c r="B20" s="4"/>
      <c r="C20" s="4"/>
      <c r="D20" s="26">
        <v>-7.4484E-3</v>
      </c>
      <c r="E20" s="26">
        <v>-9.2826000000000002E-3</v>
      </c>
      <c r="F20" s="26">
        <v>-1.24852E-2</v>
      </c>
      <c r="G20" s="26">
        <v>-1.5568500000000001E-2</v>
      </c>
      <c r="L20" s="4" t="s">
        <v>111</v>
      </c>
      <c r="M20" s="5"/>
      <c r="N20" s="15">
        <v>0.13913039999999999</v>
      </c>
      <c r="O20" s="15">
        <v>0.19880239999999999</v>
      </c>
      <c r="P20" s="15">
        <v>9.2369499999999993E-2</v>
      </c>
      <c r="Q20" s="15" t="s">
        <v>47</v>
      </c>
      <c r="R20" s="55" t="s">
        <v>121</v>
      </c>
      <c r="S20" s="15" t="s">
        <v>37</v>
      </c>
      <c r="U20" s="4" t="s">
        <v>26</v>
      </c>
      <c r="V20" s="5">
        <v>9.7240000000000002</v>
      </c>
      <c r="W20" s="15">
        <v>10.583</v>
      </c>
      <c r="X20" s="55" t="s">
        <v>167</v>
      </c>
      <c r="Y20" s="15">
        <v>9.7309999999999999</v>
      </c>
      <c r="Z20" s="15">
        <v>10.638999999999999</v>
      </c>
      <c r="AA20" s="55" t="s">
        <v>161</v>
      </c>
      <c r="AB20" s="59">
        <v>9.5</v>
      </c>
      <c r="AC20" s="59">
        <v>10.276999999999999</v>
      </c>
      <c r="AD20" s="55" t="s">
        <v>170</v>
      </c>
      <c r="AE20" s="15">
        <v>9.8369999999999997</v>
      </c>
      <c r="AF20" s="15">
        <v>10.233000000000001</v>
      </c>
      <c r="AG20" s="15" t="s">
        <v>174</v>
      </c>
      <c r="AI20" s="42"/>
      <c r="AJ20" s="42"/>
      <c r="AK20" s="42"/>
      <c r="AQ20" s="4" t="s">
        <v>60</v>
      </c>
      <c r="AR20" s="40" t="s">
        <v>136</v>
      </c>
      <c r="AS20" s="42">
        <v>-7.8220000000000008E-3</v>
      </c>
      <c r="AT20" s="42" t="s">
        <v>139</v>
      </c>
      <c r="AU20" s="42">
        <v>-3.4504590000000002E-2</v>
      </c>
      <c r="AV20" s="40" t="s">
        <v>143</v>
      </c>
      <c r="AW20" s="42">
        <v>-4.4923499999999998E-2</v>
      </c>
      <c r="AX20" s="40" t="s">
        <v>147</v>
      </c>
      <c r="AY20" s="42">
        <v>-5.9209999999999999E-2</v>
      </c>
      <c r="BA20" s="1" t="s">
        <v>67</v>
      </c>
      <c r="BB20" s="31">
        <v>7.9804899999999998E-3</v>
      </c>
      <c r="BC20" s="31">
        <v>2.1029260000000001E-2</v>
      </c>
      <c r="BD20" s="31">
        <v>-4.8966000000000003E-2</v>
      </c>
      <c r="BE20" s="31">
        <v>0.1052</v>
      </c>
      <c r="BF20" s="31">
        <v>0.1255</v>
      </c>
      <c r="BG20" s="31">
        <v>0.1711</v>
      </c>
    </row>
    <row r="21" spans="1:66" s="1" customFormat="1" x14ac:dyDescent="0.25">
      <c r="B21" s="34" t="s">
        <v>31</v>
      </c>
      <c r="C21" s="2"/>
      <c r="D21" s="2"/>
      <c r="E21" s="2"/>
      <c r="F21" s="2"/>
      <c r="G21" s="11"/>
      <c r="H21" s="2"/>
      <c r="L21" s="6"/>
      <c r="M21" s="6"/>
      <c r="N21" s="59">
        <v>-0.74055000000000004</v>
      </c>
      <c r="O21" s="59">
        <v>-1.139197E-2</v>
      </c>
      <c r="P21" s="59">
        <v>-1.06011E-2</v>
      </c>
      <c r="Q21" s="59">
        <v>-1.47133E-2</v>
      </c>
      <c r="R21" s="59">
        <v>-1.4101199999999999E-2</v>
      </c>
      <c r="S21" s="59">
        <v>-1.7720799999999998E-2</v>
      </c>
      <c r="U21" s="1" t="s">
        <v>33</v>
      </c>
      <c r="V21" s="25">
        <v>-9.0999999999999998E-2</v>
      </c>
      <c r="W21" s="59">
        <v>-7.0000000000000007E-2</v>
      </c>
      <c r="X21" s="59">
        <v>-0.126</v>
      </c>
      <c r="Y21" s="59">
        <v>-7.22E-2</v>
      </c>
      <c r="Z21" s="59">
        <v>-5.7000000000000002E-2</v>
      </c>
      <c r="AA21" s="59">
        <v>-9.6000000000000002E-2</v>
      </c>
      <c r="AB21" s="59">
        <v>-0.108</v>
      </c>
      <c r="AC21" s="59">
        <v>-7.0000000000000007E-2</v>
      </c>
      <c r="AD21" s="59">
        <v>-0.13</v>
      </c>
      <c r="AE21" s="59">
        <v>-1.43</v>
      </c>
      <c r="AF21" s="59">
        <v>-0.13400000000000001</v>
      </c>
      <c r="AG21" s="59">
        <v>-0.216</v>
      </c>
      <c r="AI21" s="4"/>
      <c r="AJ21" s="4"/>
      <c r="AQ21" s="34" t="s">
        <v>52</v>
      </c>
      <c r="AR21" s="29" t="s">
        <v>62</v>
      </c>
      <c r="AS21" s="30" t="s">
        <v>63</v>
      </c>
      <c r="AT21" s="29" t="s">
        <v>62</v>
      </c>
      <c r="AU21" s="30" t="s">
        <v>63</v>
      </c>
      <c r="AV21" s="29" t="s">
        <v>62</v>
      </c>
      <c r="AW21" s="30" t="s">
        <v>63</v>
      </c>
      <c r="AX21" s="29" t="s">
        <v>62</v>
      </c>
      <c r="AY21" s="30" t="s">
        <v>63</v>
      </c>
      <c r="BA21" s="4" t="s">
        <v>68</v>
      </c>
      <c r="BB21" s="56" t="s">
        <v>83</v>
      </c>
      <c r="BC21" s="56" t="s">
        <v>64</v>
      </c>
      <c r="BD21" s="40" t="s">
        <v>86</v>
      </c>
      <c r="BE21" s="40" t="s">
        <v>87</v>
      </c>
      <c r="BF21" s="40" t="s">
        <v>89</v>
      </c>
      <c r="BG21" s="40" t="s">
        <v>90</v>
      </c>
      <c r="BH21" s="4"/>
    </row>
    <row r="22" spans="1:66" s="1" customFormat="1" x14ac:dyDescent="0.25">
      <c r="B22" s="4" t="s">
        <v>26</v>
      </c>
      <c r="D22" s="10">
        <v>10.2766</v>
      </c>
      <c r="E22" s="10">
        <v>10.290559999999999</v>
      </c>
      <c r="F22" s="10">
        <v>10.25107</v>
      </c>
      <c r="G22" s="10">
        <f>E22-F22</f>
        <v>3.9489999999998915E-2</v>
      </c>
      <c r="L22" s="34" t="s">
        <v>27</v>
      </c>
      <c r="M22" s="2"/>
      <c r="N22" s="18"/>
      <c r="O22" s="20"/>
      <c r="P22" s="20"/>
      <c r="Q22" s="20"/>
      <c r="R22" s="20"/>
      <c r="S22" s="18"/>
      <c r="U22" s="4" t="s">
        <v>111</v>
      </c>
      <c r="V22" s="5">
        <v>0.184</v>
      </c>
      <c r="W22" s="15">
        <v>0.151</v>
      </c>
      <c r="X22" s="15">
        <v>-3.2000000000000001E-2</v>
      </c>
      <c r="Y22" s="15">
        <v>0.34499999999999997</v>
      </c>
      <c r="Z22" s="15">
        <v>0.22650000000000001</v>
      </c>
      <c r="AA22" s="55" t="s">
        <v>162</v>
      </c>
      <c r="AB22" s="15">
        <v>0.40500000000000003</v>
      </c>
      <c r="AC22" s="15">
        <v>0.317</v>
      </c>
      <c r="AD22" s="55" t="s">
        <v>171</v>
      </c>
      <c r="AE22" s="15">
        <v>0.32600000000000001</v>
      </c>
      <c r="AF22" s="15">
        <v>0.251</v>
      </c>
      <c r="AG22" s="15">
        <v>-7.3999999999999996E-2</v>
      </c>
      <c r="AI22" s="4"/>
      <c r="AJ22" s="4"/>
      <c r="AQ22" s="1" t="s">
        <v>67</v>
      </c>
      <c r="AR22" s="31">
        <v>7.9804899999999998E-3</v>
      </c>
      <c r="AS22" s="31">
        <v>2.1029260000000001E-2</v>
      </c>
      <c r="AT22" s="31">
        <v>-4.8539100000000003E-3</v>
      </c>
      <c r="AU22" s="38">
        <v>0.13463778000000001</v>
      </c>
      <c r="AV22" s="31">
        <v>-9.3049999999999994E-2</v>
      </c>
      <c r="AW22" s="38">
        <v>4.3099999999999999E-2</v>
      </c>
      <c r="AX22" s="31">
        <v>0.16511000000000001</v>
      </c>
      <c r="AY22" s="31">
        <v>0.32929999999999998</v>
      </c>
      <c r="BA22" s="4" t="s">
        <v>69</v>
      </c>
      <c r="BB22" s="52"/>
      <c r="BC22" s="56"/>
      <c r="BD22" s="40"/>
      <c r="BE22" s="40"/>
      <c r="BF22" s="40"/>
      <c r="BG22" s="40"/>
      <c r="BH22" s="4"/>
    </row>
    <row r="23" spans="1:66" s="1" customFormat="1" x14ac:dyDescent="0.25">
      <c r="B23" s="1" t="s">
        <v>33</v>
      </c>
      <c r="D23" s="7">
        <v>-2.5189199999999998E-2</v>
      </c>
      <c r="E23" s="7">
        <v>-3.1052199999999999E-2</v>
      </c>
      <c r="F23" s="7">
        <v>-4.30462E-2</v>
      </c>
      <c r="G23" s="7">
        <v>-5.26936E-2</v>
      </c>
      <c r="L23" s="1" t="s">
        <v>28</v>
      </c>
      <c r="N23" s="16">
        <v>0.16899439999999999</v>
      </c>
      <c r="O23" s="13">
        <v>0.25763130000000001</v>
      </c>
      <c r="P23" s="13">
        <v>0.15760869999999999</v>
      </c>
      <c r="Q23" s="13" t="s">
        <v>45</v>
      </c>
      <c r="R23" s="13">
        <v>-1.13857E-2</v>
      </c>
      <c r="S23" s="16" t="s">
        <v>36</v>
      </c>
      <c r="U23" s="6"/>
      <c r="V23" s="25">
        <v>-2.9000000000000001E-2</v>
      </c>
      <c r="W23" s="59">
        <v>-1.6E-2</v>
      </c>
      <c r="X23" s="59">
        <v>-3.2000000000000001E-2</v>
      </c>
      <c r="Y23" s="59">
        <v>-3.1E-2</v>
      </c>
      <c r="Z23" s="59">
        <v>-1.9E-2</v>
      </c>
      <c r="AA23" s="59">
        <v>-3.5000000000000003E-2</v>
      </c>
      <c r="AB23" s="59">
        <v>-3.798E-2</v>
      </c>
      <c r="AC23" s="59">
        <v>-2.5999999999999999E-2</v>
      </c>
      <c r="AD23" s="59">
        <v>-4.2999999999999997E-2</v>
      </c>
      <c r="AE23" s="59">
        <v>-5.0999999999999997E-2</v>
      </c>
      <c r="AF23" s="59">
        <v>-3.3000000000000002E-2</v>
      </c>
      <c r="AG23" s="59">
        <v>-5.8999999999999997E-2</v>
      </c>
      <c r="AI23" s="40"/>
      <c r="AJ23" s="42"/>
      <c r="AK23" s="38"/>
      <c r="AL23" s="38"/>
      <c r="AM23" s="31"/>
      <c r="AN23" s="38"/>
      <c r="AO23" s="31"/>
      <c r="AQ23" s="4" t="s">
        <v>68</v>
      </c>
      <c r="AR23" s="54" t="s">
        <v>83</v>
      </c>
      <c r="AS23" s="54" t="s">
        <v>64</v>
      </c>
      <c r="AT23" s="52" t="s">
        <v>81</v>
      </c>
      <c r="AU23" s="33" t="s">
        <v>74</v>
      </c>
      <c r="AV23" s="52" t="s">
        <v>82</v>
      </c>
      <c r="AW23" s="33" t="s">
        <v>77</v>
      </c>
      <c r="AX23" s="52" t="s">
        <v>78</v>
      </c>
      <c r="AY23" s="33" t="s">
        <v>79</v>
      </c>
      <c r="BA23" s="34" t="s">
        <v>51</v>
      </c>
      <c r="BB23" s="29" t="s">
        <v>62</v>
      </c>
      <c r="BC23" s="30" t="s">
        <v>63</v>
      </c>
      <c r="BD23" s="29" t="s">
        <v>62</v>
      </c>
      <c r="BE23" s="29" t="s">
        <v>63</v>
      </c>
      <c r="BF23" s="29" t="s">
        <v>62</v>
      </c>
      <c r="BG23" s="29" t="s">
        <v>63</v>
      </c>
      <c r="BH23" s="4"/>
    </row>
    <row r="24" spans="1:66" s="4" customFormat="1" x14ac:dyDescent="0.25">
      <c r="A24" s="1"/>
      <c r="B24" s="1" t="s">
        <v>111</v>
      </c>
      <c r="C24" s="1"/>
      <c r="D24" s="10">
        <v>0.14782609999999999</v>
      </c>
      <c r="E24" s="10">
        <v>0.14329739999999999</v>
      </c>
      <c r="F24" s="10">
        <v>0.1560532</v>
      </c>
      <c r="G24" s="10">
        <f>E24-F24</f>
        <v>-1.2755800000000012E-2</v>
      </c>
      <c r="H24" s="1"/>
      <c r="I24" s="1"/>
      <c r="J24" s="1"/>
      <c r="L24" s="7"/>
      <c r="M24" s="7"/>
      <c r="N24" s="60">
        <v>-8.0876000000000003E-3</v>
      </c>
      <c r="O24" s="60">
        <v>-1.52909E-2</v>
      </c>
      <c r="P24" s="60">
        <v>-1.34401E-2</v>
      </c>
      <c r="Q24" s="60">
        <v>-0.16145799999999999</v>
      </c>
      <c r="R24" s="60">
        <v>-1.58995E-2</v>
      </c>
      <c r="S24" s="60">
        <v>-2.05551E-2</v>
      </c>
      <c r="U24" s="34" t="s">
        <v>27</v>
      </c>
      <c r="V24" s="12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I24" s="40"/>
      <c r="AJ24" s="42"/>
      <c r="AK24" s="38"/>
      <c r="AM24" s="31"/>
      <c r="AN24" s="38"/>
      <c r="AO24" s="31"/>
      <c r="AQ24" s="4" t="s">
        <v>107</v>
      </c>
      <c r="BA24" s="1" t="s">
        <v>67</v>
      </c>
      <c r="BB24" s="52">
        <v>0</v>
      </c>
      <c r="BC24" s="31">
        <v>-4.5614499999999999E-3</v>
      </c>
      <c r="BD24" s="31">
        <v>0</v>
      </c>
      <c r="BE24" s="31">
        <v>3.7109999999999997E-2</v>
      </c>
      <c r="BF24" s="40">
        <v>0</v>
      </c>
      <c r="BG24" s="40">
        <v>3.1899999999999998E-2</v>
      </c>
    </row>
    <row r="25" spans="1:66" s="4" customFormat="1" x14ac:dyDescent="0.25">
      <c r="A25" s="1"/>
      <c r="D25" s="26">
        <v>-5.5951000000000004E-3</v>
      </c>
      <c r="E25" s="26">
        <v>-6.8780999999999998E-3</v>
      </c>
      <c r="F25" s="26">
        <v>-9.6034999999999992E-3</v>
      </c>
      <c r="G25" s="26">
        <v>-1.16922E-2</v>
      </c>
      <c r="I25" s="1"/>
      <c r="J25" s="1"/>
      <c r="L25" s="1" t="s">
        <v>32</v>
      </c>
      <c r="M25" s="1"/>
      <c r="N25" s="16">
        <v>2239.1759999999999</v>
      </c>
      <c r="O25" s="13">
        <v>3359.0070000000001</v>
      </c>
      <c r="P25" s="13">
        <v>2646.7069999999999</v>
      </c>
      <c r="Q25" s="13" t="s">
        <v>46</v>
      </c>
      <c r="R25" s="13">
        <v>407.53109999999998</v>
      </c>
      <c r="S25" s="13">
        <v>712.29909999999995</v>
      </c>
      <c r="U25" s="1" t="s">
        <v>28</v>
      </c>
      <c r="V25" s="10">
        <v>0.24299999999999999</v>
      </c>
      <c r="W25" s="13">
        <v>0.34200000000000003</v>
      </c>
      <c r="X25" s="67">
        <v>-9.9000000000000005E-2</v>
      </c>
      <c r="Y25" s="13">
        <v>0.223</v>
      </c>
      <c r="Z25" s="13">
        <v>0.3</v>
      </c>
      <c r="AA25" s="67" t="s">
        <v>163</v>
      </c>
      <c r="AB25" s="13">
        <v>0.28000000000000003</v>
      </c>
      <c r="AC25" s="13">
        <v>0.35899999999999999</v>
      </c>
      <c r="AD25" s="67" t="s">
        <v>172</v>
      </c>
      <c r="AE25" s="13">
        <v>0.33700000000000002</v>
      </c>
      <c r="AF25" s="13">
        <v>0.33</v>
      </c>
      <c r="AG25" s="13">
        <v>-8.0000000000000002E-3</v>
      </c>
      <c r="AI25" s="40"/>
      <c r="AJ25" s="42"/>
      <c r="AK25" s="38"/>
      <c r="AL25" s="38"/>
      <c r="AM25" s="31"/>
      <c r="AN25" s="38"/>
      <c r="AO25" s="31"/>
      <c r="AQ25" s="50" t="s">
        <v>108</v>
      </c>
      <c r="BA25" s="4" t="s">
        <v>68</v>
      </c>
      <c r="BB25" s="56" t="s">
        <v>66</v>
      </c>
      <c r="BC25" s="31" t="s">
        <v>65</v>
      </c>
      <c r="BD25" s="40" t="s">
        <v>66</v>
      </c>
      <c r="BE25" s="40" t="s">
        <v>88</v>
      </c>
      <c r="BF25" s="40" t="s">
        <v>66</v>
      </c>
      <c r="BG25" s="40" t="s">
        <v>91</v>
      </c>
    </row>
    <row r="26" spans="1:66" ht="16.5" thickBot="1" x14ac:dyDescent="0.3">
      <c r="A26" s="1"/>
      <c r="B26" s="34" t="s">
        <v>27</v>
      </c>
      <c r="C26" s="2"/>
      <c r="D26" s="12"/>
      <c r="E26" s="12"/>
      <c r="F26" s="12"/>
      <c r="G26" s="12"/>
      <c r="H26" s="2"/>
      <c r="I26" s="1"/>
      <c r="J26" s="1"/>
      <c r="L26" s="7"/>
      <c r="M26" s="7"/>
      <c r="N26" s="60">
        <v>-79.283559999999994</v>
      </c>
      <c r="O26" s="60">
        <v>-177.03</v>
      </c>
      <c r="P26" s="60">
        <v>-485.60250000000002</v>
      </c>
      <c r="Q26" s="60">
        <v>-168.76910000000001</v>
      </c>
      <c r="R26" s="60">
        <v>-315.82940000000002</v>
      </c>
      <c r="S26" s="60">
        <v>-500.5908</v>
      </c>
      <c r="U26" s="7"/>
      <c r="V26" s="26">
        <v>-3.2000000000000001E-2</v>
      </c>
      <c r="W26" s="60">
        <v>-2.1999999999999999E-2</v>
      </c>
      <c r="X26" s="60">
        <v>-1.78E-2</v>
      </c>
      <c r="Y26" s="60">
        <v>-2.7E-2</v>
      </c>
      <c r="Z26" s="60">
        <v>-2.07E-2</v>
      </c>
      <c r="AA26" s="60">
        <v>-3.5000000000000003E-2</v>
      </c>
      <c r="AB26" s="60">
        <v>-3.5000000000000003E-2</v>
      </c>
      <c r="AC26" s="60">
        <v>-2.3300000000000001E-2</v>
      </c>
      <c r="AD26" s="60">
        <v>-4.2999999999999997E-2</v>
      </c>
      <c r="AE26" s="60">
        <v>-5.1299999999999998E-2</v>
      </c>
      <c r="AF26" s="60">
        <v>-3.5999999999999997E-2</v>
      </c>
      <c r="AG26" s="60">
        <v>-6.2E-2</v>
      </c>
      <c r="AK26" s="1"/>
      <c r="AL26" s="1"/>
      <c r="AM26" s="54"/>
      <c r="AN26" s="54"/>
      <c r="AO26" s="1"/>
      <c r="AQ26" s="34" t="s">
        <v>51</v>
      </c>
      <c r="AR26" s="29" t="s">
        <v>62</v>
      </c>
      <c r="AS26" s="30" t="s">
        <v>63</v>
      </c>
      <c r="AT26" s="29" t="s">
        <v>62</v>
      </c>
      <c r="AU26" s="30" t="s">
        <v>63</v>
      </c>
      <c r="AV26" s="29" t="s">
        <v>62</v>
      </c>
      <c r="AW26" s="30" t="s">
        <v>63</v>
      </c>
      <c r="AX26" s="29" t="s">
        <v>62</v>
      </c>
      <c r="AY26" s="30" t="s">
        <v>63</v>
      </c>
      <c r="BA26" s="3" t="s">
        <v>69</v>
      </c>
      <c r="BB26" s="58"/>
      <c r="BC26" s="43"/>
      <c r="BD26" s="74"/>
      <c r="BE26" s="74"/>
      <c r="BF26" s="74"/>
      <c r="BG26" s="74"/>
    </row>
    <row r="27" spans="1:66" ht="17.25" thickBot="1" x14ac:dyDescent="0.35">
      <c r="A27" s="1"/>
      <c r="B27" s="1" t="s">
        <v>28</v>
      </c>
      <c r="C27" s="1"/>
      <c r="D27" s="10">
        <v>0.18574679999999999</v>
      </c>
      <c r="E27" s="10">
        <v>0.18373729999999999</v>
      </c>
      <c r="F27" s="10">
        <v>0.18942100000000001</v>
      </c>
      <c r="G27" s="10">
        <f>E27-F27</f>
        <v>-5.6837000000000137E-3</v>
      </c>
      <c r="H27" s="1"/>
      <c r="I27" s="1"/>
      <c r="J27" s="1"/>
      <c r="L27" s="3" t="s">
        <v>29</v>
      </c>
      <c r="M27" s="3"/>
      <c r="N27" s="21">
        <v>2189</v>
      </c>
      <c r="O27" s="21">
        <v>835</v>
      </c>
      <c r="P27" s="21">
        <v>747</v>
      </c>
      <c r="Q27" s="21"/>
      <c r="R27" s="21"/>
      <c r="S27" s="21"/>
      <c r="U27" s="1" t="s">
        <v>32</v>
      </c>
      <c r="V27" s="26">
        <v>3742.94</v>
      </c>
      <c r="W27" s="13">
        <v>4587.4799999999996</v>
      </c>
      <c r="X27" s="67" t="s">
        <v>168</v>
      </c>
      <c r="Y27" s="13">
        <v>3595.5990000000002</v>
      </c>
      <c r="Z27" s="13">
        <v>4907.67</v>
      </c>
      <c r="AA27" s="67" t="s">
        <v>164</v>
      </c>
      <c r="AB27" s="13">
        <v>6394.0680000000002</v>
      </c>
      <c r="AC27" s="13">
        <v>5281.6779999999999</v>
      </c>
      <c r="AD27" s="67" t="s">
        <v>173</v>
      </c>
      <c r="AE27" s="13">
        <v>4768.9669999999996</v>
      </c>
      <c r="AF27" s="13">
        <v>5568.25</v>
      </c>
      <c r="AG27" s="13">
        <v>799.28300000000002</v>
      </c>
      <c r="AK27" s="1"/>
      <c r="AL27" s="46"/>
      <c r="AM27" s="54"/>
      <c r="AN27" s="54"/>
      <c r="AO27" s="8"/>
      <c r="AQ27" s="1" t="s">
        <v>67</v>
      </c>
      <c r="AR27" s="52">
        <v>0</v>
      </c>
      <c r="AS27" s="31">
        <v>-4.5614499999999999E-3</v>
      </c>
      <c r="AT27" s="52">
        <v>0</v>
      </c>
      <c r="AU27" s="33">
        <v>4.7E-2</v>
      </c>
      <c r="AV27" s="52">
        <v>0</v>
      </c>
      <c r="AW27" s="37">
        <v>-3.4599999999999999E-2</v>
      </c>
      <c r="AX27" s="52">
        <v>0</v>
      </c>
      <c r="AY27" s="33">
        <v>8.4400000000000003E-2</v>
      </c>
      <c r="BA27" s="65" t="s">
        <v>156</v>
      </c>
    </row>
    <row r="28" spans="1:66" ht="16.5" x14ac:dyDescent="0.3">
      <c r="A28" s="1"/>
      <c r="B28" s="1"/>
      <c r="C28" s="1"/>
      <c r="D28" s="26">
        <v>-6.1799999999999997E-3</v>
      </c>
      <c r="E28" s="26">
        <v>-7.6585999999999998E-3</v>
      </c>
      <c r="F28" s="26">
        <v>-1.04799E-2</v>
      </c>
      <c r="G28" s="60">
        <v>-1.2934899999999999E-2</v>
      </c>
      <c r="H28" s="1"/>
      <c r="I28" s="1"/>
      <c r="J28" s="1"/>
      <c r="L28" s="65" t="s">
        <v>156</v>
      </c>
      <c r="U28" s="7"/>
      <c r="V28" s="26">
        <v>-378.37</v>
      </c>
      <c r="W28" s="60">
        <v>-190.42</v>
      </c>
      <c r="X28" s="60">
        <v>-386.49</v>
      </c>
      <c r="Y28" s="60">
        <v>-257.34800000000001</v>
      </c>
      <c r="Z28" s="60">
        <v>-219.678</v>
      </c>
      <c r="AA28" s="60">
        <v>-362.65660000000003</v>
      </c>
      <c r="AB28" s="60">
        <v>-569.61900000000003</v>
      </c>
      <c r="AC28" s="60">
        <v>-233.66300000000001</v>
      </c>
      <c r="AD28" s="60">
        <v>-515.89300000000003</v>
      </c>
      <c r="AE28" s="60">
        <v>-456.00299999999999</v>
      </c>
      <c r="AF28" s="60">
        <v>-362.875</v>
      </c>
      <c r="AG28" s="60">
        <v>-609.26900000000001</v>
      </c>
      <c r="AK28" s="1"/>
      <c r="AL28" s="1"/>
      <c r="AM28" s="54"/>
      <c r="AN28" s="54"/>
      <c r="AO28" s="1"/>
      <c r="AQ28" s="4" t="s">
        <v>68</v>
      </c>
      <c r="AR28" s="54" t="s">
        <v>66</v>
      </c>
      <c r="AS28" s="31" t="s">
        <v>65</v>
      </c>
      <c r="AT28" s="52" t="s">
        <v>66</v>
      </c>
      <c r="AU28" s="33" t="s">
        <v>75</v>
      </c>
      <c r="AV28" s="52" t="s">
        <v>66</v>
      </c>
      <c r="AW28" s="33" t="s">
        <v>76</v>
      </c>
      <c r="AX28" s="52" t="s">
        <v>66</v>
      </c>
      <c r="AY28" s="33" t="s">
        <v>80</v>
      </c>
    </row>
    <row r="29" spans="1:66" ht="16.5" thickBot="1" x14ac:dyDescent="0.3">
      <c r="A29" s="1"/>
      <c r="B29" s="1" t="s">
        <v>32</v>
      </c>
      <c r="C29" s="1"/>
      <c r="D29" s="10">
        <v>2537.5569999999998</v>
      </c>
      <c r="E29" s="10">
        <v>2588.819</v>
      </c>
      <c r="F29" s="10">
        <v>2443.183</v>
      </c>
      <c r="G29" s="13">
        <f>E29-F29</f>
        <v>145.63599999999997</v>
      </c>
      <c r="I29" s="1"/>
      <c r="J29" s="1"/>
      <c r="U29" s="3" t="s">
        <v>29</v>
      </c>
      <c r="V29" s="3">
        <v>1308</v>
      </c>
      <c r="W29" s="21">
        <v>2093</v>
      </c>
      <c r="X29" s="21"/>
      <c r="Y29" s="21">
        <v>738</v>
      </c>
      <c r="Z29" s="21">
        <v>1132</v>
      </c>
      <c r="AA29" s="21"/>
      <c r="AB29" s="21">
        <v>338</v>
      </c>
      <c r="AC29" s="3">
        <v>720</v>
      </c>
      <c r="AD29" s="3"/>
      <c r="AE29" s="3">
        <v>326</v>
      </c>
      <c r="AF29" s="3">
        <v>494</v>
      </c>
      <c r="AG29" s="3"/>
      <c r="AK29" s="1"/>
      <c r="AL29" s="46"/>
      <c r="AM29" s="54"/>
      <c r="AN29" s="54"/>
      <c r="AO29" s="1"/>
      <c r="AQ29" s="1" t="s">
        <v>107</v>
      </c>
      <c r="AR29" s="1"/>
      <c r="AS29" s="26"/>
      <c r="AT29" s="1"/>
      <c r="AU29" s="24"/>
      <c r="AV29" s="1"/>
      <c r="AW29" s="24"/>
      <c r="AX29" s="1"/>
      <c r="AY29" s="24"/>
    </row>
    <row r="30" spans="1:66" ht="17.25" thickBot="1" x14ac:dyDescent="0.35">
      <c r="A30" s="1"/>
      <c r="B30" s="1"/>
      <c r="C30" s="1"/>
      <c r="D30" s="26">
        <v>-108.6602</v>
      </c>
      <c r="E30" s="26">
        <v>-156.59909999999999</v>
      </c>
      <c r="F30" s="26">
        <v>-110.40009999999999</v>
      </c>
      <c r="G30" s="64">
        <v>-227.536</v>
      </c>
      <c r="H30" s="1"/>
      <c r="I30" s="1"/>
      <c r="J30" s="1"/>
      <c r="U30" s="65" t="s">
        <v>156</v>
      </c>
      <c r="AK30" s="1"/>
      <c r="AL30" s="46"/>
      <c r="AM30" s="54"/>
      <c r="AN30" s="54"/>
      <c r="AO30" s="1"/>
      <c r="AQ30" s="3" t="s">
        <v>109</v>
      </c>
      <c r="AR30" s="3"/>
      <c r="AS30" s="3"/>
      <c r="AT30" s="3"/>
      <c r="AU30" s="3"/>
      <c r="AV30" s="3"/>
      <c r="AW30" s="3"/>
      <c r="AX30" s="3"/>
      <c r="AY30" s="3"/>
    </row>
    <row r="31" spans="1:66" ht="17.25" thickBot="1" x14ac:dyDescent="0.35">
      <c r="A31" s="1"/>
      <c r="B31" s="3" t="s">
        <v>29</v>
      </c>
      <c r="C31" s="3"/>
      <c r="D31" s="3">
        <v>4029</v>
      </c>
      <c r="E31" s="3">
        <v>2599</v>
      </c>
      <c r="F31" s="3">
        <v>1430</v>
      </c>
      <c r="G31" s="3"/>
      <c r="H31" s="3"/>
      <c r="I31" s="1"/>
      <c r="J31" s="1"/>
      <c r="AK31" s="1"/>
      <c r="AL31" s="1"/>
      <c r="AM31" s="1"/>
      <c r="AN31" s="1"/>
      <c r="AO31" s="1"/>
      <c r="AQ31" s="65" t="s">
        <v>156</v>
      </c>
    </row>
    <row r="32" spans="1:66" ht="15.75" customHeight="1" x14ac:dyDescent="0.3">
      <c r="A32" s="1"/>
      <c r="B32" s="65" t="s">
        <v>156</v>
      </c>
      <c r="I32" s="1"/>
      <c r="J32" s="1"/>
      <c r="W32" s="17"/>
      <c r="X32" s="17"/>
      <c r="Y32" s="16"/>
      <c r="Z32" s="16"/>
      <c r="AA32" s="16"/>
      <c r="AB32" s="16"/>
      <c r="AC32" s="1"/>
      <c r="AD32" s="1"/>
      <c r="AE32" s="1"/>
      <c r="AF32" s="1"/>
      <c r="AK32" s="1"/>
      <c r="AL32" s="1"/>
      <c r="AM32" s="1"/>
      <c r="AN32" s="1"/>
      <c r="AO32" s="1"/>
      <c r="BD32" s="1"/>
      <c r="BE32" s="1"/>
    </row>
    <row r="33" spans="1:57" x14ac:dyDescent="0.25">
      <c r="A33" s="1"/>
      <c r="H33" s="1"/>
      <c r="I33" s="1"/>
      <c r="J33" s="1"/>
      <c r="AK33" s="1"/>
      <c r="AL33" s="1"/>
      <c r="AM33" s="1"/>
      <c r="AN33" s="1"/>
      <c r="AO33" s="1"/>
      <c r="BB33" s="4">
        <f>$BG$7*T34</f>
        <v>-0.1059016455</v>
      </c>
      <c r="BD33" s="1"/>
      <c r="BE33" s="1"/>
    </row>
    <row r="34" spans="1:57" x14ac:dyDescent="0.25">
      <c r="A34" s="1"/>
      <c r="H34" s="1"/>
      <c r="I34" s="1"/>
      <c r="J34" s="1"/>
      <c r="T34" s="4">
        <v>1.645</v>
      </c>
      <c r="AK34" s="1"/>
      <c r="AL34" s="1"/>
      <c r="AM34" s="1"/>
      <c r="AN34" s="1"/>
      <c r="AO34" s="1"/>
      <c r="BB34" s="4">
        <f t="shared" ref="BB34:BB35" si="1">$BG$7*T35</f>
        <v>-0.12618068399999999</v>
      </c>
      <c r="BD34" s="71"/>
      <c r="BE34" s="71"/>
    </row>
    <row r="35" spans="1:57" x14ac:dyDescent="0.25">
      <c r="A35" s="1"/>
      <c r="I35" s="1"/>
      <c r="J35" s="1"/>
      <c r="T35" s="4">
        <v>1.96</v>
      </c>
      <c r="AK35" s="1"/>
      <c r="AL35" s="1"/>
      <c r="AM35" s="1"/>
      <c r="AN35" s="1"/>
      <c r="AO35" s="1"/>
      <c r="BB35" s="4">
        <f t="shared" si="1"/>
        <v>-0.16583747040000002</v>
      </c>
      <c r="BD35" s="1"/>
      <c r="BE35" s="24"/>
    </row>
    <row r="36" spans="1:57" x14ac:dyDescent="0.25">
      <c r="A36" s="1"/>
      <c r="I36" s="1"/>
      <c r="J36" s="1"/>
      <c r="T36" s="4">
        <v>2.5760000000000001</v>
      </c>
      <c r="AK36" s="1"/>
      <c r="AL36" s="1"/>
      <c r="AM36" s="1"/>
      <c r="AN36" s="1"/>
      <c r="AO36" s="1"/>
      <c r="BD36" s="1"/>
      <c r="BE36" s="24"/>
    </row>
    <row r="37" spans="1:57" x14ac:dyDescent="0.25">
      <c r="BD37" s="1"/>
      <c r="BE37" s="24"/>
    </row>
    <row r="38" spans="1:57" x14ac:dyDescent="0.25">
      <c r="BD38" s="10"/>
      <c r="BE38" s="26"/>
    </row>
    <row r="39" spans="1:57" x14ac:dyDescent="0.25">
      <c r="BD39" s="10"/>
      <c r="BE39" s="26"/>
    </row>
    <row r="40" spans="1:57" x14ac:dyDescent="0.25">
      <c r="BD40" s="10"/>
      <c r="BE40" s="26"/>
    </row>
    <row r="41" spans="1:57" x14ac:dyDescent="0.25">
      <c r="BD41" s="10"/>
      <c r="BE41" s="26"/>
    </row>
    <row r="42" spans="1:57" x14ac:dyDescent="0.25">
      <c r="B42" s="4" t="s">
        <v>154</v>
      </c>
      <c r="C42" s="4" t="s">
        <v>155</v>
      </c>
      <c r="BD42" s="10"/>
      <c r="BE42" s="26"/>
    </row>
    <row r="43" spans="1:57" x14ac:dyDescent="0.25">
      <c r="B43" s="1">
        <v>90</v>
      </c>
      <c r="BD43" s="10"/>
      <c r="BE43" s="26"/>
    </row>
    <row r="44" spans="1:57" x14ac:dyDescent="0.25">
      <c r="B44" s="1">
        <v>95</v>
      </c>
      <c r="BD44" s="1"/>
      <c r="BE44" s="24"/>
    </row>
    <row r="45" spans="1:57" x14ac:dyDescent="0.25">
      <c r="B45" s="1">
        <v>99</v>
      </c>
      <c r="J45" s="14"/>
      <c r="BD45" s="1"/>
      <c r="BE45" s="24"/>
    </row>
    <row r="46" spans="1:57" x14ac:dyDescent="0.25">
      <c r="BD46" s="1"/>
      <c r="BE46" s="24"/>
    </row>
    <row r="47" spans="1:57" x14ac:dyDescent="0.25">
      <c r="BD47" s="1"/>
      <c r="BE47" s="24"/>
    </row>
    <row r="48" spans="1:57" x14ac:dyDescent="0.25">
      <c r="BD48" s="1"/>
      <c r="BE48" s="24"/>
    </row>
    <row r="49" spans="10:57" x14ac:dyDescent="0.25">
      <c r="BD49" s="1"/>
      <c r="BE49" s="24"/>
    </row>
    <row r="50" spans="10:57" x14ac:dyDescent="0.25">
      <c r="BD50" s="1"/>
      <c r="BE50" s="24"/>
    </row>
    <row r="51" spans="10:57" x14ac:dyDescent="0.25">
      <c r="BD51" s="31"/>
      <c r="BE51" s="38"/>
    </row>
    <row r="52" spans="10:57" x14ac:dyDescent="0.25">
      <c r="BD52" s="54"/>
      <c r="BE52" s="32"/>
    </row>
    <row r="53" spans="10:57" x14ac:dyDescent="0.25">
      <c r="BD53" s="54"/>
      <c r="BE53" s="32"/>
    </row>
    <row r="54" spans="10:57" x14ac:dyDescent="0.25">
      <c r="BD54" s="54"/>
      <c r="BE54" s="32"/>
    </row>
    <row r="55" spans="10:57" x14ac:dyDescent="0.25">
      <c r="BD55" s="31"/>
      <c r="BE55" s="38"/>
    </row>
    <row r="56" spans="10:57" x14ac:dyDescent="0.25">
      <c r="J56" s="1"/>
      <c r="BD56" s="54"/>
      <c r="BE56" s="32"/>
    </row>
    <row r="57" spans="10:57" x14ac:dyDescent="0.25">
      <c r="J57" s="1"/>
    </row>
    <row r="60" spans="10:57" x14ac:dyDescent="0.25">
      <c r="W60" s="54"/>
      <c r="X60" s="32"/>
    </row>
    <row r="61" spans="10:57" x14ac:dyDescent="0.25">
      <c r="W61" s="1"/>
      <c r="X61" s="24"/>
    </row>
    <row r="62" spans="10:57" x14ac:dyDescent="0.25">
      <c r="R62" s="25"/>
      <c r="T62" s="23"/>
      <c r="V62" s="23"/>
      <c r="W62" s="1"/>
      <c r="X62" s="24"/>
    </row>
    <row r="63" spans="10:57" x14ac:dyDescent="0.25">
      <c r="J63" s="5"/>
      <c r="W63" s="1"/>
      <c r="X63" s="1"/>
    </row>
    <row r="64" spans="10:57" x14ac:dyDescent="0.25">
      <c r="W64" s="1"/>
      <c r="X64" s="1"/>
    </row>
    <row r="65" spans="4:24" x14ac:dyDescent="0.25">
      <c r="W65" s="1"/>
      <c r="X65" s="1"/>
    </row>
    <row r="66" spans="4:24" x14ac:dyDescent="0.25">
      <c r="J66" s="5"/>
    </row>
    <row r="67" spans="4:24" s="4" customFormat="1" x14ac:dyDescent="0.25"/>
    <row r="76" spans="4:24" x14ac:dyDescent="0.25">
      <c r="D76" s="17"/>
      <c r="E76" s="17"/>
      <c r="F76" s="17"/>
      <c r="G76" s="17"/>
      <c r="H76" s="17"/>
      <c r="I76" s="17"/>
    </row>
  </sheetData>
  <mergeCells count="20">
    <mergeCell ref="BD34:BE34"/>
    <mergeCell ref="B3:H3"/>
    <mergeCell ref="G5:H5"/>
    <mergeCell ref="G4:H4"/>
    <mergeCell ref="Q4:S4"/>
    <mergeCell ref="U3:AD3"/>
    <mergeCell ref="AQ3:AY3"/>
    <mergeCell ref="L3:S3"/>
    <mergeCell ref="AX4:AY4"/>
    <mergeCell ref="BA3:BG3"/>
    <mergeCell ref="AI3:AO3"/>
    <mergeCell ref="V4:X4"/>
    <mergeCell ref="AT4:AU4"/>
    <mergeCell ref="AV4:AW4"/>
    <mergeCell ref="BB4:BC4"/>
    <mergeCell ref="BD4:BE4"/>
    <mergeCell ref="BF4:BG4"/>
    <mergeCell ref="Y4:AA4"/>
    <mergeCell ref="AE4:AG4"/>
    <mergeCell ref="AB4:A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Dempsey</dc:creator>
  <cp:lastModifiedBy>Matthew Dempsey</cp:lastModifiedBy>
  <dcterms:created xsi:type="dcterms:W3CDTF">2018-05-26T21:49:17Z</dcterms:created>
  <dcterms:modified xsi:type="dcterms:W3CDTF">2018-06-15T00:53:47Z</dcterms:modified>
</cp:coreProperties>
</file>