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be\Downloads\"/>
    </mc:Choice>
  </mc:AlternateContent>
  <xr:revisionPtr revIDLastSave="0" documentId="13_ncr:1_{24BC39B5-861C-4666-9722-E1FED835809A}" xr6:coauthVersionLast="47" xr6:coauthVersionMax="47" xr10:uidLastSave="{00000000-0000-0000-0000-000000000000}"/>
  <bookViews>
    <workbookView xWindow="1900" yWindow="1900" windowWidth="11340" windowHeight="8610" xr2:uid="{1C29E921-D424-460C-BFCE-F48B1F53F053}"/>
  </bookViews>
  <sheets>
    <sheet name="calibrated for Kedron St" sheetId="1" r:id="rId1"/>
    <sheet name="calibrated for Homewood ave" sheetId="3" r:id="rId2"/>
    <sheet name="calibrated for Sterrett &amp; Benne" sheetId="4" r:id="rId3"/>
    <sheet name="calibrated for Sterrett &amp; Kelly" sheetId="5" r:id="rId4"/>
    <sheet name="calibrated for Silver Lake" sheetId="7" r:id="rId5"/>
    <sheet name="calibrated for D &amp; Financ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I63" i="7"/>
  <c r="J77" i="8"/>
  <c r="J64" i="8"/>
  <c r="J51" i="8"/>
  <c r="J38" i="8"/>
  <c r="J25" i="8"/>
  <c r="J12" i="8"/>
  <c r="J77" i="7"/>
  <c r="J64" i="7"/>
  <c r="J51" i="7"/>
  <c r="J38" i="7"/>
  <c r="J25" i="7"/>
  <c r="J12" i="7"/>
  <c r="J77" i="5"/>
  <c r="J64" i="5"/>
  <c r="J51" i="5"/>
  <c r="J38" i="5"/>
  <c r="J25" i="5"/>
  <c r="J12" i="5"/>
  <c r="J77" i="4"/>
  <c r="J64" i="4"/>
  <c r="J51" i="4"/>
  <c r="J38" i="4"/>
  <c r="J25" i="4"/>
  <c r="J12" i="4"/>
  <c r="J77" i="3"/>
  <c r="J64" i="3"/>
  <c r="J51" i="3"/>
  <c r="J38" i="3"/>
  <c r="J25" i="3"/>
  <c r="J12" i="3"/>
  <c r="J77" i="1"/>
  <c r="J64" i="1"/>
  <c r="J51" i="1"/>
  <c r="J38" i="1"/>
  <c r="J25" i="1"/>
  <c r="J12" i="1"/>
  <c r="I76" i="8"/>
  <c r="H76" i="8"/>
  <c r="G76" i="8"/>
  <c r="I75" i="8"/>
  <c r="H75" i="8"/>
  <c r="G75" i="8"/>
  <c r="I74" i="8"/>
  <c r="H74" i="8"/>
  <c r="G74" i="8"/>
  <c r="I73" i="8"/>
  <c r="H73" i="8"/>
  <c r="G73" i="8"/>
  <c r="I72" i="8"/>
  <c r="H72" i="8"/>
  <c r="G72" i="8"/>
  <c r="I71" i="8"/>
  <c r="H71" i="8"/>
  <c r="G71" i="8"/>
  <c r="I70" i="8"/>
  <c r="H70" i="8"/>
  <c r="G70" i="8"/>
  <c r="I69" i="8"/>
  <c r="H69" i="8"/>
  <c r="G69" i="8"/>
  <c r="I68" i="8"/>
  <c r="H68" i="8"/>
  <c r="G68" i="8"/>
  <c r="I67" i="8"/>
  <c r="H67" i="8"/>
  <c r="G67" i="8"/>
  <c r="D77" i="8" s="1"/>
  <c r="I63" i="8"/>
  <c r="H63" i="8"/>
  <c r="G63" i="8"/>
  <c r="I62" i="8"/>
  <c r="H62" i="8"/>
  <c r="G62" i="8"/>
  <c r="I61" i="8"/>
  <c r="H61" i="8"/>
  <c r="G61" i="8"/>
  <c r="I60" i="8"/>
  <c r="H60" i="8"/>
  <c r="G60" i="8"/>
  <c r="I59" i="8"/>
  <c r="H59" i="8"/>
  <c r="G59" i="8"/>
  <c r="I58" i="8"/>
  <c r="H58" i="8"/>
  <c r="G58" i="8"/>
  <c r="I57" i="8"/>
  <c r="H57" i="8"/>
  <c r="G57" i="8"/>
  <c r="I56" i="8"/>
  <c r="H56" i="8"/>
  <c r="G56" i="8"/>
  <c r="D64" i="8" s="1"/>
  <c r="I55" i="8"/>
  <c r="H55" i="8"/>
  <c r="G55" i="8"/>
  <c r="I54" i="8"/>
  <c r="H54" i="8"/>
  <c r="G54" i="8"/>
  <c r="I50" i="8"/>
  <c r="H50" i="8"/>
  <c r="G50" i="8"/>
  <c r="I49" i="8"/>
  <c r="H49" i="8"/>
  <c r="G49" i="8"/>
  <c r="I48" i="8"/>
  <c r="H48" i="8"/>
  <c r="G48" i="8"/>
  <c r="I47" i="8"/>
  <c r="H47" i="8"/>
  <c r="G47" i="8"/>
  <c r="I46" i="8"/>
  <c r="H46" i="8"/>
  <c r="G46" i="8"/>
  <c r="I45" i="8"/>
  <c r="H45" i="8"/>
  <c r="G45" i="8"/>
  <c r="I44" i="8"/>
  <c r="H44" i="8"/>
  <c r="G44" i="8"/>
  <c r="I43" i="8"/>
  <c r="H43" i="8"/>
  <c r="G43" i="8"/>
  <c r="D51" i="8" s="1"/>
  <c r="I42" i="8"/>
  <c r="H42" i="8"/>
  <c r="G42" i="8"/>
  <c r="I41" i="8"/>
  <c r="F51" i="8" s="1"/>
  <c r="H41" i="8"/>
  <c r="G41" i="8"/>
  <c r="I37" i="8"/>
  <c r="H37" i="8"/>
  <c r="G37" i="8"/>
  <c r="I36" i="8"/>
  <c r="H36" i="8"/>
  <c r="G36" i="8"/>
  <c r="I35" i="8"/>
  <c r="H35" i="8"/>
  <c r="G35" i="8"/>
  <c r="I34" i="8"/>
  <c r="H34" i="8"/>
  <c r="G34" i="8"/>
  <c r="I33" i="8"/>
  <c r="H33" i="8"/>
  <c r="G33" i="8"/>
  <c r="I32" i="8"/>
  <c r="H32" i="8"/>
  <c r="G32" i="8"/>
  <c r="I31" i="8"/>
  <c r="H31" i="8"/>
  <c r="G31" i="8"/>
  <c r="I30" i="8"/>
  <c r="H30" i="8"/>
  <c r="G30" i="8"/>
  <c r="I29" i="8"/>
  <c r="H29" i="8"/>
  <c r="G29" i="8"/>
  <c r="I28" i="8"/>
  <c r="H28" i="8"/>
  <c r="G28" i="8"/>
  <c r="D38" i="8" s="1"/>
  <c r="I24" i="8"/>
  <c r="H24" i="8"/>
  <c r="G24" i="8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G19" i="8"/>
  <c r="I18" i="8"/>
  <c r="H18" i="8"/>
  <c r="G18" i="8"/>
  <c r="I17" i="8"/>
  <c r="H17" i="8"/>
  <c r="G17" i="8"/>
  <c r="I16" i="8"/>
  <c r="H16" i="8"/>
  <c r="G16" i="8"/>
  <c r="I15" i="8"/>
  <c r="F25" i="8" s="1"/>
  <c r="H15" i="8"/>
  <c r="E25" i="8" s="1"/>
  <c r="G15" i="8"/>
  <c r="D25" i="8" s="1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4" i="8"/>
  <c r="H4" i="8"/>
  <c r="G4" i="8"/>
  <c r="I3" i="8"/>
  <c r="H3" i="8"/>
  <c r="G3" i="8"/>
  <c r="I2" i="8"/>
  <c r="H2" i="8"/>
  <c r="G2" i="8"/>
  <c r="D12" i="8" s="1"/>
  <c r="I76" i="7"/>
  <c r="H76" i="7"/>
  <c r="G76" i="7"/>
  <c r="I75" i="7"/>
  <c r="H75" i="7"/>
  <c r="G75" i="7"/>
  <c r="I74" i="7"/>
  <c r="H74" i="7"/>
  <c r="G74" i="7"/>
  <c r="I73" i="7"/>
  <c r="H73" i="7"/>
  <c r="G73" i="7"/>
  <c r="I72" i="7"/>
  <c r="H72" i="7"/>
  <c r="G72" i="7"/>
  <c r="I71" i="7"/>
  <c r="H71" i="7"/>
  <c r="G71" i="7"/>
  <c r="I70" i="7"/>
  <c r="H70" i="7"/>
  <c r="G70" i="7"/>
  <c r="I69" i="7"/>
  <c r="H69" i="7"/>
  <c r="G69" i="7"/>
  <c r="I68" i="7"/>
  <c r="H68" i="7"/>
  <c r="G68" i="7"/>
  <c r="I67" i="7"/>
  <c r="H67" i="7"/>
  <c r="G67" i="7"/>
  <c r="D77" i="7" s="1"/>
  <c r="H63" i="7"/>
  <c r="G63" i="7"/>
  <c r="I62" i="7"/>
  <c r="H62" i="7"/>
  <c r="G62" i="7"/>
  <c r="I61" i="7"/>
  <c r="H61" i="7"/>
  <c r="G61" i="7"/>
  <c r="I60" i="7"/>
  <c r="H60" i="7"/>
  <c r="G60" i="7"/>
  <c r="I59" i="7"/>
  <c r="H59" i="7"/>
  <c r="G59" i="7"/>
  <c r="I58" i="7"/>
  <c r="H58" i="7"/>
  <c r="G58" i="7"/>
  <c r="I57" i="7"/>
  <c r="H57" i="7"/>
  <c r="G57" i="7"/>
  <c r="I56" i="7"/>
  <c r="H56" i="7"/>
  <c r="G56" i="7"/>
  <c r="I55" i="7"/>
  <c r="H55" i="7"/>
  <c r="G55" i="7"/>
  <c r="I54" i="7"/>
  <c r="H54" i="7"/>
  <c r="G54" i="7"/>
  <c r="D64" i="7" s="1"/>
  <c r="I50" i="7"/>
  <c r="H50" i="7"/>
  <c r="G50" i="7"/>
  <c r="I49" i="7"/>
  <c r="H49" i="7"/>
  <c r="G49" i="7"/>
  <c r="I48" i="7"/>
  <c r="H48" i="7"/>
  <c r="G48" i="7"/>
  <c r="I47" i="7"/>
  <c r="H47" i="7"/>
  <c r="G47" i="7"/>
  <c r="I46" i="7"/>
  <c r="H46" i="7"/>
  <c r="G46" i="7"/>
  <c r="I45" i="7"/>
  <c r="H45" i="7"/>
  <c r="G45" i="7"/>
  <c r="I44" i="7"/>
  <c r="H44" i="7"/>
  <c r="G44" i="7"/>
  <c r="I43" i="7"/>
  <c r="H43" i="7"/>
  <c r="G43" i="7"/>
  <c r="I42" i="7"/>
  <c r="H42" i="7"/>
  <c r="G42" i="7"/>
  <c r="D51" i="7" s="1"/>
  <c r="I41" i="7"/>
  <c r="H41" i="7"/>
  <c r="G41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G32" i="7"/>
  <c r="I31" i="7"/>
  <c r="H31" i="7"/>
  <c r="G31" i="7"/>
  <c r="I30" i="7"/>
  <c r="H30" i="7"/>
  <c r="G30" i="7"/>
  <c r="D38" i="7" s="1"/>
  <c r="I29" i="7"/>
  <c r="H29" i="7"/>
  <c r="G29" i="7"/>
  <c r="I28" i="7"/>
  <c r="H28" i="7"/>
  <c r="G28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D25" i="7" s="1"/>
  <c r="I16" i="7"/>
  <c r="H16" i="7"/>
  <c r="G16" i="7"/>
  <c r="I15" i="7"/>
  <c r="H15" i="7"/>
  <c r="G15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D12" i="7" s="1"/>
  <c r="I3" i="7"/>
  <c r="H3" i="7"/>
  <c r="G3" i="7"/>
  <c r="I2" i="7"/>
  <c r="H2" i="7"/>
  <c r="G2" i="7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E77" i="5" s="1"/>
  <c r="G67" i="5"/>
  <c r="D77" i="5" s="1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D64" i="5" s="1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D51" i="5" s="1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D38" i="5" s="1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D25" i="5" s="1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D12" i="5" s="1"/>
  <c r="I3" i="5"/>
  <c r="H3" i="5"/>
  <c r="G3" i="5"/>
  <c r="I2" i="5"/>
  <c r="H2" i="5"/>
  <c r="G2" i="5"/>
  <c r="I76" i="4"/>
  <c r="H76" i="4"/>
  <c r="G76" i="4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D77" i="4" s="1"/>
  <c r="I67" i="4"/>
  <c r="H67" i="4"/>
  <c r="G67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E64" i="4" s="1"/>
  <c r="G55" i="4"/>
  <c r="I54" i="4"/>
  <c r="H54" i="4"/>
  <c r="G54" i="4"/>
  <c r="D64" i="4" s="1"/>
  <c r="D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D38" i="4" s="1"/>
  <c r="I29" i="4"/>
  <c r="H29" i="4"/>
  <c r="G29" i="4"/>
  <c r="I28" i="4"/>
  <c r="H28" i="4"/>
  <c r="E38" i="4" s="1"/>
  <c r="G28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E25" i="4" s="1"/>
  <c r="G17" i="4"/>
  <c r="I16" i="4"/>
  <c r="H16" i="4"/>
  <c r="G16" i="4"/>
  <c r="I15" i="4"/>
  <c r="H15" i="4"/>
  <c r="G15" i="4"/>
  <c r="D25" i="4" s="1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E12" i="4" s="1"/>
  <c r="G4" i="4"/>
  <c r="D12" i="4" s="1"/>
  <c r="I3" i="4"/>
  <c r="H3" i="4"/>
  <c r="G3" i="4"/>
  <c r="I2" i="4"/>
  <c r="H2" i="4"/>
  <c r="G2" i="4"/>
  <c r="I76" i="3"/>
  <c r="H76" i="3"/>
  <c r="G76" i="3"/>
  <c r="I75" i="3"/>
  <c r="H75" i="3"/>
  <c r="G75" i="3"/>
  <c r="I74" i="3"/>
  <c r="H74" i="3"/>
  <c r="G74" i="3"/>
  <c r="I73" i="3"/>
  <c r="H73" i="3"/>
  <c r="G73" i="3"/>
  <c r="I72" i="3"/>
  <c r="H72" i="3"/>
  <c r="G72" i="3"/>
  <c r="I71" i="3"/>
  <c r="H71" i="3"/>
  <c r="G71" i="3"/>
  <c r="I70" i="3"/>
  <c r="H70" i="3"/>
  <c r="G70" i="3"/>
  <c r="I69" i="3"/>
  <c r="H69" i="3"/>
  <c r="G69" i="3"/>
  <c r="I68" i="3"/>
  <c r="H68" i="3"/>
  <c r="G68" i="3"/>
  <c r="I67" i="3"/>
  <c r="H67" i="3"/>
  <c r="G67" i="3"/>
  <c r="D77" i="3" s="1"/>
  <c r="I63" i="3"/>
  <c r="H63" i="3"/>
  <c r="G63" i="3"/>
  <c r="I62" i="3"/>
  <c r="H62" i="3"/>
  <c r="G62" i="3"/>
  <c r="I61" i="3"/>
  <c r="H61" i="3"/>
  <c r="G61" i="3"/>
  <c r="I60" i="3"/>
  <c r="H60" i="3"/>
  <c r="G60" i="3"/>
  <c r="I59" i="3"/>
  <c r="H59" i="3"/>
  <c r="G59" i="3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D64" i="3" s="1"/>
  <c r="I50" i="3"/>
  <c r="H50" i="3"/>
  <c r="G50" i="3"/>
  <c r="I49" i="3"/>
  <c r="H49" i="3"/>
  <c r="G49" i="3"/>
  <c r="I48" i="3"/>
  <c r="H48" i="3"/>
  <c r="G48" i="3"/>
  <c r="I47" i="3"/>
  <c r="H47" i="3"/>
  <c r="G47" i="3"/>
  <c r="I46" i="3"/>
  <c r="H46" i="3"/>
  <c r="G46" i="3"/>
  <c r="I45" i="3"/>
  <c r="H45" i="3"/>
  <c r="G45" i="3"/>
  <c r="I44" i="3"/>
  <c r="H44" i="3"/>
  <c r="G44" i="3"/>
  <c r="I43" i="3"/>
  <c r="H43" i="3"/>
  <c r="G43" i="3"/>
  <c r="I42" i="3"/>
  <c r="H42" i="3"/>
  <c r="G42" i="3"/>
  <c r="D51" i="3" s="1"/>
  <c r="I41" i="3"/>
  <c r="H41" i="3"/>
  <c r="G41" i="3"/>
  <c r="I37" i="3"/>
  <c r="H37" i="3"/>
  <c r="G37" i="3"/>
  <c r="I36" i="3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D38" i="3" s="1"/>
  <c r="I31" i="3"/>
  <c r="H31" i="3"/>
  <c r="G31" i="3"/>
  <c r="I30" i="3"/>
  <c r="H30" i="3"/>
  <c r="G30" i="3"/>
  <c r="I29" i="3"/>
  <c r="H29" i="3"/>
  <c r="G29" i="3"/>
  <c r="I28" i="3"/>
  <c r="H28" i="3"/>
  <c r="G28" i="3"/>
  <c r="I24" i="3"/>
  <c r="H24" i="3"/>
  <c r="G24" i="3"/>
  <c r="I23" i="3"/>
  <c r="H23" i="3"/>
  <c r="G23" i="3"/>
  <c r="I22" i="3"/>
  <c r="H22" i="3"/>
  <c r="G22" i="3"/>
  <c r="D25" i="3" s="1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E25" i="3" s="1"/>
  <c r="G17" i="3"/>
  <c r="I16" i="3"/>
  <c r="H16" i="3"/>
  <c r="G16" i="3"/>
  <c r="I15" i="3"/>
  <c r="H15" i="3"/>
  <c r="G15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D12" i="3" s="1"/>
  <c r="I3" i="3"/>
  <c r="H3" i="3"/>
  <c r="G3" i="3"/>
  <c r="I2" i="3"/>
  <c r="H2" i="3"/>
  <c r="G2" i="3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D77" i="1" s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F64" i="1" s="1"/>
  <c r="H58" i="1"/>
  <c r="G58" i="1"/>
  <c r="I57" i="1"/>
  <c r="H57" i="1"/>
  <c r="G57" i="1"/>
  <c r="I56" i="1"/>
  <c r="H56" i="1"/>
  <c r="G56" i="1"/>
  <c r="I55" i="1"/>
  <c r="H55" i="1"/>
  <c r="E64" i="1" s="1"/>
  <c r="G55" i="1"/>
  <c r="I54" i="1"/>
  <c r="H54" i="1"/>
  <c r="G54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D51" i="1" s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E38" i="1" s="1"/>
  <c r="G28" i="1"/>
  <c r="D38" i="1" s="1"/>
  <c r="D64" i="1"/>
  <c r="G1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H2" i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G3" i="1"/>
  <c r="G4" i="1"/>
  <c r="G5" i="1"/>
  <c r="G6" i="1"/>
  <c r="G7" i="1"/>
  <c r="G8" i="1"/>
  <c r="G9" i="1"/>
  <c r="G10" i="1"/>
  <c r="G11" i="1"/>
  <c r="G2" i="1"/>
  <c r="F51" i="7" l="1"/>
  <c r="F38" i="7"/>
  <c r="F25" i="7"/>
  <c r="F51" i="5"/>
  <c r="F12" i="5"/>
  <c r="F51" i="4"/>
  <c r="F25" i="4"/>
  <c r="F77" i="1"/>
  <c r="F51" i="1"/>
  <c r="F38" i="1"/>
  <c r="F51" i="3"/>
  <c r="F25" i="3"/>
  <c r="F12" i="8"/>
  <c r="F38" i="8"/>
  <c r="F64" i="8"/>
  <c r="F77" i="8"/>
  <c r="E12" i="8"/>
  <c r="E38" i="8"/>
  <c r="E51" i="8"/>
  <c r="E64" i="8"/>
  <c r="E77" i="8"/>
  <c r="F77" i="7"/>
  <c r="F64" i="7"/>
  <c r="F12" i="7"/>
  <c r="E77" i="7"/>
  <c r="E64" i="7"/>
  <c r="E51" i="7"/>
  <c r="E38" i="7"/>
  <c r="E25" i="7"/>
  <c r="E12" i="7"/>
  <c r="F77" i="5"/>
  <c r="F64" i="5"/>
  <c r="F38" i="5"/>
  <c r="F25" i="5"/>
  <c r="E64" i="5"/>
  <c r="E51" i="5"/>
  <c r="E38" i="5"/>
  <c r="E25" i="5"/>
  <c r="E12" i="5"/>
  <c r="F77" i="4"/>
  <c r="F64" i="4"/>
  <c r="F38" i="4"/>
  <c r="F12" i="4"/>
  <c r="E77" i="4"/>
  <c r="E51" i="4"/>
  <c r="F77" i="3"/>
  <c r="F64" i="3"/>
  <c r="F38" i="3"/>
  <c r="F12" i="3"/>
  <c r="E77" i="3"/>
  <c r="E64" i="3"/>
  <c r="E51" i="3"/>
  <c r="E38" i="3"/>
  <c r="E12" i="3"/>
  <c r="E77" i="1"/>
  <c r="E51" i="1"/>
  <c r="D25" i="1"/>
  <c r="E12" i="1"/>
  <c r="E25" i="1"/>
  <c r="F25" i="1"/>
  <c r="F12" i="1"/>
  <c r="D12" i="1"/>
</calcChain>
</file>

<file path=xl/sharedStrings.xml><?xml version="1.0" encoding="utf-8"?>
<sst xmlns="http://schemas.openxmlformats.org/spreadsheetml/2006/main" count="396" uniqueCount="16">
  <si>
    <t>Original</t>
  </si>
  <si>
    <t>1 Storm</t>
  </si>
  <si>
    <t>10 Storm</t>
  </si>
  <si>
    <t>Observations</t>
  </si>
  <si>
    <t>Date</t>
  </si>
  <si>
    <t>MH174A003</t>
  </si>
  <si>
    <t>MH174B023</t>
  </si>
  <si>
    <t>MH174K027</t>
  </si>
  <si>
    <t>MH174P002</t>
  </si>
  <si>
    <t>MH125D011</t>
  </si>
  <si>
    <t>MH175A009</t>
  </si>
  <si>
    <t>ft diameter</t>
  </si>
  <si>
    <t>RMSE</t>
  </si>
  <si>
    <t>original error</t>
  </si>
  <si>
    <t>1 storm error</t>
  </si>
  <si>
    <t>10 storm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</si>
</sst>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Kedron St; calibrated for Kedron 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Kedron St'!$D$1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Kedron St'!$C$2:$C$11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Kedron St'!$D$2:$D$11</c:f>
              <c:numCache>
                <c:formatCode>General</c:formatCode>
                <c:ptCount val="10"/>
                <c:pt idx="0">
                  <c:v>0.90349999999999997</c:v>
                </c:pt>
                <c:pt idx="1">
                  <c:v>4.7210000000000002E-2</c:v>
                </c:pt>
                <c:pt idx="2">
                  <c:v>8.1180000000000002E-2</c:v>
                </c:pt>
                <c:pt idx="3">
                  <c:v>4.9160000000000002E-2</c:v>
                </c:pt>
                <c:pt idx="4">
                  <c:v>6.4689999999999998E-2</c:v>
                </c:pt>
                <c:pt idx="5">
                  <c:v>3.9379999999999998E-2</c:v>
                </c:pt>
                <c:pt idx="6">
                  <c:v>1.542</c:v>
                </c:pt>
                <c:pt idx="7">
                  <c:v>4.0120000000000003E-2</c:v>
                </c:pt>
                <c:pt idx="8">
                  <c:v>4.4119999999999999E-2</c:v>
                </c:pt>
                <c:pt idx="9">
                  <c:v>9.5589999999999994E-2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A9-452D-A482-BBA8F8D1E8EC}"/>
            </c:ext>
          </c:extLst>
        </c:ser>
        <c:ser>
          <c:idx val="1"/>
          <c:order val="1"/>
          <c:tx>
            <c:strRef>
              <c:f>'calibrated for Kedron St'!$E$1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'calibrated for Kedron St'!$C$2:$C$11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Kedron St'!$E$2:$E$11</c:f>
              <c:numCache>
                <c:formatCode>General</c:formatCode>
                <c:ptCount val="10"/>
                <c:pt idx="0">
                  <c:v>0.41189999999999999</c:v>
                </c:pt>
                <c:pt idx="1">
                  <c:v>3.7350000000000001E-2</c:v>
                </c:pt>
                <c:pt idx="2">
                  <c:v>6.6199999999999995E-2</c:v>
                </c:pt>
                <c:pt idx="3">
                  <c:v>4.1419999999999998E-2</c:v>
                </c:pt>
                <c:pt idx="4">
                  <c:v>5.1470000000000002E-2</c:v>
                </c:pt>
                <c:pt idx="5">
                  <c:v>3.1E-2</c:v>
                </c:pt>
                <c:pt idx="6">
                  <c:v>0.94169999999999998</c:v>
                </c:pt>
                <c:pt idx="7">
                  <c:v>3.2809999999999999E-2</c:v>
                </c:pt>
                <c:pt idx="8">
                  <c:v>3.4270000000000002E-2</c:v>
                </c:pt>
                <c:pt idx="9">
                  <c:v>7.5600000000000001E-2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A9-452D-A482-BBA8F8D1E8EC}"/>
            </c:ext>
          </c:extLst>
        </c:ser>
        <c:ser>
          <c:idx val="0"/>
          <c:order val="2"/>
          <c:tx>
            <c:strRef>
              <c:f>'calibrated for Kedron St'!$F$1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Kedron St'!$C$2:$C$11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Kedron St'!$F$2:$F$11</c:f>
              <c:numCache>
                <c:formatCode>General</c:formatCode>
                <c:ptCount val="10"/>
                <c:pt idx="0">
                  <c:v>0.39019999999999999</c:v>
                </c:pt>
                <c:pt idx="1">
                  <c:v>3.9989999999999998E-2</c:v>
                </c:pt>
                <c:pt idx="2">
                  <c:v>6.6949999999999996E-2</c:v>
                </c:pt>
                <c:pt idx="3">
                  <c:v>4.1840000000000002E-2</c:v>
                </c:pt>
                <c:pt idx="4">
                  <c:v>5.1049999999999998E-2</c:v>
                </c:pt>
                <c:pt idx="5">
                  <c:v>3.4000000000000002E-2</c:v>
                </c:pt>
                <c:pt idx="6">
                  <c:v>0.65059999999999996</c:v>
                </c:pt>
                <c:pt idx="7">
                  <c:v>3.27E-2</c:v>
                </c:pt>
                <c:pt idx="8">
                  <c:v>3.6990000000000002E-2</c:v>
                </c:pt>
                <c:pt idx="9">
                  <c:v>7.7700000000000005E-2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A9-452D-A482-BBA8F8D1E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0.2"/>
        <c:minorUnit val="0.2"/>
      </c:valAx>
      <c:valAx>
        <c:axId val="169649801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Homewood Ave; calibrated for Homewood Ave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Homewood ave'!$D$1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Homewood ave'!$C$15:$C$24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Homewood ave'!$D$15:$D$24</c:f>
              <c:numCache>
                <c:formatCode>General</c:formatCode>
                <c:ptCount val="10"/>
                <c:pt idx="0">
                  <c:v>15.65</c:v>
                </c:pt>
                <c:pt idx="1">
                  <c:v>0.79559999999999997</c:v>
                </c:pt>
                <c:pt idx="2">
                  <c:v>1.302</c:v>
                </c:pt>
                <c:pt idx="3">
                  <c:v>0.87390000000000001</c:v>
                </c:pt>
                <c:pt idx="4">
                  <c:v>0.94379999999999997</c:v>
                </c:pt>
                <c:pt idx="5">
                  <c:v>0.57820000000000005</c:v>
                </c:pt>
                <c:pt idx="6">
                  <c:v>20.3</c:v>
                </c:pt>
                <c:pt idx="7">
                  <c:v>0.67259999999999998</c:v>
                </c:pt>
                <c:pt idx="8">
                  <c:v>0.68330000000000002</c:v>
                </c:pt>
                <c:pt idx="9">
                  <c:v>1.3759999999999999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9-4A47-B3C3-5E036668F00F}"/>
            </c:ext>
          </c:extLst>
        </c:ser>
        <c:ser>
          <c:idx val="1"/>
          <c:order val="1"/>
          <c:tx>
            <c:strRef>
              <c:f>'calibrated for Homewood ave'!$E$1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Homewood ave'!$C$15:$C$24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Homewood ave'!$E$15:$E$24</c:f>
              <c:numCache>
                <c:formatCode>General</c:formatCode>
                <c:ptCount val="10"/>
                <c:pt idx="0">
                  <c:v>10.19</c:v>
                </c:pt>
                <c:pt idx="1">
                  <c:v>0.68159999999999998</c:v>
                </c:pt>
                <c:pt idx="2">
                  <c:v>1.143</c:v>
                </c:pt>
                <c:pt idx="3">
                  <c:v>0.79100000000000004</c:v>
                </c:pt>
                <c:pt idx="4">
                  <c:v>0.88009999999999999</c:v>
                </c:pt>
                <c:pt idx="5">
                  <c:v>0.46389999999999998</c:v>
                </c:pt>
                <c:pt idx="6">
                  <c:v>19.62</c:v>
                </c:pt>
                <c:pt idx="7">
                  <c:v>0.6331</c:v>
                </c:pt>
                <c:pt idx="8">
                  <c:v>0.55089999999999995</c:v>
                </c:pt>
                <c:pt idx="9">
                  <c:v>1.1579999999999999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9-4A47-B3C3-5E036668F00F}"/>
            </c:ext>
          </c:extLst>
        </c:ser>
        <c:ser>
          <c:idx val="0"/>
          <c:order val="2"/>
          <c:tx>
            <c:strRef>
              <c:f>'calibrated for Homewood ave'!$F$1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Homewood ave'!$C$15:$C$24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Homewood ave'!$F$15:$F$24</c:f>
              <c:numCache>
                <c:formatCode>General</c:formatCode>
                <c:ptCount val="10"/>
                <c:pt idx="0">
                  <c:v>9.5579999999999998</c:v>
                </c:pt>
                <c:pt idx="1">
                  <c:v>0.68940000000000001</c:v>
                </c:pt>
                <c:pt idx="2">
                  <c:v>1.135</c:v>
                </c:pt>
                <c:pt idx="3">
                  <c:v>0.77649999999999997</c:v>
                </c:pt>
                <c:pt idx="4">
                  <c:v>0.84240000000000004</c:v>
                </c:pt>
                <c:pt idx="5">
                  <c:v>0.47820000000000001</c:v>
                </c:pt>
                <c:pt idx="6">
                  <c:v>19.41</c:v>
                </c:pt>
                <c:pt idx="7">
                  <c:v>0.62050000000000005</c:v>
                </c:pt>
                <c:pt idx="8">
                  <c:v>0.56779999999999997</c:v>
                </c:pt>
                <c:pt idx="9">
                  <c:v>1.1619999999999999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9-4A47-B3C3-5E036668F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2"/>
        <c:minorUnit val="1"/>
      </c:valAx>
      <c:valAx>
        <c:axId val="1696498015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Homewood</a:t>
            </a:r>
            <a:r>
              <a:rPr lang="en-US" sz="1200" b="0" baseline="0"/>
              <a:t> Ave</a:t>
            </a:r>
            <a:r>
              <a:rPr lang="en-US" sz="1200" b="0"/>
              <a:t>; calibrated for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Homewood Ave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Homewood ave'!$D$1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Homewood ave'!$C$15:$C$24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Homewood ave'!$D$15:$D$24</c:f>
              <c:numCache>
                <c:formatCode>General</c:formatCode>
                <c:ptCount val="10"/>
                <c:pt idx="0">
                  <c:v>15.65</c:v>
                </c:pt>
                <c:pt idx="1">
                  <c:v>0.79559999999999997</c:v>
                </c:pt>
                <c:pt idx="2">
                  <c:v>1.302</c:v>
                </c:pt>
                <c:pt idx="3">
                  <c:v>0.87390000000000001</c:v>
                </c:pt>
                <c:pt idx="4">
                  <c:v>0.94379999999999997</c:v>
                </c:pt>
                <c:pt idx="5">
                  <c:v>0.57820000000000005</c:v>
                </c:pt>
                <c:pt idx="6">
                  <c:v>20.3</c:v>
                </c:pt>
                <c:pt idx="7">
                  <c:v>0.67259999999999998</c:v>
                </c:pt>
                <c:pt idx="8">
                  <c:v>0.68330000000000002</c:v>
                </c:pt>
                <c:pt idx="9">
                  <c:v>1.3759999999999999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7-4871-864D-89726A63ACEA}"/>
            </c:ext>
          </c:extLst>
        </c:ser>
        <c:ser>
          <c:idx val="1"/>
          <c:order val="1"/>
          <c:tx>
            <c:strRef>
              <c:f>'calibrated for Homewood ave'!$E$1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Homewood ave'!$C$15:$C$24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Homewood ave'!$E$15:$E$24</c:f>
              <c:numCache>
                <c:formatCode>General</c:formatCode>
                <c:ptCount val="10"/>
                <c:pt idx="0">
                  <c:v>10.19</c:v>
                </c:pt>
                <c:pt idx="1">
                  <c:v>0.68159999999999998</c:v>
                </c:pt>
                <c:pt idx="2">
                  <c:v>1.143</c:v>
                </c:pt>
                <c:pt idx="3">
                  <c:v>0.79100000000000004</c:v>
                </c:pt>
                <c:pt idx="4">
                  <c:v>0.88009999999999999</c:v>
                </c:pt>
                <c:pt idx="5">
                  <c:v>0.46389999999999998</c:v>
                </c:pt>
                <c:pt idx="6">
                  <c:v>19.62</c:v>
                </c:pt>
                <c:pt idx="7">
                  <c:v>0.6331</c:v>
                </c:pt>
                <c:pt idx="8">
                  <c:v>0.55089999999999995</c:v>
                </c:pt>
                <c:pt idx="9">
                  <c:v>1.1579999999999999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7-4871-864D-89726A63ACEA}"/>
            </c:ext>
          </c:extLst>
        </c:ser>
        <c:ser>
          <c:idx val="0"/>
          <c:order val="2"/>
          <c:tx>
            <c:strRef>
              <c:f>'calibrated for Homewood ave'!$F$1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Homewood ave'!$C$15:$C$24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Homewood ave'!$F$15:$F$24</c:f>
              <c:numCache>
                <c:formatCode>General</c:formatCode>
                <c:ptCount val="10"/>
                <c:pt idx="0">
                  <c:v>9.5579999999999998</c:v>
                </c:pt>
                <c:pt idx="1">
                  <c:v>0.68940000000000001</c:v>
                </c:pt>
                <c:pt idx="2">
                  <c:v>1.135</c:v>
                </c:pt>
                <c:pt idx="3">
                  <c:v>0.77649999999999997</c:v>
                </c:pt>
                <c:pt idx="4">
                  <c:v>0.84240000000000004</c:v>
                </c:pt>
                <c:pt idx="5">
                  <c:v>0.47820000000000001</c:v>
                </c:pt>
                <c:pt idx="6">
                  <c:v>19.41</c:v>
                </c:pt>
                <c:pt idx="7">
                  <c:v>0.62050000000000005</c:v>
                </c:pt>
                <c:pt idx="8">
                  <c:v>0.56779999999999997</c:v>
                </c:pt>
                <c:pt idx="9">
                  <c:v>1.1619999999999999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7-4871-864D-89726A63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2"/>
        <c:minorUnit val="1"/>
      </c:valAx>
      <c:valAx>
        <c:axId val="1696498015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Sterrett &amp; Bennett; calibrated for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Homewood Ave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Homewood ave'!$D$1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Homewood ave'!$C$28:$C$37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Homewood ave'!$D$28:$D$37</c:f>
              <c:numCache>
                <c:formatCode>General</c:formatCode>
                <c:ptCount val="10"/>
                <c:pt idx="0">
                  <c:v>12.42</c:v>
                </c:pt>
                <c:pt idx="1">
                  <c:v>1.833</c:v>
                </c:pt>
                <c:pt idx="2">
                  <c:v>2.052</c:v>
                </c:pt>
                <c:pt idx="3">
                  <c:v>1.778</c:v>
                </c:pt>
                <c:pt idx="4">
                  <c:v>1.952</c:v>
                </c:pt>
                <c:pt idx="5">
                  <c:v>0.65539999999999998</c:v>
                </c:pt>
                <c:pt idx="6">
                  <c:v>25.93</c:v>
                </c:pt>
                <c:pt idx="7">
                  <c:v>1.5669999999999999</c:v>
                </c:pt>
                <c:pt idx="8">
                  <c:v>1.2629999999999999</c:v>
                </c:pt>
                <c:pt idx="9">
                  <c:v>4.468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2-4CEF-A6AE-1AA73628D017}"/>
            </c:ext>
          </c:extLst>
        </c:ser>
        <c:ser>
          <c:idx val="1"/>
          <c:order val="1"/>
          <c:tx>
            <c:strRef>
              <c:f>'calibrated for Homewood ave'!$E$1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Homewood ave'!$C$28:$C$37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Homewood ave'!$E$28:$E$37</c:f>
              <c:numCache>
                <c:formatCode>General</c:formatCode>
                <c:ptCount val="10"/>
                <c:pt idx="0">
                  <c:v>11.1</c:v>
                </c:pt>
                <c:pt idx="1">
                  <c:v>1.7010000000000001</c:v>
                </c:pt>
                <c:pt idx="2">
                  <c:v>1.915</c:v>
                </c:pt>
                <c:pt idx="3">
                  <c:v>1.639</c:v>
                </c:pt>
                <c:pt idx="4">
                  <c:v>1.8240000000000001</c:v>
                </c:pt>
                <c:pt idx="5">
                  <c:v>0.60209999999999997</c:v>
                </c:pt>
                <c:pt idx="6">
                  <c:v>24.64</c:v>
                </c:pt>
                <c:pt idx="7">
                  <c:v>1.46</c:v>
                </c:pt>
                <c:pt idx="8">
                  <c:v>1.107</c:v>
                </c:pt>
                <c:pt idx="9">
                  <c:v>3.9409999999999998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2-4CEF-A6AE-1AA73628D017}"/>
            </c:ext>
          </c:extLst>
        </c:ser>
        <c:ser>
          <c:idx val="0"/>
          <c:order val="2"/>
          <c:tx>
            <c:strRef>
              <c:f>'calibrated for Homewood ave'!$F$1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Homewood ave'!$C$28:$C$37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Homewood ave'!$F$28:$F$37</c:f>
              <c:numCache>
                <c:formatCode>General</c:formatCode>
                <c:ptCount val="10"/>
                <c:pt idx="0">
                  <c:v>10.85</c:v>
                </c:pt>
                <c:pt idx="1">
                  <c:v>1.669</c:v>
                </c:pt>
                <c:pt idx="2">
                  <c:v>1.8839999999999999</c:v>
                </c:pt>
                <c:pt idx="3">
                  <c:v>1.6020000000000001</c:v>
                </c:pt>
                <c:pt idx="4">
                  <c:v>1.7470000000000001</c:v>
                </c:pt>
                <c:pt idx="5">
                  <c:v>0.5806</c:v>
                </c:pt>
                <c:pt idx="6">
                  <c:v>24.1</c:v>
                </c:pt>
                <c:pt idx="7">
                  <c:v>1.4379999999999999</c:v>
                </c:pt>
                <c:pt idx="8">
                  <c:v>1.1020000000000001</c:v>
                </c:pt>
                <c:pt idx="9">
                  <c:v>3.9289999999999998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2-4CEF-A6AE-1AA73628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Sterrett &amp; Kelly; calibrated for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Homewood Ave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Homewood ave'!$D$1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Homewood ave'!$C$41:$C$50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Homewood ave'!$D$41:$D$50</c:f>
              <c:numCache>
                <c:formatCode>General</c:formatCode>
                <c:ptCount val="10"/>
                <c:pt idx="0">
                  <c:v>32.94</c:v>
                </c:pt>
                <c:pt idx="1">
                  <c:v>9.2509999999999994</c:v>
                </c:pt>
                <c:pt idx="2">
                  <c:v>7.657</c:v>
                </c:pt>
                <c:pt idx="3">
                  <c:v>18.55</c:v>
                </c:pt>
                <c:pt idx="4">
                  <c:v>10.72</c:v>
                </c:pt>
                <c:pt idx="5">
                  <c:v>3.9990000000000001</c:v>
                </c:pt>
                <c:pt idx="6">
                  <c:v>62.14</c:v>
                </c:pt>
                <c:pt idx="7">
                  <c:v>8.8510000000000009</c:v>
                </c:pt>
                <c:pt idx="8">
                  <c:v>2.1549999999999998</c:v>
                </c:pt>
                <c:pt idx="9">
                  <c:v>24.86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3-4289-8725-25C690F21931}"/>
            </c:ext>
          </c:extLst>
        </c:ser>
        <c:ser>
          <c:idx val="1"/>
          <c:order val="1"/>
          <c:tx>
            <c:strRef>
              <c:f>'calibrated for Homewood ave'!$E$1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Homewood ave'!$C$41:$C$50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Homewood ave'!$E$41:$E$50</c:f>
              <c:numCache>
                <c:formatCode>General</c:formatCode>
                <c:ptCount val="10"/>
                <c:pt idx="0">
                  <c:v>29.92</c:v>
                </c:pt>
                <c:pt idx="1">
                  <c:v>8.9770000000000003</c:v>
                </c:pt>
                <c:pt idx="2">
                  <c:v>7.18</c:v>
                </c:pt>
                <c:pt idx="3">
                  <c:v>18.010000000000002</c:v>
                </c:pt>
                <c:pt idx="4">
                  <c:v>10.31</c:v>
                </c:pt>
                <c:pt idx="5">
                  <c:v>3.7109999999999999</c:v>
                </c:pt>
                <c:pt idx="6">
                  <c:v>56.64</c:v>
                </c:pt>
                <c:pt idx="7">
                  <c:v>8.1940000000000008</c:v>
                </c:pt>
                <c:pt idx="8">
                  <c:v>1.909</c:v>
                </c:pt>
                <c:pt idx="9">
                  <c:v>23.05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3-4289-8725-25C690F21931}"/>
            </c:ext>
          </c:extLst>
        </c:ser>
        <c:ser>
          <c:idx val="0"/>
          <c:order val="2"/>
          <c:tx>
            <c:strRef>
              <c:f>'calibrated for Homewood ave'!$F$1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Homewood ave'!$C$41:$C$50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Homewood ave'!$F$41:$F$50</c:f>
              <c:numCache>
                <c:formatCode>General</c:formatCode>
                <c:ptCount val="10"/>
                <c:pt idx="0">
                  <c:v>29.99</c:v>
                </c:pt>
                <c:pt idx="1">
                  <c:v>8.8130000000000006</c:v>
                </c:pt>
                <c:pt idx="2">
                  <c:v>7.0620000000000003</c:v>
                </c:pt>
                <c:pt idx="3">
                  <c:v>17.850000000000001</c:v>
                </c:pt>
                <c:pt idx="4">
                  <c:v>10.09</c:v>
                </c:pt>
                <c:pt idx="5">
                  <c:v>3.5640000000000001</c:v>
                </c:pt>
                <c:pt idx="6">
                  <c:v>56.27</c:v>
                </c:pt>
                <c:pt idx="7">
                  <c:v>8.1449999999999996</c:v>
                </c:pt>
                <c:pt idx="8">
                  <c:v>2.1160000000000001</c:v>
                </c:pt>
                <c:pt idx="9">
                  <c:v>22.67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63-4289-8725-25C690F2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Silver</a:t>
            </a:r>
            <a:r>
              <a:rPr lang="en-US" sz="1200" b="0" baseline="0"/>
              <a:t> Lake</a:t>
            </a:r>
            <a:r>
              <a:rPr lang="en-US" sz="1200" b="0"/>
              <a:t>; calibrated for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Homewood Ave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Homewood ave'!$D$1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Homewood ave'!$C$54:$C$63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Homewood ave'!$D$54:$D$63</c:f>
              <c:numCache>
                <c:formatCode>General</c:formatCode>
                <c:ptCount val="10"/>
                <c:pt idx="0">
                  <c:v>27.49</c:v>
                </c:pt>
                <c:pt idx="1">
                  <c:v>2.5139999999999998</c:v>
                </c:pt>
                <c:pt idx="2">
                  <c:v>3.4409999999999998</c:v>
                </c:pt>
                <c:pt idx="3">
                  <c:v>2.0219999999999998</c:v>
                </c:pt>
                <c:pt idx="4">
                  <c:v>2.9729999999999999</c:v>
                </c:pt>
                <c:pt idx="5">
                  <c:v>1.2150000000000001</c:v>
                </c:pt>
                <c:pt idx="6">
                  <c:v>52.17</c:v>
                </c:pt>
                <c:pt idx="7">
                  <c:v>2.4380000000000002</c:v>
                </c:pt>
                <c:pt idx="8">
                  <c:v>1.698</c:v>
                </c:pt>
                <c:pt idx="9">
                  <c:v>4.516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1-49FB-99A8-D366DE2B9585}"/>
            </c:ext>
          </c:extLst>
        </c:ser>
        <c:ser>
          <c:idx val="1"/>
          <c:order val="1"/>
          <c:tx>
            <c:strRef>
              <c:f>'calibrated for Homewood ave'!$E$1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Homewood ave'!$C$54:$C$63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Homewood ave'!$E$54:$E$63</c:f>
              <c:numCache>
                <c:formatCode>General</c:formatCode>
                <c:ptCount val="10"/>
                <c:pt idx="0">
                  <c:v>20.58</c:v>
                </c:pt>
                <c:pt idx="1">
                  <c:v>2.2919999999999998</c:v>
                </c:pt>
                <c:pt idx="2">
                  <c:v>3.117</c:v>
                </c:pt>
                <c:pt idx="3">
                  <c:v>1.9139999999999999</c:v>
                </c:pt>
                <c:pt idx="4">
                  <c:v>2.7360000000000002</c:v>
                </c:pt>
                <c:pt idx="5">
                  <c:v>1.1140000000000001</c:v>
                </c:pt>
                <c:pt idx="6">
                  <c:v>49.14</c:v>
                </c:pt>
                <c:pt idx="7">
                  <c:v>2.25</c:v>
                </c:pt>
                <c:pt idx="8">
                  <c:v>1.3480000000000001</c:v>
                </c:pt>
                <c:pt idx="9">
                  <c:v>3.7280000000000002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1-49FB-99A8-D366DE2B9585}"/>
            </c:ext>
          </c:extLst>
        </c:ser>
        <c:ser>
          <c:idx val="0"/>
          <c:order val="2"/>
          <c:tx>
            <c:strRef>
              <c:f>'calibrated for Homewood ave'!$F$1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Homewood ave'!$C$54:$C$63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Homewood ave'!$F$54:$F$63</c:f>
              <c:numCache>
                <c:formatCode>General</c:formatCode>
                <c:ptCount val="10"/>
                <c:pt idx="0">
                  <c:v>19.78</c:v>
                </c:pt>
                <c:pt idx="1">
                  <c:v>2.2679999999999998</c:v>
                </c:pt>
                <c:pt idx="2">
                  <c:v>3.0779999999999998</c:v>
                </c:pt>
                <c:pt idx="3">
                  <c:v>1.8620000000000001</c:v>
                </c:pt>
                <c:pt idx="4">
                  <c:v>2.6349999999999998</c:v>
                </c:pt>
                <c:pt idx="5">
                  <c:v>1.093</c:v>
                </c:pt>
                <c:pt idx="6">
                  <c:v>48.13</c:v>
                </c:pt>
                <c:pt idx="7">
                  <c:v>2.2240000000000002</c:v>
                </c:pt>
                <c:pt idx="8">
                  <c:v>1.415</c:v>
                </c:pt>
                <c:pt idx="9">
                  <c:v>3.7959999999999998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1-49FB-99A8-D366DE2B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 i="0" u="none" strike="noStrike" baseline="0">
                <a:effectLst/>
              </a:rPr>
              <a:t>Dunfermline &amp; Finance</a:t>
            </a:r>
            <a:r>
              <a:rPr lang="en-US" sz="1200" b="0"/>
              <a:t>; calibrated for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Homewood Ave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Homewood ave'!$D$1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Homewood ave'!$C$67:$C$76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Homewood ave'!$D$67:$D$76</c:f>
              <c:numCache>
                <c:formatCode>General</c:formatCode>
                <c:ptCount val="10"/>
                <c:pt idx="0">
                  <c:v>17.940000000000001</c:v>
                </c:pt>
                <c:pt idx="1">
                  <c:v>6.0149999999999997</c:v>
                </c:pt>
                <c:pt idx="2">
                  <c:v>3.827</c:v>
                </c:pt>
                <c:pt idx="3">
                  <c:v>11.02</c:v>
                </c:pt>
                <c:pt idx="4">
                  <c:v>4.0609999999999999</c:v>
                </c:pt>
                <c:pt idx="5">
                  <c:v>1.869</c:v>
                </c:pt>
                <c:pt idx="6">
                  <c:v>27.97</c:v>
                </c:pt>
                <c:pt idx="7">
                  <c:v>3.7639999999999998</c:v>
                </c:pt>
                <c:pt idx="8">
                  <c:v>0.93089999999999995</c:v>
                </c:pt>
                <c:pt idx="9">
                  <c:v>10.93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D0D-A779-8DDA4766C760}"/>
            </c:ext>
          </c:extLst>
        </c:ser>
        <c:ser>
          <c:idx val="1"/>
          <c:order val="1"/>
          <c:tx>
            <c:strRef>
              <c:f>'calibrated for Homewood ave'!$E$1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Homewood ave'!$C$67:$C$76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Homewood ave'!$E$67:$E$76</c:f>
              <c:numCache>
                <c:formatCode>General</c:formatCode>
                <c:ptCount val="10"/>
                <c:pt idx="0">
                  <c:v>17.690000000000001</c:v>
                </c:pt>
                <c:pt idx="1">
                  <c:v>5.8360000000000003</c:v>
                </c:pt>
                <c:pt idx="2">
                  <c:v>3.6869999999999998</c:v>
                </c:pt>
                <c:pt idx="3">
                  <c:v>10.75</c:v>
                </c:pt>
                <c:pt idx="4">
                  <c:v>3.8620000000000001</c:v>
                </c:pt>
                <c:pt idx="5">
                  <c:v>1.7370000000000001</c:v>
                </c:pt>
                <c:pt idx="6">
                  <c:v>23.72</c:v>
                </c:pt>
                <c:pt idx="7">
                  <c:v>3.6819999999999999</c:v>
                </c:pt>
                <c:pt idx="8">
                  <c:v>0.69840000000000002</c:v>
                </c:pt>
                <c:pt idx="9">
                  <c:v>10.62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3-4D0D-A779-8DDA4766C760}"/>
            </c:ext>
          </c:extLst>
        </c:ser>
        <c:ser>
          <c:idx val="0"/>
          <c:order val="2"/>
          <c:tx>
            <c:strRef>
              <c:f>'calibrated for Homewood ave'!$F$1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Homewood ave'!$C$67:$C$76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Homewood ave'!$F$67:$F$76</c:f>
              <c:numCache>
                <c:formatCode>General</c:formatCode>
                <c:ptCount val="10"/>
                <c:pt idx="0">
                  <c:v>17.23</c:v>
                </c:pt>
                <c:pt idx="1">
                  <c:v>5.617</c:v>
                </c:pt>
                <c:pt idx="2">
                  <c:v>3.552</c:v>
                </c:pt>
                <c:pt idx="3">
                  <c:v>10.37</c:v>
                </c:pt>
                <c:pt idx="4">
                  <c:v>3.7549999999999999</c:v>
                </c:pt>
                <c:pt idx="5">
                  <c:v>1.65</c:v>
                </c:pt>
                <c:pt idx="6">
                  <c:v>23.72</c:v>
                </c:pt>
                <c:pt idx="7">
                  <c:v>3.5680000000000001</c:v>
                </c:pt>
                <c:pt idx="8">
                  <c:v>0.93530000000000002</c:v>
                </c:pt>
                <c:pt idx="9">
                  <c:v>10.65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B3-4D0D-A779-8DDA4766C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Kedron St; calibrated for Sterrett &amp; Bennett 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Sterrett &amp; Benne'!$D$1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Sterrett &amp; Benne'!$C$2:$C$11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Sterrett &amp; Benne'!$D$2:$D$11</c:f>
              <c:numCache>
                <c:formatCode>General</c:formatCode>
                <c:ptCount val="10"/>
                <c:pt idx="0">
                  <c:v>0.90349999999999997</c:v>
                </c:pt>
                <c:pt idx="1">
                  <c:v>4.7210000000000002E-2</c:v>
                </c:pt>
                <c:pt idx="2">
                  <c:v>8.1180000000000002E-2</c:v>
                </c:pt>
                <c:pt idx="3">
                  <c:v>4.9160000000000002E-2</c:v>
                </c:pt>
                <c:pt idx="4">
                  <c:v>6.4689999999999998E-2</c:v>
                </c:pt>
                <c:pt idx="5">
                  <c:v>3.9379999999999998E-2</c:v>
                </c:pt>
                <c:pt idx="6">
                  <c:v>1.542</c:v>
                </c:pt>
                <c:pt idx="7">
                  <c:v>4.0120000000000003E-2</c:v>
                </c:pt>
                <c:pt idx="8">
                  <c:v>4.4119999999999999E-2</c:v>
                </c:pt>
                <c:pt idx="9">
                  <c:v>9.5589999999999994E-2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9-4281-919C-08A21661DE97}"/>
            </c:ext>
          </c:extLst>
        </c:ser>
        <c:ser>
          <c:idx val="1"/>
          <c:order val="1"/>
          <c:tx>
            <c:strRef>
              <c:f>'calibrated for Sterrett &amp; Benne'!$E$1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'calibrated for Sterrett &amp; Benne'!$C$2:$C$11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Sterrett &amp; Benne'!$E$2:$E$11</c:f>
              <c:numCache>
                <c:formatCode>General</c:formatCode>
                <c:ptCount val="10"/>
                <c:pt idx="0">
                  <c:v>2.7229999999999999</c:v>
                </c:pt>
                <c:pt idx="1">
                  <c:v>0.39040000000000002</c:v>
                </c:pt>
                <c:pt idx="2">
                  <c:v>0.58230000000000004</c:v>
                </c:pt>
                <c:pt idx="3">
                  <c:v>0.35570000000000002</c:v>
                </c:pt>
                <c:pt idx="4">
                  <c:v>0.30790000000000001</c:v>
                </c:pt>
                <c:pt idx="5">
                  <c:v>0.3201</c:v>
                </c:pt>
                <c:pt idx="6">
                  <c:v>2.7269999999999999</c:v>
                </c:pt>
                <c:pt idx="7">
                  <c:v>0.1973</c:v>
                </c:pt>
                <c:pt idx="8">
                  <c:v>0.42130000000000001</c:v>
                </c:pt>
                <c:pt idx="9">
                  <c:v>0.73599999999999999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9-4281-919C-08A21661DE97}"/>
            </c:ext>
          </c:extLst>
        </c:ser>
        <c:ser>
          <c:idx val="0"/>
          <c:order val="2"/>
          <c:tx>
            <c:strRef>
              <c:f>'calibrated for Sterrett &amp; Benne'!$F$1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Sterrett &amp; Benne'!$C$2:$C$11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Sterrett &amp; Benne'!$F$2:$F$11</c:f>
              <c:numCache>
                <c:formatCode>General</c:formatCode>
                <c:ptCount val="10"/>
                <c:pt idx="0">
                  <c:v>2.754</c:v>
                </c:pt>
                <c:pt idx="1">
                  <c:v>0.33650000000000002</c:v>
                </c:pt>
                <c:pt idx="2">
                  <c:v>0.59189999999999998</c:v>
                </c:pt>
                <c:pt idx="3">
                  <c:v>0.32519999999999999</c:v>
                </c:pt>
                <c:pt idx="4">
                  <c:v>0.28520000000000001</c:v>
                </c:pt>
                <c:pt idx="5">
                  <c:v>0.31819999999999998</c:v>
                </c:pt>
                <c:pt idx="6">
                  <c:v>3.0129999999999999</c:v>
                </c:pt>
                <c:pt idx="7">
                  <c:v>0.1898</c:v>
                </c:pt>
                <c:pt idx="8">
                  <c:v>0.39779999999999999</c:v>
                </c:pt>
                <c:pt idx="9">
                  <c:v>0.74150000000000005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19-4281-919C-08A21661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0.5"/>
        <c:minorUnit val="0.5"/>
      </c:valAx>
      <c:valAx>
        <c:axId val="1696498015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Sterrett &amp; Bennett St</a:t>
            </a:r>
            <a:r>
              <a:rPr lang="en-US" sz="1200" b="0"/>
              <a:t>; calibrated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for Sterrett &amp; Bennett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Sterrett &amp; Benne'!$D$1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Sterrett &amp; Benne'!$C$28:$C$37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Sterrett &amp; Benne'!$D$28:$D$37</c:f>
              <c:numCache>
                <c:formatCode>General</c:formatCode>
                <c:ptCount val="10"/>
                <c:pt idx="0">
                  <c:v>12.42</c:v>
                </c:pt>
                <c:pt idx="1">
                  <c:v>1.833</c:v>
                </c:pt>
                <c:pt idx="2">
                  <c:v>2.052</c:v>
                </c:pt>
                <c:pt idx="3">
                  <c:v>1.778</c:v>
                </c:pt>
                <c:pt idx="4">
                  <c:v>1.952</c:v>
                </c:pt>
                <c:pt idx="5">
                  <c:v>0.65539999999999998</c:v>
                </c:pt>
                <c:pt idx="6">
                  <c:v>25.93</c:v>
                </c:pt>
                <c:pt idx="7">
                  <c:v>1.5669999999999999</c:v>
                </c:pt>
                <c:pt idx="8">
                  <c:v>1.2629999999999999</c:v>
                </c:pt>
                <c:pt idx="9">
                  <c:v>4.468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1-478E-9FCA-046F48E6B4D4}"/>
            </c:ext>
          </c:extLst>
        </c:ser>
        <c:ser>
          <c:idx val="1"/>
          <c:order val="1"/>
          <c:tx>
            <c:strRef>
              <c:f>'calibrated for Sterrett &amp; Benne'!$E$1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Sterrett &amp; Benne'!$C$28:$C$37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Sterrett &amp; Benne'!$E$28:$E$37</c:f>
              <c:numCache>
                <c:formatCode>General</c:formatCode>
                <c:ptCount val="10"/>
                <c:pt idx="0">
                  <c:v>38.81</c:v>
                </c:pt>
                <c:pt idx="1">
                  <c:v>10.210000000000001</c:v>
                </c:pt>
                <c:pt idx="2">
                  <c:v>11.26</c:v>
                </c:pt>
                <c:pt idx="3">
                  <c:v>8.7739999999999991</c:v>
                </c:pt>
                <c:pt idx="4">
                  <c:v>6.4530000000000003</c:v>
                </c:pt>
                <c:pt idx="5">
                  <c:v>3.5659999999999998</c:v>
                </c:pt>
                <c:pt idx="6">
                  <c:v>39.700000000000003</c:v>
                </c:pt>
                <c:pt idx="7">
                  <c:v>5.7309999999999999</c:v>
                </c:pt>
                <c:pt idx="8">
                  <c:v>8.9909999999999997</c:v>
                </c:pt>
                <c:pt idx="9">
                  <c:v>21.26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1-478E-9FCA-046F48E6B4D4}"/>
            </c:ext>
          </c:extLst>
        </c:ser>
        <c:ser>
          <c:idx val="0"/>
          <c:order val="2"/>
          <c:tx>
            <c:strRef>
              <c:f>'calibrated for Sterrett &amp; Benne'!$F$1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Sterrett &amp; Benne'!$C$28:$C$37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Sterrett &amp; Benne'!$F$28:$F$37</c:f>
              <c:numCache>
                <c:formatCode>General</c:formatCode>
                <c:ptCount val="10"/>
                <c:pt idx="0">
                  <c:v>30.81</c:v>
                </c:pt>
                <c:pt idx="1">
                  <c:v>8.19</c:v>
                </c:pt>
                <c:pt idx="2">
                  <c:v>8.9879999999999995</c:v>
                </c:pt>
                <c:pt idx="3">
                  <c:v>7.5679999999999996</c:v>
                </c:pt>
                <c:pt idx="4">
                  <c:v>6.2140000000000004</c:v>
                </c:pt>
                <c:pt idx="5">
                  <c:v>2.7130000000000001</c:v>
                </c:pt>
                <c:pt idx="6">
                  <c:v>36.82</c:v>
                </c:pt>
                <c:pt idx="7">
                  <c:v>5.2789999999999999</c:v>
                </c:pt>
                <c:pt idx="8">
                  <c:v>5.68</c:v>
                </c:pt>
                <c:pt idx="9">
                  <c:v>18.52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41-478E-9FCA-046F48E6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Homewood</a:t>
            </a:r>
            <a:r>
              <a:rPr lang="en-US" sz="1200" b="0" baseline="0"/>
              <a:t> Ave</a:t>
            </a:r>
            <a:r>
              <a:rPr lang="en-US" sz="1200" b="0"/>
              <a:t>; calibrated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for Sterrett &amp; Bennett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Sterrett &amp; Benne'!$D$1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Sterrett &amp; Benne'!$C$15:$C$24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Sterrett &amp; Benne'!$D$15:$D$24</c:f>
              <c:numCache>
                <c:formatCode>General</c:formatCode>
                <c:ptCount val="10"/>
                <c:pt idx="0">
                  <c:v>15.65</c:v>
                </c:pt>
                <c:pt idx="1">
                  <c:v>0.79559999999999997</c:v>
                </c:pt>
                <c:pt idx="2">
                  <c:v>1.302</c:v>
                </c:pt>
                <c:pt idx="3">
                  <c:v>0.87390000000000001</c:v>
                </c:pt>
                <c:pt idx="4">
                  <c:v>0.94379999999999997</c:v>
                </c:pt>
                <c:pt idx="5">
                  <c:v>0.57820000000000005</c:v>
                </c:pt>
                <c:pt idx="6">
                  <c:v>20.3</c:v>
                </c:pt>
                <c:pt idx="7">
                  <c:v>0.67259999999999998</c:v>
                </c:pt>
                <c:pt idx="8">
                  <c:v>0.68330000000000002</c:v>
                </c:pt>
                <c:pt idx="9">
                  <c:v>1.3759999999999999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F-4113-AA12-A05806925AE8}"/>
            </c:ext>
          </c:extLst>
        </c:ser>
        <c:ser>
          <c:idx val="1"/>
          <c:order val="1"/>
          <c:tx>
            <c:strRef>
              <c:f>'calibrated for Sterrett &amp; Benne'!$E$1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Sterrett &amp; Benne'!$C$15:$C$24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Sterrett &amp; Benne'!$E$15:$E$24</c:f>
              <c:numCache>
                <c:formatCode>General</c:formatCode>
                <c:ptCount val="10"/>
                <c:pt idx="0">
                  <c:v>37.119999999999997</c:v>
                </c:pt>
                <c:pt idx="1">
                  <c:v>5.7450000000000001</c:v>
                </c:pt>
                <c:pt idx="2">
                  <c:v>8.4459999999999997</c:v>
                </c:pt>
                <c:pt idx="3">
                  <c:v>5.4909999999999997</c:v>
                </c:pt>
                <c:pt idx="4">
                  <c:v>4.5540000000000003</c:v>
                </c:pt>
                <c:pt idx="5">
                  <c:v>4.7130000000000001</c:v>
                </c:pt>
                <c:pt idx="6">
                  <c:v>32.81</c:v>
                </c:pt>
                <c:pt idx="7">
                  <c:v>3.2519999999999998</c:v>
                </c:pt>
                <c:pt idx="8">
                  <c:v>6.1929999999999996</c:v>
                </c:pt>
                <c:pt idx="9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F-4113-AA12-A05806925AE8}"/>
            </c:ext>
          </c:extLst>
        </c:ser>
        <c:ser>
          <c:idx val="0"/>
          <c:order val="2"/>
          <c:tx>
            <c:strRef>
              <c:f>'calibrated for Sterrett &amp; Benne'!$F$1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Sterrett &amp; Benne'!$C$15:$C$24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Sterrett &amp; Benne'!$F$15:$F$24</c:f>
              <c:numCache>
                <c:formatCode>General</c:formatCode>
                <c:ptCount val="10"/>
                <c:pt idx="0">
                  <c:v>29.23</c:v>
                </c:pt>
                <c:pt idx="1">
                  <c:v>4.9610000000000003</c:v>
                </c:pt>
                <c:pt idx="2">
                  <c:v>8.4060000000000006</c:v>
                </c:pt>
                <c:pt idx="3">
                  <c:v>4.9969999999999999</c:v>
                </c:pt>
                <c:pt idx="4">
                  <c:v>4.3390000000000004</c:v>
                </c:pt>
                <c:pt idx="5">
                  <c:v>5.1379999999999999</c:v>
                </c:pt>
                <c:pt idx="6">
                  <c:v>27.27</c:v>
                </c:pt>
                <c:pt idx="7">
                  <c:v>3.0830000000000002</c:v>
                </c:pt>
                <c:pt idx="8">
                  <c:v>6.0529999999999999</c:v>
                </c:pt>
                <c:pt idx="9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EF-4113-AA12-A0580692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Sterrett &amp; Bennett; calibrated fo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r Sterrett &amp; Bennett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Sterrett &amp; Benne'!$D$1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Sterrett &amp; Benne'!$C$28:$C$37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Sterrett &amp; Benne'!$D$28:$D$37</c:f>
              <c:numCache>
                <c:formatCode>General</c:formatCode>
                <c:ptCount val="10"/>
                <c:pt idx="0">
                  <c:v>12.42</c:v>
                </c:pt>
                <c:pt idx="1">
                  <c:v>1.833</c:v>
                </c:pt>
                <c:pt idx="2">
                  <c:v>2.052</c:v>
                </c:pt>
                <c:pt idx="3">
                  <c:v>1.778</c:v>
                </c:pt>
                <c:pt idx="4">
                  <c:v>1.952</c:v>
                </c:pt>
                <c:pt idx="5">
                  <c:v>0.65539999999999998</c:v>
                </c:pt>
                <c:pt idx="6">
                  <c:v>25.93</c:v>
                </c:pt>
                <c:pt idx="7">
                  <c:v>1.5669999999999999</c:v>
                </c:pt>
                <c:pt idx="8">
                  <c:v>1.2629999999999999</c:v>
                </c:pt>
                <c:pt idx="9">
                  <c:v>4.468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5-40FC-86EC-5B1F392AC694}"/>
            </c:ext>
          </c:extLst>
        </c:ser>
        <c:ser>
          <c:idx val="1"/>
          <c:order val="1"/>
          <c:tx>
            <c:strRef>
              <c:f>'calibrated for Sterrett &amp; Benne'!$E$1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Sterrett &amp; Benne'!$C$28:$C$37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Sterrett &amp; Benne'!$E$28:$E$37</c:f>
              <c:numCache>
                <c:formatCode>General</c:formatCode>
                <c:ptCount val="10"/>
                <c:pt idx="0">
                  <c:v>38.81</c:v>
                </c:pt>
                <c:pt idx="1">
                  <c:v>10.210000000000001</c:v>
                </c:pt>
                <c:pt idx="2">
                  <c:v>11.26</c:v>
                </c:pt>
                <c:pt idx="3">
                  <c:v>8.7739999999999991</c:v>
                </c:pt>
                <c:pt idx="4">
                  <c:v>6.4530000000000003</c:v>
                </c:pt>
                <c:pt idx="5">
                  <c:v>3.5659999999999998</c:v>
                </c:pt>
                <c:pt idx="6">
                  <c:v>39.700000000000003</c:v>
                </c:pt>
                <c:pt idx="7">
                  <c:v>5.7309999999999999</c:v>
                </c:pt>
                <c:pt idx="8">
                  <c:v>8.9909999999999997</c:v>
                </c:pt>
                <c:pt idx="9">
                  <c:v>21.26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F5-40FC-86EC-5B1F392AC694}"/>
            </c:ext>
          </c:extLst>
        </c:ser>
        <c:ser>
          <c:idx val="0"/>
          <c:order val="2"/>
          <c:tx>
            <c:strRef>
              <c:f>'calibrated for Sterrett &amp; Benne'!$F$1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Sterrett &amp; Benne'!$C$28:$C$37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Sterrett &amp; Benne'!$F$28:$F$37</c:f>
              <c:numCache>
                <c:formatCode>General</c:formatCode>
                <c:ptCount val="10"/>
                <c:pt idx="0">
                  <c:v>30.81</c:v>
                </c:pt>
                <c:pt idx="1">
                  <c:v>8.19</c:v>
                </c:pt>
                <c:pt idx="2">
                  <c:v>8.9879999999999995</c:v>
                </c:pt>
                <c:pt idx="3">
                  <c:v>7.5679999999999996</c:v>
                </c:pt>
                <c:pt idx="4">
                  <c:v>6.2140000000000004</c:v>
                </c:pt>
                <c:pt idx="5">
                  <c:v>2.7130000000000001</c:v>
                </c:pt>
                <c:pt idx="6">
                  <c:v>36.82</c:v>
                </c:pt>
                <c:pt idx="7">
                  <c:v>5.2789999999999999</c:v>
                </c:pt>
                <c:pt idx="8">
                  <c:v>5.68</c:v>
                </c:pt>
                <c:pt idx="9">
                  <c:v>18.52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F5-40FC-86EC-5B1F392A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Kedron St; calibrated for Kedron 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Kedron St'!$D$1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Kedron St'!$C$2:$C$11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Kedron St'!$D$2:$D$11</c:f>
              <c:numCache>
                <c:formatCode>General</c:formatCode>
                <c:ptCount val="10"/>
                <c:pt idx="0">
                  <c:v>0.90349999999999997</c:v>
                </c:pt>
                <c:pt idx="1">
                  <c:v>4.7210000000000002E-2</c:v>
                </c:pt>
                <c:pt idx="2">
                  <c:v>8.1180000000000002E-2</c:v>
                </c:pt>
                <c:pt idx="3">
                  <c:v>4.9160000000000002E-2</c:v>
                </c:pt>
                <c:pt idx="4">
                  <c:v>6.4689999999999998E-2</c:v>
                </c:pt>
                <c:pt idx="5">
                  <c:v>3.9379999999999998E-2</c:v>
                </c:pt>
                <c:pt idx="6">
                  <c:v>1.542</c:v>
                </c:pt>
                <c:pt idx="7">
                  <c:v>4.0120000000000003E-2</c:v>
                </c:pt>
                <c:pt idx="8">
                  <c:v>4.4119999999999999E-2</c:v>
                </c:pt>
                <c:pt idx="9">
                  <c:v>9.5589999999999994E-2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4-4F98-9C09-228B6DB8A3D0}"/>
            </c:ext>
          </c:extLst>
        </c:ser>
        <c:ser>
          <c:idx val="1"/>
          <c:order val="1"/>
          <c:tx>
            <c:strRef>
              <c:f>'calibrated for Kedron St'!$E$1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'calibrated for Kedron St'!$C$2:$C$11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Kedron St'!$E$2:$E$11</c:f>
              <c:numCache>
                <c:formatCode>General</c:formatCode>
                <c:ptCount val="10"/>
                <c:pt idx="0">
                  <c:v>0.41189999999999999</c:v>
                </c:pt>
                <c:pt idx="1">
                  <c:v>3.7350000000000001E-2</c:v>
                </c:pt>
                <c:pt idx="2">
                  <c:v>6.6199999999999995E-2</c:v>
                </c:pt>
                <c:pt idx="3">
                  <c:v>4.1419999999999998E-2</c:v>
                </c:pt>
                <c:pt idx="4">
                  <c:v>5.1470000000000002E-2</c:v>
                </c:pt>
                <c:pt idx="5">
                  <c:v>3.1E-2</c:v>
                </c:pt>
                <c:pt idx="6">
                  <c:v>0.94169999999999998</c:v>
                </c:pt>
                <c:pt idx="7">
                  <c:v>3.2809999999999999E-2</c:v>
                </c:pt>
                <c:pt idx="8">
                  <c:v>3.4270000000000002E-2</c:v>
                </c:pt>
                <c:pt idx="9">
                  <c:v>7.5600000000000001E-2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4-4F98-9C09-228B6DB8A3D0}"/>
            </c:ext>
          </c:extLst>
        </c:ser>
        <c:ser>
          <c:idx val="0"/>
          <c:order val="2"/>
          <c:tx>
            <c:strRef>
              <c:f>'calibrated for Kedron St'!$F$1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Kedron St'!$C$2:$C$11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Kedron St'!$F$2:$F$11</c:f>
              <c:numCache>
                <c:formatCode>General</c:formatCode>
                <c:ptCount val="10"/>
                <c:pt idx="0">
                  <c:v>0.39019999999999999</c:v>
                </c:pt>
                <c:pt idx="1">
                  <c:v>3.9989999999999998E-2</c:v>
                </c:pt>
                <c:pt idx="2">
                  <c:v>6.6949999999999996E-2</c:v>
                </c:pt>
                <c:pt idx="3">
                  <c:v>4.1840000000000002E-2</c:v>
                </c:pt>
                <c:pt idx="4">
                  <c:v>5.1049999999999998E-2</c:v>
                </c:pt>
                <c:pt idx="5">
                  <c:v>3.4000000000000002E-2</c:v>
                </c:pt>
                <c:pt idx="6">
                  <c:v>0.65059999999999996</c:v>
                </c:pt>
                <c:pt idx="7">
                  <c:v>3.27E-2</c:v>
                </c:pt>
                <c:pt idx="8">
                  <c:v>3.6990000000000002E-2</c:v>
                </c:pt>
                <c:pt idx="9">
                  <c:v>7.7700000000000005E-2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4-4F98-9C09-228B6DB8A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0.2"/>
        <c:minorUnit val="0.2"/>
      </c:valAx>
      <c:valAx>
        <c:axId val="169649801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Sterrett &amp; Kelly; calibrated for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 Sterrett &amp; Bennett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Sterrett &amp; Benne'!$D$1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Sterrett &amp; Benne'!$C$41:$C$50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Sterrett &amp; Benne'!$D$41:$D$50</c:f>
              <c:numCache>
                <c:formatCode>General</c:formatCode>
                <c:ptCount val="10"/>
                <c:pt idx="0">
                  <c:v>32.94</c:v>
                </c:pt>
                <c:pt idx="1">
                  <c:v>9.2509999999999994</c:v>
                </c:pt>
                <c:pt idx="2">
                  <c:v>7.657</c:v>
                </c:pt>
                <c:pt idx="3">
                  <c:v>18.55</c:v>
                </c:pt>
                <c:pt idx="4">
                  <c:v>10.72</c:v>
                </c:pt>
                <c:pt idx="5">
                  <c:v>3.9990000000000001</c:v>
                </c:pt>
                <c:pt idx="6">
                  <c:v>62.14</c:v>
                </c:pt>
                <c:pt idx="7">
                  <c:v>8.8510000000000009</c:v>
                </c:pt>
                <c:pt idx="8">
                  <c:v>2.1549999999999998</c:v>
                </c:pt>
                <c:pt idx="9">
                  <c:v>24.86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8-408E-86C4-35610AC784CE}"/>
            </c:ext>
          </c:extLst>
        </c:ser>
        <c:ser>
          <c:idx val="1"/>
          <c:order val="1"/>
          <c:tx>
            <c:strRef>
              <c:f>'calibrated for Sterrett &amp; Benne'!$E$1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Sterrett &amp; Benne'!$C$41:$C$50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Sterrett &amp; Benne'!$E$41:$E$50</c:f>
              <c:numCache>
                <c:formatCode>General</c:formatCode>
                <c:ptCount val="10"/>
                <c:pt idx="0">
                  <c:v>82.69</c:v>
                </c:pt>
                <c:pt idx="1">
                  <c:v>40.619999999999997</c:v>
                </c:pt>
                <c:pt idx="2">
                  <c:v>34.549999999999997</c:v>
                </c:pt>
                <c:pt idx="3">
                  <c:v>48.53</c:v>
                </c:pt>
                <c:pt idx="4">
                  <c:v>31.4</c:v>
                </c:pt>
                <c:pt idx="5">
                  <c:v>21.53</c:v>
                </c:pt>
                <c:pt idx="6">
                  <c:v>109.3</c:v>
                </c:pt>
                <c:pt idx="7">
                  <c:v>27.87</c:v>
                </c:pt>
                <c:pt idx="8">
                  <c:v>26.14</c:v>
                </c:pt>
                <c:pt idx="9">
                  <c:v>86.16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8-408E-86C4-35610AC784CE}"/>
            </c:ext>
          </c:extLst>
        </c:ser>
        <c:ser>
          <c:idx val="0"/>
          <c:order val="2"/>
          <c:tx>
            <c:strRef>
              <c:f>'calibrated for Sterrett &amp; Benne'!$F$1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Sterrett &amp; Benne'!$C$41:$C$50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Sterrett &amp; Benne'!$F$41:$F$50</c:f>
              <c:numCache>
                <c:formatCode>General</c:formatCode>
                <c:ptCount val="10"/>
                <c:pt idx="0">
                  <c:v>76.27</c:v>
                </c:pt>
                <c:pt idx="1">
                  <c:v>29.6</c:v>
                </c:pt>
                <c:pt idx="2">
                  <c:v>24.23</c:v>
                </c:pt>
                <c:pt idx="3">
                  <c:v>38.380000000000003</c:v>
                </c:pt>
                <c:pt idx="4">
                  <c:v>24.9</c:v>
                </c:pt>
                <c:pt idx="5">
                  <c:v>13</c:v>
                </c:pt>
                <c:pt idx="6">
                  <c:v>67.040000000000006</c:v>
                </c:pt>
                <c:pt idx="7">
                  <c:v>23.98</c:v>
                </c:pt>
                <c:pt idx="8">
                  <c:v>11.6</c:v>
                </c:pt>
                <c:pt idx="9">
                  <c:v>46.62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88-408E-86C4-35610AC7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10"/>
        <c:minorUnit val="1"/>
      </c:valAx>
      <c:valAx>
        <c:axId val="1696498015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1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Silver</a:t>
            </a:r>
            <a:r>
              <a:rPr lang="en-US" sz="1200" b="0" baseline="0"/>
              <a:t> Lake</a:t>
            </a:r>
            <a:r>
              <a:rPr lang="en-US" sz="1200" b="0"/>
              <a:t>; calibrated for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Sterrett &amp; Bennett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Sterrett &amp; Benne'!$D$1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Sterrett &amp; Benne'!$C$54:$C$63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Sterrett &amp; Benne'!$D$54:$D$63</c:f>
              <c:numCache>
                <c:formatCode>General</c:formatCode>
                <c:ptCount val="10"/>
                <c:pt idx="0">
                  <c:v>27.49</c:v>
                </c:pt>
                <c:pt idx="1">
                  <c:v>2.5139999999999998</c:v>
                </c:pt>
                <c:pt idx="2">
                  <c:v>3.4409999999999998</c:v>
                </c:pt>
                <c:pt idx="3">
                  <c:v>2.0219999999999998</c:v>
                </c:pt>
                <c:pt idx="4">
                  <c:v>2.9729999999999999</c:v>
                </c:pt>
                <c:pt idx="5">
                  <c:v>1.2150000000000001</c:v>
                </c:pt>
                <c:pt idx="6">
                  <c:v>52.17</c:v>
                </c:pt>
                <c:pt idx="7">
                  <c:v>2.4380000000000002</c:v>
                </c:pt>
                <c:pt idx="8">
                  <c:v>1.698</c:v>
                </c:pt>
                <c:pt idx="9">
                  <c:v>4.516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D-493F-9B85-734AA7915602}"/>
            </c:ext>
          </c:extLst>
        </c:ser>
        <c:ser>
          <c:idx val="1"/>
          <c:order val="1"/>
          <c:tx>
            <c:strRef>
              <c:f>'calibrated for Sterrett &amp; Benne'!$E$1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Sterrett &amp; Benne'!$C$54:$C$63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Sterrett &amp; Benne'!$E$54:$E$63</c:f>
              <c:numCache>
                <c:formatCode>General</c:formatCode>
                <c:ptCount val="10"/>
                <c:pt idx="0">
                  <c:v>89.46</c:v>
                </c:pt>
                <c:pt idx="1">
                  <c:v>17.78</c:v>
                </c:pt>
                <c:pt idx="2">
                  <c:v>26.13</c:v>
                </c:pt>
                <c:pt idx="3">
                  <c:v>14.45</c:v>
                </c:pt>
                <c:pt idx="4">
                  <c:v>13.7</c:v>
                </c:pt>
                <c:pt idx="5">
                  <c:v>11.71</c:v>
                </c:pt>
                <c:pt idx="6">
                  <c:v>90.71</c:v>
                </c:pt>
                <c:pt idx="7">
                  <c:v>11.5</c:v>
                </c:pt>
                <c:pt idx="8">
                  <c:v>20.74</c:v>
                </c:pt>
                <c:pt idx="9">
                  <c:v>38.99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D-493F-9B85-734AA7915602}"/>
            </c:ext>
          </c:extLst>
        </c:ser>
        <c:ser>
          <c:idx val="0"/>
          <c:order val="2"/>
          <c:tx>
            <c:strRef>
              <c:f>'calibrated for Sterrett &amp; Benne'!$F$1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Sterrett &amp; Benne'!$C$54:$C$63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Sterrett &amp; Benne'!$F$54:$F$63</c:f>
              <c:numCache>
                <c:formatCode>General</c:formatCode>
                <c:ptCount val="10"/>
                <c:pt idx="0">
                  <c:v>76.510000000000005</c:v>
                </c:pt>
                <c:pt idx="1">
                  <c:v>14.08</c:v>
                </c:pt>
                <c:pt idx="2">
                  <c:v>19.02</c:v>
                </c:pt>
                <c:pt idx="3">
                  <c:v>10.94</c:v>
                </c:pt>
                <c:pt idx="4">
                  <c:v>12.96</c:v>
                </c:pt>
                <c:pt idx="5">
                  <c:v>9.3729999999999993</c:v>
                </c:pt>
                <c:pt idx="6">
                  <c:v>75.42</c:v>
                </c:pt>
                <c:pt idx="7">
                  <c:v>10.36</c:v>
                </c:pt>
                <c:pt idx="8">
                  <c:v>13.89</c:v>
                </c:pt>
                <c:pt idx="9">
                  <c:v>26.46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D-493F-9B85-734AA791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10"/>
        <c:minorUnit val="1"/>
      </c:valAx>
      <c:valAx>
        <c:axId val="16964980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1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 i="0" u="none" strike="noStrike" baseline="0">
                <a:effectLst/>
              </a:rPr>
              <a:t>Dunfermline &amp; Finance</a:t>
            </a:r>
            <a:r>
              <a:rPr lang="en-US" sz="1200" b="0"/>
              <a:t>; calibrated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for Sterrett &amp; Bennett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Sterrett &amp; Benne'!$D$1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Sterrett &amp; Benne'!$C$67:$C$76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Sterrett &amp; Benne'!$D$67:$D$76</c:f>
              <c:numCache>
                <c:formatCode>General</c:formatCode>
                <c:ptCount val="10"/>
                <c:pt idx="0">
                  <c:v>17.940000000000001</c:v>
                </c:pt>
                <c:pt idx="1">
                  <c:v>6.0149999999999997</c:v>
                </c:pt>
                <c:pt idx="2">
                  <c:v>3.827</c:v>
                </c:pt>
                <c:pt idx="3">
                  <c:v>11.02</c:v>
                </c:pt>
                <c:pt idx="4">
                  <c:v>4.0609999999999999</c:v>
                </c:pt>
                <c:pt idx="5">
                  <c:v>1.869</c:v>
                </c:pt>
                <c:pt idx="6">
                  <c:v>27.97</c:v>
                </c:pt>
                <c:pt idx="7">
                  <c:v>3.7639999999999998</c:v>
                </c:pt>
                <c:pt idx="8">
                  <c:v>0.93089999999999995</c:v>
                </c:pt>
                <c:pt idx="9">
                  <c:v>10.93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2-4223-9294-7CD0109AB792}"/>
            </c:ext>
          </c:extLst>
        </c:ser>
        <c:ser>
          <c:idx val="1"/>
          <c:order val="1"/>
          <c:tx>
            <c:strRef>
              <c:f>'calibrated for Sterrett &amp; Benne'!$E$1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Sterrett &amp; Benne'!$C$67:$C$76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Sterrett &amp; Benne'!$E$67:$E$76</c:f>
              <c:numCache>
                <c:formatCode>General</c:formatCode>
                <c:ptCount val="10"/>
                <c:pt idx="0">
                  <c:v>68.48</c:v>
                </c:pt>
                <c:pt idx="1">
                  <c:v>22.96</c:v>
                </c:pt>
                <c:pt idx="2">
                  <c:v>14.84</c:v>
                </c:pt>
                <c:pt idx="3">
                  <c:v>42.09</c:v>
                </c:pt>
                <c:pt idx="4">
                  <c:v>14.76</c:v>
                </c:pt>
                <c:pt idx="5">
                  <c:v>7.5540000000000003</c:v>
                </c:pt>
                <c:pt idx="6">
                  <c:v>69.22</c:v>
                </c:pt>
                <c:pt idx="7">
                  <c:v>13.9</c:v>
                </c:pt>
                <c:pt idx="8">
                  <c:v>9.94</c:v>
                </c:pt>
                <c:pt idx="9">
                  <c:v>54.79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2-4223-9294-7CD0109AB792}"/>
            </c:ext>
          </c:extLst>
        </c:ser>
        <c:ser>
          <c:idx val="0"/>
          <c:order val="2"/>
          <c:tx>
            <c:strRef>
              <c:f>'calibrated for Sterrett &amp; Benne'!$F$1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Sterrett &amp; Benne'!$C$67:$C$76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Sterrett &amp; Benne'!$F$67:$F$76</c:f>
              <c:numCache>
                <c:formatCode>General</c:formatCode>
                <c:ptCount val="10"/>
                <c:pt idx="0">
                  <c:v>40.61</c:v>
                </c:pt>
                <c:pt idx="1">
                  <c:v>12.4</c:v>
                </c:pt>
                <c:pt idx="2">
                  <c:v>7.835</c:v>
                </c:pt>
                <c:pt idx="3">
                  <c:v>22.83</c:v>
                </c:pt>
                <c:pt idx="4">
                  <c:v>10.92</c:v>
                </c:pt>
                <c:pt idx="5">
                  <c:v>5.0519999999999996</c:v>
                </c:pt>
                <c:pt idx="6">
                  <c:v>60.67</c:v>
                </c:pt>
                <c:pt idx="7">
                  <c:v>8.9320000000000004</c:v>
                </c:pt>
                <c:pt idx="8">
                  <c:v>3.625</c:v>
                </c:pt>
                <c:pt idx="9">
                  <c:v>31.3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D2-4223-9294-7CD0109AB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Kedron St; calibrated for Sterrett &amp; Kelly 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Sterrett &amp; Kelly'!$D$1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Sterrett &amp; Kelly'!$C$2:$C$11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Sterrett &amp; Kelly'!$D$2:$D$11</c:f>
              <c:numCache>
                <c:formatCode>General</c:formatCode>
                <c:ptCount val="10"/>
                <c:pt idx="0">
                  <c:v>0.90349999999999997</c:v>
                </c:pt>
                <c:pt idx="1">
                  <c:v>4.7210000000000002E-2</c:v>
                </c:pt>
                <c:pt idx="2">
                  <c:v>8.1180000000000002E-2</c:v>
                </c:pt>
                <c:pt idx="3">
                  <c:v>4.9160000000000002E-2</c:v>
                </c:pt>
                <c:pt idx="4">
                  <c:v>6.4689999999999998E-2</c:v>
                </c:pt>
                <c:pt idx="5">
                  <c:v>3.9379999999999998E-2</c:v>
                </c:pt>
                <c:pt idx="6">
                  <c:v>1.542</c:v>
                </c:pt>
                <c:pt idx="7">
                  <c:v>4.0120000000000003E-2</c:v>
                </c:pt>
                <c:pt idx="8">
                  <c:v>4.4119999999999999E-2</c:v>
                </c:pt>
                <c:pt idx="9">
                  <c:v>9.5589999999999994E-2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2-4B25-A27E-D476B2E4E8B8}"/>
            </c:ext>
          </c:extLst>
        </c:ser>
        <c:ser>
          <c:idx val="1"/>
          <c:order val="1"/>
          <c:tx>
            <c:strRef>
              <c:f>'calibrated for Sterrett &amp; Kelly'!$E$1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'calibrated for Sterrett &amp; Kelly'!$C$2:$C$11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Sterrett &amp; Kelly'!$E$2:$E$11</c:f>
              <c:numCache>
                <c:formatCode>General</c:formatCode>
                <c:ptCount val="10"/>
                <c:pt idx="0">
                  <c:v>1.4059999999999999</c:v>
                </c:pt>
                <c:pt idx="1">
                  <c:v>5.0950000000000002E-2</c:v>
                </c:pt>
                <c:pt idx="2">
                  <c:v>9.1730000000000006E-2</c:v>
                </c:pt>
                <c:pt idx="3">
                  <c:v>5.6030000000000003E-2</c:v>
                </c:pt>
                <c:pt idx="4">
                  <c:v>6.7839999999999998E-2</c:v>
                </c:pt>
                <c:pt idx="5">
                  <c:v>4.2340000000000003E-2</c:v>
                </c:pt>
                <c:pt idx="6">
                  <c:v>1.976</c:v>
                </c:pt>
                <c:pt idx="7">
                  <c:v>4.206E-2</c:v>
                </c:pt>
                <c:pt idx="8">
                  <c:v>4.7829999999999998E-2</c:v>
                </c:pt>
                <c:pt idx="9">
                  <c:v>0.107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2-4B25-A27E-D476B2E4E8B8}"/>
            </c:ext>
          </c:extLst>
        </c:ser>
        <c:ser>
          <c:idx val="0"/>
          <c:order val="2"/>
          <c:tx>
            <c:strRef>
              <c:f>'calibrated for Sterrett &amp; Kelly'!$F$1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Sterrett &amp; Kelly'!$C$2:$C$11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Sterrett &amp; Kelly'!$F$2:$F$11</c:f>
              <c:numCache>
                <c:formatCode>General</c:formatCode>
                <c:ptCount val="10"/>
                <c:pt idx="0">
                  <c:v>0.99819999999999998</c:v>
                </c:pt>
                <c:pt idx="1">
                  <c:v>5.5129999999999998E-2</c:v>
                </c:pt>
                <c:pt idx="2">
                  <c:v>9.2280000000000001E-2</c:v>
                </c:pt>
                <c:pt idx="3">
                  <c:v>5.4120000000000001E-2</c:v>
                </c:pt>
                <c:pt idx="4">
                  <c:v>6.7239999999999994E-2</c:v>
                </c:pt>
                <c:pt idx="5">
                  <c:v>4.657E-2</c:v>
                </c:pt>
                <c:pt idx="6">
                  <c:v>1.536</c:v>
                </c:pt>
                <c:pt idx="7">
                  <c:v>4.2320000000000003E-2</c:v>
                </c:pt>
                <c:pt idx="8">
                  <c:v>5.1920000000000001E-2</c:v>
                </c:pt>
                <c:pt idx="9">
                  <c:v>0.1103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F2-4B25-A27E-D476B2E4E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0.2"/>
        <c:minorUnit val="0.2"/>
      </c:valAx>
      <c:valAx>
        <c:axId val="169649801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Sterrett &amp; Kelly St</a:t>
            </a:r>
            <a:r>
              <a:rPr lang="en-US" sz="1200" b="0"/>
              <a:t>; calibrated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for Sterrett &amp; Kelly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Sterrett &amp; Kelly'!$D$1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Sterrett &amp; Kelly'!$C$41:$C$50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Sterrett &amp; Kelly'!$D$41:$D$50</c:f>
              <c:numCache>
                <c:formatCode>General</c:formatCode>
                <c:ptCount val="10"/>
                <c:pt idx="0">
                  <c:v>32.94</c:v>
                </c:pt>
                <c:pt idx="1">
                  <c:v>9.2509999999999994</c:v>
                </c:pt>
                <c:pt idx="2">
                  <c:v>7.657</c:v>
                </c:pt>
                <c:pt idx="3">
                  <c:v>18.55</c:v>
                </c:pt>
                <c:pt idx="4">
                  <c:v>10.72</c:v>
                </c:pt>
                <c:pt idx="5">
                  <c:v>3.9990000000000001</c:v>
                </c:pt>
                <c:pt idx="6">
                  <c:v>62.14</c:v>
                </c:pt>
                <c:pt idx="7">
                  <c:v>8.8510000000000009</c:v>
                </c:pt>
                <c:pt idx="8">
                  <c:v>2.1549999999999998</c:v>
                </c:pt>
                <c:pt idx="9">
                  <c:v>24.86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7-4E05-8A29-29908721D1F1}"/>
            </c:ext>
          </c:extLst>
        </c:ser>
        <c:ser>
          <c:idx val="1"/>
          <c:order val="1"/>
          <c:tx>
            <c:strRef>
              <c:f>'calibrated for Sterrett &amp; Kelly'!$E$1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Sterrett &amp; Kelly'!$C$41:$C$50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Sterrett &amp; Kelly'!$E$41:$E$50</c:f>
              <c:numCache>
                <c:formatCode>General</c:formatCode>
                <c:ptCount val="10"/>
                <c:pt idx="0">
                  <c:v>36.03</c:v>
                </c:pt>
                <c:pt idx="1">
                  <c:v>9.7520000000000007</c:v>
                </c:pt>
                <c:pt idx="2">
                  <c:v>7.8540000000000001</c:v>
                </c:pt>
                <c:pt idx="3">
                  <c:v>18.920000000000002</c:v>
                </c:pt>
                <c:pt idx="4">
                  <c:v>10.79</c:v>
                </c:pt>
                <c:pt idx="5">
                  <c:v>4.242</c:v>
                </c:pt>
                <c:pt idx="6">
                  <c:v>67.760000000000005</c:v>
                </c:pt>
                <c:pt idx="7">
                  <c:v>8.9239999999999995</c:v>
                </c:pt>
                <c:pt idx="8">
                  <c:v>2.149</c:v>
                </c:pt>
                <c:pt idx="9">
                  <c:v>26.06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7-4E05-8A29-29908721D1F1}"/>
            </c:ext>
          </c:extLst>
        </c:ser>
        <c:ser>
          <c:idx val="0"/>
          <c:order val="2"/>
          <c:tx>
            <c:strRef>
              <c:f>'calibrated for Sterrett &amp; Kelly'!$F$1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Sterrett &amp; Kelly'!$C$41:$C$50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Sterrett &amp; Kelly'!$F$41:$F$50</c:f>
              <c:numCache>
                <c:formatCode>General</c:formatCode>
                <c:ptCount val="10"/>
                <c:pt idx="0">
                  <c:v>33.020000000000003</c:v>
                </c:pt>
                <c:pt idx="1">
                  <c:v>9.782</c:v>
                </c:pt>
                <c:pt idx="2">
                  <c:v>8.2509999999999994</c:v>
                </c:pt>
                <c:pt idx="3">
                  <c:v>19.309999999999999</c:v>
                </c:pt>
                <c:pt idx="4">
                  <c:v>10.85</c:v>
                </c:pt>
                <c:pt idx="5">
                  <c:v>4.2430000000000003</c:v>
                </c:pt>
                <c:pt idx="6">
                  <c:v>63.06</c:v>
                </c:pt>
                <c:pt idx="7">
                  <c:v>9.4120000000000008</c:v>
                </c:pt>
                <c:pt idx="8">
                  <c:v>2.794</c:v>
                </c:pt>
                <c:pt idx="9">
                  <c:v>26.77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27-4E05-8A29-29908721D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Homewood</a:t>
            </a:r>
            <a:r>
              <a:rPr lang="en-US" sz="1200" b="0" baseline="0"/>
              <a:t> Ave</a:t>
            </a:r>
            <a:r>
              <a:rPr lang="en-US" sz="1200" b="0"/>
              <a:t>; calibrated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for Sterrett &amp; Kelly 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Sterrett &amp; Kelly'!$D$1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Sterrett &amp; Kelly'!$C$15:$C$24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Sterrett &amp; Kelly'!$D$15:$D$24</c:f>
              <c:numCache>
                <c:formatCode>General</c:formatCode>
                <c:ptCount val="10"/>
                <c:pt idx="0">
                  <c:v>15.65</c:v>
                </c:pt>
                <c:pt idx="1">
                  <c:v>0.79559999999999997</c:v>
                </c:pt>
                <c:pt idx="2">
                  <c:v>1.302</c:v>
                </c:pt>
                <c:pt idx="3">
                  <c:v>0.87390000000000001</c:v>
                </c:pt>
                <c:pt idx="4">
                  <c:v>0.94379999999999997</c:v>
                </c:pt>
                <c:pt idx="5">
                  <c:v>0.57820000000000005</c:v>
                </c:pt>
                <c:pt idx="6">
                  <c:v>20.3</c:v>
                </c:pt>
                <c:pt idx="7">
                  <c:v>0.67259999999999998</c:v>
                </c:pt>
                <c:pt idx="8">
                  <c:v>0.68330000000000002</c:v>
                </c:pt>
                <c:pt idx="9">
                  <c:v>1.3759999999999999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9-4C9E-944D-36FE697248B5}"/>
            </c:ext>
          </c:extLst>
        </c:ser>
        <c:ser>
          <c:idx val="1"/>
          <c:order val="1"/>
          <c:tx>
            <c:strRef>
              <c:f>'calibrated for Sterrett &amp; Kelly'!$E$1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Sterrett &amp; Kelly'!$C$15:$C$24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Sterrett &amp; Kelly'!$E$15:$E$24</c:f>
              <c:numCache>
                <c:formatCode>General</c:formatCode>
                <c:ptCount val="10"/>
                <c:pt idx="0">
                  <c:v>19.260000000000002</c:v>
                </c:pt>
                <c:pt idx="1">
                  <c:v>0.82289999999999996</c:v>
                </c:pt>
                <c:pt idx="2">
                  <c:v>1.4219999999999999</c:v>
                </c:pt>
                <c:pt idx="3">
                  <c:v>0.96460000000000001</c:v>
                </c:pt>
                <c:pt idx="4">
                  <c:v>0.98960000000000004</c:v>
                </c:pt>
                <c:pt idx="5">
                  <c:v>0.58460000000000001</c:v>
                </c:pt>
                <c:pt idx="6">
                  <c:v>21.27</c:v>
                </c:pt>
                <c:pt idx="7">
                  <c:v>0.6925</c:v>
                </c:pt>
                <c:pt idx="8">
                  <c:v>0.70669999999999999</c:v>
                </c:pt>
                <c:pt idx="9">
                  <c:v>1.5349999999999999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9-4C9E-944D-36FE697248B5}"/>
            </c:ext>
          </c:extLst>
        </c:ser>
        <c:ser>
          <c:idx val="0"/>
          <c:order val="2"/>
          <c:tx>
            <c:strRef>
              <c:f>'calibrated for Sterrett &amp; Kelly'!$F$1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Sterrett &amp; Kelly'!$C$15:$C$24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Sterrett &amp; Kelly'!$F$15:$F$24</c:f>
              <c:numCache>
                <c:formatCode>General</c:formatCode>
                <c:ptCount val="10"/>
                <c:pt idx="0">
                  <c:v>16.57</c:v>
                </c:pt>
                <c:pt idx="1">
                  <c:v>0.90759999999999996</c:v>
                </c:pt>
                <c:pt idx="2">
                  <c:v>1.45</c:v>
                </c:pt>
                <c:pt idx="3">
                  <c:v>0.94269999999999998</c:v>
                </c:pt>
                <c:pt idx="4">
                  <c:v>0.9849</c:v>
                </c:pt>
                <c:pt idx="5">
                  <c:v>0.68779999999999997</c:v>
                </c:pt>
                <c:pt idx="6">
                  <c:v>20.03</c:v>
                </c:pt>
                <c:pt idx="7">
                  <c:v>0.74350000000000005</c:v>
                </c:pt>
                <c:pt idx="8">
                  <c:v>0.79400000000000004</c:v>
                </c:pt>
                <c:pt idx="9">
                  <c:v>1.597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9-4C9E-944D-36FE6972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2"/>
        <c:minorUnit val="1"/>
      </c:valAx>
      <c:valAx>
        <c:axId val="1696498015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Sterrett &amp; Bennett; calibrated fo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r Sterrett &amp; Kelly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Sterrett &amp; Kelly'!$D$1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Sterrett &amp; Kelly'!$C$28:$C$37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Sterrett &amp; Kelly'!$D$28:$D$37</c:f>
              <c:numCache>
                <c:formatCode>General</c:formatCode>
                <c:ptCount val="10"/>
                <c:pt idx="0">
                  <c:v>12.42</c:v>
                </c:pt>
                <c:pt idx="1">
                  <c:v>1.833</c:v>
                </c:pt>
                <c:pt idx="2">
                  <c:v>2.052</c:v>
                </c:pt>
                <c:pt idx="3">
                  <c:v>1.778</c:v>
                </c:pt>
                <c:pt idx="4">
                  <c:v>1.952</c:v>
                </c:pt>
                <c:pt idx="5">
                  <c:v>0.65539999999999998</c:v>
                </c:pt>
                <c:pt idx="6">
                  <c:v>25.93</c:v>
                </c:pt>
                <c:pt idx="7">
                  <c:v>1.5669999999999999</c:v>
                </c:pt>
                <c:pt idx="8">
                  <c:v>1.2629999999999999</c:v>
                </c:pt>
                <c:pt idx="9">
                  <c:v>4.468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8-4E25-9570-760A3955745D}"/>
            </c:ext>
          </c:extLst>
        </c:ser>
        <c:ser>
          <c:idx val="1"/>
          <c:order val="1"/>
          <c:tx>
            <c:strRef>
              <c:f>'calibrated for Sterrett &amp; Kelly'!$E$1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Sterrett &amp; Kelly'!$C$28:$C$37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Sterrett &amp; Kelly'!$E$28:$E$37</c:f>
              <c:numCache>
                <c:formatCode>General</c:formatCode>
                <c:ptCount val="10"/>
                <c:pt idx="0">
                  <c:v>14.51</c:v>
                </c:pt>
                <c:pt idx="1">
                  <c:v>2.0070000000000001</c:v>
                </c:pt>
                <c:pt idx="2">
                  <c:v>2.1949999999999998</c:v>
                </c:pt>
                <c:pt idx="3">
                  <c:v>1.91</c:v>
                </c:pt>
                <c:pt idx="4">
                  <c:v>2.09</c:v>
                </c:pt>
                <c:pt idx="5">
                  <c:v>0.69689999999999996</c:v>
                </c:pt>
                <c:pt idx="6">
                  <c:v>29.91</c:v>
                </c:pt>
                <c:pt idx="7">
                  <c:v>1.581</c:v>
                </c:pt>
                <c:pt idx="8">
                  <c:v>1.288</c:v>
                </c:pt>
                <c:pt idx="9">
                  <c:v>4.8550000000000004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8-4E25-9570-760A3955745D}"/>
            </c:ext>
          </c:extLst>
        </c:ser>
        <c:ser>
          <c:idx val="0"/>
          <c:order val="2"/>
          <c:tx>
            <c:strRef>
              <c:f>'calibrated for Sterrett &amp; Kelly'!$F$1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Sterrett &amp; Kelly'!$C$28:$C$37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Sterrett &amp; Kelly'!$F$28:$F$37</c:f>
              <c:numCache>
                <c:formatCode>General</c:formatCode>
                <c:ptCount val="10"/>
                <c:pt idx="0">
                  <c:v>13.2</c:v>
                </c:pt>
                <c:pt idx="1">
                  <c:v>1.9850000000000001</c:v>
                </c:pt>
                <c:pt idx="2">
                  <c:v>2.2610000000000001</c:v>
                </c:pt>
                <c:pt idx="3">
                  <c:v>1.944</c:v>
                </c:pt>
                <c:pt idx="4">
                  <c:v>2.0790000000000002</c:v>
                </c:pt>
                <c:pt idx="5">
                  <c:v>0.69579999999999997</c:v>
                </c:pt>
                <c:pt idx="6">
                  <c:v>26</c:v>
                </c:pt>
                <c:pt idx="7">
                  <c:v>1.67</c:v>
                </c:pt>
                <c:pt idx="8">
                  <c:v>1.409</c:v>
                </c:pt>
                <c:pt idx="9">
                  <c:v>5.0259999999999998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58-4E25-9570-760A3955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Sterrett &amp; Kelly; calibrated for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 Sterrett &amp; Kelly 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Sterrett &amp; Kelly'!$D$1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Sterrett &amp; Kelly'!$C$41:$C$50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Sterrett &amp; Kelly'!$D$41:$D$50</c:f>
              <c:numCache>
                <c:formatCode>General</c:formatCode>
                <c:ptCount val="10"/>
                <c:pt idx="0">
                  <c:v>32.94</c:v>
                </c:pt>
                <c:pt idx="1">
                  <c:v>9.2509999999999994</c:v>
                </c:pt>
                <c:pt idx="2">
                  <c:v>7.657</c:v>
                </c:pt>
                <c:pt idx="3">
                  <c:v>18.55</c:v>
                </c:pt>
                <c:pt idx="4">
                  <c:v>10.72</c:v>
                </c:pt>
                <c:pt idx="5">
                  <c:v>3.9990000000000001</c:v>
                </c:pt>
                <c:pt idx="6">
                  <c:v>62.14</c:v>
                </c:pt>
                <c:pt idx="7">
                  <c:v>8.8510000000000009</c:v>
                </c:pt>
                <c:pt idx="8">
                  <c:v>2.1549999999999998</c:v>
                </c:pt>
                <c:pt idx="9">
                  <c:v>24.86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2-4EA5-989C-66F7B0A8D319}"/>
            </c:ext>
          </c:extLst>
        </c:ser>
        <c:ser>
          <c:idx val="1"/>
          <c:order val="1"/>
          <c:tx>
            <c:strRef>
              <c:f>'calibrated for Sterrett &amp; Kelly'!$E$1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Sterrett &amp; Kelly'!$C$41:$C$50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Sterrett &amp; Kelly'!$E$41:$E$50</c:f>
              <c:numCache>
                <c:formatCode>General</c:formatCode>
                <c:ptCount val="10"/>
                <c:pt idx="0">
                  <c:v>36.03</c:v>
                </c:pt>
                <c:pt idx="1">
                  <c:v>9.7520000000000007</c:v>
                </c:pt>
                <c:pt idx="2">
                  <c:v>7.8540000000000001</c:v>
                </c:pt>
                <c:pt idx="3">
                  <c:v>18.920000000000002</c:v>
                </c:pt>
                <c:pt idx="4">
                  <c:v>10.79</c:v>
                </c:pt>
                <c:pt idx="5">
                  <c:v>4.242</c:v>
                </c:pt>
                <c:pt idx="6">
                  <c:v>67.760000000000005</c:v>
                </c:pt>
                <c:pt idx="7">
                  <c:v>8.9239999999999995</c:v>
                </c:pt>
                <c:pt idx="8">
                  <c:v>2.149</c:v>
                </c:pt>
                <c:pt idx="9">
                  <c:v>26.06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2-4EA5-989C-66F7B0A8D319}"/>
            </c:ext>
          </c:extLst>
        </c:ser>
        <c:ser>
          <c:idx val="0"/>
          <c:order val="2"/>
          <c:tx>
            <c:strRef>
              <c:f>'calibrated for Sterrett &amp; Kelly'!$F$1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Sterrett &amp; Kelly'!$C$41:$C$50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Sterrett &amp; Kelly'!$F$41:$F$50</c:f>
              <c:numCache>
                <c:formatCode>General</c:formatCode>
                <c:ptCount val="10"/>
                <c:pt idx="0">
                  <c:v>33.020000000000003</c:v>
                </c:pt>
                <c:pt idx="1">
                  <c:v>9.782</c:v>
                </c:pt>
                <c:pt idx="2">
                  <c:v>8.2509999999999994</c:v>
                </c:pt>
                <c:pt idx="3">
                  <c:v>19.309999999999999</c:v>
                </c:pt>
                <c:pt idx="4">
                  <c:v>10.85</c:v>
                </c:pt>
                <c:pt idx="5">
                  <c:v>4.2430000000000003</c:v>
                </c:pt>
                <c:pt idx="6">
                  <c:v>63.06</c:v>
                </c:pt>
                <c:pt idx="7">
                  <c:v>9.4120000000000008</c:v>
                </c:pt>
                <c:pt idx="8">
                  <c:v>2.794</c:v>
                </c:pt>
                <c:pt idx="9">
                  <c:v>26.77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32-4EA5-989C-66F7B0A8D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Silver</a:t>
            </a:r>
            <a:r>
              <a:rPr lang="en-US" sz="1200" b="0" baseline="0"/>
              <a:t> Lake</a:t>
            </a:r>
            <a:r>
              <a:rPr lang="en-US" sz="1200" b="0"/>
              <a:t>; calibrated for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Sterrett &amp; Kelly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Sterrett &amp; Kelly'!$D$1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Sterrett &amp; Kelly'!$C$54:$C$63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Sterrett &amp; Kelly'!$D$54:$D$63</c:f>
              <c:numCache>
                <c:formatCode>General</c:formatCode>
                <c:ptCount val="10"/>
                <c:pt idx="0">
                  <c:v>27.49</c:v>
                </c:pt>
                <c:pt idx="1">
                  <c:v>2.5139999999999998</c:v>
                </c:pt>
                <c:pt idx="2">
                  <c:v>3.4409999999999998</c:v>
                </c:pt>
                <c:pt idx="3">
                  <c:v>2.0219999999999998</c:v>
                </c:pt>
                <c:pt idx="4">
                  <c:v>2.9729999999999999</c:v>
                </c:pt>
                <c:pt idx="5">
                  <c:v>1.2150000000000001</c:v>
                </c:pt>
                <c:pt idx="6">
                  <c:v>52.17</c:v>
                </c:pt>
                <c:pt idx="7">
                  <c:v>2.4380000000000002</c:v>
                </c:pt>
                <c:pt idx="8">
                  <c:v>1.698</c:v>
                </c:pt>
                <c:pt idx="9">
                  <c:v>4.516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19-4279-87F1-A30BB1490B20}"/>
            </c:ext>
          </c:extLst>
        </c:ser>
        <c:ser>
          <c:idx val="1"/>
          <c:order val="1"/>
          <c:tx>
            <c:strRef>
              <c:f>'calibrated for Sterrett &amp; Kelly'!$E$1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Sterrett &amp; Kelly'!$C$54:$C$63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Sterrett &amp; Kelly'!$E$54:$E$63</c:f>
              <c:numCache>
                <c:formatCode>General</c:formatCode>
                <c:ptCount val="10"/>
                <c:pt idx="0">
                  <c:v>36.1</c:v>
                </c:pt>
                <c:pt idx="1">
                  <c:v>2.8</c:v>
                </c:pt>
                <c:pt idx="2">
                  <c:v>3.6890000000000001</c:v>
                </c:pt>
                <c:pt idx="3">
                  <c:v>2.117</c:v>
                </c:pt>
                <c:pt idx="4">
                  <c:v>3.0790000000000002</c:v>
                </c:pt>
                <c:pt idx="5">
                  <c:v>1.2470000000000001</c:v>
                </c:pt>
                <c:pt idx="6">
                  <c:v>59.63</c:v>
                </c:pt>
                <c:pt idx="7">
                  <c:v>2.4990000000000001</c:v>
                </c:pt>
                <c:pt idx="8">
                  <c:v>1.7589999999999999</c:v>
                </c:pt>
                <c:pt idx="9">
                  <c:v>5.0380000000000003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9-4279-87F1-A30BB1490B20}"/>
            </c:ext>
          </c:extLst>
        </c:ser>
        <c:ser>
          <c:idx val="0"/>
          <c:order val="2"/>
          <c:tx>
            <c:strRef>
              <c:f>'calibrated for Sterrett &amp; Kelly'!$F$1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Sterrett &amp; Kelly'!$C$54:$C$63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Sterrett &amp; Kelly'!$F$54:$F$63</c:f>
              <c:numCache>
                <c:formatCode>General</c:formatCode>
                <c:ptCount val="10"/>
                <c:pt idx="0">
                  <c:v>30.46</c:v>
                </c:pt>
                <c:pt idx="1">
                  <c:v>2.7519999999999998</c:v>
                </c:pt>
                <c:pt idx="2">
                  <c:v>3.718</c:v>
                </c:pt>
                <c:pt idx="3">
                  <c:v>2.105</c:v>
                </c:pt>
                <c:pt idx="4">
                  <c:v>3.09</c:v>
                </c:pt>
                <c:pt idx="5">
                  <c:v>1.3</c:v>
                </c:pt>
                <c:pt idx="6">
                  <c:v>50.09</c:v>
                </c:pt>
                <c:pt idx="7">
                  <c:v>2.6520000000000001</c:v>
                </c:pt>
                <c:pt idx="8">
                  <c:v>2.0870000000000002</c:v>
                </c:pt>
                <c:pt idx="9">
                  <c:v>5.2759999999999998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19-4279-87F1-A30BB149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 i="0" u="none" strike="noStrike" baseline="0">
                <a:effectLst/>
              </a:rPr>
              <a:t>Dunfermline &amp; Finance</a:t>
            </a:r>
            <a:r>
              <a:rPr lang="en-US" sz="1200" b="0"/>
              <a:t>; calibrated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for Sterrett &amp; Kelly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Sterrett &amp; Kelly'!$D$1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Sterrett &amp; Kelly'!$C$67:$C$76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Sterrett &amp; Kelly'!$D$67:$D$76</c:f>
              <c:numCache>
                <c:formatCode>General</c:formatCode>
                <c:ptCount val="10"/>
                <c:pt idx="0">
                  <c:v>17.940000000000001</c:v>
                </c:pt>
                <c:pt idx="1">
                  <c:v>6.0149999999999997</c:v>
                </c:pt>
                <c:pt idx="2">
                  <c:v>3.827</c:v>
                </c:pt>
                <c:pt idx="3">
                  <c:v>11.02</c:v>
                </c:pt>
                <c:pt idx="4">
                  <c:v>4.0609999999999999</c:v>
                </c:pt>
                <c:pt idx="5">
                  <c:v>1.869</c:v>
                </c:pt>
                <c:pt idx="6">
                  <c:v>27.97</c:v>
                </c:pt>
                <c:pt idx="7">
                  <c:v>3.7639999999999998</c:v>
                </c:pt>
                <c:pt idx="8">
                  <c:v>0.93089999999999995</c:v>
                </c:pt>
                <c:pt idx="9">
                  <c:v>10.93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1-46AB-B0EB-56F81EC89AFE}"/>
            </c:ext>
          </c:extLst>
        </c:ser>
        <c:ser>
          <c:idx val="1"/>
          <c:order val="1"/>
          <c:tx>
            <c:strRef>
              <c:f>'calibrated for Sterrett &amp; Kelly'!$E$1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Sterrett &amp; Kelly'!$C$67:$C$76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Sterrett &amp; Kelly'!$E$67:$E$76</c:f>
              <c:numCache>
                <c:formatCode>General</c:formatCode>
                <c:ptCount val="10"/>
                <c:pt idx="0">
                  <c:v>18.48</c:v>
                </c:pt>
                <c:pt idx="1">
                  <c:v>6.093</c:v>
                </c:pt>
                <c:pt idx="2">
                  <c:v>3.9239999999999999</c:v>
                </c:pt>
                <c:pt idx="3">
                  <c:v>11.21</c:v>
                </c:pt>
                <c:pt idx="4">
                  <c:v>4.2729999999999997</c:v>
                </c:pt>
                <c:pt idx="5">
                  <c:v>1.8460000000000001</c:v>
                </c:pt>
                <c:pt idx="6">
                  <c:v>32.75</c:v>
                </c:pt>
                <c:pt idx="7">
                  <c:v>3.8239999999999998</c:v>
                </c:pt>
                <c:pt idx="8">
                  <c:v>0.74060000000000004</c:v>
                </c:pt>
                <c:pt idx="9">
                  <c:v>11.29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B1-46AB-B0EB-56F81EC89AFE}"/>
            </c:ext>
          </c:extLst>
        </c:ser>
        <c:ser>
          <c:idx val="0"/>
          <c:order val="2"/>
          <c:tx>
            <c:strRef>
              <c:f>'calibrated for Sterrett &amp; Kelly'!$F$1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Sterrett &amp; Kelly'!$C$67:$C$76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Sterrett &amp; Kelly'!$F$67:$F$76</c:f>
              <c:numCache>
                <c:formatCode>General</c:formatCode>
                <c:ptCount val="10"/>
                <c:pt idx="0">
                  <c:v>18.2</c:v>
                </c:pt>
                <c:pt idx="1">
                  <c:v>6.1070000000000002</c:v>
                </c:pt>
                <c:pt idx="2">
                  <c:v>3.9140000000000001</c:v>
                </c:pt>
                <c:pt idx="3">
                  <c:v>11.19</c:v>
                </c:pt>
                <c:pt idx="4">
                  <c:v>4.2560000000000002</c:v>
                </c:pt>
                <c:pt idx="5">
                  <c:v>1.907</c:v>
                </c:pt>
                <c:pt idx="6">
                  <c:v>31.42</c:v>
                </c:pt>
                <c:pt idx="7">
                  <c:v>3.8479999999999999</c:v>
                </c:pt>
                <c:pt idx="8">
                  <c:v>1.4990000000000001</c:v>
                </c:pt>
                <c:pt idx="9">
                  <c:v>11.74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B1-46AB-B0EB-56F81EC89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Homewood</a:t>
            </a:r>
            <a:r>
              <a:rPr lang="en-US" sz="1200" b="0" baseline="0"/>
              <a:t> Ave</a:t>
            </a:r>
            <a:r>
              <a:rPr lang="en-US" sz="1200" b="0"/>
              <a:t>; calibrated for Kedron 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Kedron St'!$D$1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Kedron St'!$C$15:$C$24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Kedron St'!$D$15:$D$24</c:f>
              <c:numCache>
                <c:formatCode>General</c:formatCode>
                <c:ptCount val="10"/>
                <c:pt idx="0">
                  <c:v>15.65</c:v>
                </c:pt>
                <c:pt idx="1">
                  <c:v>0.79559999999999997</c:v>
                </c:pt>
                <c:pt idx="2">
                  <c:v>1.302</c:v>
                </c:pt>
                <c:pt idx="3">
                  <c:v>0.87390000000000001</c:v>
                </c:pt>
                <c:pt idx="4">
                  <c:v>0.94379999999999997</c:v>
                </c:pt>
                <c:pt idx="5">
                  <c:v>0.57820000000000005</c:v>
                </c:pt>
                <c:pt idx="6">
                  <c:v>20.3</c:v>
                </c:pt>
                <c:pt idx="7">
                  <c:v>0.67259999999999998</c:v>
                </c:pt>
                <c:pt idx="8">
                  <c:v>0.68330000000000002</c:v>
                </c:pt>
                <c:pt idx="9">
                  <c:v>1.3759999999999999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C-4EAA-B3BC-316D21041EDB}"/>
            </c:ext>
          </c:extLst>
        </c:ser>
        <c:ser>
          <c:idx val="1"/>
          <c:order val="1"/>
          <c:tx>
            <c:strRef>
              <c:f>'calibrated for Kedron St'!$E$1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Kedron St'!$C$15:$C$24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Kedron St'!$E$15:$E$24</c:f>
              <c:numCache>
                <c:formatCode>General</c:formatCode>
                <c:ptCount val="10"/>
                <c:pt idx="0">
                  <c:v>6.2169999999999996</c:v>
                </c:pt>
                <c:pt idx="1">
                  <c:v>0.65769999999999995</c:v>
                </c:pt>
                <c:pt idx="2">
                  <c:v>1.079</c:v>
                </c:pt>
                <c:pt idx="3">
                  <c:v>0.75219999999999998</c:v>
                </c:pt>
                <c:pt idx="4">
                  <c:v>0.77159999999999995</c:v>
                </c:pt>
                <c:pt idx="5">
                  <c:v>0.44600000000000001</c:v>
                </c:pt>
                <c:pt idx="6">
                  <c:v>17.86</c:v>
                </c:pt>
                <c:pt idx="7">
                  <c:v>0.60070000000000001</c:v>
                </c:pt>
                <c:pt idx="8">
                  <c:v>0.53710000000000002</c:v>
                </c:pt>
                <c:pt idx="9">
                  <c:v>1.095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C-4EAA-B3BC-316D21041EDB}"/>
            </c:ext>
          </c:extLst>
        </c:ser>
        <c:ser>
          <c:idx val="0"/>
          <c:order val="2"/>
          <c:tx>
            <c:strRef>
              <c:f>'calibrated for Kedron St'!$F$1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Kedron St'!$C$15:$C$24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Kedron St'!$F$15:$F$24</c:f>
              <c:numCache>
                <c:formatCode>General</c:formatCode>
                <c:ptCount val="10"/>
                <c:pt idx="0">
                  <c:v>5.8819999999999997</c:v>
                </c:pt>
                <c:pt idx="1">
                  <c:v>0.69840000000000002</c:v>
                </c:pt>
                <c:pt idx="2">
                  <c:v>1.097</c:v>
                </c:pt>
                <c:pt idx="3">
                  <c:v>0.75290000000000001</c:v>
                </c:pt>
                <c:pt idx="4">
                  <c:v>0.76519999999999999</c:v>
                </c:pt>
                <c:pt idx="5">
                  <c:v>0.50800000000000001</c:v>
                </c:pt>
                <c:pt idx="6">
                  <c:v>12.31</c:v>
                </c:pt>
                <c:pt idx="7">
                  <c:v>0.60850000000000004</c:v>
                </c:pt>
                <c:pt idx="8">
                  <c:v>0.61199999999999999</c:v>
                </c:pt>
                <c:pt idx="9">
                  <c:v>1.1439999999999999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EC-4EAA-B3BC-316D21041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2"/>
        <c:minorUnit val="1"/>
      </c:valAx>
      <c:valAx>
        <c:axId val="1696498015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Kedron St; calibrated for Silver</a:t>
            </a:r>
            <a:r>
              <a:rPr lang="en-US" sz="1200" b="0" baseline="0"/>
              <a:t> Lake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Silver Lake'!$D$1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Silver Lake'!$C$2:$C$11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Silver Lake'!$D$2:$D$11</c:f>
              <c:numCache>
                <c:formatCode>General</c:formatCode>
                <c:ptCount val="10"/>
                <c:pt idx="0">
                  <c:v>0.90349999999999997</c:v>
                </c:pt>
                <c:pt idx="1">
                  <c:v>4.7210000000000002E-2</c:v>
                </c:pt>
                <c:pt idx="2">
                  <c:v>8.1180000000000002E-2</c:v>
                </c:pt>
                <c:pt idx="3">
                  <c:v>4.9160000000000002E-2</c:v>
                </c:pt>
                <c:pt idx="4">
                  <c:v>6.4689999999999998E-2</c:v>
                </c:pt>
                <c:pt idx="5">
                  <c:v>3.9379999999999998E-2</c:v>
                </c:pt>
                <c:pt idx="6">
                  <c:v>1.542</c:v>
                </c:pt>
                <c:pt idx="7">
                  <c:v>4.0120000000000003E-2</c:v>
                </c:pt>
                <c:pt idx="8">
                  <c:v>4.4119999999999999E-2</c:v>
                </c:pt>
                <c:pt idx="9">
                  <c:v>9.5589999999999994E-2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0-4088-874C-67E1A5002EB1}"/>
            </c:ext>
          </c:extLst>
        </c:ser>
        <c:ser>
          <c:idx val="1"/>
          <c:order val="1"/>
          <c:tx>
            <c:strRef>
              <c:f>'calibrated for Silver Lake'!$E$1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'calibrated for Silver Lake'!$C$2:$C$11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Silver Lake'!$E$2:$E$11</c:f>
              <c:numCache>
                <c:formatCode>General</c:formatCode>
                <c:ptCount val="10"/>
                <c:pt idx="0">
                  <c:v>2.2890000000000001</c:v>
                </c:pt>
                <c:pt idx="1">
                  <c:v>5.3620000000000001E-2</c:v>
                </c:pt>
                <c:pt idx="2">
                  <c:v>0.1012</c:v>
                </c:pt>
                <c:pt idx="3">
                  <c:v>6.3009999999999997E-2</c:v>
                </c:pt>
                <c:pt idx="4">
                  <c:v>7.0269999999999999E-2</c:v>
                </c:pt>
                <c:pt idx="5">
                  <c:v>4.403E-2</c:v>
                </c:pt>
                <c:pt idx="6">
                  <c:v>2.6680000000000001</c:v>
                </c:pt>
                <c:pt idx="7">
                  <c:v>4.4110000000000003E-2</c:v>
                </c:pt>
                <c:pt idx="8">
                  <c:v>5.0979999999999998E-2</c:v>
                </c:pt>
                <c:pt idx="9">
                  <c:v>0.1166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0-4088-874C-67E1A5002EB1}"/>
            </c:ext>
          </c:extLst>
        </c:ser>
        <c:ser>
          <c:idx val="0"/>
          <c:order val="2"/>
          <c:tx>
            <c:strRef>
              <c:f>'calibrated for Silver Lake'!$F$1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Silver Lake'!$C$2:$C$11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Silver Lake'!$F$2:$F$11</c:f>
              <c:numCache>
                <c:formatCode>General</c:formatCode>
                <c:ptCount val="10"/>
                <c:pt idx="0">
                  <c:v>1.639</c:v>
                </c:pt>
                <c:pt idx="1">
                  <c:v>5.8950000000000002E-2</c:v>
                </c:pt>
                <c:pt idx="2">
                  <c:v>9.9400000000000002E-2</c:v>
                </c:pt>
                <c:pt idx="3">
                  <c:v>5.7570000000000003E-2</c:v>
                </c:pt>
                <c:pt idx="4">
                  <c:v>6.9589999999999999E-2</c:v>
                </c:pt>
                <c:pt idx="5">
                  <c:v>5.1670000000000001E-2</c:v>
                </c:pt>
                <c:pt idx="6">
                  <c:v>1.829</c:v>
                </c:pt>
                <c:pt idx="7">
                  <c:v>4.4929999999999998E-2</c:v>
                </c:pt>
                <c:pt idx="8">
                  <c:v>5.8650000000000001E-2</c:v>
                </c:pt>
                <c:pt idx="9">
                  <c:v>0.1174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20-4088-874C-67E1A5002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0.5"/>
        <c:minorUnit val="0.2"/>
      </c:valAx>
      <c:valAx>
        <c:axId val="169649801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Silver Lake</a:t>
            </a:r>
            <a:r>
              <a:rPr lang="en-US" sz="1200" b="0"/>
              <a:t>; calibrated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for Silver Lake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Silver Lake'!$D$1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Silver Lake'!$C$54:$C$63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Silver Lake'!$D$54:$D$63</c:f>
              <c:numCache>
                <c:formatCode>General</c:formatCode>
                <c:ptCount val="10"/>
                <c:pt idx="0">
                  <c:v>27.49</c:v>
                </c:pt>
                <c:pt idx="1">
                  <c:v>2.5139999999999998</c:v>
                </c:pt>
                <c:pt idx="2">
                  <c:v>3.4409999999999998</c:v>
                </c:pt>
                <c:pt idx="3">
                  <c:v>2.0219999999999998</c:v>
                </c:pt>
                <c:pt idx="4">
                  <c:v>2.9729999999999999</c:v>
                </c:pt>
                <c:pt idx="5">
                  <c:v>1.2150000000000001</c:v>
                </c:pt>
                <c:pt idx="6">
                  <c:v>52.17</c:v>
                </c:pt>
                <c:pt idx="7">
                  <c:v>2.4380000000000002</c:v>
                </c:pt>
                <c:pt idx="8">
                  <c:v>1.698</c:v>
                </c:pt>
                <c:pt idx="9">
                  <c:v>4.516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2-4748-A256-B6FFC1743C0C}"/>
            </c:ext>
          </c:extLst>
        </c:ser>
        <c:ser>
          <c:idx val="1"/>
          <c:order val="1"/>
          <c:tx>
            <c:strRef>
              <c:f>'calibrated for Silver Lake'!$E$1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Silver Lake'!$C$54:$C$63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Silver Lake'!$E$54:$E$63</c:f>
              <c:numCache>
                <c:formatCode>General</c:formatCode>
                <c:ptCount val="10"/>
                <c:pt idx="0">
                  <c:v>43.89</c:v>
                </c:pt>
                <c:pt idx="1">
                  <c:v>3.044</c:v>
                </c:pt>
                <c:pt idx="2">
                  <c:v>3.9009999999999998</c:v>
                </c:pt>
                <c:pt idx="3">
                  <c:v>2.2080000000000002</c:v>
                </c:pt>
                <c:pt idx="4">
                  <c:v>3.3010000000000002</c:v>
                </c:pt>
                <c:pt idx="5">
                  <c:v>1.2669999999999999</c:v>
                </c:pt>
                <c:pt idx="6">
                  <c:v>64.290000000000006</c:v>
                </c:pt>
                <c:pt idx="7">
                  <c:v>2.5710000000000002</c:v>
                </c:pt>
                <c:pt idx="8">
                  <c:v>1.827</c:v>
                </c:pt>
                <c:pt idx="9">
                  <c:v>5.548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2-4748-A256-B6FFC1743C0C}"/>
            </c:ext>
          </c:extLst>
        </c:ser>
        <c:ser>
          <c:idx val="0"/>
          <c:order val="2"/>
          <c:tx>
            <c:strRef>
              <c:f>'calibrated for Silver Lake'!$F$1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Silver Lake'!$C$54:$C$63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Silver Lake'!$F$54:$F$63</c:f>
              <c:numCache>
                <c:formatCode>General</c:formatCode>
                <c:ptCount val="10"/>
                <c:pt idx="0">
                  <c:v>31.87</c:v>
                </c:pt>
                <c:pt idx="1">
                  <c:v>2.8820000000000001</c:v>
                </c:pt>
                <c:pt idx="2">
                  <c:v>3.9950000000000001</c:v>
                </c:pt>
                <c:pt idx="3">
                  <c:v>2.1960000000000002</c:v>
                </c:pt>
                <c:pt idx="4">
                  <c:v>3.3029999999999999</c:v>
                </c:pt>
                <c:pt idx="5">
                  <c:v>1.359</c:v>
                </c:pt>
                <c:pt idx="6">
                  <c:v>47.09</c:v>
                </c:pt>
                <c:pt idx="7">
                  <c:v>2.7730000000000001</c:v>
                </c:pt>
                <c:pt idx="8">
                  <c:v>2.2389999999999999</c:v>
                </c:pt>
                <c:pt idx="9">
                  <c:v>5.6219999999999999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2-4748-A256-B6FFC1743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Homewood</a:t>
            </a:r>
            <a:r>
              <a:rPr lang="en-US" sz="1200" b="0" baseline="0"/>
              <a:t> Ave</a:t>
            </a:r>
            <a:r>
              <a:rPr lang="en-US" sz="1200" b="0"/>
              <a:t>; calibrated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for Silver Lake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Silver Lake'!$D$1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Silver Lake'!$C$15:$C$24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Silver Lake'!$D$15:$D$24</c:f>
              <c:numCache>
                <c:formatCode>General</c:formatCode>
                <c:ptCount val="10"/>
                <c:pt idx="0">
                  <c:v>15.65</c:v>
                </c:pt>
                <c:pt idx="1">
                  <c:v>0.79559999999999997</c:v>
                </c:pt>
                <c:pt idx="2">
                  <c:v>1.302</c:v>
                </c:pt>
                <c:pt idx="3">
                  <c:v>0.87390000000000001</c:v>
                </c:pt>
                <c:pt idx="4">
                  <c:v>0.94379999999999997</c:v>
                </c:pt>
                <c:pt idx="5">
                  <c:v>0.57820000000000005</c:v>
                </c:pt>
                <c:pt idx="6">
                  <c:v>20.3</c:v>
                </c:pt>
                <c:pt idx="7">
                  <c:v>0.67259999999999998</c:v>
                </c:pt>
                <c:pt idx="8">
                  <c:v>0.68330000000000002</c:v>
                </c:pt>
                <c:pt idx="9">
                  <c:v>1.3759999999999999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C-4283-96EA-730DAD099FB0}"/>
            </c:ext>
          </c:extLst>
        </c:ser>
        <c:ser>
          <c:idx val="1"/>
          <c:order val="1"/>
          <c:tx>
            <c:strRef>
              <c:f>'calibrated for Silver Lake'!$E$1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Silver Lake'!$C$15:$C$24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Silver Lake'!$E$15:$E$24</c:f>
              <c:numCache>
                <c:formatCode>General</c:formatCode>
                <c:ptCount val="10"/>
                <c:pt idx="0">
                  <c:v>20.45</c:v>
                </c:pt>
                <c:pt idx="1">
                  <c:v>0.8538</c:v>
                </c:pt>
                <c:pt idx="2">
                  <c:v>1.524</c:v>
                </c:pt>
                <c:pt idx="3">
                  <c:v>1.052</c:v>
                </c:pt>
                <c:pt idx="4">
                  <c:v>1.0249999999999999</c:v>
                </c:pt>
                <c:pt idx="5">
                  <c:v>0.58389999999999997</c:v>
                </c:pt>
                <c:pt idx="6">
                  <c:v>21.8</c:v>
                </c:pt>
                <c:pt idx="7">
                  <c:v>0.71619999999999995</c:v>
                </c:pt>
                <c:pt idx="8">
                  <c:v>0.71960000000000002</c:v>
                </c:pt>
                <c:pt idx="9">
                  <c:v>1.657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C-4283-96EA-730DAD099FB0}"/>
            </c:ext>
          </c:extLst>
        </c:ser>
        <c:ser>
          <c:idx val="0"/>
          <c:order val="2"/>
          <c:tx>
            <c:strRef>
              <c:f>'calibrated for Silver Lake'!$F$1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Silver Lake'!$C$15:$C$24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Silver Lake'!$F$15:$F$24</c:f>
              <c:numCache>
                <c:formatCode>General</c:formatCode>
                <c:ptCount val="10"/>
                <c:pt idx="0">
                  <c:v>13.8</c:v>
                </c:pt>
                <c:pt idx="1">
                  <c:v>0.95920000000000005</c:v>
                </c:pt>
                <c:pt idx="2">
                  <c:v>1.5580000000000001</c:v>
                </c:pt>
                <c:pt idx="3">
                  <c:v>0.99429999999999996</c:v>
                </c:pt>
                <c:pt idx="4">
                  <c:v>1.0289999999999999</c:v>
                </c:pt>
                <c:pt idx="5">
                  <c:v>0.76729999999999998</c:v>
                </c:pt>
                <c:pt idx="6">
                  <c:v>14.6</c:v>
                </c:pt>
                <c:pt idx="7">
                  <c:v>0.77639999999999998</c:v>
                </c:pt>
                <c:pt idx="8">
                  <c:v>0.90359999999999996</c:v>
                </c:pt>
                <c:pt idx="9">
                  <c:v>1.7190000000000001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C-4283-96EA-730DAD09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2"/>
        <c:minorUnit val="1"/>
      </c:valAx>
      <c:valAx>
        <c:axId val="1696498015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Sterrett &amp; Bennett; calibrated fo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r Silver Lake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Silver Lake'!$D$1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Silver Lake'!$C$28:$C$37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Silver Lake'!$D$28:$D$37</c:f>
              <c:numCache>
                <c:formatCode>General</c:formatCode>
                <c:ptCount val="10"/>
                <c:pt idx="0">
                  <c:v>12.42</c:v>
                </c:pt>
                <c:pt idx="1">
                  <c:v>1.833</c:v>
                </c:pt>
                <c:pt idx="2">
                  <c:v>2.052</c:v>
                </c:pt>
                <c:pt idx="3">
                  <c:v>1.778</c:v>
                </c:pt>
                <c:pt idx="4">
                  <c:v>1.952</c:v>
                </c:pt>
                <c:pt idx="5">
                  <c:v>0.65539999999999998</c:v>
                </c:pt>
                <c:pt idx="6">
                  <c:v>25.93</c:v>
                </c:pt>
                <c:pt idx="7">
                  <c:v>1.5669999999999999</c:v>
                </c:pt>
                <c:pt idx="8">
                  <c:v>1.2629999999999999</c:v>
                </c:pt>
                <c:pt idx="9">
                  <c:v>4.468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7-45E9-88B4-4CA3E3128688}"/>
            </c:ext>
          </c:extLst>
        </c:ser>
        <c:ser>
          <c:idx val="1"/>
          <c:order val="1"/>
          <c:tx>
            <c:strRef>
              <c:f>'calibrated for Silver Lake'!$E$1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Silver Lake'!$C$28:$C$37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Silver Lake'!$E$28:$E$37</c:f>
              <c:numCache>
                <c:formatCode>General</c:formatCode>
                <c:ptCount val="10"/>
                <c:pt idx="0">
                  <c:v>15.22</c:v>
                </c:pt>
                <c:pt idx="1">
                  <c:v>2.1909999999999998</c:v>
                </c:pt>
                <c:pt idx="2">
                  <c:v>2.3610000000000002</c:v>
                </c:pt>
                <c:pt idx="3">
                  <c:v>2.056</c:v>
                </c:pt>
                <c:pt idx="4">
                  <c:v>2.1179999999999999</c:v>
                </c:pt>
                <c:pt idx="5">
                  <c:v>0.74299999999999999</c:v>
                </c:pt>
                <c:pt idx="6">
                  <c:v>32.85</c:v>
                </c:pt>
                <c:pt idx="7">
                  <c:v>1.6080000000000001</c:v>
                </c:pt>
                <c:pt idx="8">
                  <c:v>1.2829999999999999</c:v>
                </c:pt>
                <c:pt idx="9">
                  <c:v>5.1870000000000003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7-45E9-88B4-4CA3E3128688}"/>
            </c:ext>
          </c:extLst>
        </c:ser>
        <c:ser>
          <c:idx val="0"/>
          <c:order val="2"/>
          <c:tx>
            <c:strRef>
              <c:f>'calibrated for Silver Lake'!$F$1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Silver Lake'!$C$28:$C$37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Silver Lake'!$F$28:$F$37</c:f>
              <c:numCache>
                <c:formatCode>General</c:formatCode>
                <c:ptCount val="10"/>
                <c:pt idx="0">
                  <c:v>14.64</c:v>
                </c:pt>
                <c:pt idx="1">
                  <c:v>1.9890000000000001</c:v>
                </c:pt>
                <c:pt idx="2">
                  <c:v>2.3780000000000001</c:v>
                </c:pt>
                <c:pt idx="3">
                  <c:v>2.0390000000000001</c:v>
                </c:pt>
                <c:pt idx="4">
                  <c:v>2.1030000000000002</c:v>
                </c:pt>
                <c:pt idx="5">
                  <c:v>0.72599999999999998</c:v>
                </c:pt>
                <c:pt idx="6">
                  <c:v>25.63</c:v>
                </c:pt>
                <c:pt idx="7">
                  <c:v>1.77</c:v>
                </c:pt>
                <c:pt idx="8">
                  <c:v>1.5309999999999999</c:v>
                </c:pt>
                <c:pt idx="9">
                  <c:v>5.2140000000000004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C7-45E9-88B4-4CA3E3128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Sterrett &amp; Kelly; calibrated for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Silver Lake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Silver Lake'!$D$1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Silver Lake'!$C$41:$C$50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Silver Lake'!$D$41:$D$50</c:f>
              <c:numCache>
                <c:formatCode>General</c:formatCode>
                <c:ptCount val="10"/>
                <c:pt idx="0">
                  <c:v>32.94</c:v>
                </c:pt>
                <c:pt idx="1">
                  <c:v>9.2509999999999994</c:v>
                </c:pt>
                <c:pt idx="2">
                  <c:v>7.657</c:v>
                </c:pt>
                <c:pt idx="3">
                  <c:v>18.55</c:v>
                </c:pt>
                <c:pt idx="4">
                  <c:v>10.72</c:v>
                </c:pt>
                <c:pt idx="5">
                  <c:v>3.9990000000000001</c:v>
                </c:pt>
                <c:pt idx="6">
                  <c:v>62.14</c:v>
                </c:pt>
                <c:pt idx="7">
                  <c:v>8.8510000000000009</c:v>
                </c:pt>
                <c:pt idx="8">
                  <c:v>2.1549999999999998</c:v>
                </c:pt>
                <c:pt idx="9">
                  <c:v>24.86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F-45A4-966F-609D7B545F9B}"/>
            </c:ext>
          </c:extLst>
        </c:ser>
        <c:ser>
          <c:idx val="1"/>
          <c:order val="1"/>
          <c:tx>
            <c:strRef>
              <c:f>'calibrated for Silver Lake'!$E$1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Silver Lake'!$C$41:$C$50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Silver Lake'!$E$41:$E$50</c:f>
              <c:numCache>
                <c:formatCode>General</c:formatCode>
                <c:ptCount val="10"/>
                <c:pt idx="0">
                  <c:v>37.39</c:v>
                </c:pt>
                <c:pt idx="1">
                  <c:v>10.08</c:v>
                </c:pt>
                <c:pt idx="2">
                  <c:v>8.0510000000000002</c:v>
                </c:pt>
                <c:pt idx="3">
                  <c:v>19.350000000000001</c:v>
                </c:pt>
                <c:pt idx="4">
                  <c:v>11.31</c:v>
                </c:pt>
                <c:pt idx="5">
                  <c:v>4.5209999999999999</c:v>
                </c:pt>
                <c:pt idx="6">
                  <c:v>71.319999999999993</c:v>
                </c:pt>
                <c:pt idx="7">
                  <c:v>8.9749999999999996</c:v>
                </c:pt>
                <c:pt idx="8">
                  <c:v>2.1709999999999998</c:v>
                </c:pt>
                <c:pt idx="9">
                  <c:v>26.73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F-45A4-966F-609D7B545F9B}"/>
            </c:ext>
          </c:extLst>
        </c:ser>
        <c:ser>
          <c:idx val="0"/>
          <c:order val="2"/>
          <c:tx>
            <c:strRef>
              <c:f>'calibrated for Silver Lake'!$F$1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Silver Lake'!$C$41:$C$50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Silver Lake'!$F$41:$F$50</c:f>
              <c:numCache>
                <c:formatCode>General</c:formatCode>
                <c:ptCount val="10"/>
                <c:pt idx="0">
                  <c:v>36.869999999999997</c:v>
                </c:pt>
                <c:pt idx="1">
                  <c:v>9.4390000000000001</c:v>
                </c:pt>
                <c:pt idx="2">
                  <c:v>7.8730000000000002</c:v>
                </c:pt>
                <c:pt idx="3">
                  <c:v>19.62</c:v>
                </c:pt>
                <c:pt idx="4">
                  <c:v>10.56</c:v>
                </c:pt>
                <c:pt idx="5">
                  <c:v>4.1210000000000004</c:v>
                </c:pt>
                <c:pt idx="6">
                  <c:v>64.27</c:v>
                </c:pt>
                <c:pt idx="7">
                  <c:v>9.0990000000000002</c:v>
                </c:pt>
                <c:pt idx="8">
                  <c:v>2.7919999999999998</c:v>
                </c:pt>
                <c:pt idx="9">
                  <c:v>25.95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F-45A4-966F-609D7B545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Silver</a:t>
            </a:r>
            <a:r>
              <a:rPr lang="en-US" sz="1200" b="0" baseline="0"/>
              <a:t> Lake</a:t>
            </a:r>
            <a:r>
              <a:rPr lang="en-US" sz="1200" b="0"/>
              <a:t>; calibrated for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Silver Lake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Silver Lake'!$D$1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Silver Lake'!$C$54:$C$63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Silver Lake'!$D$54:$D$63</c:f>
              <c:numCache>
                <c:formatCode>General</c:formatCode>
                <c:ptCount val="10"/>
                <c:pt idx="0">
                  <c:v>27.49</c:v>
                </c:pt>
                <c:pt idx="1">
                  <c:v>2.5139999999999998</c:v>
                </c:pt>
                <c:pt idx="2">
                  <c:v>3.4409999999999998</c:v>
                </c:pt>
                <c:pt idx="3">
                  <c:v>2.0219999999999998</c:v>
                </c:pt>
                <c:pt idx="4">
                  <c:v>2.9729999999999999</c:v>
                </c:pt>
                <c:pt idx="5">
                  <c:v>1.2150000000000001</c:v>
                </c:pt>
                <c:pt idx="6">
                  <c:v>52.17</c:v>
                </c:pt>
                <c:pt idx="7">
                  <c:v>2.4380000000000002</c:v>
                </c:pt>
                <c:pt idx="8">
                  <c:v>1.698</c:v>
                </c:pt>
                <c:pt idx="9">
                  <c:v>4.516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D-4F73-AD02-409A1F04D16E}"/>
            </c:ext>
          </c:extLst>
        </c:ser>
        <c:ser>
          <c:idx val="1"/>
          <c:order val="1"/>
          <c:tx>
            <c:strRef>
              <c:f>'calibrated for Silver Lake'!$E$1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Silver Lake'!$C$54:$C$63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Silver Lake'!$E$54:$E$63</c:f>
              <c:numCache>
                <c:formatCode>General</c:formatCode>
                <c:ptCount val="10"/>
                <c:pt idx="0">
                  <c:v>43.89</c:v>
                </c:pt>
                <c:pt idx="1">
                  <c:v>3.044</c:v>
                </c:pt>
                <c:pt idx="2">
                  <c:v>3.9009999999999998</c:v>
                </c:pt>
                <c:pt idx="3">
                  <c:v>2.2080000000000002</c:v>
                </c:pt>
                <c:pt idx="4">
                  <c:v>3.3010000000000002</c:v>
                </c:pt>
                <c:pt idx="5">
                  <c:v>1.2669999999999999</c:v>
                </c:pt>
                <c:pt idx="6">
                  <c:v>64.290000000000006</c:v>
                </c:pt>
                <c:pt idx="7">
                  <c:v>2.5710000000000002</c:v>
                </c:pt>
                <c:pt idx="8">
                  <c:v>1.827</c:v>
                </c:pt>
                <c:pt idx="9">
                  <c:v>5.548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D-4F73-AD02-409A1F04D16E}"/>
            </c:ext>
          </c:extLst>
        </c:ser>
        <c:ser>
          <c:idx val="0"/>
          <c:order val="2"/>
          <c:tx>
            <c:strRef>
              <c:f>'calibrated for Silver Lake'!$F$1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Silver Lake'!$C$54:$C$63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Silver Lake'!$F$54:$F$63</c:f>
              <c:numCache>
                <c:formatCode>General</c:formatCode>
                <c:ptCount val="10"/>
                <c:pt idx="0">
                  <c:v>31.87</c:v>
                </c:pt>
                <c:pt idx="1">
                  <c:v>2.8820000000000001</c:v>
                </c:pt>
                <c:pt idx="2">
                  <c:v>3.9950000000000001</c:v>
                </c:pt>
                <c:pt idx="3">
                  <c:v>2.1960000000000002</c:v>
                </c:pt>
                <c:pt idx="4">
                  <c:v>3.3029999999999999</c:v>
                </c:pt>
                <c:pt idx="5">
                  <c:v>1.359</c:v>
                </c:pt>
                <c:pt idx="6">
                  <c:v>47.09</c:v>
                </c:pt>
                <c:pt idx="7">
                  <c:v>2.7730000000000001</c:v>
                </c:pt>
                <c:pt idx="8">
                  <c:v>2.2389999999999999</c:v>
                </c:pt>
                <c:pt idx="9">
                  <c:v>5.6219999999999999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CD-4F73-AD02-409A1F04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 i="0" u="none" strike="noStrike" baseline="0">
                <a:effectLst/>
              </a:rPr>
              <a:t>Dunfermline &amp; Finance</a:t>
            </a:r>
            <a:r>
              <a:rPr lang="en-US" sz="1200" b="0"/>
              <a:t>; calibrated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for Silver Lake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Silver Lake'!$D$1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Silver Lake'!$C$67:$C$76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Silver Lake'!$D$67:$D$76</c:f>
              <c:numCache>
                <c:formatCode>General</c:formatCode>
                <c:ptCount val="10"/>
                <c:pt idx="0">
                  <c:v>17.940000000000001</c:v>
                </c:pt>
                <c:pt idx="1">
                  <c:v>6.0149999999999997</c:v>
                </c:pt>
                <c:pt idx="2">
                  <c:v>3.827</c:v>
                </c:pt>
                <c:pt idx="3">
                  <c:v>11.02</c:v>
                </c:pt>
                <c:pt idx="4">
                  <c:v>4.0609999999999999</c:v>
                </c:pt>
                <c:pt idx="5">
                  <c:v>1.869</c:v>
                </c:pt>
                <c:pt idx="6">
                  <c:v>27.97</c:v>
                </c:pt>
                <c:pt idx="7">
                  <c:v>3.7639999999999998</c:v>
                </c:pt>
                <c:pt idx="8">
                  <c:v>0.93089999999999995</c:v>
                </c:pt>
                <c:pt idx="9">
                  <c:v>10.93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D-45AF-BE7B-4B3EE20DF6FF}"/>
            </c:ext>
          </c:extLst>
        </c:ser>
        <c:ser>
          <c:idx val="1"/>
          <c:order val="1"/>
          <c:tx>
            <c:strRef>
              <c:f>'calibrated for Silver Lake'!$E$1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Silver Lake'!$C$67:$C$76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Silver Lake'!$E$67:$E$76</c:f>
              <c:numCache>
                <c:formatCode>General</c:formatCode>
                <c:ptCount val="10"/>
                <c:pt idx="0">
                  <c:v>18.84</c:v>
                </c:pt>
                <c:pt idx="1">
                  <c:v>6.1459999999999999</c:v>
                </c:pt>
                <c:pt idx="2">
                  <c:v>3.9910000000000001</c:v>
                </c:pt>
                <c:pt idx="3">
                  <c:v>11.36</c:v>
                </c:pt>
                <c:pt idx="4">
                  <c:v>4.2439999999999998</c:v>
                </c:pt>
                <c:pt idx="5">
                  <c:v>1.772</c:v>
                </c:pt>
                <c:pt idx="6">
                  <c:v>40.090000000000003</c:v>
                </c:pt>
                <c:pt idx="7">
                  <c:v>3.8809999999999998</c:v>
                </c:pt>
                <c:pt idx="8">
                  <c:v>0.74050000000000005</c:v>
                </c:pt>
                <c:pt idx="9">
                  <c:v>11.43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D-45AF-BE7B-4B3EE20DF6FF}"/>
            </c:ext>
          </c:extLst>
        </c:ser>
        <c:ser>
          <c:idx val="0"/>
          <c:order val="2"/>
          <c:tx>
            <c:strRef>
              <c:f>'calibrated for Silver Lake'!$F$1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Silver Lake'!$C$67:$C$76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Silver Lake'!$F$67:$F$76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6.3579999999999997</c:v>
                </c:pt>
                <c:pt idx="2">
                  <c:v>3.9260000000000002</c:v>
                </c:pt>
                <c:pt idx="3">
                  <c:v>11.29</c:v>
                </c:pt>
                <c:pt idx="4">
                  <c:v>4.2080000000000002</c:v>
                </c:pt>
                <c:pt idx="5">
                  <c:v>1.9350000000000001</c:v>
                </c:pt>
                <c:pt idx="6">
                  <c:v>34.4</c:v>
                </c:pt>
                <c:pt idx="7">
                  <c:v>3.8610000000000002</c:v>
                </c:pt>
                <c:pt idx="8">
                  <c:v>1.877</c:v>
                </c:pt>
                <c:pt idx="9">
                  <c:v>11.96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D-45AF-BE7B-4B3EE20DF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Kedron St; calibrated for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  <a:effectLst/>
              </a:rPr>
              <a:t>Dunfermline St &amp; Finance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D &amp; Finance'!$D$1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D &amp; Finance'!$C$2:$C$11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D &amp; Finance'!$D$2:$D$11</c:f>
              <c:numCache>
                <c:formatCode>General</c:formatCode>
                <c:ptCount val="10"/>
                <c:pt idx="0">
                  <c:v>0.90349999999999997</c:v>
                </c:pt>
                <c:pt idx="1">
                  <c:v>4.7210000000000002E-2</c:v>
                </c:pt>
                <c:pt idx="2">
                  <c:v>8.1180000000000002E-2</c:v>
                </c:pt>
                <c:pt idx="3">
                  <c:v>4.9160000000000002E-2</c:v>
                </c:pt>
                <c:pt idx="4">
                  <c:v>6.4689999999999998E-2</c:v>
                </c:pt>
                <c:pt idx="5">
                  <c:v>3.9379999999999998E-2</c:v>
                </c:pt>
                <c:pt idx="6">
                  <c:v>1.542</c:v>
                </c:pt>
                <c:pt idx="7">
                  <c:v>4.0120000000000003E-2</c:v>
                </c:pt>
                <c:pt idx="8">
                  <c:v>4.4119999999999999E-2</c:v>
                </c:pt>
                <c:pt idx="9">
                  <c:v>9.5589999999999994E-2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1-4B44-ACA4-54D99796ADB1}"/>
            </c:ext>
          </c:extLst>
        </c:ser>
        <c:ser>
          <c:idx val="1"/>
          <c:order val="1"/>
          <c:tx>
            <c:strRef>
              <c:f>'calibrated for D &amp; Finance'!$E$1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'calibrated for D &amp; Finance'!$C$2:$C$11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D &amp; Finance'!$E$2:$E$11</c:f>
              <c:numCache>
                <c:formatCode>General</c:formatCode>
                <c:ptCount val="10"/>
                <c:pt idx="0">
                  <c:v>2.3439999999999999</c:v>
                </c:pt>
                <c:pt idx="1">
                  <c:v>5.5320000000000001E-2</c:v>
                </c:pt>
                <c:pt idx="2">
                  <c:v>0.10879999999999999</c:v>
                </c:pt>
                <c:pt idx="3">
                  <c:v>6.8750000000000006E-2</c:v>
                </c:pt>
                <c:pt idx="4">
                  <c:v>7.0510000000000003E-2</c:v>
                </c:pt>
                <c:pt idx="5">
                  <c:v>4.8070000000000002E-2</c:v>
                </c:pt>
                <c:pt idx="6">
                  <c:v>2.7040000000000002</c:v>
                </c:pt>
                <c:pt idx="7">
                  <c:v>4.6449999999999998E-2</c:v>
                </c:pt>
                <c:pt idx="8">
                  <c:v>5.518E-2</c:v>
                </c:pt>
                <c:pt idx="9">
                  <c:v>0.12659999999999999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1-4B44-ACA4-54D99796ADB1}"/>
            </c:ext>
          </c:extLst>
        </c:ser>
        <c:ser>
          <c:idx val="0"/>
          <c:order val="2"/>
          <c:tx>
            <c:strRef>
              <c:f>'calibrated for D &amp; Finance'!$F$1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D &amp; Finance'!$C$2:$C$11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D &amp; Finance'!$F$2:$F$11</c:f>
              <c:numCache>
                <c:formatCode>General</c:formatCode>
                <c:ptCount val="10"/>
                <c:pt idx="0">
                  <c:v>2.5329999999999999</c:v>
                </c:pt>
                <c:pt idx="1">
                  <c:v>6.234E-2</c:v>
                </c:pt>
                <c:pt idx="2">
                  <c:v>0.1077</c:v>
                </c:pt>
                <c:pt idx="3">
                  <c:v>6.2019999999999999E-2</c:v>
                </c:pt>
                <c:pt idx="4">
                  <c:v>7.0099999999999996E-2</c:v>
                </c:pt>
                <c:pt idx="5">
                  <c:v>5.5329999999999997E-2</c:v>
                </c:pt>
                <c:pt idx="6">
                  <c:v>2.5150000000000001</c:v>
                </c:pt>
                <c:pt idx="7">
                  <c:v>4.6109999999999998E-2</c:v>
                </c:pt>
                <c:pt idx="8">
                  <c:v>6.1530000000000001E-2</c:v>
                </c:pt>
                <c:pt idx="9">
                  <c:v>0.1293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1-4B44-ACA4-54D99796A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0.2"/>
        <c:minorUnit val="0.2"/>
      </c:valAx>
      <c:valAx>
        <c:axId val="169649801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 i="0" u="none" strike="noStrike" baseline="0">
                <a:effectLst/>
              </a:rPr>
              <a:t>Dunfermline St &amp; Finance St</a:t>
            </a:r>
            <a:r>
              <a:rPr lang="en-US" sz="1200" b="0"/>
              <a:t>; calibrated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for </a:t>
            </a:r>
            <a:r>
              <a:rPr lang="en-US" sz="1200" b="0" i="0" u="none" strike="noStrike" baseline="0">
                <a:effectLst/>
              </a:rPr>
              <a:t>Dunfermline St &amp; Finance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D &amp; Finance'!$D$1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D &amp; Finance'!$C$54:$C$63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D &amp; Finance'!$D$54:$D$63</c:f>
              <c:numCache>
                <c:formatCode>General</c:formatCode>
                <c:ptCount val="10"/>
                <c:pt idx="0">
                  <c:v>27.49</c:v>
                </c:pt>
                <c:pt idx="1">
                  <c:v>2.5139999999999998</c:v>
                </c:pt>
                <c:pt idx="2">
                  <c:v>3.4409999999999998</c:v>
                </c:pt>
                <c:pt idx="3">
                  <c:v>2.0219999999999998</c:v>
                </c:pt>
                <c:pt idx="4">
                  <c:v>2.9729999999999999</c:v>
                </c:pt>
                <c:pt idx="5">
                  <c:v>1.2150000000000001</c:v>
                </c:pt>
                <c:pt idx="6">
                  <c:v>52.17</c:v>
                </c:pt>
                <c:pt idx="7">
                  <c:v>2.4380000000000002</c:v>
                </c:pt>
                <c:pt idx="8">
                  <c:v>1.698</c:v>
                </c:pt>
                <c:pt idx="9">
                  <c:v>4.516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C-462A-9860-A6441A2B0712}"/>
            </c:ext>
          </c:extLst>
        </c:ser>
        <c:ser>
          <c:idx val="1"/>
          <c:order val="1"/>
          <c:tx>
            <c:strRef>
              <c:f>'calibrated for D &amp; Finance'!$E$1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D &amp; Finance'!$C$54:$C$63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D &amp; Finance'!$E$54:$E$63</c:f>
              <c:numCache>
                <c:formatCode>General</c:formatCode>
                <c:ptCount val="10"/>
                <c:pt idx="0">
                  <c:v>47.7</c:v>
                </c:pt>
                <c:pt idx="1">
                  <c:v>4.8680000000000003</c:v>
                </c:pt>
                <c:pt idx="2">
                  <c:v>5.7590000000000003</c:v>
                </c:pt>
                <c:pt idx="3">
                  <c:v>3.7189999999999999</c:v>
                </c:pt>
                <c:pt idx="4">
                  <c:v>4.0019999999999998</c:v>
                </c:pt>
                <c:pt idx="5">
                  <c:v>1.889</c:v>
                </c:pt>
                <c:pt idx="6">
                  <c:v>66.14</c:v>
                </c:pt>
                <c:pt idx="7">
                  <c:v>2.9609999999999999</c:v>
                </c:pt>
                <c:pt idx="8">
                  <c:v>2.0870000000000002</c:v>
                </c:pt>
                <c:pt idx="9">
                  <c:v>6.1340000000000003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FC-462A-9860-A6441A2B0712}"/>
            </c:ext>
          </c:extLst>
        </c:ser>
        <c:ser>
          <c:idx val="0"/>
          <c:order val="2"/>
          <c:tx>
            <c:strRef>
              <c:f>'calibrated for D &amp; Finance'!$F$1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D &amp; Finance'!$C$54:$C$63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D &amp; Finance'!$F$54:$F$63</c:f>
              <c:numCache>
                <c:formatCode>General</c:formatCode>
                <c:ptCount val="10"/>
                <c:pt idx="0">
                  <c:v>55.63</c:v>
                </c:pt>
                <c:pt idx="1">
                  <c:v>4.7569999999999997</c:v>
                </c:pt>
                <c:pt idx="2">
                  <c:v>5.7569999999999997</c:v>
                </c:pt>
                <c:pt idx="3">
                  <c:v>3.669</c:v>
                </c:pt>
                <c:pt idx="4">
                  <c:v>3.95</c:v>
                </c:pt>
                <c:pt idx="5">
                  <c:v>1.9870000000000001</c:v>
                </c:pt>
                <c:pt idx="6">
                  <c:v>63.65</c:v>
                </c:pt>
                <c:pt idx="7">
                  <c:v>2.8839999999999999</c:v>
                </c:pt>
                <c:pt idx="8">
                  <c:v>2.61</c:v>
                </c:pt>
                <c:pt idx="9">
                  <c:v>6.3239999999999998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FC-462A-9860-A6441A2B0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Homewood</a:t>
            </a:r>
            <a:r>
              <a:rPr lang="en-US" sz="1200" b="0" baseline="0"/>
              <a:t> Ave</a:t>
            </a:r>
            <a:r>
              <a:rPr lang="en-US" sz="1200" b="0"/>
              <a:t>; calibrated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for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  <a:effectLst/>
              </a:rPr>
              <a:t>Dunfermline St &amp; Finance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D &amp; Finance'!$D$1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D &amp; Finance'!$C$15:$C$24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D &amp; Finance'!$D$15:$D$24</c:f>
              <c:numCache>
                <c:formatCode>General</c:formatCode>
                <c:ptCount val="10"/>
                <c:pt idx="0">
                  <c:v>15.65</c:v>
                </c:pt>
                <c:pt idx="1">
                  <c:v>0.79559999999999997</c:v>
                </c:pt>
                <c:pt idx="2">
                  <c:v>1.302</c:v>
                </c:pt>
                <c:pt idx="3">
                  <c:v>0.87390000000000001</c:v>
                </c:pt>
                <c:pt idx="4">
                  <c:v>0.94379999999999997</c:v>
                </c:pt>
                <c:pt idx="5">
                  <c:v>0.57820000000000005</c:v>
                </c:pt>
                <c:pt idx="6">
                  <c:v>20.3</c:v>
                </c:pt>
                <c:pt idx="7">
                  <c:v>0.67259999999999998</c:v>
                </c:pt>
                <c:pt idx="8">
                  <c:v>0.68330000000000002</c:v>
                </c:pt>
                <c:pt idx="9">
                  <c:v>1.3759999999999999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1-4080-8ABD-3E0A3805F455}"/>
            </c:ext>
          </c:extLst>
        </c:ser>
        <c:ser>
          <c:idx val="1"/>
          <c:order val="1"/>
          <c:tx>
            <c:strRef>
              <c:f>'calibrated for D &amp; Finance'!$E$1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D &amp; Finance'!$C$15:$C$24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D &amp; Finance'!$E$15:$E$24</c:f>
              <c:numCache>
                <c:formatCode>General</c:formatCode>
                <c:ptCount val="10"/>
                <c:pt idx="0">
                  <c:v>20.67</c:v>
                </c:pt>
                <c:pt idx="1">
                  <c:v>1.6659999999999999</c:v>
                </c:pt>
                <c:pt idx="2">
                  <c:v>2.3290000000000002</c:v>
                </c:pt>
                <c:pt idx="3">
                  <c:v>1.7829999999999999</c:v>
                </c:pt>
                <c:pt idx="4">
                  <c:v>1.2969999999999999</c:v>
                </c:pt>
                <c:pt idx="5">
                  <c:v>0.86270000000000002</c:v>
                </c:pt>
                <c:pt idx="6">
                  <c:v>21.88</c:v>
                </c:pt>
                <c:pt idx="7">
                  <c:v>0.85099999999999998</c:v>
                </c:pt>
                <c:pt idx="8">
                  <c:v>0.79390000000000005</c:v>
                </c:pt>
                <c:pt idx="9">
                  <c:v>1.8140000000000001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1-4080-8ABD-3E0A3805F455}"/>
            </c:ext>
          </c:extLst>
        </c:ser>
        <c:ser>
          <c:idx val="0"/>
          <c:order val="2"/>
          <c:tx>
            <c:strRef>
              <c:f>'calibrated for D &amp; Finance'!$F$1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D &amp; Finance'!$C$15:$C$24</c:f>
              <c:numCache>
                <c:formatCode>General</c:formatCode>
                <c:ptCount val="10"/>
                <c:pt idx="0">
                  <c:v>9.9740000000000002</c:v>
                </c:pt>
                <c:pt idx="1">
                  <c:v>1.554</c:v>
                </c:pt>
                <c:pt idx="2">
                  <c:v>1.956</c:v>
                </c:pt>
                <c:pt idx="3">
                  <c:v>0.59119999999999995</c:v>
                </c:pt>
                <c:pt idx="4">
                  <c:v>1.099</c:v>
                </c:pt>
                <c:pt idx="5">
                  <c:v>0.71379999999999999</c:v>
                </c:pt>
                <c:pt idx="6">
                  <c:v>14.35</c:v>
                </c:pt>
                <c:pt idx="7">
                  <c:v>2.3039999999999998</c:v>
                </c:pt>
                <c:pt idx="8">
                  <c:v>5.2619999999999996</c:v>
                </c:pt>
                <c:pt idx="9">
                  <c:v>4.2229999999999999</c:v>
                </c:pt>
              </c:numCache>
            </c:numRef>
          </c:xVal>
          <c:yVal>
            <c:numRef>
              <c:f>'calibrated for D &amp; Finance'!$F$15:$F$24</c:f>
              <c:numCache>
                <c:formatCode>General</c:formatCode>
                <c:ptCount val="10"/>
                <c:pt idx="0">
                  <c:v>21.44</c:v>
                </c:pt>
                <c:pt idx="1">
                  <c:v>1.704</c:v>
                </c:pt>
                <c:pt idx="2">
                  <c:v>2.379</c:v>
                </c:pt>
                <c:pt idx="3">
                  <c:v>1.7030000000000001</c:v>
                </c:pt>
                <c:pt idx="4">
                  <c:v>1.2929999999999999</c:v>
                </c:pt>
                <c:pt idx="5">
                  <c:v>1.0309999999999999</c:v>
                </c:pt>
                <c:pt idx="6">
                  <c:v>21.65</c:v>
                </c:pt>
                <c:pt idx="7">
                  <c:v>0.84099999999999997</c:v>
                </c:pt>
                <c:pt idx="8">
                  <c:v>0.93440000000000001</c:v>
                </c:pt>
                <c:pt idx="9">
                  <c:v>1.91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61-4080-8ABD-3E0A3805F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2"/>
        <c:minorUnit val="1"/>
      </c:valAx>
      <c:valAx>
        <c:axId val="1696498015"/>
        <c:scaling>
          <c:orientation val="minMax"/>
          <c:max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Sterrett &amp; Bennett; calibrated for Kedron 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Kedron St'!$D$1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Kedron St'!$C$28:$C$37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Kedron St'!$D$28:$D$37</c:f>
              <c:numCache>
                <c:formatCode>General</c:formatCode>
                <c:ptCount val="10"/>
                <c:pt idx="0">
                  <c:v>12.42</c:v>
                </c:pt>
                <c:pt idx="1">
                  <c:v>1.833</c:v>
                </c:pt>
                <c:pt idx="2">
                  <c:v>2.052</c:v>
                </c:pt>
                <c:pt idx="3">
                  <c:v>1.778</c:v>
                </c:pt>
                <c:pt idx="4">
                  <c:v>1.952</c:v>
                </c:pt>
                <c:pt idx="5">
                  <c:v>0.65539999999999998</c:v>
                </c:pt>
                <c:pt idx="6">
                  <c:v>25.93</c:v>
                </c:pt>
                <c:pt idx="7">
                  <c:v>1.5669999999999999</c:v>
                </c:pt>
                <c:pt idx="8">
                  <c:v>1.2629999999999999</c:v>
                </c:pt>
                <c:pt idx="9">
                  <c:v>4.468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8-464D-BD69-1C4E0FE32433}"/>
            </c:ext>
          </c:extLst>
        </c:ser>
        <c:ser>
          <c:idx val="1"/>
          <c:order val="1"/>
          <c:tx>
            <c:strRef>
              <c:f>'calibrated for Kedron St'!$E$1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Kedron St'!$C$28:$C$37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Kedron St'!$E$28:$E$37</c:f>
              <c:numCache>
                <c:formatCode>General</c:formatCode>
                <c:ptCount val="10"/>
                <c:pt idx="0">
                  <c:v>10.27</c:v>
                </c:pt>
                <c:pt idx="1">
                  <c:v>1.609</c:v>
                </c:pt>
                <c:pt idx="2">
                  <c:v>1.821</c:v>
                </c:pt>
                <c:pt idx="3">
                  <c:v>1.5569999999999999</c:v>
                </c:pt>
                <c:pt idx="4">
                  <c:v>1.623</c:v>
                </c:pt>
                <c:pt idx="5">
                  <c:v>0.55159999999999998</c:v>
                </c:pt>
                <c:pt idx="6">
                  <c:v>22.07</c:v>
                </c:pt>
                <c:pt idx="7">
                  <c:v>1.383</c:v>
                </c:pt>
                <c:pt idx="8">
                  <c:v>1.036</c:v>
                </c:pt>
                <c:pt idx="9">
                  <c:v>3.7970000000000002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88-464D-BD69-1C4E0FE32433}"/>
            </c:ext>
          </c:extLst>
        </c:ser>
        <c:ser>
          <c:idx val="0"/>
          <c:order val="2"/>
          <c:tx>
            <c:strRef>
              <c:f>'calibrated for Kedron St'!$F$1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Kedron St'!$C$28:$C$37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Kedron St'!$F$28:$F$37</c:f>
              <c:numCache>
                <c:formatCode>General</c:formatCode>
                <c:ptCount val="10"/>
                <c:pt idx="0">
                  <c:v>10.36</c:v>
                </c:pt>
                <c:pt idx="1">
                  <c:v>1.59</c:v>
                </c:pt>
                <c:pt idx="2">
                  <c:v>1.845</c:v>
                </c:pt>
                <c:pt idx="3">
                  <c:v>1.5960000000000001</c:v>
                </c:pt>
                <c:pt idx="4">
                  <c:v>1.61</c:v>
                </c:pt>
                <c:pt idx="5">
                  <c:v>0.55840000000000001</c:v>
                </c:pt>
                <c:pt idx="6">
                  <c:v>16.920000000000002</c:v>
                </c:pt>
                <c:pt idx="7">
                  <c:v>1.389</c:v>
                </c:pt>
                <c:pt idx="8">
                  <c:v>1.1679999999999999</c:v>
                </c:pt>
                <c:pt idx="9">
                  <c:v>3.9780000000000002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88-464D-BD69-1C4E0FE3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Sterrett &amp; Bennett; calibrated fo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r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  <a:effectLst/>
              </a:rPr>
              <a:t>Dunfermline St &amp; Finance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D &amp; Finance'!$D$1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D &amp; Finance'!$C$28:$C$37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D &amp; Finance'!$D$28:$D$37</c:f>
              <c:numCache>
                <c:formatCode>General</c:formatCode>
                <c:ptCount val="10"/>
                <c:pt idx="0">
                  <c:v>12.42</c:v>
                </c:pt>
                <c:pt idx="1">
                  <c:v>1.833</c:v>
                </c:pt>
                <c:pt idx="2">
                  <c:v>2.052</c:v>
                </c:pt>
                <c:pt idx="3">
                  <c:v>1.778</c:v>
                </c:pt>
                <c:pt idx="4">
                  <c:v>1.952</c:v>
                </c:pt>
                <c:pt idx="5">
                  <c:v>0.65539999999999998</c:v>
                </c:pt>
                <c:pt idx="6">
                  <c:v>25.93</c:v>
                </c:pt>
                <c:pt idx="7">
                  <c:v>1.5669999999999999</c:v>
                </c:pt>
                <c:pt idx="8">
                  <c:v>1.2629999999999999</c:v>
                </c:pt>
                <c:pt idx="9">
                  <c:v>4.468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1-4965-8E83-625004429B55}"/>
            </c:ext>
          </c:extLst>
        </c:ser>
        <c:ser>
          <c:idx val="1"/>
          <c:order val="1"/>
          <c:tx>
            <c:strRef>
              <c:f>'calibrated for D &amp; Finance'!$E$1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D &amp; Finance'!$C$28:$C$37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D &amp; Finance'!$E$28:$E$37</c:f>
              <c:numCache>
                <c:formatCode>General</c:formatCode>
                <c:ptCount val="10"/>
                <c:pt idx="0">
                  <c:v>17.010000000000002</c:v>
                </c:pt>
                <c:pt idx="1">
                  <c:v>3.1139999999999999</c:v>
                </c:pt>
                <c:pt idx="2">
                  <c:v>3.161</c:v>
                </c:pt>
                <c:pt idx="3">
                  <c:v>2.83</c:v>
                </c:pt>
                <c:pt idx="4">
                  <c:v>2.41</c:v>
                </c:pt>
                <c:pt idx="5">
                  <c:v>0.97760000000000002</c:v>
                </c:pt>
                <c:pt idx="6">
                  <c:v>33.49</c:v>
                </c:pt>
                <c:pt idx="7">
                  <c:v>1.79</c:v>
                </c:pt>
                <c:pt idx="8">
                  <c:v>1.367</c:v>
                </c:pt>
                <c:pt idx="9">
                  <c:v>5.657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1-4965-8E83-625004429B55}"/>
            </c:ext>
          </c:extLst>
        </c:ser>
        <c:ser>
          <c:idx val="0"/>
          <c:order val="2"/>
          <c:tx>
            <c:strRef>
              <c:f>'calibrated for D &amp; Finance'!$F$1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D &amp; Finance'!$C$28:$C$37</c:f>
              <c:numCache>
                <c:formatCode>General</c:formatCode>
                <c:ptCount val="10"/>
                <c:pt idx="0">
                  <c:v>40.049999999999997</c:v>
                </c:pt>
                <c:pt idx="1">
                  <c:v>6.3010000000000002</c:v>
                </c:pt>
                <c:pt idx="2">
                  <c:v>4.6989999999999998</c:v>
                </c:pt>
                <c:pt idx="3">
                  <c:v>1.851</c:v>
                </c:pt>
                <c:pt idx="4">
                  <c:v>5.28</c:v>
                </c:pt>
                <c:pt idx="5">
                  <c:v>1.284</c:v>
                </c:pt>
                <c:pt idx="6">
                  <c:v>56.99</c:v>
                </c:pt>
                <c:pt idx="7">
                  <c:v>1.978</c:v>
                </c:pt>
                <c:pt idx="8">
                  <c:v>5.4470000000000001</c:v>
                </c:pt>
                <c:pt idx="9">
                  <c:v>17.41</c:v>
                </c:pt>
              </c:numCache>
            </c:numRef>
          </c:xVal>
          <c:yVal>
            <c:numRef>
              <c:f>'calibrated for D &amp; Finance'!$F$28:$F$37</c:f>
              <c:numCache>
                <c:formatCode>General</c:formatCode>
                <c:ptCount val="10"/>
                <c:pt idx="0">
                  <c:v>23.55</c:v>
                </c:pt>
                <c:pt idx="1">
                  <c:v>2.9369999999999998</c:v>
                </c:pt>
                <c:pt idx="2">
                  <c:v>3.1859999999999999</c:v>
                </c:pt>
                <c:pt idx="3">
                  <c:v>2.8580000000000001</c:v>
                </c:pt>
                <c:pt idx="4">
                  <c:v>2.3580000000000001</c:v>
                </c:pt>
                <c:pt idx="5">
                  <c:v>0.96699999999999997</c:v>
                </c:pt>
                <c:pt idx="6">
                  <c:v>31.66</c:v>
                </c:pt>
                <c:pt idx="7">
                  <c:v>1.7989999999999999</c:v>
                </c:pt>
                <c:pt idx="8">
                  <c:v>1.6080000000000001</c:v>
                </c:pt>
                <c:pt idx="9">
                  <c:v>5.8579999999999997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1-4965-8E83-625004429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Sterrett &amp; Kelly; calibrated for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  <a:effectLst/>
              </a:rPr>
              <a:t>Dunfermline St &amp; Finance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D &amp; Finance'!$D$1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D &amp; Finance'!$C$41:$C$50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D &amp; Finance'!$D$41:$D$50</c:f>
              <c:numCache>
                <c:formatCode>General</c:formatCode>
                <c:ptCount val="10"/>
                <c:pt idx="0">
                  <c:v>32.94</c:v>
                </c:pt>
                <c:pt idx="1">
                  <c:v>9.2509999999999994</c:v>
                </c:pt>
                <c:pt idx="2">
                  <c:v>7.657</c:v>
                </c:pt>
                <c:pt idx="3">
                  <c:v>18.55</c:v>
                </c:pt>
                <c:pt idx="4">
                  <c:v>10.72</c:v>
                </c:pt>
                <c:pt idx="5">
                  <c:v>3.9990000000000001</c:v>
                </c:pt>
                <c:pt idx="6">
                  <c:v>62.14</c:v>
                </c:pt>
                <c:pt idx="7">
                  <c:v>8.8510000000000009</c:v>
                </c:pt>
                <c:pt idx="8">
                  <c:v>2.1549999999999998</c:v>
                </c:pt>
                <c:pt idx="9">
                  <c:v>24.86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0-44CE-A27A-26AF60093E64}"/>
            </c:ext>
          </c:extLst>
        </c:ser>
        <c:ser>
          <c:idx val="1"/>
          <c:order val="1"/>
          <c:tx>
            <c:strRef>
              <c:f>'calibrated for D &amp; Finance'!$E$1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D &amp; Finance'!$C$41:$C$50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D &amp; Finance'!$E$41:$E$50</c:f>
              <c:numCache>
                <c:formatCode>General</c:formatCode>
                <c:ptCount val="10"/>
                <c:pt idx="0">
                  <c:v>43.06</c:v>
                </c:pt>
                <c:pt idx="1">
                  <c:v>16.3</c:v>
                </c:pt>
                <c:pt idx="2">
                  <c:v>12.93</c:v>
                </c:pt>
                <c:pt idx="3">
                  <c:v>24.04</c:v>
                </c:pt>
                <c:pt idx="4">
                  <c:v>12.54</c:v>
                </c:pt>
                <c:pt idx="5">
                  <c:v>6.2919999999999998</c:v>
                </c:pt>
                <c:pt idx="6">
                  <c:v>73.69</c:v>
                </c:pt>
                <c:pt idx="7">
                  <c:v>9.8870000000000005</c:v>
                </c:pt>
                <c:pt idx="8">
                  <c:v>2.3879999999999999</c:v>
                </c:pt>
                <c:pt idx="9">
                  <c:v>27.76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0-44CE-A27A-26AF60093E64}"/>
            </c:ext>
          </c:extLst>
        </c:ser>
        <c:ser>
          <c:idx val="0"/>
          <c:order val="2"/>
          <c:tx>
            <c:strRef>
              <c:f>'calibrated for D &amp; Finance'!$F$1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D &amp; Finance'!$C$41:$C$50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D &amp; Finance'!$F$41:$F$50</c:f>
              <c:numCache>
                <c:formatCode>General</c:formatCode>
                <c:ptCount val="10"/>
                <c:pt idx="0">
                  <c:v>51.57</c:v>
                </c:pt>
                <c:pt idx="1">
                  <c:v>16.09</c:v>
                </c:pt>
                <c:pt idx="2">
                  <c:v>13.08</c:v>
                </c:pt>
                <c:pt idx="3">
                  <c:v>24.54</c:v>
                </c:pt>
                <c:pt idx="4">
                  <c:v>12.34</c:v>
                </c:pt>
                <c:pt idx="5">
                  <c:v>6.532</c:v>
                </c:pt>
                <c:pt idx="6">
                  <c:v>75.58</c:v>
                </c:pt>
                <c:pt idx="7">
                  <c:v>9.8480000000000008</c:v>
                </c:pt>
                <c:pt idx="8">
                  <c:v>3.601</c:v>
                </c:pt>
                <c:pt idx="9">
                  <c:v>28.27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0-44CE-A27A-26AF60093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10"/>
        <c:minorUnit val="1"/>
      </c:valAx>
      <c:valAx>
        <c:axId val="1696498015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1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Silver</a:t>
            </a:r>
            <a:r>
              <a:rPr lang="en-US" sz="1200" b="0" baseline="0"/>
              <a:t> Lake</a:t>
            </a:r>
            <a:r>
              <a:rPr lang="en-US" sz="1200" b="0"/>
              <a:t>; calibrated for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  <a:effectLst/>
              </a:rPr>
              <a:t>Dunfermline St &amp; Finance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D &amp; Finance'!$D$1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D &amp; Finance'!$C$54:$C$63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D &amp; Finance'!$D$54:$D$63</c:f>
              <c:numCache>
                <c:formatCode>General</c:formatCode>
                <c:ptCount val="10"/>
                <c:pt idx="0">
                  <c:v>27.49</c:v>
                </c:pt>
                <c:pt idx="1">
                  <c:v>2.5139999999999998</c:v>
                </c:pt>
                <c:pt idx="2">
                  <c:v>3.4409999999999998</c:v>
                </c:pt>
                <c:pt idx="3">
                  <c:v>2.0219999999999998</c:v>
                </c:pt>
                <c:pt idx="4">
                  <c:v>2.9729999999999999</c:v>
                </c:pt>
                <c:pt idx="5">
                  <c:v>1.2150000000000001</c:v>
                </c:pt>
                <c:pt idx="6">
                  <c:v>52.17</c:v>
                </c:pt>
                <c:pt idx="7">
                  <c:v>2.4380000000000002</c:v>
                </c:pt>
                <c:pt idx="8">
                  <c:v>1.698</c:v>
                </c:pt>
                <c:pt idx="9">
                  <c:v>4.516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3-422E-A3AC-A9580D25E978}"/>
            </c:ext>
          </c:extLst>
        </c:ser>
        <c:ser>
          <c:idx val="1"/>
          <c:order val="1"/>
          <c:tx>
            <c:strRef>
              <c:f>'calibrated for D &amp; Finance'!$E$1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D &amp; Finance'!$C$54:$C$63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D &amp; Finance'!$E$54:$E$63</c:f>
              <c:numCache>
                <c:formatCode>General</c:formatCode>
                <c:ptCount val="10"/>
                <c:pt idx="0">
                  <c:v>47.7</c:v>
                </c:pt>
                <c:pt idx="1">
                  <c:v>4.8680000000000003</c:v>
                </c:pt>
                <c:pt idx="2">
                  <c:v>5.7590000000000003</c:v>
                </c:pt>
                <c:pt idx="3">
                  <c:v>3.7189999999999999</c:v>
                </c:pt>
                <c:pt idx="4">
                  <c:v>4.0019999999999998</c:v>
                </c:pt>
                <c:pt idx="5">
                  <c:v>1.889</c:v>
                </c:pt>
                <c:pt idx="6">
                  <c:v>66.14</c:v>
                </c:pt>
                <c:pt idx="7">
                  <c:v>2.9609999999999999</c:v>
                </c:pt>
                <c:pt idx="8">
                  <c:v>2.0870000000000002</c:v>
                </c:pt>
                <c:pt idx="9">
                  <c:v>6.1340000000000003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3-422E-A3AC-A9580D25E978}"/>
            </c:ext>
          </c:extLst>
        </c:ser>
        <c:ser>
          <c:idx val="0"/>
          <c:order val="2"/>
          <c:tx>
            <c:strRef>
              <c:f>'calibrated for D &amp; Finance'!$F$1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D &amp; Finance'!$C$54:$C$63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D &amp; Finance'!$F$54:$F$63</c:f>
              <c:numCache>
                <c:formatCode>General</c:formatCode>
                <c:ptCount val="10"/>
                <c:pt idx="0">
                  <c:v>55.63</c:v>
                </c:pt>
                <c:pt idx="1">
                  <c:v>4.7569999999999997</c:v>
                </c:pt>
                <c:pt idx="2">
                  <c:v>5.7569999999999997</c:v>
                </c:pt>
                <c:pt idx="3">
                  <c:v>3.669</c:v>
                </c:pt>
                <c:pt idx="4">
                  <c:v>3.95</c:v>
                </c:pt>
                <c:pt idx="5">
                  <c:v>1.9870000000000001</c:v>
                </c:pt>
                <c:pt idx="6">
                  <c:v>63.65</c:v>
                </c:pt>
                <c:pt idx="7">
                  <c:v>2.8839999999999999</c:v>
                </c:pt>
                <c:pt idx="8">
                  <c:v>2.61</c:v>
                </c:pt>
                <c:pt idx="9">
                  <c:v>6.3239999999999998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3-422E-A3AC-A9580D25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 i="0" u="none" strike="noStrike" baseline="0">
                <a:effectLst/>
              </a:rPr>
              <a:t>Dunfermline &amp; Finance</a:t>
            </a:r>
            <a:r>
              <a:rPr lang="en-US" sz="1200" b="0"/>
              <a:t>; calibrated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</a:rPr>
              <a:t>for </a:t>
            </a:r>
            <a:r>
              <a:rPr lang="en-US" sz="1200" b="0" i="0" u="none" strike="noStrike" kern="1200" baseline="0">
                <a:solidFill>
                  <a:sysClr val="windowText" lastClr="000000"/>
                </a:solidFill>
                <a:effectLst/>
              </a:rPr>
              <a:t>Dunfermline St &amp; Finance St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D &amp; Finance'!$D$1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D &amp; Finance'!$C$67:$C$76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D &amp; Finance'!$D$67:$D$76</c:f>
              <c:numCache>
                <c:formatCode>General</c:formatCode>
                <c:ptCount val="10"/>
                <c:pt idx="0">
                  <c:v>17.940000000000001</c:v>
                </c:pt>
                <c:pt idx="1">
                  <c:v>6.0149999999999997</c:v>
                </c:pt>
                <c:pt idx="2">
                  <c:v>3.827</c:v>
                </c:pt>
                <c:pt idx="3">
                  <c:v>11.02</c:v>
                </c:pt>
                <c:pt idx="4">
                  <c:v>4.0609999999999999</c:v>
                </c:pt>
                <c:pt idx="5">
                  <c:v>1.869</c:v>
                </c:pt>
                <c:pt idx="6">
                  <c:v>27.97</c:v>
                </c:pt>
                <c:pt idx="7">
                  <c:v>3.7639999999999998</c:v>
                </c:pt>
                <c:pt idx="8">
                  <c:v>0.93089999999999995</c:v>
                </c:pt>
                <c:pt idx="9">
                  <c:v>10.93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6-4FA8-B511-D3AD62E0E8E1}"/>
            </c:ext>
          </c:extLst>
        </c:ser>
        <c:ser>
          <c:idx val="1"/>
          <c:order val="1"/>
          <c:tx>
            <c:strRef>
              <c:f>'calibrated for D &amp; Finance'!$E$1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D &amp; Finance'!$C$67:$C$76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D &amp; Finance'!$E$67:$E$76</c:f>
              <c:numCache>
                <c:formatCode>General</c:formatCode>
                <c:ptCount val="10"/>
                <c:pt idx="0">
                  <c:v>21.3</c:v>
                </c:pt>
                <c:pt idx="1">
                  <c:v>7.7889999999999997</c:v>
                </c:pt>
                <c:pt idx="2">
                  <c:v>5.5780000000000003</c:v>
                </c:pt>
                <c:pt idx="3">
                  <c:v>13.06</c:v>
                </c:pt>
                <c:pt idx="4">
                  <c:v>4.9560000000000004</c:v>
                </c:pt>
                <c:pt idx="5">
                  <c:v>2.3210000000000002</c:v>
                </c:pt>
                <c:pt idx="6">
                  <c:v>43.42</c:v>
                </c:pt>
                <c:pt idx="7">
                  <c:v>4.1950000000000003</c:v>
                </c:pt>
                <c:pt idx="8">
                  <c:v>0.78659999999999997</c:v>
                </c:pt>
                <c:pt idx="9">
                  <c:v>12.33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6-4FA8-B511-D3AD62E0E8E1}"/>
            </c:ext>
          </c:extLst>
        </c:ser>
        <c:ser>
          <c:idx val="0"/>
          <c:order val="2"/>
          <c:tx>
            <c:strRef>
              <c:f>'calibrated for D &amp; Finance'!$F$1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D &amp; Finance'!$C$67:$C$76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D &amp; Finance'!$F$67:$F$76</c:f>
              <c:numCache>
                <c:formatCode>General</c:formatCode>
                <c:ptCount val="10"/>
                <c:pt idx="0">
                  <c:v>21.57</c:v>
                </c:pt>
                <c:pt idx="1">
                  <c:v>7.766</c:v>
                </c:pt>
                <c:pt idx="2">
                  <c:v>5.4820000000000002</c:v>
                </c:pt>
                <c:pt idx="3">
                  <c:v>12.91</c:v>
                </c:pt>
                <c:pt idx="4">
                  <c:v>4.8369999999999997</c:v>
                </c:pt>
                <c:pt idx="5">
                  <c:v>2.4689999999999999</c:v>
                </c:pt>
                <c:pt idx="6">
                  <c:v>43.93</c:v>
                </c:pt>
                <c:pt idx="7">
                  <c:v>4.0780000000000003</c:v>
                </c:pt>
                <c:pt idx="8">
                  <c:v>1.9419999999999999</c:v>
                </c:pt>
                <c:pt idx="9">
                  <c:v>12.89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6-4FA8-B511-D3AD62E0E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Sterrett &amp; Kelly; calibrated for Kedron 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Kedron St'!$D$1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Kedron St'!$C$41:$C$50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Kedron St'!$D$41:$D$50</c:f>
              <c:numCache>
                <c:formatCode>General</c:formatCode>
                <c:ptCount val="10"/>
                <c:pt idx="0">
                  <c:v>32.94</c:v>
                </c:pt>
                <c:pt idx="1">
                  <c:v>9.2509999999999994</c:v>
                </c:pt>
                <c:pt idx="2">
                  <c:v>7.657</c:v>
                </c:pt>
                <c:pt idx="3">
                  <c:v>18.55</c:v>
                </c:pt>
                <c:pt idx="4">
                  <c:v>10.72</c:v>
                </c:pt>
                <c:pt idx="5">
                  <c:v>3.9990000000000001</c:v>
                </c:pt>
                <c:pt idx="6">
                  <c:v>62.14</c:v>
                </c:pt>
                <c:pt idx="7">
                  <c:v>8.8510000000000009</c:v>
                </c:pt>
                <c:pt idx="8">
                  <c:v>2.1549999999999998</c:v>
                </c:pt>
                <c:pt idx="9">
                  <c:v>24.86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F-4CBC-AC64-E8FAF873F4EB}"/>
            </c:ext>
          </c:extLst>
        </c:ser>
        <c:ser>
          <c:idx val="1"/>
          <c:order val="1"/>
          <c:tx>
            <c:strRef>
              <c:f>'calibrated for Kedron St'!$E$1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Kedron St'!$C$41:$C$50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Kedron St'!$E$41:$E$50</c:f>
              <c:numCache>
                <c:formatCode>General</c:formatCode>
                <c:ptCount val="10"/>
                <c:pt idx="0">
                  <c:v>30.76</c:v>
                </c:pt>
                <c:pt idx="1">
                  <c:v>8.4760000000000009</c:v>
                </c:pt>
                <c:pt idx="2">
                  <c:v>6.7389999999999999</c:v>
                </c:pt>
                <c:pt idx="3">
                  <c:v>17.43</c:v>
                </c:pt>
                <c:pt idx="4">
                  <c:v>9.734</c:v>
                </c:pt>
                <c:pt idx="5">
                  <c:v>3.3069999999999999</c:v>
                </c:pt>
                <c:pt idx="6">
                  <c:v>51.58</c:v>
                </c:pt>
                <c:pt idx="7">
                  <c:v>7.843</c:v>
                </c:pt>
                <c:pt idx="8">
                  <c:v>2.1930000000000001</c:v>
                </c:pt>
                <c:pt idx="9">
                  <c:v>21.75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CF-4CBC-AC64-E8FAF873F4EB}"/>
            </c:ext>
          </c:extLst>
        </c:ser>
        <c:ser>
          <c:idx val="0"/>
          <c:order val="2"/>
          <c:tx>
            <c:strRef>
              <c:f>'calibrated for Kedron St'!$F$1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Kedron St'!$C$41:$C$50</c:f>
              <c:numCache>
                <c:formatCode>General</c:formatCode>
                <c:ptCount val="10"/>
                <c:pt idx="0">
                  <c:v>37.22</c:v>
                </c:pt>
                <c:pt idx="1">
                  <c:v>11.82</c:v>
                </c:pt>
                <c:pt idx="2">
                  <c:v>12.34</c:v>
                </c:pt>
                <c:pt idx="3">
                  <c:v>5.8150000000000004</c:v>
                </c:pt>
                <c:pt idx="4">
                  <c:v>8.3070000000000004</c:v>
                </c:pt>
                <c:pt idx="5">
                  <c:v>3.3889999999999998</c:v>
                </c:pt>
                <c:pt idx="6">
                  <c:v>59.83</c:v>
                </c:pt>
                <c:pt idx="7">
                  <c:v>7.024</c:v>
                </c:pt>
                <c:pt idx="8">
                  <c:v>5.1509999999999998</c:v>
                </c:pt>
                <c:pt idx="9">
                  <c:v>32.229999999999997</c:v>
                </c:pt>
              </c:numCache>
            </c:numRef>
          </c:xVal>
          <c:yVal>
            <c:numRef>
              <c:f>'calibrated for Kedron St'!$F$41:$F$50</c:f>
              <c:numCache>
                <c:formatCode>General</c:formatCode>
                <c:ptCount val="10"/>
                <c:pt idx="0">
                  <c:v>30.36</c:v>
                </c:pt>
                <c:pt idx="1">
                  <c:v>8.9870000000000001</c:v>
                </c:pt>
                <c:pt idx="2">
                  <c:v>7.6020000000000003</c:v>
                </c:pt>
                <c:pt idx="3">
                  <c:v>18.41</c:v>
                </c:pt>
                <c:pt idx="4">
                  <c:v>9.9079999999999995</c:v>
                </c:pt>
                <c:pt idx="5">
                  <c:v>3.7080000000000002</c:v>
                </c:pt>
                <c:pt idx="6">
                  <c:v>43.61</c:v>
                </c:pt>
                <c:pt idx="7">
                  <c:v>8.7129999999999992</c:v>
                </c:pt>
                <c:pt idx="8">
                  <c:v>2.8159999999999998</c:v>
                </c:pt>
                <c:pt idx="9">
                  <c:v>22.96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CF-4CBC-AC64-E8FAF873F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Silver</a:t>
            </a:r>
            <a:r>
              <a:rPr lang="en-US" sz="1200" b="0" baseline="0"/>
              <a:t> Lake</a:t>
            </a:r>
            <a:r>
              <a:rPr lang="en-US" sz="1200" b="0"/>
              <a:t>; calibrated for Kedron 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Kedron St'!$D$1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Kedron St'!$C$54:$C$63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Kedron St'!$D$54:$D$63</c:f>
              <c:numCache>
                <c:formatCode>General</c:formatCode>
                <c:ptCount val="10"/>
                <c:pt idx="0">
                  <c:v>27.49</c:v>
                </c:pt>
                <c:pt idx="1">
                  <c:v>2.5139999999999998</c:v>
                </c:pt>
                <c:pt idx="2">
                  <c:v>3.4409999999999998</c:v>
                </c:pt>
                <c:pt idx="3">
                  <c:v>2.0219999999999998</c:v>
                </c:pt>
                <c:pt idx="4">
                  <c:v>2.9729999999999999</c:v>
                </c:pt>
                <c:pt idx="5">
                  <c:v>1.2150000000000001</c:v>
                </c:pt>
                <c:pt idx="6">
                  <c:v>52.17</c:v>
                </c:pt>
                <c:pt idx="7">
                  <c:v>2.4380000000000002</c:v>
                </c:pt>
                <c:pt idx="8">
                  <c:v>1.698</c:v>
                </c:pt>
                <c:pt idx="9">
                  <c:v>4.516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1-4659-A021-64D6927CB314}"/>
            </c:ext>
          </c:extLst>
        </c:ser>
        <c:ser>
          <c:idx val="1"/>
          <c:order val="1"/>
          <c:tx>
            <c:strRef>
              <c:f>'calibrated for Kedron St'!$E$1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Kedron St'!$C$54:$C$63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Kedron St'!$E$54:$E$63</c:f>
              <c:numCache>
                <c:formatCode>General</c:formatCode>
                <c:ptCount val="10"/>
                <c:pt idx="0">
                  <c:v>15.51</c:v>
                </c:pt>
                <c:pt idx="1">
                  <c:v>2.226</c:v>
                </c:pt>
                <c:pt idx="2">
                  <c:v>2.96</c:v>
                </c:pt>
                <c:pt idx="3">
                  <c:v>1.788</c:v>
                </c:pt>
                <c:pt idx="4">
                  <c:v>2.4470000000000001</c:v>
                </c:pt>
                <c:pt idx="5">
                  <c:v>1.032</c:v>
                </c:pt>
                <c:pt idx="6">
                  <c:v>41.74</c:v>
                </c:pt>
                <c:pt idx="7">
                  <c:v>2.1779999999999999</c:v>
                </c:pt>
                <c:pt idx="8">
                  <c:v>1.391</c:v>
                </c:pt>
                <c:pt idx="9">
                  <c:v>3.7189999999999999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1-4659-A021-64D6927CB314}"/>
            </c:ext>
          </c:extLst>
        </c:ser>
        <c:ser>
          <c:idx val="0"/>
          <c:order val="2"/>
          <c:tx>
            <c:strRef>
              <c:f>'calibrated for Kedron St'!$F$1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Kedron St'!$C$54:$C$63</c:f>
              <c:numCache>
                <c:formatCode>General</c:formatCode>
                <c:ptCount val="10"/>
                <c:pt idx="0">
                  <c:v>42.5</c:v>
                </c:pt>
                <c:pt idx="1">
                  <c:v>8.2859999999999996</c:v>
                </c:pt>
                <c:pt idx="2">
                  <c:v>8.9130000000000003</c:v>
                </c:pt>
                <c:pt idx="3">
                  <c:v>1.742</c:v>
                </c:pt>
                <c:pt idx="4">
                  <c:v>3.2919999999999998</c:v>
                </c:pt>
                <c:pt idx="5">
                  <c:v>1.794</c:v>
                </c:pt>
                <c:pt idx="6">
                  <c:v>33.32</c:v>
                </c:pt>
                <c:pt idx="7">
                  <c:v>2.9369999999999998</c:v>
                </c:pt>
                <c:pt idx="8">
                  <c:v>9.2449999999999992</c:v>
                </c:pt>
                <c:pt idx="9">
                  <c:v>17.47</c:v>
                </c:pt>
              </c:numCache>
            </c:numRef>
          </c:xVal>
          <c:yVal>
            <c:numRef>
              <c:f>'calibrated for Kedron St'!$F$54:$F$63</c:f>
              <c:numCache>
                <c:formatCode>General</c:formatCode>
                <c:ptCount val="10"/>
                <c:pt idx="0">
                  <c:v>14.85</c:v>
                </c:pt>
                <c:pt idx="1">
                  <c:v>2.2130000000000001</c:v>
                </c:pt>
                <c:pt idx="2">
                  <c:v>2.9529999999999998</c:v>
                </c:pt>
                <c:pt idx="3">
                  <c:v>1.7390000000000001</c:v>
                </c:pt>
                <c:pt idx="4">
                  <c:v>2.4159999999999999</c:v>
                </c:pt>
                <c:pt idx="5">
                  <c:v>1.0509999999999999</c:v>
                </c:pt>
                <c:pt idx="6">
                  <c:v>33.32</c:v>
                </c:pt>
                <c:pt idx="7">
                  <c:v>2.2000000000000002</c:v>
                </c:pt>
                <c:pt idx="8">
                  <c:v>1.6950000000000001</c:v>
                </c:pt>
                <c:pt idx="9">
                  <c:v>3.9820000000000002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1-4659-A021-64D6927CB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 i="0" u="none" strike="noStrike" baseline="0">
                <a:effectLst/>
              </a:rPr>
              <a:t>Dunfermline &amp; Finance</a:t>
            </a:r>
            <a:r>
              <a:rPr lang="en-US" sz="1200" b="0"/>
              <a:t>; calibrated for Kedron 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Kedron St'!$D$1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Kedron St'!$C$67:$C$76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Kedron St'!$D$67:$D$76</c:f>
              <c:numCache>
                <c:formatCode>General</c:formatCode>
                <c:ptCount val="10"/>
                <c:pt idx="0">
                  <c:v>17.940000000000001</c:v>
                </c:pt>
                <c:pt idx="1">
                  <c:v>6.0149999999999997</c:v>
                </c:pt>
                <c:pt idx="2">
                  <c:v>3.827</c:v>
                </c:pt>
                <c:pt idx="3">
                  <c:v>11.02</c:v>
                </c:pt>
                <c:pt idx="4">
                  <c:v>4.0609999999999999</c:v>
                </c:pt>
                <c:pt idx="5">
                  <c:v>1.869</c:v>
                </c:pt>
                <c:pt idx="6">
                  <c:v>27.97</c:v>
                </c:pt>
                <c:pt idx="7">
                  <c:v>3.7639999999999998</c:v>
                </c:pt>
                <c:pt idx="8">
                  <c:v>0.93089999999999995</c:v>
                </c:pt>
                <c:pt idx="9">
                  <c:v>10.93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A-49A6-B43C-99EB0F34877C}"/>
            </c:ext>
          </c:extLst>
        </c:ser>
        <c:ser>
          <c:idx val="1"/>
          <c:order val="1"/>
          <c:tx>
            <c:strRef>
              <c:f>'calibrated for Kedron St'!$E$1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>
              <a:noFill/>
            </a:ln>
          </c:spPr>
          <c:xVal>
            <c:numRef>
              <c:f>'calibrated for Kedron St'!$C$67:$C$76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Kedron St'!$E$67:$E$76</c:f>
              <c:numCache>
                <c:formatCode>General</c:formatCode>
                <c:ptCount val="10"/>
                <c:pt idx="0">
                  <c:v>16.420000000000002</c:v>
                </c:pt>
                <c:pt idx="1">
                  <c:v>5.2690000000000001</c:v>
                </c:pt>
                <c:pt idx="2">
                  <c:v>3.3410000000000002</c:v>
                </c:pt>
                <c:pt idx="3">
                  <c:v>9.8409999999999993</c:v>
                </c:pt>
                <c:pt idx="4">
                  <c:v>3.62</c:v>
                </c:pt>
                <c:pt idx="5">
                  <c:v>1.397</c:v>
                </c:pt>
                <c:pt idx="6">
                  <c:v>21.64</c:v>
                </c:pt>
                <c:pt idx="7">
                  <c:v>3.4359999999999999</c:v>
                </c:pt>
                <c:pt idx="8">
                  <c:v>1.0229999999999999</c:v>
                </c:pt>
                <c:pt idx="9">
                  <c:v>10.56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A-49A6-B43C-99EB0F34877C}"/>
            </c:ext>
          </c:extLst>
        </c:ser>
        <c:ser>
          <c:idx val="0"/>
          <c:order val="2"/>
          <c:tx>
            <c:strRef>
              <c:f>'calibrated for Kedron St'!$F$1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Kedron St'!$C$67:$C$76</c:f>
              <c:numCache>
                <c:formatCode>General</c:formatCode>
                <c:ptCount val="10"/>
                <c:pt idx="0">
                  <c:v>22.92</c:v>
                </c:pt>
                <c:pt idx="1">
                  <c:v>10.32</c:v>
                </c:pt>
                <c:pt idx="2">
                  <c:v>7.9249999999999998</c:v>
                </c:pt>
                <c:pt idx="3">
                  <c:v>2.5070000000000001</c:v>
                </c:pt>
                <c:pt idx="4">
                  <c:v>4.55</c:v>
                </c:pt>
                <c:pt idx="5">
                  <c:v>3.1909999999999998</c:v>
                </c:pt>
                <c:pt idx="6">
                  <c:v>39.9</c:v>
                </c:pt>
                <c:pt idx="7">
                  <c:v>4.7939999999999996</c:v>
                </c:pt>
                <c:pt idx="8">
                  <c:v>4.3070000000000004</c:v>
                </c:pt>
                <c:pt idx="9">
                  <c:v>21.1</c:v>
                </c:pt>
              </c:numCache>
            </c:numRef>
          </c:xVal>
          <c:yVal>
            <c:numRef>
              <c:f>'calibrated for Kedron St'!$F$67:$F$76</c:f>
              <c:numCache>
                <c:formatCode>General</c:formatCode>
                <c:ptCount val="10"/>
                <c:pt idx="0">
                  <c:v>17.07</c:v>
                </c:pt>
                <c:pt idx="1">
                  <c:v>5.2060000000000004</c:v>
                </c:pt>
                <c:pt idx="2">
                  <c:v>3.45</c:v>
                </c:pt>
                <c:pt idx="3">
                  <c:v>9.8689999999999998</c:v>
                </c:pt>
                <c:pt idx="4">
                  <c:v>3.7069999999999999</c:v>
                </c:pt>
                <c:pt idx="5">
                  <c:v>1.589</c:v>
                </c:pt>
                <c:pt idx="6">
                  <c:v>19.54</c:v>
                </c:pt>
                <c:pt idx="7">
                  <c:v>3.4460000000000002</c:v>
                </c:pt>
                <c:pt idx="8">
                  <c:v>1.1060000000000001</c:v>
                </c:pt>
                <c:pt idx="9">
                  <c:v>9.8759999999999994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9A-49A6-B43C-99EB0F348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5"/>
        <c:minorUnit val="1"/>
      </c:valAx>
      <c:valAx>
        <c:axId val="169649801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  <c:majorUnit val="5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Kedron St; calibrated for Kedron 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Kedron St'!$D$1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Kedron St'!$C$2:$C$11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Kedron St'!$D$2:$D$11</c:f>
              <c:numCache>
                <c:formatCode>General</c:formatCode>
                <c:ptCount val="10"/>
                <c:pt idx="0">
                  <c:v>0.90349999999999997</c:v>
                </c:pt>
                <c:pt idx="1">
                  <c:v>4.7210000000000002E-2</c:v>
                </c:pt>
                <c:pt idx="2">
                  <c:v>8.1180000000000002E-2</c:v>
                </c:pt>
                <c:pt idx="3">
                  <c:v>4.9160000000000002E-2</c:v>
                </c:pt>
                <c:pt idx="4">
                  <c:v>6.4689999999999998E-2</c:v>
                </c:pt>
                <c:pt idx="5">
                  <c:v>3.9379999999999998E-2</c:v>
                </c:pt>
                <c:pt idx="6">
                  <c:v>1.542</c:v>
                </c:pt>
                <c:pt idx="7">
                  <c:v>4.0120000000000003E-2</c:v>
                </c:pt>
                <c:pt idx="8">
                  <c:v>4.4119999999999999E-2</c:v>
                </c:pt>
                <c:pt idx="9">
                  <c:v>9.5589999999999994E-2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8-4F44-BC6B-016904DE1EB1}"/>
            </c:ext>
          </c:extLst>
        </c:ser>
        <c:ser>
          <c:idx val="1"/>
          <c:order val="1"/>
          <c:tx>
            <c:strRef>
              <c:f>'calibrated for Kedron St'!$E$1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'calibrated for Kedron St'!$C$2:$C$11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Kedron St'!$E$2:$E$11</c:f>
              <c:numCache>
                <c:formatCode>General</c:formatCode>
                <c:ptCount val="10"/>
                <c:pt idx="0">
                  <c:v>0.41189999999999999</c:v>
                </c:pt>
                <c:pt idx="1">
                  <c:v>3.7350000000000001E-2</c:v>
                </c:pt>
                <c:pt idx="2">
                  <c:v>6.6199999999999995E-2</c:v>
                </c:pt>
                <c:pt idx="3">
                  <c:v>4.1419999999999998E-2</c:v>
                </c:pt>
                <c:pt idx="4">
                  <c:v>5.1470000000000002E-2</c:v>
                </c:pt>
                <c:pt idx="5">
                  <c:v>3.1E-2</c:v>
                </c:pt>
                <c:pt idx="6">
                  <c:v>0.94169999999999998</c:v>
                </c:pt>
                <c:pt idx="7">
                  <c:v>3.2809999999999999E-2</c:v>
                </c:pt>
                <c:pt idx="8">
                  <c:v>3.4270000000000002E-2</c:v>
                </c:pt>
                <c:pt idx="9">
                  <c:v>7.5600000000000001E-2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8-4F44-BC6B-016904DE1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0.2"/>
        <c:minorUnit val="0.2"/>
      </c:valAx>
      <c:valAx>
        <c:axId val="169649801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sz="1200" b="0"/>
              <a:t>Kedron St; calibrated for Homewood</a:t>
            </a:r>
            <a:r>
              <a:rPr lang="en-US" sz="1200" b="0" baseline="0"/>
              <a:t> Ave</a:t>
            </a:r>
            <a:endParaRPr lang="en-US" sz="12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'calibrated for Homewood ave'!$D$1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'calibrated for Homewood ave'!$C$2:$C$11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Homewood ave'!$D$2:$D$11</c:f>
              <c:numCache>
                <c:formatCode>General</c:formatCode>
                <c:ptCount val="10"/>
                <c:pt idx="0">
                  <c:v>0.90349999999999997</c:v>
                </c:pt>
                <c:pt idx="1">
                  <c:v>4.7210000000000002E-2</c:v>
                </c:pt>
                <c:pt idx="2">
                  <c:v>8.1180000000000002E-2</c:v>
                </c:pt>
                <c:pt idx="3">
                  <c:v>4.9160000000000002E-2</c:v>
                </c:pt>
                <c:pt idx="4">
                  <c:v>6.4689999999999998E-2</c:v>
                </c:pt>
                <c:pt idx="5">
                  <c:v>3.9379999999999998E-2</c:v>
                </c:pt>
                <c:pt idx="6">
                  <c:v>1.542</c:v>
                </c:pt>
                <c:pt idx="7">
                  <c:v>4.0120000000000003E-2</c:v>
                </c:pt>
                <c:pt idx="8">
                  <c:v>4.4119999999999999E-2</c:v>
                </c:pt>
                <c:pt idx="9">
                  <c:v>9.5589999999999994E-2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7-4C61-A02A-6BF0357A411C}"/>
            </c:ext>
          </c:extLst>
        </c:ser>
        <c:ser>
          <c:idx val="1"/>
          <c:order val="1"/>
          <c:tx>
            <c:strRef>
              <c:f>'calibrated for Homewood ave'!$E$1</c:f>
              <c:strCache>
                <c:ptCount val="1"/>
                <c:pt idx="0">
                  <c:v>1 Storm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'calibrated for Homewood ave'!$C$2:$C$11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Homewood ave'!$E$2:$E$11</c:f>
              <c:numCache>
                <c:formatCode>General</c:formatCode>
                <c:ptCount val="10"/>
                <c:pt idx="0">
                  <c:v>0.63</c:v>
                </c:pt>
                <c:pt idx="1">
                  <c:v>3.8730000000000001E-2</c:v>
                </c:pt>
                <c:pt idx="2">
                  <c:v>7.0069999999999993E-2</c:v>
                </c:pt>
                <c:pt idx="3">
                  <c:v>4.4269999999999997E-2</c:v>
                </c:pt>
                <c:pt idx="4">
                  <c:v>6.0310000000000002E-2</c:v>
                </c:pt>
                <c:pt idx="5">
                  <c:v>3.1879999999999999E-2</c:v>
                </c:pt>
                <c:pt idx="6">
                  <c:v>1.337</c:v>
                </c:pt>
                <c:pt idx="7">
                  <c:v>3.6630000000000003E-2</c:v>
                </c:pt>
                <c:pt idx="8">
                  <c:v>3.5249999999999997E-2</c:v>
                </c:pt>
                <c:pt idx="9">
                  <c:v>7.9759999999999998E-2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7-4C61-A02A-6BF0357A411C}"/>
            </c:ext>
          </c:extLst>
        </c:ser>
        <c:ser>
          <c:idx val="0"/>
          <c:order val="2"/>
          <c:tx>
            <c:strRef>
              <c:f>'calibrated for Homewood ave'!$F$1</c:f>
              <c:strCache>
                <c:ptCount val="1"/>
                <c:pt idx="0">
                  <c:v>10 Storm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'calibrated for Homewood ave'!$C$2:$C$11</c:f>
              <c:numCache>
                <c:formatCode>General</c:formatCode>
                <c:ptCount val="10"/>
                <c:pt idx="0">
                  <c:v>0.43130000000000002</c:v>
                </c:pt>
                <c:pt idx="1">
                  <c:v>7.6130000000000003E-2</c:v>
                </c:pt>
                <c:pt idx="2">
                  <c:v>0.1943</c:v>
                </c:pt>
                <c:pt idx="3">
                  <c:v>3.7719999999999997E-2</c:v>
                </c:pt>
                <c:pt idx="4">
                  <c:v>6.096E-2</c:v>
                </c:pt>
                <c:pt idx="5">
                  <c:v>2.8840000000000001E-2</c:v>
                </c:pt>
                <c:pt idx="6">
                  <c:v>0.47510000000000002</c:v>
                </c:pt>
                <c:pt idx="7">
                  <c:v>4.9399999999999999E-2</c:v>
                </c:pt>
                <c:pt idx="8">
                  <c:v>0.17549999999999999</c:v>
                </c:pt>
                <c:pt idx="9">
                  <c:v>0.24410000000000001</c:v>
                </c:pt>
              </c:numCache>
            </c:numRef>
          </c:xVal>
          <c:yVal>
            <c:numRef>
              <c:f>'calibrated for Homewood ave'!$F$2:$F$11</c:f>
              <c:numCache>
                <c:formatCode>General</c:formatCode>
                <c:ptCount val="10"/>
                <c:pt idx="0">
                  <c:v>0.59470000000000001</c:v>
                </c:pt>
                <c:pt idx="1">
                  <c:v>3.925E-2</c:v>
                </c:pt>
                <c:pt idx="2">
                  <c:v>6.9209999999999994E-2</c:v>
                </c:pt>
                <c:pt idx="3">
                  <c:v>4.2419999999999999E-2</c:v>
                </c:pt>
                <c:pt idx="4">
                  <c:v>5.6930000000000001E-2</c:v>
                </c:pt>
                <c:pt idx="5">
                  <c:v>3.2640000000000002E-2</c:v>
                </c:pt>
                <c:pt idx="6">
                  <c:v>1.2969999999999999</c:v>
                </c:pt>
                <c:pt idx="7">
                  <c:v>3.5479999999999998E-2</c:v>
                </c:pt>
                <c:pt idx="8">
                  <c:v>3.5990000000000001E-2</c:v>
                </c:pt>
                <c:pt idx="9">
                  <c:v>7.9649999999999999E-2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7-4C61-A02A-6BF0357A4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879967"/>
        <c:axId val="1696498015"/>
      </c:scatterChart>
      <c:valAx>
        <c:axId val="130787996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Observed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98015"/>
        <c:crosses val="autoZero"/>
        <c:crossBetween val="midCat"/>
        <c:majorUnit val="0.2"/>
        <c:minorUnit val="0.2"/>
      </c:valAx>
      <c:valAx>
        <c:axId val="169649801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Modeled peak flow (mgd)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799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132487</xdr:colOff>
      <xdr:row>0</xdr:row>
      <xdr:rowOff>0</xdr:rowOff>
    </xdr:from>
    <xdr:to>
      <xdr:col>16</xdr:col>
      <xdr:colOff>76970</xdr:colOff>
      <xdr:row>19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35F3A-EF12-00A4-FE03-45CF34FC9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99785</xdr:colOff>
      <xdr:row>3</xdr:row>
      <xdr:rowOff>127001</xdr:rowOff>
    </xdr:from>
    <xdr:to>
      <xdr:col>32</xdr:col>
      <xdr:colOff>117928</xdr:colOff>
      <xdr:row>23</xdr:row>
      <xdr:rowOff>9072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655096-BB98-4F7A-941F-3CB8F6632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190501</xdr:colOff>
      <xdr:row>16</xdr:row>
      <xdr:rowOff>81643</xdr:rowOff>
    </xdr:from>
    <xdr:to>
      <xdr:col>22</xdr:col>
      <xdr:colOff>134983</xdr:colOff>
      <xdr:row>35</xdr:row>
      <xdr:rowOff>145142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65FAF2-06CC-4E78-A4B5-C85C06F24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117928</xdr:colOff>
      <xdr:row>25</xdr:row>
      <xdr:rowOff>108858</xdr:rowOff>
    </xdr:from>
    <xdr:to>
      <xdr:col>16</xdr:col>
      <xdr:colOff>62411</xdr:colOff>
      <xdr:row>44</xdr:row>
      <xdr:rowOff>172357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2A255D-FD0B-4F42-82AA-9E82A7CB1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281214</xdr:colOff>
      <xdr:row>38</xdr:row>
      <xdr:rowOff>172357</xdr:rowOff>
    </xdr:from>
    <xdr:to>
      <xdr:col>22</xdr:col>
      <xdr:colOff>225696</xdr:colOff>
      <xdr:row>58</xdr:row>
      <xdr:rowOff>54428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0E2973-A486-4D01-97E1-6D9008A31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145143</xdr:colOff>
      <xdr:row>51</xdr:row>
      <xdr:rowOff>154214</xdr:rowOff>
    </xdr:from>
    <xdr:to>
      <xdr:col>16</xdr:col>
      <xdr:colOff>89626</xdr:colOff>
      <xdr:row>71</xdr:row>
      <xdr:rowOff>36284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461815-9352-4C56-829D-559703AA4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254000</xdr:colOff>
      <xdr:row>62</xdr:row>
      <xdr:rowOff>81644</xdr:rowOff>
    </xdr:from>
    <xdr:to>
      <xdr:col>22</xdr:col>
      <xdr:colOff>198482</xdr:colOff>
      <xdr:row>81</xdr:row>
      <xdr:rowOff>145143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13B541B-5BC0-4CC3-8260-254E1D1B1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27214</xdr:colOff>
      <xdr:row>24</xdr:row>
      <xdr:rowOff>27214</xdr:rowOff>
    </xdr:from>
    <xdr:to>
      <xdr:col>32</xdr:col>
      <xdr:colOff>45357</xdr:colOff>
      <xdr:row>43</xdr:row>
      <xdr:rowOff>90713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43A90-CCE9-4334-8E80-A4FAC9923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132487</xdr:colOff>
      <xdr:row>0</xdr:row>
      <xdr:rowOff>0</xdr:rowOff>
    </xdr:from>
    <xdr:to>
      <xdr:col>16</xdr:col>
      <xdr:colOff>76970</xdr:colOff>
      <xdr:row>19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FFDF2-97A3-4226-BFB6-3F37F5B4B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99785</xdr:colOff>
      <xdr:row>3</xdr:row>
      <xdr:rowOff>127001</xdr:rowOff>
    </xdr:from>
    <xdr:to>
      <xdr:col>32</xdr:col>
      <xdr:colOff>117928</xdr:colOff>
      <xdr:row>23</xdr:row>
      <xdr:rowOff>9072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9F5F0-52F5-4BEB-8727-823FAFBB1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190501</xdr:colOff>
      <xdr:row>16</xdr:row>
      <xdr:rowOff>81643</xdr:rowOff>
    </xdr:from>
    <xdr:to>
      <xdr:col>22</xdr:col>
      <xdr:colOff>134983</xdr:colOff>
      <xdr:row>35</xdr:row>
      <xdr:rowOff>145142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3D49A-1787-48C0-A9A1-0BD4470A1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145143</xdr:colOff>
      <xdr:row>25</xdr:row>
      <xdr:rowOff>108857</xdr:rowOff>
    </xdr:from>
    <xdr:to>
      <xdr:col>16</xdr:col>
      <xdr:colOff>89626</xdr:colOff>
      <xdr:row>44</xdr:row>
      <xdr:rowOff>172356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62E679-9BDC-4341-9A4C-FC93532AC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281214</xdr:colOff>
      <xdr:row>38</xdr:row>
      <xdr:rowOff>172357</xdr:rowOff>
    </xdr:from>
    <xdr:to>
      <xdr:col>22</xdr:col>
      <xdr:colOff>225696</xdr:colOff>
      <xdr:row>58</xdr:row>
      <xdr:rowOff>54428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A8E747-6D1E-4CE0-9655-A74008DD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145143</xdr:colOff>
      <xdr:row>51</xdr:row>
      <xdr:rowOff>154214</xdr:rowOff>
    </xdr:from>
    <xdr:to>
      <xdr:col>16</xdr:col>
      <xdr:colOff>89626</xdr:colOff>
      <xdr:row>71</xdr:row>
      <xdr:rowOff>36284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3CE368-46C6-4228-9933-968DEA2FA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254000</xdr:colOff>
      <xdr:row>62</xdr:row>
      <xdr:rowOff>81644</xdr:rowOff>
    </xdr:from>
    <xdr:to>
      <xdr:col>22</xdr:col>
      <xdr:colOff>198482</xdr:colOff>
      <xdr:row>81</xdr:row>
      <xdr:rowOff>145143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41993D-574D-4004-AF26-22C2FF818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132487</xdr:colOff>
      <xdr:row>0</xdr:row>
      <xdr:rowOff>0</xdr:rowOff>
    </xdr:from>
    <xdr:to>
      <xdr:col>16</xdr:col>
      <xdr:colOff>76970</xdr:colOff>
      <xdr:row>19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82BC9-58CF-4CDD-B611-FB264F1BD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99785</xdr:colOff>
      <xdr:row>3</xdr:row>
      <xdr:rowOff>127001</xdr:rowOff>
    </xdr:from>
    <xdr:to>
      <xdr:col>32</xdr:col>
      <xdr:colOff>117928</xdr:colOff>
      <xdr:row>23</xdr:row>
      <xdr:rowOff>9072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E1430-472C-4393-AFA4-7F0D7929B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190501</xdr:colOff>
      <xdr:row>16</xdr:row>
      <xdr:rowOff>81643</xdr:rowOff>
    </xdr:from>
    <xdr:to>
      <xdr:col>22</xdr:col>
      <xdr:colOff>134983</xdr:colOff>
      <xdr:row>35</xdr:row>
      <xdr:rowOff>145142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2E1FEF-60CE-4BF0-A5E8-154ED664D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72571</xdr:colOff>
      <xdr:row>25</xdr:row>
      <xdr:rowOff>72572</xdr:rowOff>
    </xdr:from>
    <xdr:to>
      <xdr:col>16</xdr:col>
      <xdr:colOff>17054</xdr:colOff>
      <xdr:row>44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891F17-5851-42A0-BB31-BDAAE4961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281214</xdr:colOff>
      <xdr:row>38</xdr:row>
      <xdr:rowOff>172357</xdr:rowOff>
    </xdr:from>
    <xdr:to>
      <xdr:col>22</xdr:col>
      <xdr:colOff>225696</xdr:colOff>
      <xdr:row>58</xdr:row>
      <xdr:rowOff>54428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24B41A-511B-47C0-A6DC-B6A19F602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145143</xdr:colOff>
      <xdr:row>51</xdr:row>
      <xdr:rowOff>154214</xdr:rowOff>
    </xdr:from>
    <xdr:to>
      <xdr:col>16</xdr:col>
      <xdr:colOff>89626</xdr:colOff>
      <xdr:row>71</xdr:row>
      <xdr:rowOff>36284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F8D046-5813-4D01-B278-C373C5D3A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254000</xdr:colOff>
      <xdr:row>62</xdr:row>
      <xdr:rowOff>81644</xdr:rowOff>
    </xdr:from>
    <xdr:to>
      <xdr:col>22</xdr:col>
      <xdr:colOff>198482</xdr:colOff>
      <xdr:row>81</xdr:row>
      <xdr:rowOff>145143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E5F726-0D86-483F-BADE-62682DF2A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132487</xdr:colOff>
      <xdr:row>0</xdr:row>
      <xdr:rowOff>0</xdr:rowOff>
    </xdr:from>
    <xdr:to>
      <xdr:col>16</xdr:col>
      <xdr:colOff>76970</xdr:colOff>
      <xdr:row>19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2581A-AE6F-463D-97C4-B2A8A2188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99785</xdr:colOff>
      <xdr:row>3</xdr:row>
      <xdr:rowOff>127001</xdr:rowOff>
    </xdr:from>
    <xdr:to>
      <xdr:col>32</xdr:col>
      <xdr:colOff>117928</xdr:colOff>
      <xdr:row>23</xdr:row>
      <xdr:rowOff>9072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6DC4C-5A11-4928-9B75-E02691B92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190501</xdr:colOff>
      <xdr:row>16</xdr:row>
      <xdr:rowOff>81643</xdr:rowOff>
    </xdr:from>
    <xdr:to>
      <xdr:col>22</xdr:col>
      <xdr:colOff>134983</xdr:colOff>
      <xdr:row>35</xdr:row>
      <xdr:rowOff>145142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066B5B-CE2A-4D38-B4F3-789D72A01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72571</xdr:colOff>
      <xdr:row>25</xdr:row>
      <xdr:rowOff>99787</xdr:rowOff>
    </xdr:from>
    <xdr:to>
      <xdr:col>16</xdr:col>
      <xdr:colOff>17054</xdr:colOff>
      <xdr:row>44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E8B5AC-B544-4D13-868B-2198B45AC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281214</xdr:colOff>
      <xdr:row>38</xdr:row>
      <xdr:rowOff>172357</xdr:rowOff>
    </xdr:from>
    <xdr:to>
      <xdr:col>22</xdr:col>
      <xdr:colOff>225696</xdr:colOff>
      <xdr:row>58</xdr:row>
      <xdr:rowOff>54428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154C41-FCDE-45B4-8A12-26F848FBF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145143</xdr:colOff>
      <xdr:row>51</xdr:row>
      <xdr:rowOff>154214</xdr:rowOff>
    </xdr:from>
    <xdr:to>
      <xdr:col>16</xdr:col>
      <xdr:colOff>89626</xdr:colOff>
      <xdr:row>71</xdr:row>
      <xdr:rowOff>36284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97D301-7446-4EAF-BDED-C1AEE3D5A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254000</xdr:colOff>
      <xdr:row>62</xdr:row>
      <xdr:rowOff>81644</xdr:rowOff>
    </xdr:from>
    <xdr:to>
      <xdr:col>22</xdr:col>
      <xdr:colOff>198482</xdr:colOff>
      <xdr:row>81</xdr:row>
      <xdr:rowOff>145143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8C6C91-8135-4A67-9137-2ED0330A5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132487</xdr:colOff>
      <xdr:row>0</xdr:row>
      <xdr:rowOff>0</xdr:rowOff>
    </xdr:from>
    <xdr:to>
      <xdr:col>16</xdr:col>
      <xdr:colOff>76970</xdr:colOff>
      <xdr:row>19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98A12-1422-4346-B77D-47C8993F2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99785</xdr:colOff>
      <xdr:row>3</xdr:row>
      <xdr:rowOff>127001</xdr:rowOff>
    </xdr:from>
    <xdr:to>
      <xdr:col>32</xdr:col>
      <xdr:colOff>117928</xdr:colOff>
      <xdr:row>23</xdr:row>
      <xdr:rowOff>9072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2AF41A-AB14-4E0D-884C-AB2FA694A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190501</xdr:colOff>
      <xdr:row>16</xdr:row>
      <xdr:rowOff>81643</xdr:rowOff>
    </xdr:from>
    <xdr:to>
      <xdr:col>22</xdr:col>
      <xdr:colOff>134983</xdr:colOff>
      <xdr:row>35</xdr:row>
      <xdr:rowOff>145142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586A0C-D781-42B2-925A-B1CA5206E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208642</xdr:colOff>
      <xdr:row>25</xdr:row>
      <xdr:rowOff>99786</xdr:rowOff>
    </xdr:from>
    <xdr:to>
      <xdr:col>16</xdr:col>
      <xdr:colOff>153125</xdr:colOff>
      <xdr:row>44</xdr:row>
      <xdr:rowOff>163285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249934-E067-4102-97BE-A2A03B2E2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281214</xdr:colOff>
      <xdr:row>38</xdr:row>
      <xdr:rowOff>172357</xdr:rowOff>
    </xdr:from>
    <xdr:to>
      <xdr:col>22</xdr:col>
      <xdr:colOff>225696</xdr:colOff>
      <xdr:row>58</xdr:row>
      <xdr:rowOff>54428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38CDC-5F80-4BC6-B0B9-CB0F9429D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145143</xdr:colOff>
      <xdr:row>51</xdr:row>
      <xdr:rowOff>154214</xdr:rowOff>
    </xdr:from>
    <xdr:to>
      <xdr:col>16</xdr:col>
      <xdr:colOff>89626</xdr:colOff>
      <xdr:row>71</xdr:row>
      <xdr:rowOff>36284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16D3C0-C45A-412D-8720-4587C2A8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254000</xdr:colOff>
      <xdr:row>62</xdr:row>
      <xdr:rowOff>81644</xdr:rowOff>
    </xdr:from>
    <xdr:to>
      <xdr:col>22</xdr:col>
      <xdr:colOff>198482</xdr:colOff>
      <xdr:row>81</xdr:row>
      <xdr:rowOff>145143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39790E-D60A-49D2-896A-C6A6C4CDF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132487</xdr:colOff>
      <xdr:row>0</xdr:row>
      <xdr:rowOff>0</xdr:rowOff>
    </xdr:from>
    <xdr:to>
      <xdr:col>16</xdr:col>
      <xdr:colOff>76970</xdr:colOff>
      <xdr:row>19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698BE-B2B7-4EB0-832D-F3D3491F5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99785</xdr:colOff>
      <xdr:row>3</xdr:row>
      <xdr:rowOff>127001</xdr:rowOff>
    </xdr:from>
    <xdr:to>
      <xdr:col>32</xdr:col>
      <xdr:colOff>117928</xdr:colOff>
      <xdr:row>23</xdr:row>
      <xdr:rowOff>9072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505E8-00E7-476E-87FD-127BA77B9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190501</xdr:colOff>
      <xdr:row>16</xdr:row>
      <xdr:rowOff>81643</xdr:rowOff>
    </xdr:from>
    <xdr:to>
      <xdr:col>22</xdr:col>
      <xdr:colOff>134983</xdr:colOff>
      <xdr:row>35</xdr:row>
      <xdr:rowOff>145142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3359C-83EB-4847-84BF-45A061DA3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553357</xdr:colOff>
      <xdr:row>25</xdr:row>
      <xdr:rowOff>117929</xdr:rowOff>
    </xdr:from>
    <xdr:to>
      <xdr:col>15</xdr:col>
      <xdr:colOff>497839</xdr:colOff>
      <xdr:row>45</xdr:row>
      <xdr:rowOff>-1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32852-8A7C-4B55-BC83-34B29CBAE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281214</xdr:colOff>
      <xdr:row>38</xdr:row>
      <xdr:rowOff>172357</xdr:rowOff>
    </xdr:from>
    <xdr:to>
      <xdr:col>22</xdr:col>
      <xdr:colOff>225696</xdr:colOff>
      <xdr:row>58</xdr:row>
      <xdr:rowOff>54428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0D5864-1906-4041-AC4B-C737D6A20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145143</xdr:colOff>
      <xdr:row>51</xdr:row>
      <xdr:rowOff>154214</xdr:rowOff>
    </xdr:from>
    <xdr:to>
      <xdr:col>16</xdr:col>
      <xdr:colOff>89626</xdr:colOff>
      <xdr:row>71</xdr:row>
      <xdr:rowOff>36284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271657-5DE0-4B5C-8DE3-AE7F77A07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254000</xdr:colOff>
      <xdr:row>62</xdr:row>
      <xdr:rowOff>81644</xdr:rowOff>
    </xdr:from>
    <xdr:to>
      <xdr:col>22</xdr:col>
      <xdr:colOff>198482</xdr:colOff>
      <xdr:row>81</xdr:row>
      <xdr:rowOff>145143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3A061E-C27C-4E51-816B-A78AA39A4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D534-423C-45FE-A7D2-9C6735C94677}">
  <dimension ref="A1:J77"/>
  <sheetViews>
    <sheetView tabSelected="1" zoomScale="70" zoomScaleNormal="70" workbookViewId="0">
      <selection activeCell="E13" sqref="E13"/>
    </sheetView>
  </sheetViews>
  <sheetFormatPr defaultRowHeight="14.5" x14ac:dyDescent="0.35"/>
  <cols>
    <col min="1" max="1" width="11.1796875" bestFit="1" customWidth="1"/>
    <col min="2" max="2" width="14.6328125" bestFit="1" customWidth="1"/>
    <col min="3" max="3" width="12" bestFit="1" customWidth="1"/>
    <col min="4" max="6" width="8.90625" bestFit="1" customWidth="1"/>
    <col min="7" max="9" width="11.81640625" bestFit="1" customWidth="1"/>
  </cols>
  <sheetData>
    <row r="1" spans="1:10" x14ac:dyDescent="0.35">
      <c r="A1" t="s">
        <v>5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13</v>
      </c>
      <c r="H1" t="s">
        <v>14</v>
      </c>
      <c r="I1" t="s">
        <v>15</v>
      </c>
    </row>
    <row r="2" spans="1:10" x14ac:dyDescent="0.35">
      <c r="A2">
        <v>1</v>
      </c>
      <c r="B2" s="1">
        <v>44778.46875</v>
      </c>
      <c r="C2">
        <v>0.43130000000000002</v>
      </c>
      <c r="D2">
        <v>0.90349999999999997</v>
      </c>
      <c r="E2">
        <v>0.41189999999999999</v>
      </c>
      <c r="F2">
        <v>0.39019999999999999</v>
      </c>
      <c r="G2">
        <f>(D2-$C2)^2</f>
        <v>0.22297283999999995</v>
      </c>
      <c r="H2">
        <f>(E2-$C2)^2</f>
        <v>3.7636000000000109E-4</v>
      </c>
      <c r="I2">
        <f t="shared" ref="H2:I11" si="0">(F2-$C2)^2</f>
        <v>1.6892100000000022E-3</v>
      </c>
    </row>
    <row r="3" spans="1:10" x14ac:dyDescent="0.35">
      <c r="A3" t="s">
        <v>11</v>
      </c>
      <c r="B3" s="1">
        <v>44779.34375</v>
      </c>
      <c r="C3">
        <v>7.6130000000000003E-2</v>
      </c>
      <c r="D3">
        <v>4.7210000000000002E-2</v>
      </c>
      <c r="E3">
        <v>3.7350000000000001E-2</v>
      </c>
      <c r="F3">
        <v>3.9989999999999998E-2</v>
      </c>
      <c r="G3">
        <f t="shared" ref="G3:G11" si="1">(D3-$C3)^2</f>
        <v>8.3636640000000009E-4</v>
      </c>
      <c r="H3">
        <f t="shared" si="0"/>
        <v>1.5038884000000002E-3</v>
      </c>
      <c r="I3">
        <f t="shared" si="0"/>
        <v>1.3060996000000004E-3</v>
      </c>
    </row>
    <row r="4" spans="1:10" x14ac:dyDescent="0.35">
      <c r="B4" s="1">
        <v>44780.052083333336</v>
      </c>
      <c r="C4">
        <v>0.1943</v>
      </c>
      <c r="D4">
        <v>8.1180000000000002E-2</v>
      </c>
      <c r="E4">
        <v>6.6199999999999995E-2</v>
      </c>
      <c r="F4">
        <v>6.6949999999999996E-2</v>
      </c>
      <c r="G4">
        <f t="shared" si="1"/>
        <v>1.2796134399999999E-2</v>
      </c>
      <c r="H4">
        <f t="shared" si="0"/>
        <v>1.6409609999999998E-2</v>
      </c>
      <c r="I4">
        <f t="shared" si="0"/>
        <v>1.6218022500000005E-2</v>
      </c>
    </row>
    <row r="5" spans="1:10" x14ac:dyDescent="0.35">
      <c r="B5" s="1">
        <v>44780.5</v>
      </c>
      <c r="C5">
        <v>3.7719999999999997E-2</v>
      </c>
      <c r="D5">
        <v>4.9160000000000002E-2</v>
      </c>
      <c r="E5">
        <v>4.1419999999999998E-2</v>
      </c>
      <c r="F5">
        <v>4.1840000000000002E-2</v>
      </c>
      <c r="G5">
        <f t="shared" si="1"/>
        <v>1.3087360000000014E-4</v>
      </c>
      <c r="H5">
        <f t="shared" si="0"/>
        <v>1.3690000000000015E-5</v>
      </c>
      <c r="I5">
        <f t="shared" si="0"/>
        <v>1.6974400000000045E-5</v>
      </c>
    </row>
    <row r="6" spans="1:10" x14ac:dyDescent="0.35">
      <c r="B6" s="1">
        <v>44788.6875</v>
      </c>
      <c r="C6">
        <v>6.096E-2</v>
      </c>
      <c r="D6">
        <v>6.4689999999999998E-2</v>
      </c>
      <c r="E6">
        <v>5.1470000000000002E-2</v>
      </c>
      <c r="F6">
        <v>5.1049999999999998E-2</v>
      </c>
      <c r="G6">
        <f t="shared" si="1"/>
        <v>1.391289999999998E-5</v>
      </c>
      <c r="H6">
        <f t="shared" si="0"/>
        <v>9.0060099999999968E-5</v>
      </c>
      <c r="I6">
        <f t="shared" si="0"/>
        <v>9.820810000000004E-5</v>
      </c>
    </row>
    <row r="7" spans="1:10" x14ac:dyDescent="0.35">
      <c r="B7" s="1">
        <v>44789.833333333336</v>
      </c>
      <c r="C7">
        <v>2.8840000000000001E-2</v>
      </c>
      <c r="D7">
        <v>3.9379999999999998E-2</v>
      </c>
      <c r="E7">
        <v>3.1E-2</v>
      </c>
      <c r="F7">
        <v>3.4000000000000002E-2</v>
      </c>
      <c r="G7">
        <f t="shared" si="1"/>
        <v>1.1109159999999994E-4</v>
      </c>
      <c r="H7">
        <f t="shared" si="0"/>
        <v>4.6655999999999948E-6</v>
      </c>
      <c r="I7">
        <f t="shared" si="0"/>
        <v>2.6625600000000015E-5</v>
      </c>
    </row>
    <row r="8" spans="1:10" x14ac:dyDescent="0.35">
      <c r="B8" s="1">
        <v>44793.989583333336</v>
      </c>
      <c r="C8">
        <v>0.47510000000000002</v>
      </c>
      <c r="D8">
        <v>1.542</v>
      </c>
      <c r="E8">
        <v>0.94169999999999998</v>
      </c>
      <c r="F8">
        <v>0.65059999999999996</v>
      </c>
      <c r="G8">
        <f t="shared" si="1"/>
        <v>1.13827561</v>
      </c>
      <c r="H8">
        <f t="shared" si="0"/>
        <v>0.21771555999999997</v>
      </c>
      <c r="I8">
        <f t="shared" si="0"/>
        <v>3.0800249999999977E-2</v>
      </c>
    </row>
    <row r="9" spans="1:10" x14ac:dyDescent="0.35">
      <c r="B9" s="1">
        <v>44794.9375</v>
      </c>
      <c r="C9">
        <v>4.9399999999999999E-2</v>
      </c>
      <c r="D9">
        <v>4.0120000000000003E-2</v>
      </c>
      <c r="E9">
        <v>3.2809999999999999E-2</v>
      </c>
      <c r="F9">
        <v>3.27E-2</v>
      </c>
      <c r="G9">
        <f t="shared" si="1"/>
        <v>8.6118399999999938E-5</v>
      </c>
      <c r="H9">
        <f t="shared" si="0"/>
        <v>2.7522810000000001E-4</v>
      </c>
      <c r="I9">
        <f t="shared" si="0"/>
        <v>2.7889000000000001E-4</v>
      </c>
    </row>
    <row r="10" spans="1:10" x14ac:dyDescent="0.35">
      <c r="B10" s="1">
        <v>44799.083333333336</v>
      </c>
      <c r="C10">
        <v>0.17549999999999999</v>
      </c>
      <c r="D10">
        <v>4.4119999999999999E-2</v>
      </c>
      <c r="E10">
        <v>3.4270000000000002E-2</v>
      </c>
      <c r="F10">
        <v>3.6990000000000002E-2</v>
      </c>
      <c r="G10">
        <f t="shared" si="1"/>
        <v>1.72607044E-2</v>
      </c>
      <c r="H10">
        <f t="shared" si="0"/>
        <v>1.9945912899999998E-2</v>
      </c>
      <c r="I10">
        <f t="shared" si="0"/>
        <v>1.9185020099999998E-2</v>
      </c>
    </row>
    <row r="11" spans="1:10" x14ac:dyDescent="0.35">
      <c r="B11" s="1">
        <v>44802.625</v>
      </c>
      <c r="C11">
        <v>0.24410000000000001</v>
      </c>
      <c r="D11">
        <v>9.5589999999999994E-2</v>
      </c>
      <c r="E11">
        <v>7.5600000000000001E-2</v>
      </c>
      <c r="F11">
        <v>7.7700000000000005E-2</v>
      </c>
      <c r="G11">
        <f t="shared" si="1"/>
        <v>2.2055220100000009E-2</v>
      </c>
      <c r="H11">
        <f t="shared" si="0"/>
        <v>2.8392250000000004E-2</v>
      </c>
      <c r="I11">
        <f t="shared" si="0"/>
        <v>2.7688959999999999E-2</v>
      </c>
    </row>
    <row r="12" spans="1:10" x14ac:dyDescent="0.35">
      <c r="A12" t="s">
        <v>12</v>
      </c>
      <c r="B12" s="1"/>
      <c r="D12">
        <f>AVERAGE(G2:G11)^0.5</f>
        <v>0.37610355911636889</v>
      </c>
      <c r="E12">
        <f t="shared" ref="E12:F12" si="2">AVERAGE(H2:H11)^0.5</f>
        <v>0.16873862186826108</v>
      </c>
      <c r="F12">
        <f t="shared" si="2"/>
        <v>9.8644949338524149E-2</v>
      </c>
      <c r="J12">
        <f>MAX(C2:F11)</f>
        <v>1.542</v>
      </c>
    </row>
    <row r="13" spans="1:10" x14ac:dyDescent="0.35">
      <c r="D13">
        <f>AVERAGE(G3:G11)^0.5</f>
        <v>0.36386292165533374</v>
      </c>
      <c r="E13">
        <f>AVERAGE(H3:H11)^0.5</f>
        <v>0.17774853182703554</v>
      </c>
      <c r="F13">
        <f>AVERAGE(I3:I11)^0.5</f>
        <v>0.10307443389231986</v>
      </c>
    </row>
    <row r="14" spans="1:10" x14ac:dyDescent="0.35">
      <c r="A14" t="s">
        <v>6</v>
      </c>
      <c r="B14" t="s">
        <v>4</v>
      </c>
      <c r="C14" t="s">
        <v>3</v>
      </c>
      <c r="D14" t="s">
        <v>0</v>
      </c>
      <c r="E14" t="s">
        <v>1</v>
      </c>
      <c r="F14" t="s">
        <v>2</v>
      </c>
      <c r="G14" t="s">
        <v>13</v>
      </c>
      <c r="H14" t="s">
        <v>14</v>
      </c>
      <c r="I14" t="s">
        <v>15</v>
      </c>
    </row>
    <row r="15" spans="1:10" x14ac:dyDescent="0.35">
      <c r="A15">
        <v>1.667</v>
      </c>
      <c r="B15" s="1">
        <v>44778.46875</v>
      </c>
      <c r="C15">
        <v>9.9740000000000002</v>
      </c>
      <c r="D15">
        <v>15.65</v>
      </c>
      <c r="E15">
        <v>6.2169999999999996</v>
      </c>
      <c r="F15">
        <v>5.8819999999999997</v>
      </c>
      <c r="G15">
        <f>(D15-$C15)^2</f>
        <v>32.216976000000003</v>
      </c>
      <c r="H15">
        <f>(E15-$C15)^2</f>
        <v>14.115049000000004</v>
      </c>
      <c r="I15">
        <f t="shared" ref="I15:I24" si="3">(F15-$C15)^2</f>
        <v>16.744464000000004</v>
      </c>
    </row>
    <row r="16" spans="1:10" x14ac:dyDescent="0.35">
      <c r="A16" t="s">
        <v>11</v>
      </c>
      <c r="B16" s="1">
        <v>44779.34375</v>
      </c>
      <c r="C16">
        <v>1.554</v>
      </c>
      <c r="D16">
        <v>0.79559999999999997</v>
      </c>
      <c r="E16">
        <v>0.65769999999999995</v>
      </c>
      <c r="F16">
        <v>0.69840000000000002</v>
      </c>
      <c r="G16">
        <f t="shared" ref="G16:G24" si="4">(D16-$C16)^2</f>
        <v>0.57517056000000011</v>
      </c>
      <c r="H16">
        <f t="shared" ref="H16:H24" si="5">(E16-$C16)^2</f>
        <v>0.80335369000000012</v>
      </c>
      <c r="I16">
        <f t="shared" si="3"/>
        <v>0.73205136000000004</v>
      </c>
    </row>
    <row r="17" spans="1:10" x14ac:dyDescent="0.35">
      <c r="B17" s="1">
        <v>44780.052083333336</v>
      </c>
      <c r="C17">
        <v>1.956</v>
      </c>
      <c r="D17">
        <v>1.302</v>
      </c>
      <c r="E17">
        <v>1.079</v>
      </c>
      <c r="F17">
        <v>1.097</v>
      </c>
      <c r="G17">
        <f t="shared" si="4"/>
        <v>0.42771599999999987</v>
      </c>
      <c r="H17">
        <f t="shared" si="5"/>
        <v>0.76912899999999995</v>
      </c>
      <c r="I17">
        <f t="shared" si="3"/>
        <v>0.73788100000000001</v>
      </c>
    </row>
    <row r="18" spans="1:10" x14ac:dyDescent="0.35">
      <c r="B18" s="1">
        <v>44780.5</v>
      </c>
      <c r="C18">
        <v>0.59119999999999995</v>
      </c>
      <c r="D18">
        <v>0.87390000000000001</v>
      </c>
      <c r="E18">
        <v>0.75219999999999998</v>
      </c>
      <c r="F18">
        <v>0.75290000000000001</v>
      </c>
      <c r="G18">
        <f t="shared" si="4"/>
        <v>7.9919290000000032E-2</v>
      </c>
      <c r="H18">
        <f t="shared" si="5"/>
        <v>2.592100000000001E-2</v>
      </c>
      <c r="I18">
        <f t="shared" si="3"/>
        <v>2.614689000000002E-2</v>
      </c>
    </row>
    <row r="19" spans="1:10" x14ac:dyDescent="0.35">
      <c r="B19" s="1">
        <v>44788.6875</v>
      </c>
      <c r="C19">
        <v>1.099</v>
      </c>
      <c r="D19">
        <v>0.94379999999999997</v>
      </c>
      <c r="E19">
        <v>0.77159999999999995</v>
      </c>
      <c r="F19">
        <v>0.76519999999999999</v>
      </c>
      <c r="G19">
        <f t="shared" si="4"/>
        <v>2.4087040000000001E-2</v>
      </c>
      <c r="H19">
        <f t="shared" si="5"/>
        <v>0.10719076000000001</v>
      </c>
      <c r="I19">
        <f t="shared" si="3"/>
        <v>0.11142243999999998</v>
      </c>
    </row>
    <row r="20" spans="1:10" x14ac:dyDescent="0.35">
      <c r="B20" s="1">
        <v>44789.833333333336</v>
      </c>
      <c r="C20">
        <v>0.71379999999999999</v>
      </c>
      <c r="D20">
        <v>0.57820000000000005</v>
      </c>
      <c r="E20">
        <v>0.44600000000000001</v>
      </c>
      <c r="F20">
        <v>0.50800000000000001</v>
      </c>
      <c r="G20">
        <f t="shared" si="4"/>
        <v>1.8387359999999985E-2</v>
      </c>
      <c r="H20">
        <f t="shared" si="5"/>
        <v>7.171683999999999E-2</v>
      </c>
      <c r="I20">
        <f t="shared" si="3"/>
        <v>4.2353639999999991E-2</v>
      </c>
    </row>
    <row r="21" spans="1:10" x14ac:dyDescent="0.35">
      <c r="B21" s="1">
        <v>44793.989583333336</v>
      </c>
      <c r="C21">
        <v>14.35</v>
      </c>
      <c r="D21">
        <v>20.3</v>
      </c>
      <c r="E21">
        <v>17.86</v>
      </c>
      <c r="F21">
        <v>12.31</v>
      </c>
      <c r="G21">
        <f t="shared" si="4"/>
        <v>35.402500000000011</v>
      </c>
      <c r="H21">
        <f t="shared" si="5"/>
        <v>12.320099999999998</v>
      </c>
      <c r="I21">
        <f t="shared" si="3"/>
        <v>4.1615999999999964</v>
      </c>
    </row>
    <row r="22" spans="1:10" x14ac:dyDescent="0.35">
      <c r="B22" s="1">
        <v>44794.9375</v>
      </c>
      <c r="C22">
        <v>2.3039999999999998</v>
      </c>
      <c r="D22">
        <v>0.67259999999999998</v>
      </c>
      <c r="E22">
        <v>0.60070000000000001</v>
      </c>
      <c r="F22">
        <v>0.60850000000000004</v>
      </c>
      <c r="G22">
        <f t="shared" si="4"/>
        <v>2.6614659599999992</v>
      </c>
      <c r="H22">
        <f t="shared" si="5"/>
        <v>2.9012308899999995</v>
      </c>
      <c r="I22">
        <f t="shared" si="3"/>
        <v>2.8747202499999993</v>
      </c>
    </row>
    <row r="23" spans="1:10" x14ac:dyDescent="0.35">
      <c r="B23" s="1">
        <v>44799.083333333336</v>
      </c>
      <c r="C23">
        <v>5.2619999999999996</v>
      </c>
      <c r="D23">
        <v>0.68330000000000002</v>
      </c>
      <c r="E23">
        <v>0.53710000000000002</v>
      </c>
      <c r="F23">
        <v>0.61199999999999999</v>
      </c>
      <c r="G23">
        <f t="shared" si="4"/>
        <v>20.964493689999998</v>
      </c>
      <c r="H23">
        <f t="shared" si="5"/>
        <v>22.324680009999998</v>
      </c>
      <c r="I23">
        <f t="shared" si="3"/>
        <v>21.622499999999995</v>
      </c>
    </row>
    <row r="24" spans="1:10" x14ac:dyDescent="0.35">
      <c r="B24" s="1">
        <v>44802.625</v>
      </c>
      <c r="C24">
        <v>4.2229999999999999</v>
      </c>
      <c r="D24">
        <v>1.3759999999999999</v>
      </c>
      <c r="E24">
        <v>1.095</v>
      </c>
      <c r="F24">
        <v>1.1439999999999999</v>
      </c>
      <c r="G24">
        <f t="shared" si="4"/>
        <v>8.1054089999999999</v>
      </c>
      <c r="H24">
        <f t="shared" si="5"/>
        <v>9.7843840000000011</v>
      </c>
      <c r="I24">
        <f t="shared" si="3"/>
        <v>9.4802409999999977</v>
      </c>
    </row>
    <row r="25" spans="1:10" x14ac:dyDescent="0.35">
      <c r="A25" t="s">
        <v>12</v>
      </c>
      <c r="D25">
        <f>AVERAGE(G15:G24)^0.5</f>
        <v>3.1697969162077246</v>
      </c>
      <c r="E25">
        <f t="shared" ref="E25" si="6">AVERAGE(H15:H24)^0.5</f>
        <v>2.514413553693982</v>
      </c>
      <c r="F25">
        <f t="shared" ref="F25" si="7">AVERAGE(I15:I24)^0.5</f>
        <v>2.3776749268981239</v>
      </c>
      <c r="J25">
        <f>MAX(C15:F24)</f>
        <v>20.3</v>
      </c>
    </row>
    <row r="27" spans="1:10" x14ac:dyDescent="0.35">
      <c r="A27" t="s">
        <v>7</v>
      </c>
      <c r="B27" t="s">
        <v>4</v>
      </c>
      <c r="C27" t="s">
        <v>3</v>
      </c>
      <c r="D27" t="s">
        <v>0</v>
      </c>
      <c r="E27" t="s">
        <v>1</v>
      </c>
      <c r="F27" t="s">
        <v>2</v>
      </c>
      <c r="G27" t="s">
        <v>13</v>
      </c>
      <c r="H27" t="s">
        <v>14</v>
      </c>
      <c r="I27" t="s">
        <v>15</v>
      </c>
    </row>
    <row r="28" spans="1:10" x14ac:dyDescent="0.35">
      <c r="A28">
        <v>3.5</v>
      </c>
      <c r="B28" s="1">
        <v>44778.46875</v>
      </c>
      <c r="C28">
        <v>40.049999999999997</v>
      </c>
      <c r="D28">
        <v>12.42</v>
      </c>
      <c r="E28">
        <v>10.27</v>
      </c>
      <c r="F28">
        <v>10.36</v>
      </c>
      <c r="G28">
        <f>(D28-$C28)^2</f>
        <v>763.41689999999971</v>
      </c>
      <c r="H28">
        <f>(E28-$C28)^2</f>
        <v>886.84839999999986</v>
      </c>
      <c r="I28">
        <f t="shared" ref="I28:I37" si="8">(F28-$C28)^2</f>
        <v>881.49609999999984</v>
      </c>
    </row>
    <row r="29" spans="1:10" x14ac:dyDescent="0.35">
      <c r="A29" t="s">
        <v>11</v>
      </c>
      <c r="B29" s="1">
        <v>44779.34375</v>
      </c>
      <c r="C29">
        <v>6.3010000000000002</v>
      </c>
      <c r="D29">
        <v>1.833</v>
      </c>
      <c r="E29">
        <v>1.609</v>
      </c>
      <c r="F29">
        <v>1.59</v>
      </c>
      <c r="G29">
        <f t="shared" ref="G29:G37" si="9">(D29-$C29)^2</f>
        <v>19.963024000000001</v>
      </c>
      <c r="H29">
        <f t="shared" ref="H29:H37" si="10">(E29-$C29)^2</f>
        <v>22.014864000000003</v>
      </c>
      <c r="I29">
        <f t="shared" si="8"/>
        <v>22.193521000000004</v>
      </c>
    </row>
    <row r="30" spans="1:10" x14ac:dyDescent="0.35">
      <c r="B30" s="1">
        <v>44780.052083333336</v>
      </c>
      <c r="C30">
        <v>4.6989999999999998</v>
      </c>
      <c r="D30">
        <v>2.052</v>
      </c>
      <c r="E30">
        <v>1.821</v>
      </c>
      <c r="F30">
        <v>1.845</v>
      </c>
      <c r="G30">
        <f t="shared" si="9"/>
        <v>7.0066089999999992</v>
      </c>
      <c r="H30">
        <f t="shared" si="10"/>
        <v>8.282884000000001</v>
      </c>
      <c r="I30">
        <f t="shared" si="8"/>
        <v>8.1453160000000011</v>
      </c>
    </row>
    <row r="31" spans="1:10" x14ac:dyDescent="0.35">
      <c r="B31" s="1">
        <v>44780.5</v>
      </c>
      <c r="C31">
        <v>1.851</v>
      </c>
      <c r="D31">
        <v>1.778</v>
      </c>
      <c r="E31">
        <v>1.5569999999999999</v>
      </c>
      <c r="F31">
        <v>1.5960000000000001</v>
      </c>
      <c r="G31">
        <f t="shared" si="9"/>
        <v>5.3289999999999935E-3</v>
      </c>
      <c r="H31">
        <f t="shared" si="10"/>
        <v>8.6436000000000027E-2</v>
      </c>
      <c r="I31">
        <f t="shared" si="8"/>
        <v>6.5024999999999944E-2</v>
      </c>
    </row>
    <row r="32" spans="1:10" x14ac:dyDescent="0.35">
      <c r="B32" s="1">
        <v>44788.6875</v>
      </c>
      <c r="C32">
        <v>5.28</v>
      </c>
      <c r="D32">
        <v>1.952</v>
      </c>
      <c r="E32">
        <v>1.623</v>
      </c>
      <c r="F32">
        <v>1.61</v>
      </c>
      <c r="G32">
        <f t="shared" si="9"/>
        <v>11.075584000000003</v>
      </c>
      <c r="H32">
        <f t="shared" si="10"/>
        <v>13.373649</v>
      </c>
      <c r="I32">
        <f t="shared" si="8"/>
        <v>13.4689</v>
      </c>
    </row>
    <row r="33" spans="1:10" x14ac:dyDescent="0.35">
      <c r="B33" s="1">
        <v>44789.833333333336</v>
      </c>
      <c r="C33">
        <v>1.284</v>
      </c>
      <c r="D33">
        <v>0.65539999999999998</v>
      </c>
      <c r="E33">
        <v>0.55159999999999998</v>
      </c>
      <c r="F33">
        <v>0.55840000000000001</v>
      </c>
      <c r="G33">
        <f t="shared" si="9"/>
        <v>0.39513796000000007</v>
      </c>
      <c r="H33">
        <f t="shared" si="10"/>
        <v>0.53640976000000007</v>
      </c>
      <c r="I33">
        <f t="shared" si="8"/>
        <v>0.52649536000000008</v>
      </c>
    </row>
    <row r="34" spans="1:10" x14ac:dyDescent="0.35">
      <c r="B34" s="1">
        <v>44793.989583333336</v>
      </c>
      <c r="C34">
        <v>56.99</v>
      </c>
      <c r="D34">
        <v>25.93</v>
      </c>
      <c r="E34">
        <v>22.07</v>
      </c>
      <c r="F34">
        <v>16.920000000000002</v>
      </c>
      <c r="G34">
        <f t="shared" si="9"/>
        <v>964.72360000000015</v>
      </c>
      <c r="H34">
        <f t="shared" si="10"/>
        <v>1219.4064000000001</v>
      </c>
      <c r="I34">
        <f t="shared" si="8"/>
        <v>1605.6049</v>
      </c>
    </row>
    <row r="35" spans="1:10" x14ac:dyDescent="0.35">
      <c r="B35" s="1">
        <v>44794.9375</v>
      </c>
      <c r="C35">
        <v>1.978</v>
      </c>
      <c r="D35">
        <v>1.5669999999999999</v>
      </c>
      <c r="E35">
        <v>1.383</v>
      </c>
      <c r="F35">
        <v>1.389</v>
      </c>
      <c r="G35">
        <f t="shared" si="9"/>
        <v>0.16892100000000002</v>
      </c>
      <c r="H35">
        <f t="shared" si="10"/>
        <v>0.35402499999999998</v>
      </c>
      <c r="I35">
        <f t="shared" si="8"/>
        <v>0.34692099999999998</v>
      </c>
    </row>
    <row r="36" spans="1:10" x14ac:dyDescent="0.35">
      <c r="B36" s="1">
        <v>44799.083333333336</v>
      </c>
      <c r="C36">
        <v>5.4470000000000001</v>
      </c>
      <c r="D36">
        <v>1.2629999999999999</v>
      </c>
      <c r="E36">
        <v>1.036</v>
      </c>
      <c r="F36">
        <v>1.1679999999999999</v>
      </c>
      <c r="G36">
        <f t="shared" si="9"/>
        <v>17.505856000000001</v>
      </c>
      <c r="H36">
        <f t="shared" si="10"/>
        <v>19.456920999999998</v>
      </c>
      <c r="I36">
        <f t="shared" si="8"/>
        <v>18.309840999999999</v>
      </c>
    </row>
    <row r="37" spans="1:10" x14ac:dyDescent="0.35">
      <c r="B37" s="1">
        <v>44802.625</v>
      </c>
      <c r="C37">
        <v>17.41</v>
      </c>
      <c r="D37">
        <v>4.468</v>
      </c>
      <c r="E37">
        <v>3.7970000000000002</v>
      </c>
      <c r="F37">
        <v>3.9780000000000002</v>
      </c>
      <c r="G37">
        <f t="shared" si="9"/>
        <v>167.495364</v>
      </c>
      <c r="H37">
        <f t="shared" si="10"/>
        <v>185.31376899999998</v>
      </c>
      <c r="I37">
        <f t="shared" si="8"/>
        <v>180.41862400000002</v>
      </c>
    </row>
    <row r="38" spans="1:10" x14ac:dyDescent="0.35">
      <c r="A38" t="s">
        <v>12</v>
      </c>
      <c r="B38" s="1"/>
      <c r="D38">
        <f>AVERAGE(G28:G37)^0.5</f>
        <v>13.97052728052882</v>
      </c>
      <c r="E38">
        <f t="shared" ref="E38" si="11">AVERAGE(H28:H37)^0.5</f>
        <v>15.348204317639246</v>
      </c>
      <c r="F38">
        <f t="shared" ref="F38" si="12">AVERAGE(I28:I37)^0.5</f>
        <v>16.524453526092774</v>
      </c>
      <c r="J38">
        <f>MAX(C28:F37)</f>
        <v>56.99</v>
      </c>
    </row>
    <row r="40" spans="1:10" x14ac:dyDescent="0.35">
      <c r="A40" t="s">
        <v>8</v>
      </c>
      <c r="B40" t="s">
        <v>4</v>
      </c>
      <c r="C40" t="s">
        <v>3</v>
      </c>
      <c r="D40" t="s">
        <v>0</v>
      </c>
      <c r="E40" t="s">
        <v>1</v>
      </c>
      <c r="F40" t="s">
        <v>2</v>
      </c>
      <c r="G40" t="s">
        <v>13</v>
      </c>
      <c r="H40" t="s">
        <v>14</v>
      </c>
      <c r="I40" t="s">
        <v>15</v>
      </c>
    </row>
    <row r="41" spans="1:10" x14ac:dyDescent="0.35">
      <c r="A41">
        <v>5</v>
      </c>
      <c r="B41" s="1">
        <v>44778.46875</v>
      </c>
      <c r="C41">
        <v>37.22</v>
      </c>
      <c r="D41">
        <v>32.94</v>
      </c>
      <c r="E41">
        <v>30.76</v>
      </c>
      <c r="F41">
        <v>30.36</v>
      </c>
      <c r="G41">
        <f>(D41-$C41)^2</f>
        <v>18.318400000000011</v>
      </c>
      <c r="H41">
        <f>(E41-$C41)^2</f>
        <v>41.731599999999965</v>
      </c>
      <c r="I41">
        <f t="shared" ref="I41:I50" si="13">(F41-$C41)^2</f>
        <v>47.059599999999989</v>
      </c>
    </row>
    <row r="42" spans="1:10" x14ac:dyDescent="0.35">
      <c r="A42" t="s">
        <v>11</v>
      </c>
      <c r="B42" s="1">
        <v>44779.34375</v>
      </c>
      <c r="C42">
        <v>11.82</v>
      </c>
      <c r="D42">
        <v>9.2509999999999994</v>
      </c>
      <c r="E42">
        <v>8.4760000000000009</v>
      </c>
      <c r="F42">
        <v>8.9870000000000001</v>
      </c>
      <c r="G42">
        <f t="shared" ref="G42:G50" si="14">(D42-$C42)^2</f>
        <v>6.5997610000000044</v>
      </c>
      <c r="H42">
        <f t="shared" ref="H42:H50" si="15">(E42-$C42)^2</f>
        <v>11.182335999999996</v>
      </c>
      <c r="I42">
        <f t="shared" si="13"/>
        <v>8.0258890000000012</v>
      </c>
    </row>
    <row r="43" spans="1:10" x14ac:dyDescent="0.35">
      <c r="B43" s="1">
        <v>44780.052083333336</v>
      </c>
      <c r="C43">
        <v>12.34</v>
      </c>
      <c r="D43">
        <v>7.657</v>
      </c>
      <c r="E43">
        <v>6.7389999999999999</v>
      </c>
      <c r="F43">
        <v>7.6020000000000003</v>
      </c>
      <c r="G43">
        <f t="shared" si="14"/>
        <v>21.930488999999998</v>
      </c>
      <c r="H43">
        <f t="shared" si="15"/>
        <v>31.371200999999999</v>
      </c>
      <c r="I43">
        <f t="shared" si="13"/>
        <v>22.448643999999994</v>
      </c>
    </row>
    <row r="44" spans="1:10" x14ac:dyDescent="0.35">
      <c r="B44" s="1">
        <v>44780.5</v>
      </c>
      <c r="C44">
        <v>5.8150000000000004</v>
      </c>
      <c r="D44">
        <v>18.55</v>
      </c>
      <c r="E44">
        <v>17.43</v>
      </c>
      <c r="F44">
        <v>18.41</v>
      </c>
      <c r="G44">
        <f t="shared" si="14"/>
        <v>162.18022499999998</v>
      </c>
      <c r="H44">
        <f t="shared" si="15"/>
        <v>134.90822499999996</v>
      </c>
      <c r="I44">
        <f t="shared" si="13"/>
        <v>158.63402499999998</v>
      </c>
    </row>
    <row r="45" spans="1:10" x14ac:dyDescent="0.35">
      <c r="B45" s="1">
        <v>44788.6875</v>
      </c>
      <c r="C45">
        <v>8.3070000000000004</v>
      </c>
      <c r="D45">
        <v>10.72</v>
      </c>
      <c r="E45">
        <v>9.734</v>
      </c>
      <c r="F45">
        <v>9.9079999999999995</v>
      </c>
      <c r="G45">
        <f t="shared" si="14"/>
        <v>5.8225690000000014</v>
      </c>
      <c r="H45">
        <f t="shared" si="15"/>
        <v>2.0363289999999989</v>
      </c>
      <c r="I45">
        <f t="shared" si="13"/>
        <v>2.5632009999999972</v>
      </c>
    </row>
    <row r="46" spans="1:10" x14ac:dyDescent="0.35">
      <c r="B46" s="1">
        <v>44789.833333333336</v>
      </c>
      <c r="C46">
        <v>3.3889999999999998</v>
      </c>
      <c r="D46">
        <v>3.9990000000000001</v>
      </c>
      <c r="E46">
        <v>3.3069999999999999</v>
      </c>
      <c r="F46">
        <v>3.7080000000000002</v>
      </c>
      <c r="G46">
        <f t="shared" si="14"/>
        <v>0.37210000000000037</v>
      </c>
      <c r="H46">
        <f t="shared" si="15"/>
        <v>6.7239999999999757E-3</v>
      </c>
      <c r="I46">
        <f t="shared" si="13"/>
        <v>0.10176100000000025</v>
      </c>
    </row>
    <row r="47" spans="1:10" x14ac:dyDescent="0.35">
      <c r="B47" s="1">
        <v>44793.989583333336</v>
      </c>
      <c r="C47">
        <v>59.83</v>
      </c>
      <c r="D47">
        <v>62.14</v>
      </c>
      <c r="E47">
        <v>51.58</v>
      </c>
      <c r="F47">
        <v>43.61</v>
      </c>
      <c r="G47">
        <f t="shared" si="14"/>
        <v>5.3361000000000107</v>
      </c>
      <c r="H47">
        <f t="shared" si="15"/>
        <v>68.0625</v>
      </c>
      <c r="I47">
        <f t="shared" si="13"/>
        <v>263.08839999999998</v>
      </c>
    </row>
    <row r="48" spans="1:10" x14ac:dyDescent="0.35">
      <c r="B48" s="1">
        <v>44794.9375</v>
      </c>
      <c r="C48">
        <v>7.024</v>
      </c>
      <c r="D48">
        <v>8.8510000000000009</v>
      </c>
      <c r="E48">
        <v>7.843</v>
      </c>
      <c r="F48">
        <v>8.7129999999999992</v>
      </c>
      <c r="G48">
        <f t="shared" si="14"/>
        <v>3.337929000000003</v>
      </c>
      <c r="H48">
        <f t="shared" si="15"/>
        <v>0.67076099999999994</v>
      </c>
      <c r="I48">
        <f t="shared" si="13"/>
        <v>2.8527209999999972</v>
      </c>
    </row>
    <row r="49" spans="1:10" x14ac:dyDescent="0.35">
      <c r="B49" s="1">
        <v>44799.083333333336</v>
      </c>
      <c r="C49">
        <v>5.1509999999999998</v>
      </c>
      <c r="D49">
        <v>2.1549999999999998</v>
      </c>
      <c r="E49">
        <v>2.1930000000000001</v>
      </c>
      <c r="F49">
        <v>2.8159999999999998</v>
      </c>
      <c r="G49">
        <f t="shared" si="14"/>
        <v>8.9760159999999996</v>
      </c>
      <c r="H49">
        <f t="shared" si="15"/>
        <v>8.749763999999999</v>
      </c>
      <c r="I49">
        <f t="shared" si="13"/>
        <v>5.4522249999999994</v>
      </c>
    </row>
    <row r="50" spans="1:10" x14ac:dyDescent="0.35">
      <c r="B50" s="1">
        <v>44802.625</v>
      </c>
      <c r="C50">
        <v>32.229999999999997</v>
      </c>
      <c r="D50">
        <v>24.86</v>
      </c>
      <c r="E50">
        <v>21.75</v>
      </c>
      <c r="F50">
        <v>22.96</v>
      </c>
      <c r="G50">
        <f t="shared" si="14"/>
        <v>54.316899999999961</v>
      </c>
      <c r="H50">
        <f t="shared" si="15"/>
        <v>109.83039999999994</v>
      </c>
      <c r="I50">
        <f t="shared" si="13"/>
        <v>85.932899999999933</v>
      </c>
    </row>
    <row r="51" spans="1:10" x14ac:dyDescent="0.35">
      <c r="A51" t="s">
        <v>12</v>
      </c>
      <c r="B51" s="1"/>
      <c r="D51">
        <f>AVERAGE(G41:G50)^0.5</f>
        <v>5.3590156652131551</v>
      </c>
      <c r="E51">
        <f t="shared" ref="E51" si="16">AVERAGE(H41:H50)^0.5</f>
        <v>6.391790359515868</v>
      </c>
      <c r="F51">
        <f t="shared" ref="F51" si="17">AVERAGE(I41:I50)^0.5</f>
        <v>7.7211357066172583</v>
      </c>
      <c r="J51">
        <f>MAX(C41:F50)</f>
        <v>62.14</v>
      </c>
    </row>
    <row r="53" spans="1:10" x14ac:dyDescent="0.35">
      <c r="A53" t="s">
        <v>9</v>
      </c>
      <c r="B53" t="s">
        <v>4</v>
      </c>
      <c r="C53" t="s">
        <v>3</v>
      </c>
      <c r="D53" t="s">
        <v>0</v>
      </c>
      <c r="E53" t="s">
        <v>1</v>
      </c>
      <c r="F53" t="s">
        <v>2</v>
      </c>
      <c r="G53" t="s">
        <v>13</v>
      </c>
      <c r="H53" t="s">
        <v>14</v>
      </c>
      <c r="I53" t="s">
        <v>15</v>
      </c>
    </row>
    <row r="54" spans="1:10" x14ac:dyDescent="0.35">
      <c r="A54">
        <v>4.5</v>
      </c>
      <c r="B54" s="1">
        <v>44778.46875</v>
      </c>
      <c r="C54">
        <v>42.5</v>
      </c>
      <c r="D54">
        <v>27.49</v>
      </c>
      <c r="E54">
        <v>15.51</v>
      </c>
      <c r="F54">
        <v>14.85</v>
      </c>
      <c r="G54">
        <f>(D54-$C54)^2</f>
        <v>225.30010000000004</v>
      </c>
      <c r="H54">
        <f>(E54-$C54)^2</f>
        <v>728.46010000000012</v>
      </c>
      <c r="I54">
        <f t="shared" ref="I54:I63" si="18">(F54-$C54)^2</f>
        <v>764.52249999999992</v>
      </c>
    </row>
    <row r="55" spans="1:10" x14ac:dyDescent="0.35">
      <c r="A55" t="s">
        <v>11</v>
      </c>
      <c r="B55" s="1">
        <v>44779.34375</v>
      </c>
      <c r="C55">
        <v>8.2859999999999996</v>
      </c>
      <c r="D55">
        <v>2.5139999999999998</v>
      </c>
      <c r="E55">
        <v>2.226</v>
      </c>
      <c r="F55">
        <v>2.2130000000000001</v>
      </c>
      <c r="G55">
        <f t="shared" ref="G55:G63" si="19">(D55-$C55)^2</f>
        <v>33.315984</v>
      </c>
      <c r="H55">
        <f t="shared" ref="H55:H63" si="20">(E55-$C55)^2</f>
        <v>36.723599999999998</v>
      </c>
      <c r="I55">
        <f t="shared" si="18"/>
        <v>36.881328999999994</v>
      </c>
    </row>
    <row r="56" spans="1:10" x14ac:dyDescent="0.35">
      <c r="B56" s="1">
        <v>44780.052083333336</v>
      </c>
      <c r="C56">
        <v>8.9130000000000003</v>
      </c>
      <c r="D56">
        <v>3.4409999999999998</v>
      </c>
      <c r="E56">
        <v>2.96</v>
      </c>
      <c r="F56">
        <v>2.9529999999999998</v>
      </c>
      <c r="G56">
        <f t="shared" si="19"/>
        <v>29.942784000000003</v>
      </c>
      <c r="H56">
        <f t="shared" si="20"/>
        <v>35.438209000000001</v>
      </c>
      <c r="I56">
        <f t="shared" si="18"/>
        <v>35.521600000000014</v>
      </c>
    </row>
    <row r="57" spans="1:10" x14ac:dyDescent="0.35">
      <c r="B57" s="1">
        <v>44780.5</v>
      </c>
      <c r="C57">
        <v>1.742</v>
      </c>
      <c r="D57">
        <v>2.0219999999999998</v>
      </c>
      <c r="E57">
        <v>1.788</v>
      </c>
      <c r="F57">
        <v>1.7390000000000001</v>
      </c>
      <c r="G57">
        <f t="shared" si="19"/>
        <v>7.8399999999999886E-2</v>
      </c>
      <c r="H57">
        <f t="shared" si="20"/>
        <v>2.1160000000000037E-3</v>
      </c>
      <c r="I57">
        <f t="shared" si="18"/>
        <v>8.9999999999993497E-6</v>
      </c>
    </row>
    <row r="58" spans="1:10" x14ac:dyDescent="0.35">
      <c r="B58" s="1">
        <v>44788.6875</v>
      </c>
      <c r="C58">
        <v>3.2919999999999998</v>
      </c>
      <c r="D58">
        <v>2.9729999999999999</v>
      </c>
      <c r="E58">
        <v>2.4470000000000001</v>
      </c>
      <c r="F58">
        <v>2.4159999999999999</v>
      </c>
      <c r="G58">
        <f t="shared" si="19"/>
        <v>0.10176099999999996</v>
      </c>
      <c r="H58">
        <f t="shared" si="20"/>
        <v>0.71402499999999958</v>
      </c>
      <c r="I58">
        <f t="shared" si="18"/>
        <v>0.76737599999999984</v>
      </c>
    </row>
    <row r="59" spans="1:10" x14ac:dyDescent="0.35">
      <c r="B59" s="1">
        <v>44789.833333333336</v>
      </c>
      <c r="C59">
        <v>1.794</v>
      </c>
      <c r="D59">
        <v>1.2150000000000001</v>
      </c>
      <c r="E59">
        <v>1.032</v>
      </c>
      <c r="F59">
        <v>1.0509999999999999</v>
      </c>
      <c r="G59">
        <f t="shared" si="19"/>
        <v>0.33524099999999996</v>
      </c>
      <c r="H59">
        <f t="shared" si="20"/>
        <v>0.58064400000000005</v>
      </c>
      <c r="I59">
        <f t="shared" si="18"/>
        <v>0.55204900000000012</v>
      </c>
    </row>
    <row r="60" spans="1:10" x14ac:dyDescent="0.35">
      <c r="B60" s="1">
        <v>44793.989583333336</v>
      </c>
      <c r="C60">
        <v>33.32</v>
      </c>
      <c r="D60">
        <v>52.17</v>
      </c>
      <c r="E60">
        <v>41.74</v>
      </c>
      <c r="F60">
        <v>33.32</v>
      </c>
      <c r="G60">
        <f t="shared" si="19"/>
        <v>355.32250000000005</v>
      </c>
      <c r="H60">
        <f t="shared" si="20"/>
        <v>70.896400000000028</v>
      </c>
      <c r="I60">
        <f t="shared" si="18"/>
        <v>0</v>
      </c>
    </row>
    <row r="61" spans="1:10" x14ac:dyDescent="0.35">
      <c r="B61" s="1">
        <v>44794.9375</v>
      </c>
      <c r="C61">
        <v>2.9369999999999998</v>
      </c>
      <c r="D61">
        <v>2.4380000000000002</v>
      </c>
      <c r="E61">
        <v>2.1779999999999999</v>
      </c>
      <c r="F61">
        <v>2.2000000000000002</v>
      </c>
      <c r="G61">
        <f t="shared" si="19"/>
        <v>0.24900099999999967</v>
      </c>
      <c r="H61">
        <f t="shared" si="20"/>
        <v>0.57608099999999984</v>
      </c>
      <c r="I61">
        <f t="shared" si="18"/>
        <v>0.54316899999999946</v>
      </c>
    </row>
    <row r="62" spans="1:10" x14ac:dyDescent="0.35">
      <c r="B62" s="1">
        <v>44799.083333333336</v>
      </c>
      <c r="C62">
        <v>9.2449999999999992</v>
      </c>
      <c r="D62">
        <v>1.698</v>
      </c>
      <c r="E62">
        <v>1.391</v>
      </c>
      <c r="F62">
        <v>1.6950000000000001</v>
      </c>
      <c r="G62">
        <f t="shared" si="19"/>
        <v>56.957208999999985</v>
      </c>
      <c r="H62">
        <f t="shared" si="20"/>
        <v>61.685315999999986</v>
      </c>
      <c r="I62">
        <f t="shared" si="18"/>
        <v>57.002499999999984</v>
      </c>
    </row>
    <row r="63" spans="1:10" x14ac:dyDescent="0.35">
      <c r="B63" s="1">
        <v>44802.625</v>
      </c>
      <c r="C63">
        <v>17.47</v>
      </c>
      <c r="D63">
        <v>4.516</v>
      </c>
      <c r="E63">
        <v>3.7189999999999999</v>
      </c>
      <c r="F63">
        <v>3.9820000000000002</v>
      </c>
      <c r="G63">
        <f t="shared" si="19"/>
        <v>167.80611599999997</v>
      </c>
      <c r="H63">
        <f t="shared" si="20"/>
        <v>189.09000099999997</v>
      </c>
      <c r="I63">
        <f t="shared" si="18"/>
        <v>181.92614399999999</v>
      </c>
    </row>
    <row r="64" spans="1:10" x14ac:dyDescent="0.35">
      <c r="A64" t="s">
        <v>12</v>
      </c>
      <c r="B64" s="1"/>
      <c r="D64">
        <f>AVERAGE(G54:G63)^0.5</f>
        <v>9.3242109371249224</v>
      </c>
      <c r="E64">
        <f t="shared" ref="E64" si="21">AVERAGE(H54:H63)^0.5</f>
        <v>10.602671795354226</v>
      </c>
      <c r="F64">
        <f t="shared" ref="F64" si="22">AVERAGE(I54:I63)^0.5</f>
        <v>10.381313385116547</v>
      </c>
      <c r="J64">
        <f>MAX(C54:F63)</f>
        <v>52.17</v>
      </c>
    </row>
    <row r="66" spans="1:10" x14ac:dyDescent="0.35">
      <c r="A66" t="s">
        <v>10</v>
      </c>
      <c r="B66" t="s">
        <v>4</v>
      </c>
      <c r="C66" t="s">
        <v>3</v>
      </c>
      <c r="D66" t="s">
        <v>0</v>
      </c>
      <c r="E66" t="s">
        <v>1</v>
      </c>
      <c r="F66" t="s">
        <v>2</v>
      </c>
      <c r="G66" t="s">
        <v>13</v>
      </c>
      <c r="H66" t="s">
        <v>14</v>
      </c>
      <c r="I66" t="s">
        <v>15</v>
      </c>
    </row>
    <row r="67" spans="1:10" x14ac:dyDescent="0.35">
      <c r="A67">
        <v>6</v>
      </c>
      <c r="B67" s="1">
        <v>44778.46875</v>
      </c>
      <c r="C67">
        <v>22.92</v>
      </c>
      <c r="D67">
        <v>17.940000000000001</v>
      </c>
      <c r="E67">
        <v>16.420000000000002</v>
      </c>
      <c r="F67">
        <v>17.07</v>
      </c>
      <c r="G67">
        <f>(D67-$C67)^2</f>
        <v>24.800400000000003</v>
      </c>
      <c r="H67">
        <f>(E67-$C67)^2</f>
        <v>42.25</v>
      </c>
      <c r="I67">
        <f t="shared" ref="I67:I76" si="23">(F67-$C67)^2</f>
        <v>34.222500000000018</v>
      </c>
    </row>
    <row r="68" spans="1:10" x14ac:dyDescent="0.35">
      <c r="A68" t="s">
        <v>11</v>
      </c>
      <c r="B68" s="1">
        <v>44779.34375</v>
      </c>
      <c r="C68">
        <v>10.32</v>
      </c>
      <c r="D68">
        <v>6.0149999999999997</v>
      </c>
      <c r="E68">
        <v>5.2690000000000001</v>
      </c>
      <c r="F68">
        <v>5.2060000000000004</v>
      </c>
      <c r="G68">
        <f t="shared" ref="G68:G76" si="24">(D68-$C68)^2</f>
        <v>18.533025000000006</v>
      </c>
      <c r="H68">
        <f t="shared" ref="H68:H76" si="25">(E68-$C68)^2</f>
        <v>25.512601</v>
      </c>
      <c r="I68">
        <f t="shared" si="23"/>
        <v>26.152995999999998</v>
      </c>
    </row>
    <row r="69" spans="1:10" x14ac:dyDescent="0.35">
      <c r="B69" s="1">
        <v>44780.052083333336</v>
      </c>
      <c r="C69">
        <v>7.9249999999999998</v>
      </c>
      <c r="D69">
        <v>3.827</v>
      </c>
      <c r="E69">
        <v>3.3410000000000002</v>
      </c>
      <c r="F69">
        <v>3.45</v>
      </c>
      <c r="G69">
        <f t="shared" si="24"/>
        <v>16.793603999999998</v>
      </c>
      <c r="H69">
        <f t="shared" si="25"/>
        <v>21.013055999999995</v>
      </c>
      <c r="I69">
        <f t="shared" si="23"/>
        <v>20.025624999999998</v>
      </c>
    </row>
    <row r="70" spans="1:10" x14ac:dyDescent="0.35">
      <c r="B70" s="1">
        <v>44780.5</v>
      </c>
      <c r="C70">
        <v>2.5070000000000001</v>
      </c>
      <c r="D70">
        <v>11.02</v>
      </c>
      <c r="E70">
        <v>9.8409999999999993</v>
      </c>
      <c r="F70">
        <v>9.8689999999999998</v>
      </c>
      <c r="G70">
        <f t="shared" si="24"/>
        <v>72.471169000000003</v>
      </c>
      <c r="H70">
        <f t="shared" si="25"/>
        <v>53.787555999999995</v>
      </c>
      <c r="I70">
        <f t="shared" si="23"/>
        <v>54.199044000000001</v>
      </c>
    </row>
    <row r="71" spans="1:10" x14ac:dyDescent="0.35">
      <c r="B71" s="1">
        <v>44788.6875</v>
      </c>
      <c r="C71">
        <v>4.55</v>
      </c>
      <c r="D71">
        <v>4.0609999999999999</v>
      </c>
      <c r="E71">
        <v>3.62</v>
      </c>
      <c r="F71">
        <v>3.7069999999999999</v>
      </c>
      <c r="G71">
        <f t="shared" si="24"/>
        <v>0.23912099999999989</v>
      </c>
      <c r="H71">
        <f t="shared" si="25"/>
        <v>0.86489999999999945</v>
      </c>
      <c r="I71">
        <f t="shared" si="23"/>
        <v>0.71064899999999998</v>
      </c>
    </row>
    <row r="72" spans="1:10" x14ac:dyDescent="0.35">
      <c r="B72" s="1">
        <v>44789.833333333336</v>
      </c>
      <c r="C72">
        <v>3.1909999999999998</v>
      </c>
      <c r="D72">
        <v>1.869</v>
      </c>
      <c r="E72">
        <v>1.397</v>
      </c>
      <c r="F72">
        <v>1.589</v>
      </c>
      <c r="G72">
        <f t="shared" si="24"/>
        <v>1.7476839999999996</v>
      </c>
      <c r="H72">
        <f t="shared" si="25"/>
        <v>3.2184359999999992</v>
      </c>
      <c r="I72">
        <f t="shared" si="23"/>
        <v>2.5664039999999995</v>
      </c>
    </row>
    <row r="73" spans="1:10" x14ac:dyDescent="0.35">
      <c r="B73" s="1">
        <v>44793.989583333336</v>
      </c>
      <c r="C73">
        <v>39.9</v>
      </c>
      <c r="D73">
        <v>27.97</v>
      </c>
      <c r="E73">
        <v>21.64</v>
      </c>
      <c r="F73">
        <v>19.54</v>
      </c>
      <c r="G73">
        <f t="shared" si="24"/>
        <v>142.32489999999999</v>
      </c>
      <c r="H73">
        <f t="shared" si="25"/>
        <v>333.42759999999993</v>
      </c>
      <c r="I73">
        <f t="shared" si="23"/>
        <v>414.52959999999996</v>
      </c>
    </row>
    <row r="74" spans="1:10" x14ac:dyDescent="0.35">
      <c r="B74" s="1">
        <v>44794.9375</v>
      </c>
      <c r="C74">
        <v>4.7939999999999996</v>
      </c>
      <c r="D74">
        <v>3.7639999999999998</v>
      </c>
      <c r="E74">
        <v>3.4359999999999999</v>
      </c>
      <c r="F74">
        <v>3.4460000000000002</v>
      </c>
      <c r="G74">
        <f t="shared" si="24"/>
        <v>1.0608999999999995</v>
      </c>
      <c r="H74">
        <f t="shared" si="25"/>
        <v>1.844163999999999</v>
      </c>
      <c r="I74">
        <f t="shared" si="23"/>
        <v>1.8171039999999985</v>
      </c>
    </row>
    <row r="75" spans="1:10" x14ac:dyDescent="0.35">
      <c r="B75" s="1">
        <v>44799.083333333336</v>
      </c>
      <c r="C75">
        <v>4.3070000000000004</v>
      </c>
      <c r="D75">
        <v>0.93089999999999995</v>
      </c>
      <c r="E75">
        <v>1.0229999999999999</v>
      </c>
      <c r="F75">
        <v>1.1060000000000001</v>
      </c>
      <c r="G75">
        <f t="shared" si="24"/>
        <v>11.398051210000004</v>
      </c>
      <c r="H75">
        <f t="shared" si="25"/>
        <v>10.784656000000005</v>
      </c>
      <c r="I75">
        <f t="shared" si="23"/>
        <v>10.246401000000004</v>
      </c>
    </row>
    <row r="76" spans="1:10" x14ac:dyDescent="0.35">
      <c r="B76" s="1">
        <v>44802.625</v>
      </c>
      <c r="C76">
        <v>21.1</v>
      </c>
      <c r="D76">
        <v>10.93</v>
      </c>
      <c r="E76">
        <v>10.56</v>
      </c>
      <c r="F76">
        <v>9.8759999999999994</v>
      </c>
      <c r="G76">
        <f t="shared" si="24"/>
        <v>103.42890000000004</v>
      </c>
      <c r="H76">
        <f t="shared" si="25"/>
        <v>111.09160000000001</v>
      </c>
      <c r="I76">
        <f t="shared" si="23"/>
        <v>125.97817600000005</v>
      </c>
    </row>
    <row r="77" spans="1:10" x14ac:dyDescent="0.35">
      <c r="A77" t="s">
        <v>12</v>
      </c>
      <c r="D77">
        <f>AVERAGE(G67:G76)^0.5</f>
        <v>6.2673579298616735</v>
      </c>
      <c r="E77">
        <f t="shared" ref="E77" si="26">AVERAGE(H67:H76)^0.5</f>
        <v>7.7704219254812665</v>
      </c>
      <c r="F77">
        <f t="shared" ref="F77" si="27">AVERAGE(I67:I76)^0.5</f>
        <v>8.3093230711051316</v>
      </c>
      <c r="J77">
        <f>MAX(C67:F76)</f>
        <v>39.9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EF409-0083-46FC-AF93-5EBB06A06B77}">
  <dimension ref="A1:J77"/>
  <sheetViews>
    <sheetView zoomScale="70" zoomScaleNormal="70" workbookViewId="0">
      <selection activeCell="N22" sqref="N22"/>
    </sheetView>
  </sheetViews>
  <sheetFormatPr defaultRowHeight="14.5" x14ac:dyDescent="0.35"/>
  <cols>
    <col min="1" max="1" width="11.1796875" bestFit="1" customWidth="1"/>
    <col min="2" max="2" width="14.6328125" bestFit="1" customWidth="1"/>
    <col min="3" max="3" width="12" bestFit="1" customWidth="1"/>
    <col min="4" max="6" width="8.90625" bestFit="1" customWidth="1"/>
    <col min="7" max="9" width="11.81640625" bestFit="1" customWidth="1"/>
  </cols>
  <sheetData>
    <row r="1" spans="1:10" x14ac:dyDescent="0.35">
      <c r="A1" t="s">
        <v>5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13</v>
      </c>
      <c r="H1" t="s">
        <v>14</v>
      </c>
      <c r="I1" t="s">
        <v>15</v>
      </c>
    </row>
    <row r="2" spans="1:10" x14ac:dyDescent="0.35">
      <c r="A2">
        <v>1</v>
      </c>
      <c r="B2" s="1">
        <v>44778.46875</v>
      </c>
      <c r="C2">
        <v>0.43130000000000002</v>
      </c>
      <c r="D2">
        <v>0.90349999999999997</v>
      </c>
      <c r="E2">
        <v>0.63</v>
      </c>
      <c r="F2">
        <v>0.59470000000000001</v>
      </c>
      <c r="G2">
        <f>(D2-$C2)^2</f>
        <v>0.22297283999999995</v>
      </c>
      <c r="H2">
        <f>(E2-$C2)^2</f>
        <v>3.9481689999999993E-2</v>
      </c>
      <c r="I2">
        <f t="shared" ref="H2:I11" si="0">(F2-$C2)^2</f>
        <v>2.6699559999999997E-2</v>
      </c>
    </row>
    <row r="3" spans="1:10" x14ac:dyDescent="0.35">
      <c r="A3" t="s">
        <v>11</v>
      </c>
      <c r="B3" s="1">
        <v>44779.34375</v>
      </c>
      <c r="C3">
        <v>7.6130000000000003E-2</v>
      </c>
      <c r="D3">
        <v>4.7210000000000002E-2</v>
      </c>
      <c r="E3">
        <v>3.8730000000000001E-2</v>
      </c>
      <c r="F3">
        <v>3.925E-2</v>
      </c>
      <c r="G3">
        <f t="shared" ref="G3:G11" si="1">(D3-$C3)^2</f>
        <v>8.3636640000000009E-4</v>
      </c>
      <c r="H3">
        <f t="shared" si="0"/>
        <v>1.3987600000000002E-3</v>
      </c>
      <c r="I3">
        <f t="shared" si="0"/>
        <v>1.3601344000000002E-3</v>
      </c>
    </row>
    <row r="4" spans="1:10" x14ac:dyDescent="0.35">
      <c r="B4" s="1">
        <v>44780.052083333336</v>
      </c>
      <c r="C4">
        <v>0.1943</v>
      </c>
      <c r="D4">
        <v>8.1180000000000002E-2</v>
      </c>
      <c r="E4">
        <v>7.0069999999999993E-2</v>
      </c>
      <c r="F4">
        <v>6.9209999999999994E-2</v>
      </c>
      <c r="G4">
        <f t="shared" si="1"/>
        <v>1.2796134399999999E-2</v>
      </c>
      <c r="H4">
        <f t="shared" si="0"/>
        <v>1.5433092900000002E-2</v>
      </c>
      <c r="I4">
        <f t="shared" si="0"/>
        <v>1.5647508100000002E-2</v>
      </c>
    </row>
    <row r="5" spans="1:10" x14ac:dyDescent="0.35">
      <c r="B5" s="1">
        <v>44780.5</v>
      </c>
      <c r="C5">
        <v>3.7719999999999997E-2</v>
      </c>
      <c r="D5">
        <v>4.9160000000000002E-2</v>
      </c>
      <c r="E5">
        <v>4.4269999999999997E-2</v>
      </c>
      <c r="F5">
        <v>4.2419999999999999E-2</v>
      </c>
      <c r="G5">
        <f t="shared" si="1"/>
        <v>1.3087360000000014E-4</v>
      </c>
      <c r="H5">
        <f t="shared" si="0"/>
        <v>4.2902500000000005E-5</v>
      </c>
      <c r="I5">
        <f t="shared" si="0"/>
        <v>2.2090000000000027E-5</v>
      </c>
    </row>
    <row r="6" spans="1:10" x14ac:dyDescent="0.35">
      <c r="B6" s="1">
        <v>44788.6875</v>
      </c>
      <c r="C6">
        <v>6.096E-2</v>
      </c>
      <c r="D6">
        <v>6.4689999999999998E-2</v>
      </c>
      <c r="E6">
        <v>6.0310000000000002E-2</v>
      </c>
      <c r="F6">
        <v>5.6930000000000001E-2</v>
      </c>
      <c r="G6">
        <f t="shared" si="1"/>
        <v>1.391289999999998E-5</v>
      </c>
      <c r="H6">
        <f t="shared" si="0"/>
        <v>4.2249999999999712E-7</v>
      </c>
      <c r="I6">
        <f t="shared" si="0"/>
        <v>1.6240899999999992E-5</v>
      </c>
    </row>
    <row r="7" spans="1:10" x14ac:dyDescent="0.35">
      <c r="B7" s="1">
        <v>44789.833333333336</v>
      </c>
      <c r="C7">
        <v>2.8840000000000001E-2</v>
      </c>
      <c r="D7">
        <v>3.9379999999999998E-2</v>
      </c>
      <c r="E7">
        <v>3.1879999999999999E-2</v>
      </c>
      <c r="F7">
        <v>3.2640000000000002E-2</v>
      </c>
      <c r="G7">
        <f t="shared" si="1"/>
        <v>1.1109159999999994E-4</v>
      </c>
      <c r="H7">
        <f t="shared" si="0"/>
        <v>9.2415999999999845E-6</v>
      </c>
      <c r="I7">
        <f t="shared" si="0"/>
        <v>1.4440000000000009E-5</v>
      </c>
    </row>
    <row r="8" spans="1:10" x14ac:dyDescent="0.35">
      <c r="B8" s="1">
        <v>44793.989583333336</v>
      </c>
      <c r="C8">
        <v>0.47510000000000002</v>
      </c>
      <c r="D8">
        <v>1.542</v>
      </c>
      <c r="E8">
        <v>1.337</v>
      </c>
      <c r="F8">
        <v>1.2969999999999999</v>
      </c>
      <c r="G8">
        <f t="shared" si="1"/>
        <v>1.13827561</v>
      </c>
      <c r="H8">
        <f t="shared" si="0"/>
        <v>0.74287160999999979</v>
      </c>
      <c r="I8">
        <f t="shared" si="0"/>
        <v>0.67551960999999972</v>
      </c>
    </row>
    <row r="9" spans="1:10" x14ac:dyDescent="0.35">
      <c r="B9" s="1">
        <v>44794.9375</v>
      </c>
      <c r="C9">
        <v>4.9399999999999999E-2</v>
      </c>
      <c r="D9">
        <v>4.0120000000000003E-2</v>
      </c>
      <c r="E9">
        <v>3.6630000000000003E-2</v>
      </c>
      <c r="F9">
        <v>3.5479999999999998E-2</v>
      </c>
      <c r="G9">
        <f t="shared" si="1"/>
        <v>8.6118399999999938E-5</v>
      </c>
      <c r="H9">
        <f t="shared" si="0"/>
        <v>1.6307289999999993E-4</v>
      </c>
      <c r="I9">
        <f t="shared" si="0"/>
        <v>1.9376640000000006E-4</v>
      </c>
    </row>
    <row r="10" spans="1:10" x14ac:dyDescent="0.35">
      <c r="B10" s="1">
        <v>44799.083333333336</v>
      </c>
      <c r="C10">
        <v>0.17549999999999999</v>
      </c>
      <c r="D10">
        <v>4.4119999999999999E-2</v>
      </c>
      <c r="E10">
        <v>3.5249999999999997E-2</v>
      </c>
      <c r="F10">
        <v>3.5990000000000001E-2</v>
      </c>
      <c r="G10">
        <f t="shared" si="1"/>
        <v>1.72607044E-2</v>
      </c>
      <c r="H10">
        <f t="shared" si="0"/>
        <v>1.9670062499999995E-2</v>
      </c>
      <c r="I10">
        <f t="shared" si="0"/>
        <v>1.9463040099999999E-2</v>
      </c>
    </row>
    <row r="11" spans="1:10" x14ac:dyDescent="0.35">
      <c r="B11" s="1">
        <v>44802.625</v>
      </c>
      <c r="C11">
        <v>0.24410000000000001</v>
      </c>
      <c r="D11">
        <v>9.5589999999999994E-2</v>
      </c>
      <c r="E11">
        <v>7.9759999999999998E-2</v>
      </c>
      <c r="F11">
        <v>7.9649999999999999E-2</v>
      </c>
      <c r="G11">
        <f t="shared" si="1"/>
        <v>2.2055220100000009E-2</v>
      </c>
      <c r="H11">
        <f t="shared" si="0"/>
        <v>2.7007635600000003E-2</v>
      </c>
      <c r="I11">
        <f t="shared" si="0"/>
        <v>2.7043802500000005E-2</v>
      </c>
    </row>
    <row r="12" spans="1:10" x14ac:dyDescent="0.35">
      <c r="A12" t="s">
        <v>12</v>
      </c>
      <c r="B12" s="1"/>
      <c r="D12">
        <f>AVERAGE(G2:G11)^0.5</f>
        <v>0.37610355911636889</v>
      </c>
      <c r="E12">
        <f t="shared" ref="E12:F12" si="2">AVERAGE(H2:H11)^0.5</f>
        <v>0.29087428392692261</v>
      </c>
      <c r="F12">
        <f t="shared" si="2"/>
        <v>0.27676347165043291</v>
      </c>
      <c r="J12">
        <f>MAX(C2:F11)</f>
        <v>1.542</v>
      </c>
    </row>
    <row r="14" spans="1:10" x14ac:dyDescent="0.35">
      <c r="A14" t="s">
        <v>6</v>
      </c>
      <c r="B14" t="s">
        <v>4</v>
      </c>
      <c r="C14" t="s">
        <v>3</v>
      </c>
      <c r="D14" t="s">
        <v>0</v>
      </c>
      <c r="E14" t="s">
        <v>1</v>
      </c>
      <c r="F14" t="s">
        <v>2</v>
      </c>
      <c r="G14" t="s">
        <v>13</v>
      </c>
      <c r="H14" t="s">
        <v>14</v>
      </c>
      <c r="I14" t="s">
        <v>15</v>
      </c>
    </row>
    <row r="15" spans="1:10" x14ac:dyDescent="0.35">
      <c r="A15">
        <v>1.667</v>
      </c>
      <c r="B15" s="1">
        <v>44778.46875</v>
      </c>
      <c r="C15">
        <v>9.9740000000000002</v>
      </c>
      <c r="D15">
        <v>15.65</v>
      </c>
      <c r="E15">
        <v>10.19</v>
      </c>
      <c r="F15">
        <v>9.5579999999999998</v>
      </c>
      <c r="G15">
        <f>(D15-$C15)^2</f>
        <v>32.216976000000003</v>
      </c>
      <c r="H15">
        <f>(E15-$C15)^2</f>
        <v>4.6655999999999698E-2</v>
      </c>
      <c r="I15">
        <f t="shared" ref="I15:I24" si="3">(F15-$C15)^2</f>
        <v>0.17305600000000032</v>
      </c>
    </row>
    <row r="16" spans="1:10" x14ac:dyDescent="0.35">
      <c r="A16" t="s">
        <v>11</v>
      </c>
      <c r="B16" s="1">
        <v>44779.34375</v>
      </c>
      <c r="C16">
        <v>1.554</v>
      </c>
      <c r="D16">
        <v>0.79559999999999997</v>
      </c>
      <c r="E16">
        <v>0.68159999999999998</v>
      </c>
      <c r="F16">
        <v>0.68940000000000001</v>
      </c>
      <c r="G16">
        <f t="shared" ref="G16:H24" si="4">(D16-$C16)^2</f>
        <v>0.57517056000000011</v>
      </c>
      <c r="H16">
        <f t="shared" si="4"/>
        <v>0.76108176000000016</v>
      </c>
      <c r="I16">
        <f t="shared" si="3"/>
        <v>0.74753316000000003</v>
      </c>
    </row>
    <row r="17" spans="1:10" x14ac:dyDescent="0.35">
      <c r="B17" s="1">
        <v>44780.052083333336</v>
      </c>
      <c r="C17">
        <v>1.956</v>
      </c>
      <c r="D17">
        <v>1.302</v>
      </c>
      <c r="E17">
        <v>1.143</v>
      </c>
      <c r="F17">
        <v>1.135</v>
      </c>
      <c r="G17">
        <f t="shared" si="4"/>
        <v>0.42771599999999987</v>
      </c>
      <c r="H17">
        <f t="shared" si="4"/>
        <v>0.66096899999999992</v>
      </c>
      <c r="I17">
        <f t="shared" si="3"/>
        <v>0.67404099999999989</v>
      </c>
    </row>
    <row r="18" spans="1:10" x14ac:dyDescent="0.35">
      <c r="B18" s="1">
        <v>44780.5</v>
      </c>
      <c r="C18">
        <v>0.59119999999999995</v>
      </c>
      <c r="D18">
        <v>0.87390000000000001</v>
      </c>
      <c r="E18">
        <v>0.79100000000000004</v>
      </c>
      <c r="F18">
        <v>0.77649999999999997</v>
      </c>
      <c r="G18">
        <f t="shared" si="4"/>
        <v>7.9919290000000032E-2</v>
      </c>
      <c r="H18">
        <f t="shared" si="4"/>
        <v>3.9920040000000039E-2</v>
      </c>
      <c r="I18">
        <f t="shared" si="3"/>
        <v>3.4336090000000007E-2</v>
      </c>
    </row>
    <row r="19" spans="1:10" x14ac:dyDescent="0.35">
      <c r="B19" s="1">
        <v>44788.6875</v>
      </c>
      <c r="C19">
        <v>1.099</v>
      </c>
      <c r="D19">
        <v>0.94379999999999997</v>
      </c>
      <c r="E19">
        <v>0.88009999999999999</v>
      </c>
      <c r="F19">
        <v>0.84240000000000004</v>
      </c>
      <c r="G19">
        <f t="shared" si="4"/>
        <v>2.4087040000000001E-2</v>
      </c>
      <c r="H19">
        <f t="shared" si="4"/>
        <v>4.7917209999999995E-2</v>
      </c>
      <c r="I19">
        <f t="shared" si="3"/>
        <v>6.5843559999999968E-2</v>
      </c>
    </row>
    <row r="20" spans="1:10" x14ac:dyDescent="0.35">
      <c r="B20" s="1">
        <v>44789.833333333336</v>
      </c>
      <c r="C20">
        <v>0.71379999999999999</v>
      </c>
      <c r="D20">
        <v>0.57820000000000005</v>
      </c>
      <c r="E20">
        <v>0.46389999999999998</v>
      </c>
      <c r="F20">
        <v>0.47820000000000001</v>
      </c>
      <c r="G20">
        <f t="shared" si="4"/>
        <v>1.8387359999999985E-2</v>
      </c>
      <c r="H20">
        <f t="shared" si="4"/>
        <v>6.2450010000000007E-2</v>
      </c>
      <c r="I20">
        <f t="shared" si="3"/>
        <v>5.5507359999999992E-2</v>
      </c>
    </row>
    <row r="21" spans="1:10" x14ac:dyDescent="0.35">
      <c r="B21" s="1">
        <v>44793.989583333336</v>
      </c>
      <c r="C21">
        <v>14.35</v>
      </c>
      <c r="D21">
        <v>20.3</v>
      </c>
      <c r="E21">
        <v>19.62</v>
      </c>
      <c r="F21">
        <v>19.41</v>
      </c>
      <c r="G21">
        <f t="shared" si="4"/>
        <v>35.402500000000011</v>
      </c>
      <c r="H21">
        <f t="shared" si="4"/>
        <v>27.772900000000014</v>
      </c>
      <c r="I21">
        <f t="shared" si="3"/>
        <v>25.603600000000004</v>
      </c>
    </row>
    <row r="22" spans="1:10" x14ac:dyDescent="0.35">
      <c r="B22" s="1">
        <v>44794.9375</v>
      </c>
      <c r="C22">
        <v>2.3039999999999998</v>
      </c>
      <c r="D22">
        <v>0.67259999999999998</v>
      </c>
      <c r="E22">
        <v>0.6331</v>
      </c>
      <c r="F22">
        <v>0.62050000000000005</v>
      </c>
      <c r="G22">
        <f t="shared" si="4"/>
        <v>2.6614659599999992</v>
      </c>
      <c r="H22">
        <f t="shared" si="4"/>
        <v>2.7919068099999995</v>
      </c>
      <c r="I22">
        <f t="shared" si="3"/>
        <v>2.8341722499999991</v>
      </c>
    </row>
    <row r="23" spans="1:10" x14ac:dyDescent="0.35">
      <c r="B23" s="1">
        <v>44799.083333333336</v>
      </c>
      <c r="C23">
        <v>5.2619999999999996</v>
      </c>
      <c r="D23">
        <v>0.68330000000000002</v>
      </c>
      <c r="E23">
        <v>0.55089999999999995</v>
      </c>
      <c r="F23">
        <v>0.56779999999999997</v>
      </c>
      <c r="G23">
        <f t="shared" si="4"/>
        <v>20.964493689999998</v>
      </c>
      <c r="H23">
        <f t="shared" si="4"/>
        <v>22.194463210000002</v>
      </c>
      <c r="I23">
        <f t="shared" si="3"/>
        <v>22.035513639999994</v>
      </c>
    </row>
    <row r="24" spans="1:10" x14ac:dyDescent="0.35">
      <c r="B24" s="1">
        <v>44802.625</v>
      </c>
      <c r="C24">
        <v>4.2229999999999999</v>
      </c>
      <c r="D24">
        <v>1.3759999999999999</v>
      </c>
      <c r="E24">
        <v>1.1579999999999999</v>
      </c>
      <c r="F24">
        <v>1.1619999999999999</v>
      </c>
      <c r="G24">
        <f t="shared" si="4"/>
        <v>8.1054089999999999</v>
      </c>
      <c r="H24">
        <f t="shared" si="4"/>
        <v>9.3942250000000005</v>
      </c>
      <c r="I24">
        <f t="shared" si="3"/>
        <v>9.3697210000000002</v>
      </c>
    </row>
    <row r="25" spans="1:10" x14ac:dyDescent="0.35">
      <c r="A25" t="s">
        <v>12</v>
      </c>
      <c r="D25">
        <f>AVERAGE(G15:G24)^0.5</f>
        <v>3.1697969162077246</v>
      </c>
      <c r="E25">
        <f t="shared" ref="E25:F25" si="5">AVERAGE(H15:H24)^0.5</f>
        <v>2.5253215446750539</v>
      </c>
      <c r="F25">
        <f t="shared" si="5"/>
        <v>2.4818002349101347</v>
      </c>
      <c r="J25">
        <f>MAX(C15:F24)</f>
        <v>20.3</v>
      </c>
    </row>
    <row r="27" spans="1:10" x14ac:dyDescent="0.35">
      <c r="A27" t="s">
        <v>7</v>
      </c>
      <c r="B27" t="s">
        <v>4</v>
      </c>
      <c r="C27" t="s">
        <v>3</v>
      </c>
      <c r="D27" t="s">
        <v>0</v>
      </c>
      <c r="E27" t="s">
        <v>1</v>
      </c>
      <c r="F27" t="s">
        <v>2</v>
      </c>
      <c r="G27" t="s">
        <v>13</v>
      </c>
      <c r="H27" t="s">
        <v>14</v>
      </c>
      <c r="I27" t="s">
        <v>15</v>
      </c>
    </row>
    <row r="28" spans="1:10" x14ac:dyDescent="0.35">
      <c r="A28">
        <v>3.5</v>
      </c>
      <c r="B28" s="1">
        <v>44778.46875</v>
      </c>
      <c r="C28">
        <v>40.049999999999997</v>
      </c>
      <c r="D28">
        <v>12.42</v>
      </c>
      <c r="E28">
        <v>11.1</v>
      </c>
      <c r="F28">
        <v>10.85</v>
      </c>
      <c r="G28">
        <f>(D28-$C28)^2</f>
        <v>763.41689999999971</v>
      </c>
      <c r="H28">
        <f>(E28-$C28)^2</f>
        <v>838.10249999999974</v>
      </c>
      <c r="I28">
        <f t="shared" ref="I28:I37" si="6">(F28-$C28)^2</f>
        <v>852.63999999999976</v>
      </c>
    </row>
    <row r="29" spans="1:10" x14ac:dyDescent="0.35">
      <c r="A29" t="s">
        <v>11</v>
      </c>
      <c r="B29" s="1">
        <v>44779.34375</v>
      </c>
      <c r="C29">
        <v>6.3010000000000002</v>
      </c>
      <c r="D29">
        <v>1.833</v>
      </c>
      <c r="E29">
        <v>1.7010000000000001</v>
      </c>
      <c r="F29">
        <v>1.669</v>
      </c>
      <c r="G29">
        <f t="shared" ref="G29:H37" si="7">(D29-$C29)^2</f>
        <v>19.963024000000001</v>
      </c>
      <c r="H29">
        <f t="shared" si="7"/>
        <v>21.159999999999997</v>
      </c>
      <c r="I29">
        <f t="shared" si="6"/>
        <v>21.455423999999997</v>
      </c>
    </row>
    <row r="30" spans="1:10" x14ac:dyDescent="0.35">
      <c r="B30" s="1">
        <v>44780.052083333336</v>
      </c>
      <c r="C30">
        <v>4.6989999999999998</v>
      </c>
      <c r="D30">
        <v>2.052</v>
      </c>
      <c r="E30">
        <v>1.915</v>
      </c>
      <c r="F30">
        <v>1.8839999999999999</v>
      </c>
      <c r="G30">
        <f t="shared" si="7"/>
        <v>7.0066089999999992</v>
      </c>
      <c r="H30">
        <f t="shared" si="7"/>
        <v>7.7506559999999993</v>
      </c>
      <c r="I30">
        <f t="shared" si="6"/>
        <v>7.9242249999999999</v>
      </c>
    </row>
    <row r="31" spans="1:10" x14ac:dyDescent="0.35">
      <c r="B31" s="1">
        <v>44780.5</v>
      </c>
      <c r="C31">
        <v>1.851</v>
      </c>
      <c r="D31">
        <v>1.778</v>
      </c>
      <c r="E31">
        <v>1.639</v>
      </c>
      <c r="F31">
        <v>1.6020000000000001</v>
      </c>
      <c r="G31">
        <f t="shared" si="7"/>
        <v>5.3289999999999935E-3</v>
      </c>
      <c r="H31">
        <f t="shared" si="7"/>
        <v>4.4943999999999984E-2</v>
      </c>
      <c r="I31">
        <f t="shared" si="6"/>
        <v>6.2000999999999945E-2</v>
      </c>
    </row>
    <row r="32" spans="1:10" x14ac:dyDescent="0.35">
      <c r="B32" s="1">
        <v>44788.6875</v>
      </c>
      <c r="C32">
        <v>5.28</v>
      </c>
      <c r="D32">
        <v>1.952</v>
      </c>
      <c r="E32">
        <v>1.8240000000000001</v>
      </c>
      <c r="F32">
        <v>1.7470000000000001</v>
      </c>
      <c r="G32">
        <f t="shared" si="7"/>
        <v>11.075584000000003</v>
      </c>
      <c r="H32">
        <f t="shared" si="7"/>
        <v>11.943936000000003</v>
      </c>
      <c r="I32">
        <f t="shared" si="6"/>
        <v>12.482089000000002</v>
      </c>
    </row>
    <row r="33" spans="1:10" x14ac:dyDescent="0.35">
      <c r="B33" s="1">
        <v>44789.833333333336</v>
      </c>
      <c r="C33">
        <v>1.284</v>
      </c>
      <c r="D33">
        <v>0.65539999999999998</v>
      </c>
      <c r="E33">
        <v>0.60209999999999997</v>
      </c>
      <c r="F33">
        <v>0.5806</v>
      </c>
      <c r="G33">
        <f t="shared" si="7"/>
        <v>0.39513796000000007</v>
      </c>
      <c r="H33">
        <f t="shared" si="7"/>
        <v>0.46498761000000011</v>
      </c>
      <c r="I33">
        <f t="shared" si="6"/>
        <v>0.49477156000000005</v>
      </c>
    </row>
    <row r="34" spans="1:10" x14ac:dyDescent="0.35">
      <c r="B34" s="1">
        <v>44793.989583333336</v>
      </c>
      <c r="C34">
        <v>56.99</v>
      </c>
      <c r="D34">
        <v>25.93</v>
      </c>
      <c r="E34">
        <v>24.64</v>
      </c>
      <c r="F34">
        <v>24.1</v>
      </c>
      <c r="G34">
        <f t="shared" si="7"/>
        <v>964.72360000000015</v>
      </c>
      <c r="H34">
        <f t="shared" si="7"/>
        <v>1046.5225</v>
      </c>
      <c r="I34">
        <f t="shared" si="6"/>
        <v>1081.7520999999999</v>
      </c>
    </row>
    <row r="35" spans="1:10" x14ac:dyDescent="0.35">
      <c r="B35" s="1">
        <v>44794.9375</v>
      </c>
      <c r="C35">
        <v>1.978</v>
      </c>
      <c r="D35">
        <v>1.5669999999999999</v>
      </c>
      <c r="E35">
        <v>1.46</v>
      </c>
      <c r="F35">
        <v>1.4379999999999999</v>
      </c>
      <c r="G35">
        <f t="shared" si="7"/>
        <v>0.16892100000000002</v>
      </c>
      <c r="H35">
        <f t="shared" si="7"/>
        <v>0.26832400000000001</v>
      </c>
      <c r="I35">
        <f t="shared" si="6"/>
        <v>0.29160000000000003</v>
      </c>
    </row>
    <row r="36" spans="1:10" x14ac:dyDescent="0.35">
      <c r="B36" s="1">
        <v>44799.083333333336</v>
      </c>
      <c r="C36">
        <v>5.4470000000000001</v>
      </c>
      <c r="D36">
        <v>1.2629999999999999</v>
      </c>
      <c r="E36">
        <v>1.107</v>
      </c>
      <c r="F36">
        <v>1.1020000000000001</v>
      </c>
      <c r="G36">
        <f t="shared" si="7"/>
        <v>17.505856000000001</v>
      </c>
      <c r="H36">
        <f t="shared" si="7"/>
        <v>18.835599999999999</v>
      </c>
      <c r="I36">
        <f t="shared" si="6"/>
        <v>18.879024999999999</v>
      </c>
    </row>
    <row r="37" spans="1:10" x14ac:dyDescent="0.35">
      <c r="B37" s="1">
        <v>44802.625</v>
      </c>
      <c r="C37">
        <v>17.41</v>
      </c>
      <c r="D37">
        <v>4.468</v>
      </c>
      <c r="E37">
        <v>3.9409999999999998</v>
      </c>
      <c r="F37">
        <v>3.9289999999999998</v>
      </c>
      <c r="G37">
        <f t="shared" si="7"/>
        <v>167.495364</v>
      </c>
      <c r="H37">
        <f t="shared" si="7"/>
        <v>181.41396100000003</v>
      </c>
      <c r="I37">
        <f t="shared" si="6"/>
        <v>181.73736099999999</v>
      </c>
    </row>
    <row r="38" spans="1:10" x14ac:dyDescent="0.35">
      <c r="A38" t="s">
        <v>12</v>
      </c>
      <c r="B38" s="1"/>
      <c r="D38">
        <f>AVERAGE(G28:G37)^0.5</f>
        <v>13.97052728052882</v>
      </c>
      <c r="E38">
        <f t="shared" ref="E38:F38" si="8">AVERAGE(H28:H37)^0.5</f>
        <v>14.58254918939072</v>
      </c>
      <c r="F38">
        <f t="shared" si="8"/>
        <v>14.757095230972794</v>
      </c>
      <c r="J38">
        <f>MAX(C28:F37)</f>
        <v>56.99</v>
      </c>
    </row>
    <row r="40" spans="1:10" x14ac:dyDescent="0.35">
      <c r="A40" t="s">
        <v>8</v>
      </c>
      <c r="B40" t="s">
        <v>4</v>
      </c>
      <c r="C40" t="s">
        <v>3</v>
      </c>
      <c r="D40" t="s">
        <v>0</v>
      </c>
      <c r="E40" t="s">
        <v>1</v>
      </c>
      <c r="F40" t="s">
        <v>2</v>
      </c>
      <c r="G40" t="s">
        <v>13</v>
      </c>
      <c r="H40" t="s">
        <v>14</v>
      </c>
      <c r="I40" t="s">
        <v>15</v>
      </c>
    </row>
    <row r="41" spans="1:10" x14ac:dyDescent="0.35">
      <c r="A41">
        <v>5</v>
      </c>
      <c r="B41" s="1">
        <v>44778.46875</v>
      </c>
      <c r="C41">
        <v>37.22</v>
      </c>
      <c r="D41">
        <v>32.94</v>
      </c>
      <c r="E41">
        <v>29.92</v>
      </c>
      <c r="F41">
        <v>29.99</v>
      </c>
      <c r="G41">
        <f>(D41-$C41)^2</f>
        <v>18.318400000000011</v>
      </c>
      <c r="H41">
        <f>(E41-$C41)^2</f>
        <v>53.289999999999957</v>
      </c>
      <c r="I41">
        <f t="shared" ref="I41:I50" si="9">(F41-$C41)^2</f>
        <v>52.272900000000007</v>
      </c>
    </row>
    <row r="42" spans="1:10" x14ac:dyDescent="0.35">
      <c r="A42" t="s">
        <v>11</v>
      </c>
      <c r="B42" s="1">
        <v>44779.34375</v>
      </c>
      <c r="C42">
        <v>11.82</v>
      </c>
      <c r="D42">
        <v>9.2509999999999994</v>
      </c>
      <c r="E42">
        <v>8.9770000000000003</v>
      </c>
      <c r="F42">
        <v>8.8130000000000006</v>
      </c>
      <c r="G42">
        <f t="shared" ref="G42:H50" si="10">(D42-$C42)^2</f>
        <v>6.5997610000000044</v>
      </c>
      <c r="H42">
        <f t="shared" si="10"/>
        <v>8.082649</v>
      </c>
      <c r="I42">
        <f t="shared" si="9"/>
        <v>9.0420489999999987</v>
      </c>
    </row>
    <row r="43" spans="1:10" x14ac:dyDescent="0.35">
      <c r="B43" s="1">
        <v>44780.052083333336</v>
      </c>
      <c r="C43">
        <v>12.34</v>
      </c>
      <c r="D43">
        <v>7.657</v>
      </c>
      <c r="E43">
        <v>7.18</v>
      </c>
      <c r="F43">
        <v>7.0620000000000003</v>
      </c>
      <c r="G43">
        <f t="shared" si="10"/>
        <v>21.930488999999998</v>
      </c>
      <c r="H43">
        <f t="shared" si="10"/>
        <v>26.625600000000002</v>
      </c>
      <c r="I43">
        <f t="shared" si="9"/>
        <v>27.857283999999996</v>
      </c>
    </row>
    <row r="44" spans="1:10" x14ac:dyDescent="0.35">
      <c r="B44" s="1">
        <v>44780.5</v>
      </c>
      <c r="C44">
        <v>5.8150000000000004</v>
      </c>
      <c r="D44">
        <v>18.55</v>
      </c>
      <c r="E44">
        <v>18.010000000000002</v>
      </c>
      <c r="F44">
        <v>17.850000000000001</v>
      </c>
      <c r="G44">
        <f t="shared" si="10"/>
        <v>162.18022499999998</v>
      </c>
      <c r="H44">
        <f t="shared" si="10"/>
        <v>148.71802500000001</v>
      </c>
      <c r="I44">
        <f t="shared" si="9"/>
        <v>144.84122500000001</v>
      </c>
    </row>
    <row r="45" spans="1:10" x14ac:dyDescent="0.35">
      <c r="B45" s="1">
        <v>44788.6875</v>
      </c>
      <c r="C45">
        <v>8.3070000000000004</v>
      </c>
      <c r="D45">
        <v>10.72</v>
      </c>
      <c r="E45">
        <v>10.31</v>
      </c>
      <c r="F45">
        <v>10.09</v>
      </c>
      <c r="G45">
        <f t="shared" si="10"/>
        <v>5.8225690000000014</v>
      </c>
      <c r="H45">
        <f t="shared" si="10"/>
        <v>4.0120090000000008</v>
      </c>
      <c r="I45">
        <f t="shared" si="9"/>
        <v>3.1790889999999981</v>
      </c>
    </row>
    <row r="46" spans="1:10" x14ac:dyDescent="0.35">
      <c r="B46" s="1">
        <v>44789.833333333336</v>
      </c>
      <c r="C46">
        <v>3.3889999999999998</v>
      </c>
      <c r="D46">
        <v>3.9990000000000001</v>
      </c>
      <c r="E46">
        <v>3.7109999999999999</v>
      </c>
      <c r="F46">
        <v>3.5640000000000001</v>
      </c>
      <c r="G46">
        <f t="shared" si="10"/>
        <v>0.37210000000000037</v>
      </c>
      <c r="H46">
        <f t="shared" si="10"/>
        <v>0.10368400000000004</v>
      </c>
      <c r="I46">
        <f t="shared" si="9"/>
        <v>3.0625000000000093E-2</v>
      </c>
    </row>
    <row r="47" spans="1:10" x14ac:dyDescent="0.35">
      <c r="B47" s="1">
        <v>44793.989583333336</v>
      </c>
      <c r="C47">
        <v>59.83</v>
      </c>
      <c r="D47">
        <v>62.14</v>
      </c>
      <c r="E47">
        <v>56.64</v>
      </c>
      <c r="F47">
        <v>56.27</v>
      </c>
      <c r="G47">
        <f t="shared" si="10"/>
        <v>5.3361000000000107</v>
      </c>
      <c r="H47">
        <f t="shared" si="10"/>
        <v>10.176099999999986</v>
      </c>
      <c r="I47">
        <f t="shared" si="9"/>
        <v>12.673599999999965</v>
      </c>
    </row>
    <row r="48" spans="1:10" x14ac:dyDescent="0.35">
      <c r="B48" s="1">
        <v>44794.9375</v>
      </c>
      <c r="C48">
        <v>7.024</v>
      </c>
      <c r="D48">
        <v>8.8510000000000009</v>
      </c>
      <c r="E48">
        <v>8.1940000000000008</v>
      </c>
      <c r="F48">
        <v>8.1449999999999996</v>
      </c>
      <c r="G48">
        <f t="shared" si="10"/>
        <v>3.337929000000003</v>
      </c>
      <c r="H48">
        <f t="shared" si="10"/>
        <v>1.368900000000002</v>
      </c>
      <c r="I48">
        <f t="shared" si="9"/>
        <v>1.256640999999999</v>
      </c>
    </row>
    <row r="49" spans="1:10" x14ac:dyDescent="0.35">
      <c r="B49" s="1">
        <v>44799.083333333336</v>
      </c>
      <c r="C49">
        <v>5.1509999999999998</v>
      </c>
      <c r="D49">
        <v>2.1549999999999998</v>
      </c>
      <c r="E49">
        <v>1.909</v>
      </c>
      <c r="F49">
        <v>2.1160000000000001</v>
      </c>
      <c r="G49">
        <f t="shared" si="10"/>
        <v>8.9760159999999996</v>
      </c>
      <c r="H49">
        <f t="shared" si="10"/>
        <v>10.510564</v>
      </c>
      <c r="I49">
        <f t="shared" si="9"/>
        <v>9.2112249999999989</v>
      </c>
    </row>
    <row r="50" spans="1:10" x14ac:dyDescent="0.35">
      <c r="B50" s="1">
        <v>44802.625</v>
      </c>
      <c r="C50">
        <v>32.229999999999997</v>
      </c>
      <c r="D50">
        <v>24.86</v>
      </c>
      <c r="E50">
        <v>23.05</v>
      </c>
      <c r="F50">
        <v>22.67</v>
      </c>
      <c r="G50">
        <f t="shared" si="10"/>
        <v>54.316899999999961</v>
      </c>
      <c r="H50">
        <f t="shared" si="10"/>
        <v>84.272399999999934</v>
      </c>
      <c r="I50">
        <f t="shared" si="9"/>
        <v>91.393599999999907</v>
      </c>
    </row>
    <row r="51" spans="1:10" x14ac:dyDescent="0.35">
      <c r="A51" t="s">
        <v>12</v>
      </c>
      <c r="B51" s="1"/>
      <c r="D51">
        <f>AVERAGE(G41:G50)^0.5</f>
        <v>5.3590156652131551</v>
      </c>
      <c r="E51">
        <f t="shared" ref="E51:F51" si="11">AVERAGE(H41:H50)^0.5</f>
        <v>5.8920279276323866</v>
      </c>
      <c r="F51">
        <f t="shared" si="11"/>
        <v>5.9309209908748564</v>
      </c>
      <c r="J51">
        <f>MAX(C41:F50)</f>
        <v>62.14</v>
      </c>
    </row>
    <row r="53" spans="1:10" x14ac:dyDescent="0.35">
      <c r="A53" t="s">
        <v>9</v>
      </c>
      <c r="B53" t="s">
        <v>4</v>
      </c>
      <c r="C53" t="s">
        <v>3</v>
      </c>
      <c r="D53" t="s">
        <v>0</v>
      </c>
      <c r="E53" t="s">
        <v>1</v>
      </c>
      <c r="F53" t="s">
        <v>2</v>
      </c>
      <c r="G53" t="s">
        <v>13</v>
      </c>
      <c r="H53" t="s">
        <v>14</v>
      </c>
      <c r="I53" t="s">
        <v>15</v>
      </c>
    </row>
    <row r="54" spans="1:10" x14ac:dyDescent="0.35">
      <c r="A54">
        <v>4.5</v>
      </c>
      <c r="B54" s="1">
        <v>44778.46875</v>
      </c>
      <c r="C54">
        <v>42.5</v>
      </c>
      <c r="D54">
        <v>27.49</v>
      </c>
      <c r="E54">
        <v>20.58</v>
      </c>
      <c r="F54">
        <v>19.78</v>
      </c>
      <c r="G54">
        <f>(D54-$C54)^2</f>
        <v>225.30010000000004</v>
      </c>
      <c r="H54">
        <f>(E54-$C54)^2</f>
        <v>480.48640000000006</v>
      </c>
      <c r="I54">
        <f t="shared" ref="I54:I63" si="12">(F54-$C54)^2</f>
        <v>516.19839999999999</v>
      </c>
    </row>
    <row r="55" spans="1:10" x14ac:dyDescent="0.35">
      <c r="A55" t="s">
        <v>11</v>
      </c>
      <c r="B55" s="1">
        <v>44779.34375</v>
      </c>
      <c r="C55">
        <v>8.2859999999999996</v>
      </c>
      <c r="D55">
        <v>2.5139999999999998</v>
      </c>
      <c r="E55">
        <v>2.2919999999999998</v>
      </c>
      <c r="F55">
        <v>2.2679999999999998</v>
      </c>
      <c r="G55">
        <f t="shared" ref="G55:H63" si="13">(D55-$C55)^2</f>
        <v>33.315984</v>
      </c>
      <c r="H55">
        <f t="shared" si="13"/>
        <v>35.928035999999999</v>
      </c>
      <c r="I55">
        <f t="shared" si="12"/>
        <v>36.216324</v>
      </c>
    </row>
    <row r="56" spans="1:10" x14ac:dyDescent="0.35">
      <c r="B56" s="1">
        <v>44780.052083333336</v>
      </c>
      <c r="C56">
        <v>8.9130000000000003</v>
      </c>
      <c r="D56">
        <v>3.4409999999999998</v>
      </c>
      <c r="E56">
        <v>3.117</v>
      </c>
      <c r="F56">
        <v>3.0779999999999998</v>
      </c>
      <c r="G56">
        <f t="shared" si="13"/>
        <v>29.942784000000003</v>
      </c>
      <c r="H56">
        <f t="shared" si="13"/>
        <v>33.593616000000004</v>
      </c>
      <c r="I56">
        <f t="shared" si="12"/>
        <v>34.047225000000012</v>
      </c>
    </row>
    <row r="57" spans="1:10" x14ac:dyDescent="0.35">
      <c r="B57" s="1">
        <v>44780.5</v>
      </c>
      <c r="C57">
        <v>1.742</v>
      </c>
      <c r="D57">
        <v>2.0219999999999998</v>
      </c>
      <c r="E57">
        <v>1.9139999999999999</v>
      </c>
      <c r="F57">
        <v>1.8620000000000001</v>
      </c>
      <c r="G57">
        <f t="shared" si="13"/>
        <v>7.8399999999999886E-2</v>
      </c>
      <c r="H57">
        <f t="shared" si="13"/>
        <v>2.9583999999999975E-2</v>
      </c>
      <c r="I57">
        <f t="shared" si="12"/>
        <v>1.4400000000000026E-2</v>
      </c>
    </row>
    <row r="58" spans="1:10" x14ac:dyDescent="0.35">
      <c r="B58" s="1">
        <v>44788.6875</v>
      </c>
      <c r="C58">
        <v>3.2919999999999998</v>
      </c>
      <c r="D58">
        <v>2.9729999999999999</v>
      </c>
      <c r="E58">
        <v>2.7360000000000002</v>
      </c>
      <c r="F58">
        <v>2.6349999999999998</v>
      </c>
      <c r="G58">
        <f t="shared" si="13"/>
        <v>0.10176099999999996</v>
      </c>
      <c r="H58">
        <f t="shared" si="13"/>
        <v>0.30913599999999958</v>
      </c>
      <c r="I58">
        <f t="shared" si="12"/>
        <v>0.43164900000000006</v>
      </c>
    </row>
    <row r="59" spans="1:10" x14ac:dyDescent="0.35">
      <c r="B59" s="1">
        <v>44789.833333333336</v>
      </c>
      <c r="C59">
        <v>1.794</v>
      </c>
      <c r="D59">
        <v>1.2150000000000001</v>
      </c>
      <c r="E59">
        <v>1.1140000000000001</v>
      </c>
      <c r="F59">
        <v>1.093</v>
      </c>
      <c r="G59">
        <f t="shared" si="13"/>
        <v>0.33524099999999996</v>
      </c>
      <c r="H59">
        <f t="shared" si="13"/>
        <v>0.46239999999999992</v>
      </c>
      <c r="I59">
        <f t="shared" si="12"/>
        <v>0.49140100000000009</v>
      </c>
    </row>
    <row r="60" spans="1:10" x14ac:dyDescent="0.35">
      <c r="B60" s="1">
        <v>44793.989583333336</v>
      </c>
      <c r="C60">
        <v>33.32</v>
      </c>
      <c r="D60">
        <v>52.17</v>
      </c>
      <c r="E60">
        <v>49.14</v>
      </c>
      <c r="F60">
        <v>48.13</v>
      </c>
      <c r="G60">
        <f t="shared" si="13"/>
        <v>355.32250000000005</v>
      </c>
      <c r="H60">
        <f t="shared" si="13"/>
        <v>250.2724</v>
      </c>
      <c r="I60">
        <f t="shared" si="12"/>
        <v>219.33610000000007</v>
      </c>
    </row>
    <row r="61" spans="1:10" x14ac:dyDescent="0.35">
      <c r="B61" s="1">
        <v>44794.9375</v>
      </c>
      <c r="C61">
        <v>2.9369999999999998</v>
      </c>
      <c r="D61">
        <v>2.4380000000000002</v>
      </c>
      <c r="E61">
        <v>2.25</v>
      </c>
      <c r="F61">
        <v>2.2240000000000002</v>
      </c>
      <c r="G61">
        <f t="shared" si="13"/>
        <v>0.24900099999999967</v>
      </c>
      <c r="H61">
        <f t="shared" si="13"/>
        <v>0.47196899999999975</v>
      </c>
      <c r="I61">
        <f t="shared" si="12"/>
        <v>0.50836899999999952</v>
      </c>
    </row>
    <row r="62" spans="1:10" x14ac:dyDescent="0.35">
      <c r="B62" s="1">
        <v>44799.083333333336</v>
      </c>
      <c r="C62">
        <v>9.2449999999999992</v>
      </c>
      <c r="D62">
        <v>1.698</v>
      </c>
      <c r="E62">
        <v>1.3480000000000001</v>
      </c>
      <c r="F62">
        <v>1.415</v>
      </c>
      <c r="G62">
        <f t="shared" si="13"/>
        <v>56.957208999999985</v>
      </c>
      <c r="H62">
        <f t="shared" si="13"/>
        <v>62.362608999999992</v>
      </c>
      <c r="I62">
        <f t="shared" si="12"/>
        <v>61.308899999999987</v>
      </c>
    </row>
    <row r="63" spans="1:10" x14ac:dyDescent="0.35">
      <c r="B63" s="1">
        <v>44802.625</v>
      </c>
      <c r="C63">
        <v>17.47</v>
      </c>
      <c r="D63">
        <v>4.516</v>
      </c>
      <c r="E63">
        <v>3.7280000000000002</v>
      </c>
      <c r="F63">
        <v>3.7959999999999998</v>
      </c>
      <c r="G63">
        <f t="shared" si="13"/>
        <v>167.80611599999997</v>
      </c>
      <c r="H63">
        <f t="shared" si="13"/>
        <v>188.84256399999998</v>
      </c>
      <c r="I63">
        <f t="shared" si="12"/>
        <v>186.97827599999999</v>
      </c>
    </row>
    <row r="64" spans="1:10" x14ac:dyDescent="0.35">
      <c r="A64" t="s">
        <v>12</v>
      </c>
      <c r="B64" s="1"/>
      <c r="D64">
        <f>AVERAGE(G54:G63)^0.5</f>
        <v>9.3242109371249224</v>
      </c>
      <c r="E64">
        <f t="shared" ref="E64:F64" si="14">AVERAGE(H54:H63)^0.5</f>
        <v>10.260403081750736</v>
      </c>
      <c r="F64">
        <f t="shared" si="14"/>
        <v>10.273904048607813</v>
      </c>
      <c r="J64">
        <f>MAX(C54:F63)</f>
        <v>52.17</v>
      </c>
    </row>
    <row r="66" spans="1:10" x14ac:dyDescent="0.35">
      <c r="A66" t="s">
        <v>10</v>
      </c>
      <c r="B66" t="s">
        <v>4</v>
      </c>
      <c r="C66" t="s">
        <v>3</v>
      </c>
      <c r="D66" t="s">
        <v>0</v>
      </c>
      <c r="E66" t="s">
        <v>1</v>
      </c>
      <c r="F66" t="s">
        <v>2</v>
      </c>
      <c r="G66" t="s">
        <v>13</v>
      </c>
      <c r="H66" t="s">
        <v>14</v>
      </c>
      <c r="I66" t="s">
        <v>15</v>
      </c>
    </row>
    <row r="67" spans="1:10" x14ac:dyDescent="0.35">
      <c r="A67">
        <v>6</v>
      </c>
      <c r="B67" s="1">
        <v>44778.46875</v>
      </c>
      <c r="C67">
        <v>22.92</v>
      </c>
      <c r="D67">
        <v>17.940000000000001</v>
      </c>
      <c r="E67">
        <v>17.690000000000001</v>
      </c>
      <c r="F67">
        <v>17.23</v>
      </c>
      <c r="G67">
        <f>(D67-$C67)^2</f>
        <v>24.800400000000003</v>
      </c>
      <c r="H67">
        <f>(E67-$C67)^2</f>
        <v>27.352900000000005</v>
      </c>
      <c r="I67">
        <f t="shared" ref="I67:I76" si="15">(F67-$C67)^2</f>
        <v>32.376100000000015</v>
      </c>
    </row>
    <row r="68" spans="1:10" x14ac:dyDescent="0.35">
      <c r="A68" t="s">
        <v>11</v>
      </c>
      <c r="B68" s="1">
        <v>44779.34375</v>
      </c>
      <c r="C68">
        <v>10.32</v>
      </c>
      <c r="D68">
        <v>6.0149999999999997</v>
      </c>
      <c r="E68">
        <v>5.8360000000000003</v>
      </c>
      <c r="F68">
        <v>5.617</v>
      </c>
      <c r="G68">
        <f t="shared" ref="G68:H76" si="16">(D68-$C68)^2</f>
        <v>18.533025000000006</v>
      </c>
      <c r="H68">
        <f t="shared" si="16"/>
        <v>20.106255999999998</v>
      </c>
      <c r="I68">
        <f t="shared" si="15"/>
        <v>22.118209000000004</v>
      </c>
    </row>
    <row r="69" spans="1:10" x14ac:dyDescent="0.35">
      <c r="B69" s="1">
        <v>44780.052083333336</v>
      </c>
      <c r="C69">
        <v>7.9249999999999998</v>
      </c>
      <c r="D69">
        <v>3.827</v>
      </c>
      <c r="E69">
        <v>3.6869999999999998</v>
      </c>
      <c r="F69">
        <v>3.552</v>
      </c>
      <c r="G69">
        <f t="shared" si="16"/>
        <v>16.793603999999998</v>
      </c>
      <c r="H69">
        <f t="shared" si="16"/>
        <v>17.960643999999995</v>
      </c>
      <c r="I69">
        <f t="shared" si="15"/>
        <v>19.123128999999995</v>
      </c>
    </row>
    <row r="70" spans="1:10" x14ac:dyDescent="0.35">
      <c r="B70" s="1">
        <v>44780.5</v>
      </c>
      <c r="C70">
        <v>2.5070000000000001</v>
      </c>
      <c r="D70">
        <v>11.02</v>
      </c>
      <c r="E70">
        <v>10.75</v>
      </c>
      <c r="F70">
        <v>10.37</v>
      </c>
      <c r="G70">
        <f t="shared" si="16"/>
        <v>72.471169000000003</v>
      </c>
      <c r="H70">
        <f t="shared" si="16"/>
        <v>67.947049000000007</v>
      </c>
      <c r="I70">
        <f t="shared" si="15"/>
        <v>61.826768999999992</v>
      </c>
    </row>
    <row r="71" spans="1:10" x14ac:dyDescent="0.35">
      <c r="B71" s="1">
        <v>44788.6875</v>
      </c>
      <c r="C71">
        <v>4.55</v>
      </c>
      <c r="D71">
        <v>4.0609999999999999</v>
      </c>
      <c r="E71">
        <v>3.8620000000000001</v>
      </c>
      <c r="F71">
        <v>3.7549999999999999</v>
      </c>
      <c r="G71">
        <f t="shared" si="16"/>
        <v>0.23912099999999989</v>
      </c>
      <c r="H71">
        <f t="shared" si="16"/>
        <v>0.4733439999999996</v>
      </c>
      <c r="I71">
        <f t="shared" si="15"/>
        <v>0.63202499999999984</v>
      </c>
    </row>
    <row r="72" spans="1:10" x14ac:dyDescent="0.35">
      <c r="B72" s="1">
        <v>44789.833333333336</v>
      </c>
      <c r="C72">
        <v>3.1909999999999998</v>
      </c>
      <c r="D72">
        <v>1.869</v>
      </c>
      <c r="E72">
        <v>1.7370000000000001</v>
      </c>
      <c r="F72">
        <v>1.65</v>
      </c>
      <c r="G72">
        <f t="shared" si="16"/>
        <v>1.7476839999999996</v>
      </c>
      <c r="H72">
        <f t="shared" si="16"/>
        <v>2.1141159999999992</v>
      </c>
      <c r="I72">
        <f t="shared" si="15"/>
        <v>2.3746809999999998</v>
      </c>
    </row>
    <row r="73" spans="1:10" x14ac:dyDescent="0.35">
      <c r="B73" s="1">
        <v>44793.989583333336</v>
      </c>
      <c r="C73">
        <v>39.9</v>
      </c>
      <c r="D73">
        <v>27.97</v>
      </c>
      <c r="E73">
        <v>23.72</v>
      </c>
      <c r="F73">
        <v>23.72</v>
      </c>
      <c r="G73">
        <f t="shared" si="16"/>
        <v>142.32489999999999</v>
      </c>
      <c r="H73">
        <f t="shared" si="16"/>
        <v>261.79239999999999</v>
      </c>
      <c r="I73">
        <f t="shared" si="15"/>
        <v>261.79239999999999</v>
      </c>
    </row>
    <row r="74" spans="1:10" x14ac:dyDescent="0.35">
      <c r="B74" s="1">
        <v>44794.9375</v>
      </c>
      <c r="C74">
        <v>4.7939999999999996</v>
      </c>
      <c r="D74">
        <v>3.7639999999999998</v>
      </c>
      <c r="E74">
        <v>3.6819999999999999</v>
      </c>
      <c r="F74">
        <v>3.5680000000000001</v>
      </c>
      <c r="G74">
        <f t="shared" si="16"/>
        <v>1.0608999999999995</v>
      </c>
      <c r="H74">
        <f t="shared" si="16"/>
        <v>1.2365439999999992</v>
      </c>
      <c r="I74">
        <f t="shared" si="15"/>
        <v>1.503075999999999</v>
      </c>
    </row>
    <row r="75" spans="1:10" x14ac:dyDescent="0.35">
      <c r="B75" s="1">
        <v>44799.083333333336</v>
      </c>
      <c r="C75">
        <v>4.3070000000000004</v>
      </c>
      <c r="D75">
        <v>0.93089999999999995</v>
      </c>
      <c r="E75">
        <v>0.69840000000000002</v>
      </c>
      <c r="F75">
        <v>0.93530000000000002</v>
      </c>
      <c r="G75">
        <f t="shared" si="16"/>
        <v>11.398051210000004</v>
      </c>
      <c r="H75">
        <f t="shared" si="16"/>
        <v>13.021993960000003</v>
      </c>
      <c r="I75">
        <f t="shared" si="15"/>
        <v>11.368360890000003</v>
      </c>
    </row>
    <row r="76" spans="1:10" x14ac:dyDescent="0.35">
      <c r="B76" s="1">
        <v>44802.625</v>
      </c>
      <c r="C76">
        <v>21.1</v>
      </c>
      <c r="D76">
        <v>10.93</v>
      </c>
      <c r="E76">
        <v>10.62</v>
      </c>
      <c r="F76">
        <v>10.65</v>
      </c>
      <c r="G76">
        <f t="shared" si="16"/>
        <v>103.42890000000004</v>
      </c>
      <c r="H76">
        <f t="shared" si="16"/>
        <v>109.83040000000004</v>
      </c>
      <c r="I76">
        <f t="shared" si="15"/>
        <v>109.20250000000003</v>
      </c>
    </row>
    <row r="77" spans="1:10" x14ac:dyDescent="0.35">
      <c r="A77" t="s">
        <v>12</v>
      </c>
      <c r="D77">
        <f>AVERAGE(G67:G76)^0.5</f>
        <v>6.2673579298616735</v>
      </c>
      <c r="E77">
        <f t="shared" ref="E77:F77" si="17">AVERAGE(H67:H76)^0.5</f>
        <v>7.2238192596437516</v>
      </c>
      <c r="F77">
        <f t="shared" si="17"/>
        <v>7.2271519279035505</v>
      </c>
      <c r="J77">
        <f>MAX(C67:F76)</f>
        <v>39.9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9C8D-55CB-4125-A22F-E330BF41817D}">
  <dimension ref="A1:J77"/>
  <sheetViews>
    <sheetView topLeftCell="A63" zoomScale="70" zoomScaleNormal="70" workbookViewId="0">
      <selection activeCell="F67" sqref="F67:F76"/>
    </sheetView>
  </sheetViews>
  <sheetFormatPr defaultRowHeight="14.5" x14ac:dyDescent="0.35"/>
  <cols>
    <col min="1" max="1" width="11.1796875" bestFit="1" customWidth="1"/>
    <col min="2" max="2" width="14.6328125" bestFit="1" customWidth="1"/>
    <col min="3" max="3" width="12" bestFit="1" customWidth="1"/>
    <col min="4" max="6" width="8.90625" bestFit="1" customWidth="1"/>
    <col min="7" max="9" width="11.81640625" bestFit="1" customWidth="1"/>
  </cols>
  <sheetData>
    <row r="1" spans="1:10" x14ac:dyDescent="0.35">
      <c r="A1" t="s">
        <v>5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13</v>
      </c>
      <c r="H1" t="s">
        <v>14</v>
      </c>
      <c r="I1" t="s">
        <v>15</v>
      </c>
    </row>
    <row r="2" spans="1:10" x14ac:dyDescent="0.35">
      <c r="A2">
        <v>1</v>
      </c>
      <c r="B2" s="1">
        <v>44778.46875</v>
      </c>
      <c r="C2">
        <v>0.43130000000000002</v>
      </c>
      <c r="D2">
        <v>0.90349999999999997</v>
      </c>
      <c r="E2">
        <v>2.7229999999999999</v>
      </c>
      <c r="F2">
        <v>2.754</v>
      </c>
      <c r="G2">
        <f>(D2-$C2)^2</f>
        <v>0.22297283999999995</v>
      </c>
      <c r="H2">
        <f>(E2-$C2)^2</f>
        <v>5.2518888899999983</v>
      </c>
      <c r="I2">
        <f t="shared" ref="H2:I11" si="0">(F2-$C2)^2</f>
        <v>5.3949352900000012</v>
      </c>
    </row>
    <row r="3" spans="1:10" x14ac:dyDescent="0.35">
      <c r="A3" t="s">
        <v>11</v>
      </c>
      <c r="B3" s="1">
        <v>44779.34375</v>
      </c>
      <c r="C3">
        <v>7.6130000000000003E-2</v>
      </c>
      <c r="D3">
        <v>4.7210000000000002E-2</v>
      </c>
      <c r="E3">
        <v>0.39040000000000002</v>
      </c>
      <c r="F3">
        <v>0.33650000000000002</v>
      </c>
      <c r="G3">
        <f t="shared" ref="G3:G11" si="1">(D3-$C3)^2</f>
        <v>8.3636640000000009E-4</v>
      </c>
      <c r="H3">
        <f t="shared" si="0"/>
        <v>9.8765632900000025E-2</v>
      </c>
      <c r="I3">
        <f t="shared" si="0"/>
        <v>6.7792536899999992E-2</v>
      </c>
    </row>
    <row r="4" spans="1:10" x14ac:dyDescent="0.35">
      <c r="B4" s="1">
        <v>44780.052083333336</v>
      </c>
      <c r="C4">
        <v>0.1943</v>
      </c>
      <c r="D4">
        <v>8.1180000000000002E-2</v>
      </c>
      <c r="E4">
        <v>0.58230000000000004</v>
      </c>
      <c r="F4">
        <v>0.59189999999999998</v>
      </c>
      <c r="G4">
        <f t="shared" si="1"/>
        <v>1.2796134399999999E-2</v>
      </c>
      <c r="H4">
        <f t="shared" si="0"/>
        <v>0.15054400000000001</v>
      </c>
      <c r="I4">
        <f t="shared" si="0"/>
        <v>0.15808575999999996</v>
      </c>
    </row>
    <row r="5" spans="1:10" x14ac:dyDescent="0.35">
      <c r="B5" s="1">
        <v>44780.5</v>
      </c>
      <c r="C5">
        <v>3.7719999999999997E-2</v>
      </c>
      <c r="D5">
        <v>4.9160000000000002E-2</v>
      </c>
      <c r="E5">
        <v>0.35570000000000002</v>
      </c>
      <c r="F5">
        <v>0.32519999999999999</v>
      </c>
      <c r="G5">
        <f t="shared" si="1"/>
        <v>1.3087360000000014E-4</v>
      </c>
      <c r="H5">
        <f t="shared" si="0"/>
        <v>0.10111128040000003</v>
      </c>
      <c r="I5">
        <f t="shared" si="0"/>
        <v>8.2644750400000008E-2</v>
      </c>
    </row>
    <row r="6" spans="1:10" x14ac:dyDescent="0.35">
      <c r="B6" s="1">
        <v>44788.6875</v>
      </c>
      <c r="C6">
        <v>6.096E-2</v>
      </c>
      <c r="D6">
        <v>6.4689999999999998E-2</v>
      </c>
      <c r="E6">
        <v>0.30790000000000001</v>
      </c>
      <c r="F6">
        <v>0.28520000000000001</v>
      </c>
      <c r="G6">
        <f t="shared" si="1"/>
        <v>1.391289999999998E-5</v>
      </c>
      <c r="H6">
        <f t="shared" si="0"/>
        <v>6.0979363599999996E-2</v>
      </c>
      <c r="I6">
        <f t="shared" si="0"/>
        <v>5.0283577599999997E-2</v>
      </c>
    </row>
    <row r="7" spans="1:10" x14ac:dyDescent="0.35">
      <c r="B7" s="1">
        <v>44789.833333333336</v>
      </c>
      <c r="C7">
        <v>2.8840000000000001E-2</v>
      </c>
      <c r="D7">
        <v>3.9379999999999998E-2</v>
      </c>
      <c r="E7">
        <v>0.3201</v>
      </c>
      <c r="F7">
        <v>0.31819999999999998</v>
      </c>
      <c r="G7">
        <f t="shared" si="1"/>
        <v>1.1109159999999994E-4</v>
      </c>
      <c r="H7">
        <f t="shared" si="0"/>
        <v>8.4832387600000017E-2</v>
      </c>
      <c r="I7">
        <f t="shared" si="0"/>
        <v>8.3729209600000007E-2</v>
      </c>
    </row>
    <row r="8" spans="1:10" x14ac:dyDescent="0.35">
      <c r="B8" s="1">
        <v>44793.989583333336</v>
      </c>
      <c r="C8">
        <v>0.47510000000000002</v>
      </c>
      <c r="D8">
        <v>1.542</v>
      </c>
      <c r="E8">
        <v>2.7269999999999999</v>
      </c>
      <c r="F8">
        <v>3.0129999999999999</v>
      </c>
      <c r="G8">
        <f t="shared" si="1"/>
        <v>1.13827561</v>
      </c>
      <c r="H8">
        <f t="shared" si="0"/>
        <v>5.0710536099999999</v>
      </c>
      <c r="I8">
        <f t="shared" si="0"/>
        <v>6.4409364099999999</v>
      </c>
    </row>
    <row r="9" spans="1:10" x14ac:dyDescent="0.35">
      <c r="B9" s="1">
        <v>44794.9375</v>
      </c>
      <c r="C9">
        <v>4.9399999999999999E-2</v>
      </c>
      <c r="D9">
        <v>4.0120000000000003E-2</v>
      </c>
      <c r="E9">
        <v>0.1973</v>
      </c>
      <c r="F9">
        <v>0.1898</v>
      </c>
      <c r="G9">
        <f t="shared" si="1"/>
        <v>8.6118399999999938E-5</v>
      </c>
      <c r="H9">
        <f t="shared" si="0"/>
        <v>2.187441E-2</v>
      </c>
      <c r="I9">
        <f t="shared" si="0"/>
        <v>1.9712159999999999E-2</v>
      </c>
    </row>
    <row r="10" spans="1:10" x14ac:dyDescent="0.35">
      <c r="B10" s="1">
        <v>44799.083333333336</v>
      </c>
      <c r="C10">
        <v>0.17549999999999999</v>
      </c>
      <c r="D10">
        <v>4.4119999999999999E-2</v>
      </c>
      <c r="E10">
        <v>0.42130000000000001</v>
      </c>
      <c r="F10">
        <v>0.39779999999999999</v>
      </c>
      <c r="G10">
        <f t="shared" si="1"/>
        <v>1.72607044E-2</v>
      </c>
      <c r="H10">
        <f t="shared" si="0"/>
        <v>6.0417640000000009E-2</v>
      </c>
      <c r="I10">
        <f t="shared" si="0"/>
        <v>4.9417289999999996E-2</v>
      </c>
    </row>
    <row r="11" spans="1:10" x14ac:dyDescent="0.35">
      <c r="B11" s="1">
        <v>44802.625</v>
      </c>
      <c r="C11">
        <v>0.24410000000000001</v>
      </c>
      <c r="D11">
        <v>9.5589999999999994E-2</v>
      </c>
      <c r="E11">
        <v>0.73599999999999999</v>
      </c>
      <c r="F11">
        <v>0.74150000000000005</v>
      </c>
      <c r="G11">
        <f t="shared" si="1"/>
        <v>2.2055220100000009E-2</v>
      </c>
      <c r="H11">
        <f t="shared" si="0"/>
        <v>0.24196561</v>
      </c>
      <c r="I11">
        <f t="shared" si="0"/>
        <v>0.24740676000000006</v>
      </c>
    </row>
    <row r="12" spans="1:10" x14ac:dyDescent="0.35">
      <c r="A12" t="s">
        <v>12</v>
      </c>
      <c r="B12" s="1"/>
      <c r="D12">
        <f>AVERAGE(G2:G11)^0.5</f>
        <v>0.37610355911636889</v>
      </c>
      <c r="E12">
        <f t="shared" ref="E12:F12" si="2">AVERAGE(H2:H11)^0.5</f>
        <v>1.0556245935227162</v>
      </c>
      <c r="F12">
        <f t="shared" si="2"/>
        <v>1.1222719699119283</v>
      </c>
      <c r="J12">
        <f>MAX(C2:F11)</f>
        <v>3.0129999999999999</v>
      </c>
    </row>
    <row r="14" spans="1:10" x14ac:dyDescent="0.35">
      <c r="A14" t="s">
        <v>6</v>
      </c>
      <c r="B14" t="s">
        <v>4</v>
      </c>
      <c r="C14" t="s">
        <v>3</v>
      </c>
      <c r="D14" t="s">
        <v>0</v>
      </c>
      <c r="E14" t="s">
        <v>1</v>
      </c>
      <c r="F14" t="s">
        <v>2</v>
      </c>
      <c r="G14" t="s">
        <v>13</v>
      </c>
      <c r="H14" t="s">
        <v>14</v>
      </c>
      <c r="I14" t="s">
        <v>15</v>
      </c>
    </row>
    <row r="15" spans="1:10" x14ac:dyDescent="0.35">
      <c r="A15">
        <v>1.667</v>
      </c>
      <c r="B15" s="1">
        <v>44778.46875</v>
      </c>
      <c r="C15">
        <v>9.9740000000000002</v>
      </c>
      <c r="D15">
        <v>15.65</v>
      </c>
      <c r="E15">
        <v>37.119999999999997</v>
      </c>
      <c r="F15">
        <v>29.23</v>
      </c>
      <c r="G15">
        <f>(D15-$C15)^2</f>
        <v>32.216976000000003</v>
      </c>
      <c r="H15">
        <f>(E15-$C15)^2</f>
        <v>736.90531599999986</v>
      </c>
      <c r="I15">
        <f t="shared" ref="I15:I24" si="3">(F15-$C15)^2</f>
        <v>370.79353600000002</v>
      </c>
    </row>
    <row r="16" spans="1:10" x14ac:dyDescent="0.35">
      <c r="A16" t="s">
        <v>11</v>
      </c>
      <c r="B16" s="1">
        <v>44779.34375</v>
      </c>
      <c r="C16">
        <v>1.554</v>
      </c>
      <c r="D16">
        <v>0.79559999999999997</v>
      </c>
      <c r="E16">
        <v>5.7450000000000001</v>
      </c>
      <c r="F16">
        <v>4.9610000000000003</v>
      </c>
      <c r="G16">
        <f t="shared" ref="G16:H24" si="4">(D16-$C16)^2</f>
        <v>0.57517056000000011</v>
      </c>
      <c r="H16">
        <f t="shared" si="4"/>
        <v>17.564480999999997</v>
      </c>
      <c r="I16">
        <f t="shared" si="3"/>
        <v>11.607649</v>
      </c>
    </row>
    <row r="17" spans="1:10" x14ac:dyDescent="0.35">
      <c r="B17" s="1">
        <v>44780.052083333336</v>
      </c>
      <c r="C17">
        <v>1.956</v>
      </c>
      <c r="D17">
        <v>1.302</v>
      </c>
      <c r="E17">
        <v>8.4459999999999997</v>
      </c>
      <c r="F17">
        <v>8.4060000000000006</v>
      </c>
      <c r="G17">
        <f t="shared" si="4"/>
        <v>0.42771599999999987</v>
      </c>
      <c r="H17">
        <f t="shared" si="4"/>
        <v>42.120100000000001</v>
      </c>
      <c r="I17">
        <f t="shared" si="3"/>
        <v>41.602500000000013</v>
      </c>
    </row>
    <row r="18" spans="1:10" x14ac:dyDescent="0.35">
      <c r="B18" s="1">
        <v>44780.5</v>
      </c>
      <c r="C18">
        <v>0.59119999999999995</v>
      </c>
      <c r="D18">
        <v>0.87390000000000001</v>
      </c>
      <c r="E18">
        <v>5.4909999999999997</v>
      </c>
      <c r="F18">
        <v>4.9969999999999999</v>
      </c>
      <c r="G18">
        <f t="shared" si="4"/>
        <v>7.9919290000000032E-2</v>
      </c>
      <c r="H18">
        <f t="shared" si="4"/>
        <v>24.008040040000001</v>
      </c>
      <c r="I18">
        <f t="shared" si="3"/>
        <v>19.411073640000001</v>
      </c>
    </row>
    <row r="19" spans="1:10" x14ac:dyDescent="0.35">
      <c r="B19" s="1">
        <v>44788.6875</v>
      </c>
      <c r="C19">
        <v>1.099</v>
      </c>
      <c r="D19">
        <v>0.94379999999999997</v>
      </c>
      <c r="E19">
        <v>4.5540000000000003</v>
      </c>
      <c r="F19">
        <v>4.3390000000000004</v>
      </c>
      <c r="G19">
        <f t="shared" si="4"/>
        <v>2.4087040000000001E-2</v>
      </c>
      <c r="H19">
        <f t="shared" si="4"/>
        <v>11.937025</v>
      </c>
      <c r="I19">
        <f t="shared" si="3"/>
        <v>10.497600000000002</v>
      </c>
    </row>
    <row r="20" spans="1:10" x14ac:dyDescent="0.35">
      <c r="B20" s="1">
        <v>44789.833333333336</v>
      </c>
      <c r="C20">
        <v>0.71379999999999999</v>
      </c>
      <c r="D20">
        <v>0.57820000000000005</v>
      </c>
      <c r="E20">
        <v>4.7130000000000001</v>
      </c>
      <c r="F20">
        <v>5.1379999999999999</v>
      </c>
      <c r="G20">
        <f t="shared" si="4"/>
        <v>1.8387359999999985E-2</v>
      </c>
      <c r="H20">
        <f t="shared" si="4"/>
        <v>15.99360064</v>
      </c>
      <c r="I20">
        <f t="shared" si="3"/>
        <v>19.573545639999999</v>
      </c>
    </row>
    <row r="21" spans="1:10" x14ac:dyDescent="0.35">
      <c r="B21" s="1">
        <v>44793.989583333336</v>
      </c>
      <c r="C21">
        <v>14.35</v>
      </c>
      <c r="D21">
        <v>20.3</v>
      </c>
      <c r="E21">
        <v>32.81</v>
      </c>
      <c r="F21">
        <v>27.27</v>
      </c>
      <c r="G21">
        <f t="shared" si="4"/>
        <v>35.402500000000011</v>
      </c>
      <c r="H21">
        <f t="shared" si="4"/>
        <v>340.77160000000003</v>
      </c>
      <c r="I21">
        <f t="shared" si="3"/>
        <v>166.9264</v>
      </c>
    </row>
    <row r="22" spans="1:10" x14ac:dyDescent="0.35">
      <c r="B22" s="1">
        <v>44794.9375</v>
      </c>
      <c r="C22">
        <v>2.3039999999999998</v>
      </c>
      <c r="D22">
        <v>0.67259999999999998</v>
      </c>
      <c r="E22">
        <v>3.2519999999999998</v>
      </c>
      <c r="F22">
        <v>3.0830000000000002</v>
      </c>
      <c r="G22">
        <f t="shared" si="4"/>
        <v>2.6614659599999992</v>
      </c>
      <c r="H22">
        <f t="shared" si="4"/>
        <v>0.89870399999999995</v>
      </c>
      <c r="I22">
        <f t="shared" si="3"/>
        <v>0.60684100000000052</v>
      </c>
    </row>
    <row r="23" spans="1:10" x14ac:dyDescent="0.35">
      <c r="B23" s="1">
        <v>44799.083333333336</v>
      </c>
      <c r="C23">
        <v>5.2619999999999996</v>
      </c>
      <c r="D23">
        <v>0.68330000000000002</v>
      </c>
      <c r="E23">
        <v>6.1929999999999996</v>
      </c>
      <c r="F23">
        <v>6.0529999999999999</v>
      </c>
      <c r="G23">
        <f t="shared" si="4"/>
        <v>20.964493689999998</v>
      </c>
      <c r="H23">
        <f t="shared" si="4"/>
        <v>0.86676100000000011</v>
      </c>
      <c r="I23">
        <f t="shared" si="3"/>
        <v>0.6256810000000006</v>
      </c>
    </row>
    <row r="24" spans="1:10" x14ac:dyDescent="0.35">
      <c r="B24" s="1">
        <v>44802.625</v>
      </c>
      <c r="C24">
        <v>4.2229999999999999</v>
      </c>
      <c r="D24">
        <v>1.3759999999999999</v>
      </c>
      <c r="E24">
        <v>10.25</v>
      </c>
      <c r="F24">
        <v>10.5</v>
      </c>
      <c r="G24">
        <f t="shared" si="4"/>
        <v>8.1054089999999999</v>
      </c>
      <c r="H24">
        <f t="shared" si="4"/>
        <v>36.324729000000005</v>
      </c>
      <c r="I24">
        <f t="shared" si="3"/>
        <v>39.400728999999998</v>
      </c>
    </row>
    <row r="25" spans="1:10" x14ac:dyDescent="0.35">
      <c r="A25" t="s">
        <v>12</v>
      </c>
      <c r="D25">
        <f>AVERAGE(G15:G24)^0.5</f>
        <v>3.1697969162077246</v>
      </c>
      <c r="E25">
        <f t="shared" ref="E25:F25" si="5">AVERAGE(H15:H24)^0.5</f>
        <v>11.078765078653847</v>
      </c>
      <c r="F25">
        <f t="shared" si="5"/>
        <v>8.2525484262741529</v>
      </c>
      <c r="J25">
        <f>MAX(C15:F24)</f>
        <v>37.119999999999997</v>
      </c>
    </row>
    <row r="27" spans="1:10" x14ac:dyDescent="0.35">
      <c r="A27" t="s">
        <v>7</v>
      </c>
      <c r="B27" t="s">
        <v>4</v>
      </c>
      <c r="C27" t="s">
        <v>3</v>
      </c>
      <c r="D27" t="s">
        <v>0</v>
      </c>
      <c r="E27" t="s">
        <v>1</v>
      </c>
      <c r="F27" t="s">
        <v>2</v>
      </c>
      <c r="G27" t="s">
        <v>13</v>
      </c>
      <c r="H27" t="s">
        <v>14</v>
      </c>
      <c r="I27" t="s">
        <v>15</v>
      </c>
    </row>
    <row r="28" spans="1:10" x14ac:dyDescent="0.35">
      <c r="A28">
        <v>3.5</v>
      </c>
      <c r="B28" s="1">
        <v>44778.46875</v>
      </c>
      <c r="C28">
        <v>40.049999999999997</v>
      </c>
      <c r="D28">
        <v>12.42</v>
      </c>
      <c r="E28">
        <v>38.81</v>
      </c>
      <c r="F28">
        <v>30.81</v>
      </c>
      <c r="G28">
        <f>(D28-$C28)^2</f>
        <v>763.41689999999971</v>
      </c>
      <c r="H28">
        <f>(E28-$C28)^2</f>
        <v>1.5375999999999874</v>
      </c>
      <c r="I28">
        <f t="shared" ref="I28:I37" si="6">(F28-$C28)^2</f>
        <v>85.377599999999973</v>
      </c>
    </row>
    <row r="29" spans="1:10" x14ac:dyDescent="0.35">
      <c r="A29" t="s">
        <v>11</v>
      </c>
      <c r="B29" s="1">
        <v>44779.34375</v>
      </c>
      <c r="C29">
        <v>6.3010000000000002</v>
      </c>
      <c r="D29">
        <v>1.833</v>
      </c>
      <c r="E29">
        <v>10.210000000000001</v>
      </c>
      <c r="F29">
        <v>8.19</v>
      </c>
      <c r="G29">
        <f t="shared" ref="G29:H37" si="7">(D29-$C29)^2</f>
        <v>19.963024000000001</v>
      </c>
      <c r="H29">
        <f t="shared" si="7"/>
        <v>15.280281000000006</v>
      </c>
      <c r="I29">
        <f t="shared" si="6"/>
        <v>3.5683209999999974</v>
      </c>
    </row>
    <row r="30" spans="1:10" x14ac:dyDescent="0.35">
      <c r="B30" s="1">
        <v>44780.052083333336</v>
      </c>
      <c r="C30">
        <v>4.6989999999999998</v>
      </c>
      <c r="D30">
        <v>2.052</v>
      </c>
      <c r="E30">
        <v>11.26</v>
      </c>
      <c r="F30">
        <v>8.9879999999999995</v>
      </c>
      <c r="G30">
        <f t="shared" si="7"/>
        <v>7.0066089999999992</v>
      </c>
      <c r="H30">
        <f t="shared" si="7"/>
        <v>43.046720999999998</v>
      </c>
      <c r="I30">
        <f t="shared" si="6"/>
        <v>18.395520999999999</v>
      </c>
    </row>
    <row r="31" spans="1:10" x14ac:dyDescent="0.35">
      <c r="B31" s="1">
        <v>44780.5</v>
      </c>
      <c r="C31">
        <v>1.851</v>
      </c>
      <c r="D31">
        <v>1.778</v>
      </c>
      <c r="E31">
        <v>8.7739999999999991</v>
      </c>
      <c r="F31">
        <v>7.5679999999999996</v>
      </c>
      <c r="G31">
        <f t="shared" si="7"/>
        <v>5.3289999999999935E-3</v>
      </c>
      <c r="H31">
        <f t="shared" si="7"/>
        <v>47.927928999999992</v>
      </c>
      <c r="I31">
        <f t="shared" si="6"/>
        <v>32.684088999999993</v>
      </c>
    </row>
    <row r="32" spans="1:10" x14ac:dyDescent="0.35">
      <c r="B32" s="1">
        <v>44788.6875</v>
      </c>
      <c r="C32">
        <v>5.28</v>
      </c>
      <c r="D32">
        <v>1.952</v>
      </c>
      <c r="E32">
        <v>6.4530000000000003</v>
      </c>
      <c r="F32">
        <v>6.2140000000000004</v>
      </c>
      <c r="G32">
        <f t="shared" si="7"/>
        <v>11.075584000000003</v>
      </c>
      <c r="H32">
        <f t="shared" si="7"/>
        <v>1.3759290000000002</v>
      </c>
      <c r="I32">
        <f t="shared" si="6"/>
        <v>0.87235600000000035</v>
      </c>
    </row>
    <row r="33" spans="1:10" x14ac:dyDescent="0.35">
      <c r="B33" s="1">
        <v>44789.833333333336</v>
      </c>
      <c r="C33">
        <v>1.284</v>
      </c>
      <c r="D33">
        <v>0.65539999999999998</v>
      </c>
      <c r="E33">
        <v>3.5659999999999998</v>
      </c>
      <c r="F33">
        <v>2.7130000000000001</v>
      </c>
      <c r="G33">
        <f t="shared" si="7"/>
        <v>0.39513796000000007</v>
      </c>
      <c r="H33">
        <f t="shared" si="7"/>
        <v>5.2075240000000003</v>
      </c>
      <c r="I33">
        <f t="shared" si="6"/>
        <v>2.0420410000000002</v>
      </c>
    </row>
    <row r="34" spans="1:10" x14ac:dyDescent="0.35">
      <c r="B34" s="1">
        <v>44793.989583333336</v>
      </c>
      <c r="C34">
        <v>56.99</v>
      </c>
      <c r="D34">
        <v>25.93</v>
      </c>
      <c r="E34">
        <v>39.700000000000003</v>
      </c>
      <c r="F34">
        <v>36.82</v>
      </c>
      <c r="G34">
        <f t="shared" si="7"/>
        <v>964.72360000000015</v>
      </c>
      <c r="H34">
        <f t="shared" si="7"/>
        <v>298.94409999999999</v>
      </c>
      <c r="I34">
        <f t="shared" si="6"/>
        <v>406.82890000000009</v>
      </c>
    </row>
    <row r="35" spans="1:10" x14ac:dyDescent="0.35">
      <c r="B35" s="1">
        <v>44794.9375</v>
      </c>
      <c r="C35">
        <v>1.978</v>
      </c>
      <c r="D35">
        <v>1.5669999999999999</v>
      </c>
      <c r="E35">
        <v>5.7309999999999999</v>
      </c>
      <c r="F35">
        <v>5.2789999999999999</v>
      </c>
      <c r="G35">
        <f t="shared" si="7"/>
        <v>0.16892100000000002</v>
      </c>
      <c r="H35">
        <f t="shared" si="7"/>
        <v>14.085009000000001</v>
      </c>
      <c r="I35">
        <f t="shared" si="6"/>
        <v>10.896601</v>
      </c>
    </row>
    <row r="36" spans="1:10" x14ac:dyDescent="0.35">
      <c r="B36" s="1">
        <v>44799.083333333336</v>
      </c>
      <c r="C36">
        <v>5.4470000000000001</v>
      </c>
      <c r="D36">
        <v>1.2629999999999999</v>
      </c>
      <c r="E36">
        <v>8.9909999999999997</v>
      </c>
      <c r="F36">
        <v>5.68</v>
      </c>
      <c r="G36">
        <f t="shared" si="7"/>
        <v>17.505856000000001</v>
      </c>
      <c r="H36">
        <f t="shared" si="7"/>
        <v>12.559935999999997</v>
      </c>
      <c r="I36">
        <f t="shared" si="6"/>
        <v>5.4288999999999837E-2</v>
      </c>
    </row>
    <row r="37" spans="1:10" x14ac:dyDescent="0.35">
      <c r="B37" s="1">
        <v>44802.625</v>
      </c>
      <c r="C37">
        <v>17.41</v>
      </c>
      <c r="D37">
        <v>4.468</v>
      </c>
      <c r="E37">
        <v>21.26</v>
      </c>
      <c r="F37">
        <v>18.52</v>
      </c>
      <c r="G37">
        <f t="shared" si="7"/>
        <v>167.495364</v>
      </c>
      <c r="H37">
        <f t="shared" si="7"/>
        <v>14.82250000000001</v>
      </c>
      <c r="I37">
        <f t="shared" si="6"/>
        <v>1.2320999999999986</v>
      </c>
    </row>
    <row r="38" spans="1:10" x14ac:dyDescent="0.35">
      <c r="A38" t="s">
        <v>12</v>
      </c>
      <c r="B38" s="1"/>
      <c r="D38">
        <f>AVERAGE(G28:G37)^0.5</f>
        <v>13.97052728052882</v>
      </c>
      <c r="E38">
        <f t="shared" ref="E38:F38" si="8">AVERAGE(H28:H37)^0.5</f>
        <v>6.743793657875365</v>
      </c>
      <c r="F38">
        <f t="shared" si="8"/>
        <v>7.4963445625184555</v>
      </c>
      <c r="J38">
        <f>MAX(C28:F37)</f>
        <v>56.99</v>
      </c>
    </row>
    <row r="40" spans="1:10" x14ac:dyDescent="0.35">
      <c r="A40" t="s">
        <v>8</v>
      </c>
      <c r="B40" t="s">
        <v>4</v>
      </c>
      <c r="C40" t="s">
        <v>3</v>
      </c>
      <c r="D40" t="s">
        <v>0</v>
      </c>
      <c r="E40" t="s">
        <v>1</v>
      </c>
      <c r="F40" t="s">
        <v>2</v>
      </c>
      <c r="G40" t="s">
        <v>13</v>
      </c>
      <c r="H40" t="s">
        <v>14</v>
      </c>
      <c r="I40" t="s">
        <v>15</v>
      </c>
    </row>
    <row r="41" spans="1:10" x14ac:dyDescent="0.35">
      <c r="A41">
        <v>5</v>
      </c>
      <c r="B41" s="1">
        <v>44778.46875</v>
      </c>
      <c r="C41">
        <v>37.22</v>
      </c>
      <c r="D41">
        <v>32.94</v>
      </c>
      <c r="E41">
        <v>82.69</v>
      </c>
      <c r="F41">
        <v>76.27</v>
      </c>
      <c r="G41">
        <f>(D41-$C41)^2</f>
        <v>18.318400000000011</v>
      </c>
      <c r="H41">
        <f>(E41-$C41)^2</f>
        <v>2067.5209</v>
      </c>
      <c r="I41">
        <f t="shared" ref="I41:I50" si="9">(F41-$C41)^2</f>
        <v>1524.9024999999997</v>
      </c>
    </row>
    <row r="42" spans="1:10" x14ac:dyDescent="0.35">
      <c r="A42" t="s">
        <v>11</v>
      </c>
      <c r="B42" s="1">
        <v>44779.34375</v>
      </c>
      <c r="C42">
        <v>11.82</v>
      </c>
      <c r="D42">
        <v>9.2509999999999994</v>
      </c>
      <c r="E42">
        <v>40.619999999999997</v>
      </c>
      <c r="F42">
        <v>29.6</v>
      </c>
      <c r="G42">
        <f t="shared" ref="G42:H50" si="10">(D42-$C42)^2</f>
        <v>6.5997610000000044</v>
      </c>
      <c r="H42">
        <f t="shared" si="10"/>
        <v>829.43999999999983</v>
      </c>
      <c r="I42">
        <f t="shared" si="9"/>
        <v>316.12840000000006</v>
      </c>
    </row>
    <row r="43" spans="1:10" x14ac:dyDescent="0.35">
      <c r="B43" s="1">
        <v>44780.052083333336</v>
      </c>
      <c r="C43">
        <v>12.34</v>
      </c>
      <c r="D43">
        <v>7.657</v>
      </c>
      <c r="E43">
        <v>34.549999999999997</v>
      </c>
      <c r="F43">
        <v>24.23</v>
      </c>
      <c r="G43">
        <f t="shared" si="10"/>
        <v>21.930488999999998</v>
      </c>
      <c r="H43">
        <f t="shared" si="10"/>
        <v>493.28409999999985</v>
      </c>
      <c r="I43">
        <f t="shared" si="9"/>
        <v>141.37210000000002</v>
      </c>
    </row>
    <row r="44" spans="1:10" x14ac:dyDescent="0.35">
      <c r="B44" s="1">
        <v>44780.5</v>
      </c>
      <c r="C44">
        <v>5.8150000000000004</v>
      </c>
      <c r="D44">
        <v>18.55</v>
      </c>
      <c r="E44">
        <v>48.53</v>
      </c>
      <c r="F44">
        <v>38.380000000000003</v>
      </c>
      <c r="G44">
        <f t="shared" si="10"/>
        <v>162.18022499999998</v>
      </c>
      <c r="H44">
        <f t="shared" si="10"/>
        <v>1824.5712250000004</v>
      </c>
      <c r="I44">
        <f t="shared" si="9"/>
        <v>1060.4792250000003</v>
      </c>
    </row>
    <row r="45" spans="1:10" x14ac:dyDescent="0.35">
      <c r="B45" s="1">
        <v>44788.6875</v>
      </c>
      <c r="C45">
        <v>8.3070000000000004</v>
      </c>
      <c r="D45">
        <v>10.72</v>
      </c>
      <c r="E45">
        <v>31.4</v>
      </c>
      <c r="F45">
        <v>24.9</v>
      </c>
      <c r="G45">
        <f t="shared" si="10"/>
        <v>5.8225690000000014</v>
      </c>
      <c r="H45">
        <f t="shared" si="10"/>
        <v>533.28664899999978</v>
      </c>
      <c r="I45">
        <f t="shared" si="9"/>
        <v>275.32764899999989</v>
      </c>
    </row>
    <row r="46" spans="1:10" x14ac:dyDescent="0.35">
      <c r="B46" s="1">
        <v>44789.833333333336</v>
      </c>
      <c r="C46">
        <v>3.3889999999999998</v>
      </c>
      <c r="D46">
        <v>3.9990000000000001</v>
      </c>
      <c r="E46">
        <v>21.53</v>
      </c>
      <c r="F46">
        <v>13</v>
      </c>
      <c r="G46">
        <f t="shared" si="10"/>
        <v>0.37210000000000037</v>
      </c>
      <c r="H46">
        <f t="shared" si="10"/>
        <v>329.09588100000008</v>
      </c>
      <c r="I46">
        <f t="shared" si="9"/>
        <v>92.371321000000009</v>
      </c>
    </row>
    <row r="47" spans="1:10" x14ac:dyDescent="0.35">
      <c r="B47" s="1">
        <v>44793.989583333336</v>
      </c>
      <c r="C47">
        <v>59.83</v>
      </c>
      <c r="D47">
        <v>62.14</v>
      </c>
      <c r="E47">
        <v>109.3</v>
      </c>
      <c r="F47">
        <v>67.040000000000006</v>
      </c>
      <c r="G47">
        <f t="shared" si="10"/>
        <v>5.3361000000000107</v>
      </c>
      <c r="H47">
        <f t="shared" si="10"/>
        <v>2447.2808999999997</v>
      </c>
      <c r="I47">
        <f t="shared" si="9"/>
        <v>51.984100000000112</v>
      </c>
    </row>
    <row r="48" spans="1:10" x14ac:dyDescent="0.35">
      <c r="B48" s="1">
        <v>44794.9375</v>
      </c>
      <c r="C48">
        <v>7.024</v>
      </c>
      <c r="D48">
        <v>8.8510000000000009</v>
      </c>
      <c r="E48">
        <v>27.87</v>
      </c>
      <c r="F48">
        <v>23.98</v>
      </c>
      <c r="G48">
        <f t="shared" si="10"/>
        <v>3.337929000000003</v>
      </c>
      <c r="H48">
        <f t="shared" si="10"/>
        <v>434.55571600000002</v>
      </c>
      <c r="I48">
        <f t="shared" si="9"/>
        <v>287.50593599999996</v>
      </c>
    </row>
    <row r="49" spans="1:10" x14ac:dyDescent="0.35">
      <c r="B49" s="1">
        <v>44799.083333333336</v>
      </c>
      <c r="C49">
        <v>5.1509999999999998</v>
      </c>
      <c r="D49">
        <v>2.1549999999999998</v>
      </c>
      <c r="E49">
        <v>26.14</v>
      </c>
      <c r="F49">
        <v>11.6</v>
      </c>
      <c r="G49">
        <f t="shared" si="10"/>
        <v>8.9760159999999996</v>
      </c>
      <c r="H49">
        <f t="shared" si="10"/>
        <v>440.53812100000005</v>
      </c>
      <c r="I49">
        <f t="shared" si="9"/>
        <v>41.589600999999995</v>
      </c>
    </row>
    <row r="50" spans="1:10" x14ac:dyDescent="0.35">
      <c r="B50" s="1">
        <v>44802.625</v>
      </c>
      <c r="C50">
        <v>32.229999999999997</v>
      </c>
      <c r="D50">
        <v>24.86</v>
      </c>
      <c r="E50">
        <v>86.16</v>
      </c>
      <c r="F50">
        <v>46.62</v>
      </c>
      <c r="G50">
        <f t="shared" si="10"/>
        <v>54.316899999999961</v>
      </c>
      <c r="H50">
        <f t="shared" si="10"/>
        <v>2908.4449</v>
      </c>
      <c r="I50">
        <f t="shared" si="9"/>
        <v>207.07210000000001</v>
      </c>
    </row>
    <row r="51" spans="1:10" x14ac:dyDescent="0.35">
      <c r="A51" t="s">
        <v>12</v>
      </c>
      <c r="B51" s="1"/>
      <c r="D51">
        <f>AVERAGE(G41:G50)^0.5</f>
        <v>5.3590156652131551</v>
      </c>
      <c r="E51">
        <f t="shared" ref="E51:F51" si="11">AVERAGE(H41:H50)^0.5</f>
        <v>35.082785510845625</v>
      </c>
      <c r="F51">
        <f t="shared" si="11"/>
        <v>19.99683207910693</v>
      </c>
      <c r="J51">
        <f>MAX(C41:F50)</f>
        <v>109.3</v>
      </c>
    </row>
    <row r="53" spans="1:10" x14ac:dyDescent="0.35">
      <c r="A53" t="s">
        <v>9</v>
      </c>
      <c r="B53" t="s">
        <v>4</v>
      </c>
      <c r="C53" t="s">
        <v>3</v>
      </c>
      <c r="D53" t="s">
        <v>0</v>
      </c>
      <c r="E53" t="s">
        <v>1</v>
      </c>
      <c r="F53" t="s">
        <v>2</v>
      </c>
      <c r="G53" t="s">
        <v>13</v>
      </c>
      <c r="H53" t="s">
        <v>14</v>
      </c>
      <c r="I53" t="s">
        <v>15</v>
      </c>
    </row>
    <row r="54" spans="1:10" x14ac:dyDescent="0.35">
      <c r="A54">
        <v>4.5</v>
      </c>
      <c r="B54" s="1">
        <v>44778.46875</v>
      </c>
      <c r="C54">
        <v>42.5</v>
      </c>
      <c r="D54">
        <v>27.49</v>
      </c>
      <c r="E54">
        <v>89.46</v>
      </c>
      <c r="F54">
        <v>76.510000000000005</v>
      </c>
      <c r="G54">
        <f>(D54-$C54)^2</f>
        <v>225.30010000000004</v>
      </c>
      <c r="H54">
        <f>(E54-$C54)^2</f>
        <v>2205.2415999999994</v>
      </c>
      <c r="I54">
        <f t="shared" ref="I54:I63" si="12">(F54-$C54)^2</f>
        <v>1156.6801000000003</v>
      </c>
    </row>
    <row r="55" spans="1:10" x14ac:dyDescent="0.35">
      <c r="A55" t="s">
        <v>11</v>
      </c>
      <c r="B55" s="1">
        <v>44779.34375</v>
      </c>
      <c r="C55">
        <v>8.2859999999999996</v>
      </c>
      <c r="D55">
        <v>2.5139999999999998</v>
      </c>
      <c r="E55">
        <v>17.78</v>
      </c>
      <c r="F55">
        <v>14.08</v>
      </c>
      <c r="G55">
        <f t="shared" ref="G55:H63" si="13">(D55-$C55)^2</f>
        <v>33.315984</v>
      </c>
      <c r="H55">
        <f t="shared" si="13"/>
        <v>90.136036000000033</v>
      </c>
      <c r="I55">
        <f t="shared" si="12"/>
        <v>33.570436000000008</v>
      </c>
    </row>
    <row r="56" spans="1:10" x14ac:dyDescent="0.35">
      <c r="B56" s="1">
        <v>44780.052083333336</v>
      </c>
      <c r="C56">
        <v>8.9130000000000003</v>
      </c>
      <c r="D56">
        <v>3.4409999999999998</v>
      </c>
      <c r="E56">
        <v>26.13</v>
      </c>
      <c r="F56">
        <v>19.02</v>
      </c>
      <c r="G56">
        <f t="shared" si="13"/>
        <v>29.942784000000003</v>
      </c>
      <c r="H56">
        <f t="shared" si="13"/>
        <v>296.42508899999996</v>
      </c>
      <c r="I56">
        <f t="shared" si="12"/>
        <v>102.15144899999999</v>
      </c>
    </row>
    <row r="57" spans="1:10" x14ac:dyDescent="0.35">
      <c r="B57" s="1">
        <v>44780.5</v>
      </c>
      <c r="C57">
        <v>1.742</v>
      </c>
      <c r="D57">
        <v>2.0219999999999998</v>
      </c>
      <c r="E57">
        <v>14.45</v>
      </c>
      <c r="F57">
        <v>10.94</v>
      </c>
      <c r="G57">
        <f t="shared" si="13"/>
        <v>7.8399999999999886E-2</v>
      </c>
      <c r="H57">
        <f t="shared" si="13"/>
        <v>161.49326399999995</v>
      </c>
      <c r="I57">
        <f t="shared" si="12"/>
        <v>84.603204000000005</v>
      </c>
    </row>
    <row r="58" spans="1:10" x14ac:dyDescent="0.35">
      <c r="B58" s="1">
        <v>44788.6875</v>
      </c>
      <c r="C58">
        <v>3.2919999999999998</v>
      </c>
      <c r="D58">
        <v>2.9729999999999999</v>
      </c>
      <c r="E58">
        <v>13.7</v>
      </c>
      <c r="F58">
        <v>12.96</v>
      </c>
      <c r="G58">
        <f t="shared" si="13"/>
        <v>0.10176099999999996</v>
      </c>
      <c r="H58">
        <f t="shared" si="13"/>
        <v>108.32646399999999</v>
      </c>
      <c r="I58">
        <f t="shared" si="12"/>
        <v>93.470224000000016</v>
      </c>
    </row>
    <row r="59" spans="1:10" x14ac:dyDescent="0.35">
      <c r="B59" s="1">
        <v>44789.833333333336</v>
      </c>
      <c r="C59">
        <v>1.794</v>
      </c>
      <c r="D59">
        <v>1.2150000000000001</v>
      </c>
      <c r="E59">
        <v>11.71</v>
      </c>
      <c r="F59">
        <v>9.3729999999999993</v>
      </c>
      <c r="G59">
        <f t="shared" si="13"/>
        <v>0.33524099999999996</v>
      </c>
      <c r="H59">
        <f t="shared" si="13"/>
        <v>98.327056000000013</v>
      </c>
      <c r="I59">
        <f t="shared" si="12"/>
        <v>57.441240999999984</v>
      </c>
    </row>
    <row r="60" spans="1:10" x14ac:dyDescent="0.35">
      <c r="B60" s="1">
        <v>44793.989583333336</v>
      </c>
      <c r="C60">
        <v>33.32</v>
      </c>
      <c r="D60">
        <v>52.17</v>
      </c>
      <c r="E60">
        <v>90.71</v>
      </c>
      <c r="F60">
        <v>75.42</v>
      </c>
      <c r="G60">
        <f t="shared" si="13"/>
        <v>355.32250000000005</v>
      </c>
      <c r="H60">
        <f t="shared" si="13"/>
        <v>3293.6120999999994</v>
      </c>
      <c r="I60">
        <f t="shared" si="12"/>
        <v>1772.41</v>
      </c>
    </row>
    <row r="61" spans="1:10" x14ac:dyDescent="0.35">
      <c r="B61" s="1">
        <v>44794.9375</v>
      </c>
      <c r="C61">
        <v>2.9369999999999998</v>
      </c>
      <c r="D61">
        <v>2.4380000000000002</v>
      </c>
      <c r="E61">
        <v>11.5</v>
      </c>
      <c r="F61">
        <v>10.36</v>
      </c>
      <c r="G61">
        <f t="shared" si="13"/>
        <v>0.24900099999999967</v>
      </c>
      <c r="H61">
        <f t="shared" si="13"/>
        <v>73.32496900000001</v>
      </c>
      <c r="I61">
        <f t="shared" si="12"/>
        <v>55.100929000000001</v>
      </c>
    </row>
    <row r="62" spans="1:10" x14ac:dyDescent="0.35">
      <c r="B62" s="1">
        <v>44799.083333333336</v>
      </c>
      <c r="C62">
        <v>9.2449999999999992</v>
      </c>
      <c r="D62">
        <v>1.698</v>
      </c>
      <c r="E62">
        <v>20.74</v>
      </c>
      <c r="F62">
        <v>13.89</v>
      </c>
      <c r="G62">
        <f t="shared" si="13"/>
        <v>56.957208999999985</v>
      </c>
      <c r="H62">
        <f t="shared" si="13"/>
        <v>132.13502499999998</v>
      </c>
      <c r="I62">
        <f t="shared" si="12"/>
        <v>21.576025000000012</v>
      </c>
    </row>
    <row r="63" spans="1:10" x14ac:dyDescent="0.35">
      <c r="B63" s="1">
        <v>44802.625</v>
      </c>
      <c r="C63">
        <v>17.47</v>
      </c>
      <c r="D63">
        <v>4.516</v>
      </c>
      <c r="E63">
        <v>38.99</v>
      </c>
      <c r="F63">
        <v>26.46</v>
      </c>
      <c r="G63">
        <f t="shared" si="13"/>
        <v>167.80611599999997</v>
      </c>
      <c r="H63">
        <f t="shared" si="13"/>
        <v>463.11040000000014</v>
      </c>
      <c r="I63">
        <f t="shared" si="12"/>
        <v>80.820100000000039</v>
      </c>
    </row>
    <row r="64" spans="1:10" x14ac:dyDescent="0.35">
      <c r="A64" t="s">
        <v>12</v>
      </c>
      <c r="B64" s="1"/>
      <c r="D64">
        <f>AVERAGE(G54:G63)^0.5</f>
        <v>9.3242109371249224</v>
      </c>
      <c r="E64">
        <f t="shared" ref="E64:F64" si="14">AVERAGE(H54:H63)^0.5</f>
        <v>26.309944893518875</v>
      </c>
      <c r="F64">
        <f t="shared" si="14"/>
        <v>18.595224408433474</v>
      </c>
      <c r="J64">
        <f>MAX(C54:F63)</f>
        <v>90.71</v>
      </c>
    </row>
    <row r="66" spans="1:10" x14ac:dyDescent="0.35">
      <c r="A66" t="s">
        <v>10</v>
      </c>
      <c r="B66" t="s">
        <v>4</v>
      </c>
      <c r="C66" t="s">
        <v>3</v>
      </c>
      <c r="D66" t="s">
        <v>0</v>
      </c>
      <c r="E66" t="s">
        <v>1</v>
      </c>
      <c r="F66" t="s">
        <v>2</v>
      </c>
      <c r="G66" t="s">
        <v>13</v>
      </c>
      <c r="H66" t="s">
        <v>14</v>
      </c>
      <c r="I66" t="s">
        <v>15</v>
      </c>
    </row>
    <row r="67" spans="1:10" x14ac:dyDescent="0.35">
      <c r="A67">
        <v>6</v>
      </c>
      <c r="B67" s="1">
        <v>44778.46875</v>
      </c>
      <c r="C67">
        <v>22.92</v>
      </c>
      <c r="D67">
        <v>17.940000000000001</v>
      </c>
      <c r="E67">
        <v>68.48</v>
      </c>
      <c r="F67">
        <v>40.61</v>
      </c>
      <c r="G67">
        <f>(D67-$C67)^2</f>
        <v>24.800400000000003</v>
      </c>
      <c r="H67">
        <f>(E67-$C67)^2</f>
        <v>2075.7136</v>
      </c>
      <c r="I67">
        <f t="shared" ref="I67:I76" si="15">(F67-$C67)^2</f>
        <v>312.9360999999999</v>
      </c>
    </row>
    <row r="68" spans="1:10" x14ac:dyDescent="0.35">
      <c r="A68" t="s">
        <v>11</v>
      </c>
      <c r="B68" s="1">
        <v>44779.34375</v>
      </c>
      <c r="C68">
        <v>10.32</v>
      </c>
      <c r="D68">
        <v>6.0149999999999997</v>
      </c>
      <c r="E68">
        <v>22.96</v>
      </c>
      <c r="F68">
        <v>12.4</v>
      </c>
      <c r="G68">
        <f t="shared" ref="G68:H76" si="16">(D68-$C68)^2</f>
        <v>18.533025000000006</v>
      </c>
      <c r="H68">
        <f t="shared" si="16"/>
        <v>159.76960000000003</v>
      </c>
      <c r="I68">
        <f t="shared" si="15"/>
        <v>4.3264000000000005</v>
      </c>
    </row>
    <row r="69" spans="1:10" x14ac:dyDescent="0.35">
      <c r="B69" s="1">
        <v>44780.052083333336</v>
      </c>
      <c r="C69">
        <v>7.9249999999999998</v>
      </c>
      <c r="D69">
        <v>3.827</v>
      </c>
      <c r="E69">
        <v>14.84</v>
      </c>
      <c r="F69">
        <v>7.835</v>
      </c>
      <c r="G69">
        <f t="shared" si="16"/>
        <v>16.793603999999998</v>
      </c>
      <c r="H69">
        <f t="shared" si="16"/>
        <v>47.817225000000001</v>
      </c>
      <c r="I69">
        <f t="shared" si="15"/>
        <v>8.0999999999999753E-3</v>
      </c>
    </row>
    <row r="70" spans="1:10" x14ac:dyDescent="0.35">
      <c r="B70" s="1">
        <v>44780.5</v>
      </c>
      <c r="C70">
        <v>2.5070000000000001</v>
      </c>
      <c r="D70">
        <v>11.02</v>
      </c>
      <c r="E70">
        <v>42.09</v>
      </c>
      <c r="F70">
        <v>22.83</v>
      </c>
      <c r="G70">
        <f t="shared" si="16"/>
        <v>72.471169000000003</v>
      </c>
      <c r="H70">
        <f t="shared" si="16"/>
        <v>1566.8138890000005</v>
      </c>
      <c r="I70">
        <f t="shared" si="15"/>
        <v>413.02432899999985</v>
      </c>
    </row>
    <row r="71" spans="1:10" x14ac:dyDescent="0.35">
      <c r="B71" s="1">
        <v>44788.6875</v>
      </c>
      <c r="C71">
        <v>4.55</v>
      </c>
      <c r="D71">
        <v>4.0609999999999999</v>
      </c>
      <c r="E71">
        <v>14.76</v>
      </c>
      <c r="F71">
        <v>10.92</v>
      </c>
      <c r="G71">
        <f t="shared" si="16"/>
        <v>0.23912099999999989</v>
      </c>
      <c r="H71">
        <f t="shared" si="16"/>
        <v>104.24410000000002</v>
      </c>
      <c r="I71">
        <f t="shared" si="15"/>
        <v>40.576900000000002</v>
      </c>
    </row>
    <row r="72" spans="1:10" x14ac:dyDescent="0.35">
      <c r="B72" s="1">
        <v>44789.833333333336</v>
      </c>
      <c r="C72">
        <v>3.1909999999999998</v>
      </c>
      <c r="D72">
        <v>1.869</v>
      </c>
      <c r="E72">
        <v>7.5540000000000003</v>
      </c>
      <c r="F72">
        <v>5.0519999999999996</v>
      </c>
      <c r="G72">
        <f t="shared" si="16"/>
        <v>1.7476839999999996</v>
      </c>
      <c r="H72">
        <f t="shared" si="16"/>
        <v>19.035769000000005</v>
      </c>
      <c r="I72">
        <f t="shared" si="15"/>
        <v>3.4633209999999992</v>
      </c>
    </row>
    <row r="73" spans="1:10" x14ac:dyDescent="0.35">
      <c r="B73" s="1">
        <v>44793.989583333336</v>
      </c>
      <c r="C73">
        <v>39.9</v>
      </c>
      <c r="D73">
        <v>27.97</v>
      </c>
      <c r="E73">
        <v>69.22</v>
      </c>
      <c r="F73">
        <v>60.67</v>
      </c>
      <c r="G73">
        <f t="shared" si="16"/>
        <v>142.32489999999999</v>
      </c>
      <c r="H73">
        <f t="shared" si="16"/>
        <v>859.66240000000005</v>
      </c>
      <c r="I73">
        <f t="shared" si="15"/>
        <v>431.39290000000011</v>
      </c>
    </row>
    <row r="74" spans="1:10" x14ac:dyDescent="0.35">
      <c r="B74" s="1">
        <v>44794.9375</v>
      </c>
      <c r="C74">
        <v>4.7939999999999996</v>
      </c>
      <c r="D74">
        <v>3.7639999999999998</v>
      </c>
      <c r="E74">
        <v>13.9</v>
      </c>
      <c r="F74">
        <v>8.9320000000000004</v>
      </c>
      <c r="G74">
        <f t="shared" si="16"/>
        <v>1.0608999999999995</v>
      </c>
      <c r="H74">
        <f t="shared" si="16"/>
        <v>82.919236000000026</v>
      </c>
      <c r="I74">
        <f t="shared" si="15"/>
        <v>17.123044000000007</v>
      </c>
    </row>
    <row r="75" spans="1:10" x14ac:dyDescent="0.35">
      <c r="B75" s="1">
        <v>44799.083333333336</v>
      </c>
      <c r="C75">
        <v>4.3070000000000004</v>
      </c>
      <c r="D75">
        <v>0.93089999999999995</v>
      </c>
      <c r="E75">
        <v>9.94</v>
      </c>
      <c r="F75">
        <v>3.625</v>
      </c>
      <c r="G75">
        <f t="shared" si="16"/>
        <v>11.398051210000004</v>
      </c>
      <c r="H75">
        <f t="shared" si="16"/>
        <v>31.730688999999991</v>
      </c>
      <c r="I75">
        <f t="shared" si="15"/>
        <v>0.46512400000000054</v>
      </c>
    </row>
    <row r="76" spans="1:10" x14ac:dyDescent="0.35">
      <c r="B76" s="1">
        <v>44802.625</v>
      </c>
      <c r="C76">
        <v>21.1</v>
      </c>
      <c r="D76">
        <v>10.93</v>
      </c>
      <c r="E76">
        <v>54.79</v>
      </c>
      <c r="F76">
        <v>31.3</v>
      </c>
      <c r="G76">
        <f t="shared" si="16"/>
        <v>103.42890000000004</v>
      </c>
      <c r="H76">
        <f t="shared" si="16"/>
        <v>1135.0160999999998</v>
      </c>
      <c r="I76">
        <f t="shared" si="15"/>
        <v>104.03999999999999</v>
      </c>
    </row>
    <row r="77" spans="1:10" x14ac:dyDescent="0.35">
      <c r="A77" t="s">
        <v>12</v>
      </c>
      <c r="D77">
        <f>AVERAGE(G67:G76)^0.5</f>
        <v>6.2673579298616735</v>
      </c>
      <c r="E77">
        <f t="shared" ref="E77:F77" si="17">AVERAGE(H67:H76)^0.5</f>
        <v>24.663176210699223</v>
      </c>
      <c r="F77">
        <f t="shared" si="17"/>
        <v>11.521094644173354</v>
      </c>
      <c r="J77">
        <f>MAX(C67:F76)</f>
        <v>69.22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D72A-F7DB-4537-ABF5-7DB6A96B5D6E}">
  <dimension ref="A1:J77"/>
  <sheetViews>
    <sheetView topLeftCell="A59" zoomScale="70" zoomScaleNormal="70" workbookViewId="0">
      <selection activeCell="F67" sqref="F67:F76"/>
    </sheetView>
  </sheetViews>
  <sheetFormatPr defaultRowHeight="14.5" x14ac:dyDescent="0.35"/>
  <cols>
    <col min="1" max="1" width="11.1796875" bestFit="1" customWidth="1"/>
    <col min="2" max="2" width="14.6328125" bestFit="1" customWidth="1"/>
    <col min="3" max="3" width="12" bestFit="1" customWidth="1"/>
    <col min="4" max="6" width="8.90625" bestFit="1" customWidth="1"/>
    <col min="7" max="9" width="11.81640625" bestFit="1" customWidth="1"/>
  </cols>
  <sheetData>
    <row r="1" spans="1:10" x14ac:dyDescent="0.35">
      <c r="A1" t="s">
        <v>5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13</v>
      </c>
      <c r="H1" t="s">
        <v>14</v>
      </c>
      <c r="I1" t="s">
        <v>15</v>
      </c>
    </row>
    <row r="2" spans="1:10" x14ac:dyDescent="0.35">
      <c r="A2">
        <v>1</v>
      </c>
      <c r="B2" s="1">
        <v>44778.46875</v>
      </c>
      <c r="C2">
        <v>0.43130000000000002</v>
      </c>
      <c r="D2">
        <v>0.90349999999999997</v>
      </c>
      <c r="E2">
        <v>1.4059999999999999</v>
      </c>
      <c r="F2">
        <v>0.99819999999999998</v>
      </c>
      <c r="G2">
        <f>(D2-$C2)^2</f>
        <v>0.22297283999999995</v>
      </c>
      <c r="H2">
        <f>(E2-$C2)^2</f>
        <v>0.95004008999999978</v>
      </c>
      <c r="I2">
        <f t="shared" ref="H2:I11" si="0">(F2-$C2)^2</f>
        <v>0.32137560999999998</v>
      </c>
    </row>
    <row r="3" spans="1:10" x14ac:dyDescent="0.35">
      <c r="A3" t="s">
        <v>11</v>
      </c>
      <c r="B3" s="1">
        <v>44779.34375</v>
      </c>
      <c r="C3">
        <v>7.6130000000000003E-2</v>
      </c>
      <c r="D3">
        <v>4.7210000000000002E-2</v>
      </c>
      <c r="E3">
        <v>5.0950000000000002E-2</v>
      </c>
      <c r="F3">
        <v>5.5129999999999998E-2</v>
      </c>
      <c r="G3">
        <f t="shared" ref="G3:G11" si="1">(D3-$C3)^2</f>
        <v>8.3636640000000009E-4</v>
      </c>
      <c r="H3">
        <f t="shared" si="0"/>
        <v>6.340324E-4</v>
      </c>
      <c r="I3">
        <f t="shared" si="0"/>
        <v>4.410000000000002E-4</v>
      </c>
    </row>
    <row r="4" spans="1:10" x14ac:dyDescent="0.35">
      <c r="B4" s="1">
        <v>44780.052083333336</v>
      </c>
      <c r="C4">
        <v>0.1943</v>
      </c>
      <c r="D4">
        <v>8.1180000000000002E-2</v>
      </c>
      <c r="E4">
        <v>9.1730000000000006E-2</v>
      </c>
      <c r="F4">
        <v>9.2280000000000001E-2</v>
      </c>
      <c r="G4">
        <f t="shared" si="1"/>
        <v>1.2796134399999999E-2</v>
      </c>
      <c r="H4">
        <f t="shared" si="0"/>
        <v>1.0520604899999999E-2</v>
      </c>
      <c r="I4">
        <f t="shared" si="0"/>
        <v>1.04080804E-2</v>
      </c>
    </row>
    <row r="5" spans="1:10" x14ac:dyDescent="0.35">
      <c r="B5" s="1">
        <v>44780.5</v>
      </c>
      <c r="C5">
        <v>3.7719999999999997E-2</v>
      </c>
      <c r="D5">
        <v>4.9160000000000002E-2</v>
      </c>
      <c r="E5">
        <v>5.6030000000000003E-2</v>
      </c>
      <c r="F5">
        <v>5.4120000000000001E-2</v>
      </c>
      <c r="G5">
        <f t="shared" si="1"/>
        <v>1.3087360000000014E-4</v>
      </c>
      <c r="H5">
        <f t="shared" si="0"/>
        <v>3.3525610000000023E-4</v>
      </c>
      <c r="I5">
        <f t="shared" si="0"/>
        <v>2.6896000000000016E-4</v>
      </c>
    </row>
    <row r="6" spans="1:10" x14ac:dyDescent="0.35">
      <c r="B6" s="1">
        <v>44788.6875</v>
      </c>
      <c r="C6">
        <v>6.096E-2</v>
      </c>
      <c r="D6">
        <v>6.4689999999999998E-2</v>
      </c>
      <c r="E6">
        <v>6.7839999999999998E-2</v>
      </c>
      <c r="F6">
        <v>6.7239999999999994E-2</v>
      </c>
      <c r="G6">
        <f t="shared" si="1"/>
        <v>1.391289999999998E-5</v>
      </c>
      <c r="H6">
        <f t="shared" si="0"/>
        <v>4.7334399999999965E-5</v>
      </c>
      <c r="I6">
        <f t="shared" si="0"/>
        <v>3.9438399999999924E-5</v>
      </c>
    </row>
    <row r="7" spans="1:10" x14ac:dyDescent="0.35">
      <c r="B7" s="1">
        <v>44789.833333333336</v>
      </c>
      <c r="C7">
        <v>2.8840000000000001E-2</v>
      </c>
      <c r="D7">
        <v>3.9379999999999998E-2</v>
      </c>
      <c r="E7">
        <v>4.2340000000000003E-2</v>
      </c>
      <c r="F7">
        <v>4.657E-2</v>
      </c>
      <c r="G7">
        <f t="shared" si="1"/>
        <v>1.1109159999999994E-4</v>
      </c>
      <c r="H7">
        <f t="shared" si="0"/>
        <v>1.8225000000000004E-4</v>
      </c>
      <c r="I7">
        <f t="shared" si="0"/>
        <v>3.1435289999999998E-4</v>
      </c>
    </row>
    <row r="8" spans="1:10" x14ac:dyDescent="0.35">
      <c r="B8" s="1">
        <v>44793.989583333336</v>
      </c>
      <c r="C8">
        <v>0.47510000000000002</v>
      </c>
      <c r="D8">
        <v>1.542</v>
      </c>
      <c r="E8">
        <v>1.976</v>
      </c>
      <c r="F8">
        <v>1.536</v>
      </c>
      <c r="G8">
        <f t="shared" si="1"/>
        <v>1.13827561</v>
      </c>
      <c r="H8">
        <f t="shared" si="0"/>
        <v>2.2527008099999999</v>
      </c>
      <c r="I8">
        <f t="shared" si="0"/>
        <v>1.1255088099999999</v>
      </c>
    </row>
    <row r="9" spans="1:10" x14ac:dyDescent="0.35">
      <c r="B9" s="1">
        <v>44794.9375</v>
      </c>
      <c r="C9">
        <v>4.9399999999999999E-2</v>
      </c>
      <c r="D9">
        <v>4.0120000000000003E-2</v>
      </c>
      <c r="E9">
        <v>4.206E-2</v>
      </c>
      <c r="F9">
        <v>4.2320000000000003E-2</v>
      </c>
      <c r="G9">
        <f t="shared" si="1"/>
        <v>8.6118399999999938E-5</v>
      </c>
      <c r="H9">
        <f t="shared" si="0"/>
        <v>5.3875599999999989E-5</v>
      </c>
      <c r="I9">
        <f t="shared" si="0"/>
        <v>5.0126399999999941E-5</v>
      </c>
    </row>
    <row r="10" spans="1:10" x14ac:dyDescent="0.35">
      <c r="B10" s="1">
        <v>44799.083333333336</v>
      </c>
      <c r="C10">
        <v>0.17549999999999999</v>
      </c>
      <c r="D10">
        <v>4.4119999999999999E-2</v>
      </c>
      <c r="E10">
        <v>4.7829999999999998E-2</v>
      </c>
      <c r="F10">
        <v>5.1920000000000001E-2</v>
      </c>
      <c r="G10">
        <f t="shared" si="1"/>
        <v>1.72607044E-2</v>
      </c>
      <c r="H10">
        <f t="shared" si="0"/>
        <v>1.6299628900000002E-2</v>
      </c>
      <c r="I10">
        <f t="shared" si="0"/>
        <v>1.52720164E-2</v>
      </c>
    </row>
    <row r="11" spans="1:10" x14ac:dyDescent="0.35">
      <c r="B11" s="1">
        <v>44802.625</v>
      </c>
      <c r="C11">
        <v>0.24410000000000001</v>
      </c>
      <c r="D11">
        <v>9.5589999999999994E-2</v>
      </c>
      <c r="E11">
        <v>0.107</v>
      </c>
      <c r="F11">
        <v>0.1103</v>
      </c>
      <c r="G11">
        <f t="shared" si="1"/>
        <v>2.2055220100000009E-2</v>
      </c>
      <c r="H11">
        <f t="shared" si="0"/>
        <v>1.879641E-2</v>
      </c>
      <c r="I11">
        <f t="shared" si="0"/>
        <v>1.7902440000000009E-2</v>
      </c>
    </row>
    <row r="12" spans="1:10" x14ac:dyDescent="0.35">
      <c r="A12" t="s">
        <v>12</v>
      </c>
      <c r="B12" s="1"/>
      <c r="D12">
        <f>AVERAGE(G2:G11)^0.5</f>
        <v>0.37610355911636889</v>
      </c>
      <c r="E12">
        <f t="shared" ref="E12:F12" si="2">AVERAGE(H2:H11)^0.5</f>
        <v>0.57005353189854013</v>
      </c>
      <c r="F12">
        <f t="shared" si="2"/>
        <v>0.38620989558787844</v>
      </c>
      <c r="J12">
        <f>MAX(C2:F11)</f>
        <v>1.976</v>
      </c>
    </row>
    <row r="14" spans="1:10" x14ac:dyDescent="0.35">
      <c r="A14" t="s">
        <v>6</v>
      </c>
      <c r="B14" t="s">
        <v>4</v>
      </c>
      <c r="C14" t="s">
        <v>3</v>
      </c>
      <c r="D14" t="s">
        <v>0</v>
      </c>
      <c r="E14" t="s">
        <v>1</v>
      </c>
      <c r="F14" t="s">
        <v>2</v>
      </c>
      <c r="G14" t="s">
        <v>13</v>
      </c>
      <c r="H14" t="s">
        <v>14</v>
      </c>
      <c r="I14" t="s">
        <v>15</v>
      </c>
    </row>
    <row r="15" spans="1:10" x14ac:dyDescent="0.35">
      <c r="A15">
        <v>1.667</v>
      </c>
      <c r="B15" s="1">
        <v>44778.46875</v>
      </c>
      <c r="C15">
        <v>9.9740000000000002</v>
      </c>
      <c r="D15">
        <v>15.65</v>
      </c>
      <c r="E15">
        <v>19.260000000000002</v>
      </c>
      <c r="F15">
        <v>16.57</v>
      </c>
      <c r="G15">
        <f>(D15-$C15)^2</f>
        <v>32.216976000000003</v>
      </c>
      <c r="H15">
        <f>(E15-$C15)^2</f>
        <v>86.229796000000022</v>
      </c>
      <c r="I15">
        <f t="shared" ref="I15:I24" si="3">(F15-$C15)^2</f>
        <v>43.507216</v>
      </c>
    </row>
    <row r="16" spans="1:10" x14ac:dyDescent="0.35">
      <c r="A16" t="s">
        <v>11</v>
      </c>
      <c r="B16" s="1">
        <v>44779.34375</v>
      </c>
      <c r="C16">
        <v>1.554</v>
      </c>
      <c r="D16">
        <v>0.79559999999999997</v>
      </c>
      <c r="E16">
        <v>0.82289999999999996</v>
      </c>
      <c r="F16">
        <v>0.90759999999999996</v>
      </c>
      <c r="G16">
        <f t="shared" ref="G16:H24" si="4">(D16-$C16)^2</f>
        <v>0.57517056000000011</v>
      </c>
      <c r="H16">
        <f t="shared" si="4"/>
        <v>0.53450721000000012</v>
      </c>
      <c r="I16">
        <f t="shared" si="3"/>
        <v>0.41783296000000009</v>
      </c>
    </row>
    <row r="17" spans="1:10" x14ac:dyDescent="0.35">
      <c r="B17" s="1">
        <v>44780.052083333336</v>
      </c>
      <c r="C17">
        <v>1.956</v>
      </c>
      <c r="D17">
        <v>1.302</v>
      </c>
      <c r="E17">
        <v>1.4219999999999999</v>
      </c>
      <c r="F17">
        <v>1.45</v>
      </c>
      <c r="G17">
        <f t="shared" si="4"/>
        <v>0.42771599999999987</v>
      </c>
      <c r="H17">
        <f t="shared" si="4"/>
        <v>0.28515600000000002</v>
      </c>
      <c r="I17">
        <f t="shared" si="3"/>
        <v>0.25603599999999999</v>
      </c>
    </row>
    <row r="18" spans="1:10" x14ac:dyDescent="0.35">
      <c r="B18" s="1">
        <v>44780.5</v>
      </c>
      <c r="C18">
        <v>0.59119999999999995</v>
      </c>
      <c r="D18">
        <v>0.87390000000000001</v>
      </c>
      <c r="E18">
        <v>0.96460000000000001</v>
      </c>
      <c r="F18">
        <v>0.94269999999999998</v>
      </c>
      <c r="G18">
        <f t="shared" si="4"/>
        <v>7.9919290000000032E-2</v>
      </c>
      <c r="H18">
        <f t="shared" si="4"/>
        <v>0.13942756000000006</v>
      </c>
      <c r="I18">
        <f t="shared" si="3"/>
        <v>0.12355225000000003</v>
      </c>
    </row>
    <row r="19" spans="1:10" x14ac:dyDescent="0.35">
      <c r="B19" s="1">
        <v>44788.6875</v>
      </c>
      <c r="C19">
        <v>1.099</v>
      </c>
      <c r="D19">
        <v>0.94379999999999997</v>
      </c>
      <c r="E19">
        <v>0.98960000000000004</v>
      </c>
      <c r="F19">
        <v>0.9849</v>
      </c>
      <c r="G19">
        <f t="shared" si="4"/>
        <v>2.4087040000000001E-2</v>
      </c>
      <c r="H19">
        <f t="shared" si="4"/>
        <v>1.1968359999999987E-2</v>
      </c>
      <c r="I19">
        <f t="shared" si="3"/>
        <v>1.3018809999999995E-2</v>
      </c>
    </row>
    <row r="20" spans="1:10" x14ac:dyDescent="0.35">
      <c r="B20" s="1">
        <v>44789.833333333336</v>
      </c>
      <c r="C20">
        <v>0.71379999999999999</v>
      </c>
      <c r="D20">
        <v>0.57820000000000005</v>
      </c>
      <c r="E20">
        <v>0.58460000000000001</v>
      </c>
      <c r="F20">
        <v>0.68779999999999997</v>
      </c>
      <c r="G20">
        <f t="shared" si="4"/>
        <v>1.8387359999999985E-2</v>
      </c>
      <c r="H20">
        <f t="shared" si="4"/>
        <v>1.6692639999999995E-2</v>
      </c>
      <c r="I20">
        <f t="shared" si="3"/>
        <v>6.7600000000000125E-4</v>
      </c>
    </row>
    <row r="21" spans="1:10" x14ac:dyDescent="0.35">
      <c r="B21" s="1">
        <v>44793.989583333336</v>
      </c>
      <c r="C21">
        <v>14.35</v>
      </c>
      <c r="D21">
        <v>20.3</v>
      </c>
      <c r="E21">
        <v>21.27</v>
      </c>
      <c r="F21">
        <v>20.03</v>
      </c>
      <c r="G21">
        <f t="shared" si="4"/>
        <v>35.402500000000011</v>
      </c>
      <c r="H21">
        <f t="shared" si="4"/>
        <v>47.886400000000002</v>
      </c>
      <c r="I21">
        <f t="shared" si="3"/>
        <v>32.262400000000014</v>
      </c>
    </row>
    <row r="22" spans="1:10" x14ac:dyDescent="0.35">
      <c r="B22" s="1">
        <v>44794.9375</v>
      </c>
      <c r="C22">
        <v>2.3039999999999998</v>
      </c>
      <c r="D22">
        <v>0.67259999999999998</v>
      </c>
      <c r="E22">
        <v>0.6925</v>
      </c>
      <c r="F22">
        <v>0.74350000000000005</v>
      </c>
      <c r="G22">
        <f t="shared" si="4"/>
        <v>2.6614659599999992</v>
      </c>
      <c r="H22">
        <f t="shared" si="4"/>
        <v>2.5969322499999996</v>
      </c>
      <c r="I22">
        <f t="shared" si="3"/>
        <v>2.4351602499999991</v>
      </c>
    </row>
    <row r="23" spans="1:10" x14ac:dyDescent="0.35">
      <c r="B23" s="1">
        <v>44799.083333333336</v>
      </c>
      <c r="C23">
        <v>5.2619999999999996</v>
      </c>
      <c r="D23">
        <v>0.68330000000000002</v>
      </c>
      <c r="E23">
        <v>0.70669999999999999</v>
      </c>
      <c r="F23">
        <v>0.79400000000000004</v>
      </c>
      <c r="G23">
        <f t="shared" si="4"/>
        <v>20.964493689999998</v>
      </c>
      <c r="H23">
        <f t="shared" si="4"/>
        <v>20.750758089999998</v>
      </c>
      <c r="I23">
        <f t="shared" si="3"/>
        <v>19.963024000000001</v>
      </c>
    </row>
    <row r="24" spans="1:10" x14ac:dyDescent="0.35">
      <c r="B24" s="1">
        <v>44802.625</v>
      </c>
      <c r="C24">
        <v>4.2229999999999999</v>
      </c>
      <c r="D24">
        <v>1.3759999999999999</v>
      </c>
      <c r="E24">
        <v>1.5349999999999999</v>
      </c>
      <c r="F24">
        <v>1.597</v>
      </c>
      <c r="G24">
        <f t="shared" si="4"/>
        <v>8.1054089999999999</v>
      </c>
      <c r="H24">
        <f t="shared" si="4"/>
        <v>7.2253439999999989</v>
      </c>
      <c r="I24">
        <f t="shared" si="3"/>
        <v>6.8958759999999995</v>
      </c>
    </row>
    <row r="25" spans="1:10" x14ac:dyDescent="0.35">
      <c r="A25" t="s">
        <v>12</v>
      </c>
      <c r="D25">
        <f>AVERAGE(G15:G24)^0.5</f>
        <v>3.1697969162077246</v>
      </c>
      <c r="E25">
        <f t="shared" ref="E25:F25" si="5">AVERAGE(H15:H24)^0.5</f>
        <v>4.0703437460489749</v>
      </c>
      <c r="F25">
        <f t="shared" si="5"/>
        <v>3.2538406886324354</v>
      </c>
      <c r="J25">
        <f>MAX(C15:F24)</f>
        <v>21.27</v>
      </c>
    </row>
    <row r="27" spans="1:10" x14ac:dyDescent="0.35">
      <c r="A27" t="s">
        <v>7</v>
      </c>
      <c r="B27" t="s">
        <v>4</v>
      </c>
      <c r="C27" t="s">
        <v>3</v>
      </c>
      <c r="D27" t="s">
        <v>0</v>
      </c>
      <c r="E27" t="s">
        <v>1</v>
      </c>
      <c r="F27" t="s">
        <v>2</v>
      </c>
      <c r="G27" t="s">
        <v>13</v>
      </c>
      <c r="H27" t="s">
        <v>14</v>
      </c>
      <c r="I27" t="s">
        <v>15</v>
      </c>
    </row>
    <row r="28" spans="1:10" x14ac:dyDescent="0.35">
      <c r="A28">
        <v>3.5</v>
      </c>
      <c r="B28" s="1">
        <v>44778.46875</v>
      </c>
      <c r="C28">
        <v>40.049999999999997</v>
      </c>
      <c r="D28">
        <v>12.42</v>
      </c>
      <c r="E28">
        <v>14.51</v>
      </c>
      <c r="F28">
        <v>13.2</v>
      </c>
      <c r="G28">
        <f>(D28-$C28)^2</f>
        <v>763.41689999999971</v>
      </c>
      <c r="H28">
        <f>(E28-$C28)^2</f>
        <v>652.2915999999999</v>
      </c>
      <c r="I28">
        <f t="shared" ref="I28:I37" si="6">(F28-$C28)^2</f>
        <v>720.9224999999999</v>
      </c>
    </row>
    <row r="29" spans="1:10" x14ac:dyDescent="0.35">
      <c r="A29" t="s">
        <v>11</v>
      </c>
      <c r="B29" s="1">
        <v>44779.34375</v>
      </c>
      <c r="C29">
        <v>6.3010000000000002</v>
      </c>
      <c r="D29">
        <v>1.833</v>
      </c>
      <c r="E29">
        <v>2.0070000000000001</v>
      </c>
      <c r="F29">
        <v>1.9850000000000001</v>
      </c>
      <c r="G29">
        <f t="shared" ref="G29:H37" si="7">(D29-$C29)^2</f>
        <v>19.963024000000001</v>
      </c>
      <c r="H29">
        <f t="shared" si="7"/>
        <v>18.438436000000003</v>
      </c>
      <c r="I29">
        <f t="shared" si="6"/>
        <v>18.627855999999998</v>
      </c>
    </row>
    <row r="30" spans="1:10" x14ac:dyDescent="0.35">
      <c r="B30" s="1">
        <v>44780.052083333336</v>
      </c>
      <c r="C30">
        <v>4.6989999999999998</v>
      </c>
      <c r="D30">
        <v>2.052</v>
      </c>
      <c r="E30">
        <v>2.1949999999999998</v>
      </c>
      <c r="F30">
        <v>2.2610000000000001</v>
      </c>
      <c r="G30">
        <f t="shared" si="7"/>
        <v>7.0066089999999992</v>
      </c>
      <c r="H30">
        <f t="shared" si="7"/>
        <v>6.270016</v>
      </c>
      <c r="I30">
        <f t="shared" si="6"/>
        <v>5.9438439999999986</v>
      </c>
    </row>
    <row r="31" spans="1:10" x14ac:dyDescent="0.35">
      <c r="B31" s="1">
        <v>44780.5</v>
      </c>
      <c r="C31">
        <v>1.851</v>
      </c>
      <c r="D31">
        <v>1.778</v>
      </c>
      <c r="E31">
        <v>1.91</v>
      </c>
      <c r="F31">
        <v>1.944</v>
      </c>
      <c r="G31">
        <f t="shared" si="7"/>
        <v>5.3289999999999935E-3</v>
      </c>
      <c r="H31">
        <f t="shared" si="7"/>
        <v>3.4809999999999932E-3</v>
      </c>
      <c r="I31">
        <f t="shared" si="6"/>
        <v>8.6489999999999952E-3</v>
      </c>
    </row>
    <row r="32" spans="1:10" x14ac:dyDescent="0.35">
      <c r="B32" s="1">
        <v>44788.6875</v>
      </c>
      <c r="C32">
        <v>5.28</v>
      </c>
      <c r="D32">
        <v>1.952</v>
      </c>
      <c r="E32">
        <v>2.09</v>
      </c>
      <c r="F32">
        <v>2.0790000000000002</v>
      </c>
      <c r="G32">
        <f t="shared" si="7"/>
        <v>11.075584000000003</v>
      </c>
      <c r="H32">
        <f t="shared" si="7"/>
        <v>10.176100000000002</v>
      </c>
      <c r="I32">
        <f t="shared" si="6"/>
        <v>10.246401000000001</v>
      </c>
    </row>
    <row r="33" spans="1:10" x14ac:dyDescent="0.35">
      <c r="B33" s="1">
        <v>44789.833333333336</v>
      </c>
      <c r="C33">
        <v>1.284</v>
      </c>
      <c r="D33">
        <v>0.65539999999999998</v>
      </c>
      <c r="E33">
        <v>0.69689999999999996</v>
      </c>
      <c r="F33">
        <v>0.69579999999999997</v>
      </c>
      <c r="G33">
        <f t="shared" si="7"/>
        <v>0.39513796000000007</v>
      </c>
      <c r="H33">
        <f t="shared" si="7"/>
        <v>0.34468641000000005</v>
      </c>
      <c r="I33">
        <f t="shared" si="6"/>
        <v>0.34597924000000008</v>
      </c>
    </row>
    <row r="34" spans="1:10" x14ac:dyDescent="0.35">
      <c r="B34" s="1">
        <v>44793.989583333336</v>
      </c>
      <c r="C34">
        <v>56.99</v>
      </c>
      <c r="D34">
        <v>25.93</v>
      </c>
      <c r="E34">
        <v>29.91</v>
      </c>
      <c r="F34">
        <v>26</v>
      </c>
      <c r="G34">
        <f t="shared" si="7"/>
        <v>964.72360000000015</v>
      </c>
      <c r="H34">
        <f t="shared" si="7"/>
        <v>733.32640000000015</v>
      </c>
      <c r="I34">
        <f t="shared" si="6"/>
        <v>960.38010000000008</v>
      </c>
    </row>
    <row r="35" spans="1:10" x14ac:dyDescent="0.35">
      <c r="B35" s="1">
        <v>44794.9375</v>
      </c>
      <c r="C35">
        <v>1.978</v>
      </c>
      <c r="D35">
        <v>1.5669999999999999</v>
      </c>
      <c r="E35">
        <v>1.581</v>
      </c>
      <c r="F35">
        <v>1.67</v>
      </c>
      <c r="G35">
        <f t="shared" si="7"/>
        <v>0.16892100000000002</v>
      </c>
      <c r="H35">
        <f t="shared" si="7"/>
        <v>0.15760900000000003</v>
      </c>
      <c r="I35">
        <f t="shared" si="6"/>
        <v>9.4864000000000032E-2</v>
      </c>
    </row>
    <row r="36" spans="1:10" x14ac:dyDescent="0.35">
      <c r="B36" s="1">
        <v>44799.083333333336</v>
      </c>
      <c r="C36">
        <v>5.4470000000000001</v>
      </c>
      <c r="D36">
        <v>1.2629999999999999</v>
      </c>
      <c r="E36">
        <v>1.288</v>
      </c>
      <c r="F36">
        <v>1.409</v>
      </c>
      <c r="G36">
        <f t="shared" si="7"/>
        <v>17.505856000000001</v>
      </c>
      <c r="H36">
        <f t="shared" si="7"/>
        <v>17.297280999999998</v>
      </c>
      <c r="I36">
        <f t="shared" si="6"/>
        <v>16.305444000000001</v>
      </c>
    </row>
    <row r="37" spans="1:10" x14ac:dyDescent="0.35">
      <c r="B37" s="1">
        <v>44802.625</v>
      </c>
      <c r="C37">
        <v>17.41</v>
      </c>
      <c r="D37">
        <v>4.468</v>
      </c>
      <c r="E37">
        <v>4.8550000000000004</v>
      </c>
      <c r="F37">
        <v>5.0259999999999998</v>
      </c>
      <c r="G37">
        <f t="shared" si="7"/>
        <v>167.495364</v>
      </c>
      <c r="H37">
        <f t="shared" si="7"/>
        <v>157.62802499999998</v>
      </c>
      <c r="I37">
        <f t="shared" si="6"/>
        <v>153.36345600000001</v>
      </c>
    </row>
    <row r="38" spans="1:10" x14ac:dyDescent="0.35">
      <c r="A38" t="s">
        <v>12</v>
      </c>
      <c r="B38" s="1"/>
      <c r="D38">
        <f>AVERAGE(G28:G37)^0.5</f>
        <v>13.97052728052882</v>
      </c>
      <c r="E38">
        <f t="shared" ref="E38:F38" si="8">AVERAGE(H28:H37)^0.5</f>
        <v>12.633026693591683</v>
      </c>
      <c r="F38">
        <f t="shared" si="8"/>
        <v>13.734041987849025</v>
      </c>
      <c r="J38">
        <f>MAX(C28:F37)</f>
        <v>56.99</v>
      </c>
    </row>
    <row r="40" spans="1:10" x14ac:dyDescent="0.35">
      <c r="A40" t="s">
        <v>8</v>
      </c>
      <c r="B40" t="s">
        <v>4</v>
      </c>
      <c r="C40" t="s">
        <v>3</v>
      </c>
      <c r="D40" t="s">
        <v>0</v>
      </c>
      <c r="E40" t="s">
        <v>1</v>
      </c>
      <c r="F40" t="s">
        <v>2</v>
      </c>
      <c r="G40" t="s">
        <v>13</v>
      </c>
      <c r="H40" t="s">
        <v>14</v>
      </c>
      <c r="I40" t="s">
        <v>15</v>
      </c>
    </row>
    <row r="41" spans="1:10" x14ac:dyDescent="0.35">
      <c r="A41">
        <v>5</v>
      </c>
      <c r="B41" s="1">
        <v>44778.46875</v>
      </c>
      <c r="C41">
        <v>37.22</v>
      </c>
      <c r="D41">
        <v>32.94</v>
      </c>
      <c r="E41">
        <v>36.03</v>
      </c>
      <c r="F41">
        <v>33.020000000000003</v>
      </c>
      <c r="G41">
        <f>(D41-$C41)^2</f>
        <v>18.318400000000011</v>
      </c>
      <c r="H41">
        <f>(E41-$C41)^2</f>
        <v>1.4160999999999946</v>
      </c>
      <c r="I41">
        <f t="shared" ref="I41:I50" si="9">(F41-$C41)^2</f>
        <v>17.639999999999965</v>
      </c>
    </row>
    <row r="42" spans="1:10" x14ac:dyDescent="0.35">
      <c r="A42" t="s">
        <v>11</v>
      </c>
      <c r="B42" s="1">
        <v>44779.34375</v>
      </c>
      <c r="C42">
        <v>11.82</v>
      </c>
      <c r="D42">
        <v>9.2509999999999994</v>
      </c>
      <c r="E42">
        <v>9.7520000000000007</v>
      </c>
      <c r="F42">
        <v>9.782</v>
      </c>
      <c r="G42">
        <f t="shared" ref="G42:H50" si="10">(D42-$C42)^2</f>
        <v>6.5997610000000044</v>
      </c>
      <c r="H42">
        <f t="shared" si="10"/>
        <v>4.2766239999999982</v>
      </c>
      <c r="I42">
        <f t="shared" si="9"/>
        <v>4.1534440000000012</v>
      </c>
    </row>
    <row r="43" spans="1:10" x14ac:dyDescent="0.35">
      <c r="B43" s="1">
        <v>44780.052083333336</v>
      </c>
      <c r="C43">
        <v>12.34</v>
      </c>
      <c r="D43">
        <v>7.657</v>
      </c>
      <c r="E43">
        <v>7.8540000000000001</v>
      </c>
      <c r="F43">
        <v>8.2509999999999994</v>
      </c>
      <c r="G43">
        <f t="shared" si="10"/>
        <v>21.930488999999998</v>
      </c>
      <c r="H43">
        <f t="shared" si="10"/>
        <v>20.124195999999998</v>
      </c>
      <c r="I43">
        <f t="shared" si="9"/>
        <v>16.719921000000003</v>
      </c>
    </row>
    <row r="44" spans="1:10" x14ac:dyDescent="0.35">
      <c r="B44" s="1">
        <v>44780.5</v>
      </c>
      <c r="C44">
        <v>5.8150000000000004</v>
      </c>
      <c r="D44">
        <v>18.55</v>
      </c>
      <c r="E44">
        <v>18.920000000000002</v>
      </c>
      <c r="F44">
        <v>19.309999999999999</v>
      </c>
      <c r="G44">
        <f t="shared" si="10"/>
        <v>162.18022499999998</v>
      </c>
      <c r="H44">
        <f t="shared" si="10"/>
        <v>171.74102500000001</v>
      </c>
      <c r="I44">
        <f t="shared" si="9"/>
        <v>182.11502499999992</v>
      </c>
    </row>
    <row r="45" spans="1:10" x14ac:dyDescent="0.35">
      <c r="B45" s="1">
        <v>44788.6875</v>
      </c>
      <c r="C45">
        <v>8.3070000000000004</v>
      </c>
      <c r="D45">
        <v>10.72</v>
      </c>
      <c r="E45">
        <v>10.79</v>
      </c>
      <c r="F45">
        <v>10.85</v>
      </c>
      <c r="G45">
        <f t="shared" si="10"/>
        <v>5.8225690000000014</v>
      </c>
      <c r="H45">
        <f t="shared" si="10"/>
        <v>6.1652889999999942</v>
      </c>
      <c r="I45">
        <f t="shared" si="9"/>
        <v>6.4668489999999963</v>
      </c>
    </row>
    <row r="46" spans="1:10" x14ac:dyDescent="0.35">
      <c r="B46" s="1">
        <v>44789.833333333336</v>
      </c>
      <c r="C46">
        <v>3.3889999999999998</v>
      </c>
      <c r="D46">
        <v>3.9990000000000001</v>
      </c>
      <c r="E46">
        <v>4.242</v>
      </c>
      <c r="F46">
        <v>4.2430000000000003</v>
      </c>
      <c r="G46">
        <f t="shared" si="10"/>
        <v>0.37210000000000037</v>
      </c>
      <c r="H46">
        <f t="shared" si="10"/>
        <v>0.72760900000000039</v>
      </c>
      <c r="I46">
        <f t="shared" si="9"/>
        <v>0.72931600000000096</v>
      </c>
    </row>
    <row r="47" spans="1:10" x14ac:dyDescent="0.35">
      <c r="B47" s="1">
        <v>44793.989583333336</v>
      </c>
      <c r="C47">
        <v>59.83</v>
      </c>
      <c r="D47">
        <v>62.14</v>
      </c>
      <c r="E47">
        <v>67.760000000000005</v>
      </c>
      <c r="F47">
        <v>63.06</v>
      </c>
      <c r="G47">
        <f t="shared" si="10"/>
        <v>5.3361000000000107</v>
      </c>
      <c r="H47">
        <f t="shared" si="10"/>
        <v>62.884900000000108</v>
      </c>
      <c r="I47">
        <f t="shared" si="9"/>
        <v>10.432900000000025</v>
      </c>
    </row>
    <row r="48" spans="1:10" x14ac:dyDescent="0.35">
      <c r="B48" s="1">
        <v>44794.9375</v>
      </c>
      <c r="C48">
        <v>7.024</v>
      </c>
      <c r="D48">
        <v>8.8510000000000009</v>
      </c>
      <c r="E48">
        <v>8.9239999999999995</v>
      </c>
      <c r="F48">
        <v>9.4120000000000008</v>
      </c>
      <c r="G48">
        <f t="shared" si="10"/>
        <v>3.337929000000003</v>
      </c>
      <c r="H48">
        <f t="shared" si="10"/>
        <v>3.6099999999999981</v>
      </c>
      <c r="I48">
        <f t="shared" si="9"/>
        <v>5.7025440000000041</v>
      </c>
    </row>
    <row r="49" spans="1:10" x14ac:dyDescent="0.35">
      <c r="B49" s="1">
        <v>44799.083333333336</v>
      </c>
      <c r="C49">
        <v>5.1509999999999998</v>
      </c>
      <c r="D49">
        <v>2.1549999999999998</v>
      </c>
      <c r="E49">
        <v>2.149</v>
      </c>
      <c r="F49">
        <v>2.794</v>
      </c>
      <c r="G49">
        <f t="shared" si="10"/>
        <v>8.9760159999999996</v>
      </c>
      <c r="H49">
        <f t="shared" si="10"/>
        <v>9.0120039999999992</v>
      </c>
      <c r="I49">
        <f t="shared" si="9"/>
        <v>5.5554489999999985</v>
      </c>
    </row>
    <row r="50" spans="1:10" x14ac:dyDescent="0.35">
      <c r="B50" s="1">
        <v>44802.625</v>
      </c>
      <c r="C50">
        <v>32.229999999999997</v>
      </c>
      <c r="D50">
        <v>24.86</v>
      </c>
      <c r="E50">
        <v>26.06</v>
      </c>
      <c r="F50">
        <v>26.77</v>
      </c>
      <c r="G50">
        <f t="shared" si="10"/>
        <v>54.316899999999961</v>
      </c>
      <c r="H50">
        <f t="shared" si="10"/>
        <v>38.068899999999978</v>
      </c>
      <c r="I50">
        <f t="shared" si="9"/>
        <v>29.81159999999997</v>
      </c>
    </row>
    <row r="51" spans="1:10" x14ac:dyDescent="0.35">
      <c r="A51" t="s">
        <v>12</v>
      </c>
      <c r="B51" s="1"/>
      <c r="D51">
        <f>AVERAGE(G41:G50)^0.5</f>
        <v>5.3590156652131551</v>
      </c>
      <c r="E51">
        <f t="shared" ref="E51:F51" si="11">AVERAGE(H41:H50)^0.5</f>
        <v>5.6393851349238426</v>
      </c>
      <c r="F51">
        <f t="shared" si="11"/>
        <v>5.2851399981457439</v>
      </c>
      <c r="J51">
        <f>MAX(C41:F50)</f>
        <v>67.760000000000005</v>
      </c>
    </row>
    <row r="53" spans="1:10" x14ac:dyDescent="0.35">
      <c r="A53" t="s">
        <v>9</v>
      </c>
      <c r="B53" t="s">
        <v>4</v>
      </c>
      <c r="C53" t="s">
        <v>3</v>
      </c>
      <c r="D53" t="s">
        <v>0</v>
      </c>
      <c r="E53" t="s">
        <v>1</v>
      </c>
      <c r="F53" t="s">
        <v>2</v>
      </c>
      <c r="G53" t="s">
        <v>13</v>
      </c>
      <c r="H53" t="s">
        <v>14</v>
      </c>
      <c r="I53" t="s">
        <v>15</v>
      </c>
    </row>
    <row r="54" spans="1:10" x14ac:dyDescent="0.35">
      <c r="A54">
        <v>4.5</v>
      </c>
      <c r="B54" s="1">
        <v>44778.46875</v>
      </c>
      <c r="C54">
        <v>42.5</v>
      </c>
      <c r="D54">
        <v>27.49</v>
      </c>
      <c r="E54">
        <v>36.1</v>
      </c>
      <c r="F54">
        <v>30.46</v>
      </c>
      <c r="G54">
        <f>(D54-$C54)^2</f>
        <v>225.30010000000004</v>
      </c>
      <c r="H54">
        <f>(E54-$C54)^2</f>
        <v>40.95999999999998</v>
      </c>
      <c r="I54">
        <f t="shared" ref="I54:I63" si="12">(F54-$C54)^2</f>
        <v>144.96159999999998</v>
      </c>
    </row>
    <row r="55" spans="1:10" x14ac:dyDescent="0.35">
      <c r="A55" t="s">
        <v>11</v>
      </c>
      <c r="B55" s="1">
        <v>44779.34375</v>
      </c>
      <c r="C55">
        <v>8.2859999999999996</v>
      </c>
      <c r="D55">
        <v>2.5139999999999998</v>
      </c>
      <c r="E55">
        <v>2.8</v>
      </c>
      <c r="F55">
        <v>2.7519999999999998</v>
      </c>
      <c r="G55">
        <f t="shared" ref="G55:H63" si="13">(D55-$C55)^2</f>
        <v>33.315984</v>
      </c>
      <c r="H55">
        <f t="shared" si="13"/>
        <v>30.096195999999999</v>
      </c>
      <c r="I55">
        <f t="shared" si="12"/>
        <v>30.625155999999997</v>
      </c>
    </row>
    <row r="56" spans="1:10" x14ac:dyDescent="0.35">
      <c r="B56" s="1">
        <v>44780.052083333336</v>
      </c>
      <c r="C56">
        <v>8.9130000000000003</v>
      </c>
      <c r="D56">
        <v>3.4409999999999998</v>
      </c>
      <c r="E56">
        <v>3.6890000000000001</v>
      </c>
      <c r="F56">
        <v>3.718</v>
      </c>
      <c r="G56">
        <f t="shared" si="13"/>
        <v>29.942784000000003</v>
      </c>
      <c r="H56">
        <f t="shared" si="13"/>
        <v>27.290176000000002</v>
      </c>
      <c r="I56">
        <f t="shared" si="12"/>
        <v>26.988025000000004</v>
      </c>
    </row>
    <row r="57" spans="1:10" x14ac:dyDescent="0.35">
      <c r="B57" s="1">
        <v>44780.5</v>
      </c>
      <c r="C57">
        <v>1.742</v>
      </c>
      <c r="D57">
        <v>2.0219999999999998</v>
      </c>
      <c r="E57">
        <v>2.117</v>
      </c>
      <c r="F57">
        <v>2.105</v>
      </c>
      <c r="G57">
        <f t="shared" si="13"/>
        <v>7.8399999999999886E-2</v>
      </c>
      <c r="H57">
        <f t="shared" si="13"/>
        <v>0.140625</v>
      </c>
      <c r="I57">
        <f t="shared" si="12"/>
        <v>0.131769</v>
      </c>
    </row>
    <row r="58" spans="1:10" x14ac:dyDescent="0.35">
      <c r="B58" s="1">
        <v>44788.6875</v>
      </c>
      <c r="C58">
        <v>3.2919999999999998</v>
      </c>
      <c r="D58">
        <v>2.9729999999999999</v>
      </c>
      <c r="E58">
        <v>3.0790000000000002</v>
      </c>
      <c r="F58">
        <v>3.09</v>
      </c>
      <c r="G58">
        <f t="shared" si="13"/>
        <v>0.10176099999999996</v>
      </c>
      <c r="H58">
        <f t="shared" si="13"/>
        <v>4.5368999999999847E-2</v>
      </c>
      <c r="I58">
        <f t="shared" si="12"/>
        <v>4.0803999999999986E-2</v>
      </c>
    </row>
    <row r="59" spans="1:10" x14ac:dyDescent="0.35">
      <c r="B59" s="1">
        <v>44789.833333333336</v>
      </c>
      <c r="C59">
        <v>1.794</v>
      </c>
      <c r="D59">
        <v>1.2150000000000001</v>
      </c>
      <c r="E59">
        <v>1.2470000000000001</v>
      </c>
      <c r="F59">
        <v>1.3</v>
      </c>
      <c r="G59">
        <f t="shared" si="13"/>
        <v>0.33524099999999996</v>
      </c>
      <c r="H59">
        <f t="shared" si="13"/>
        <v>0.29920899999999995</v>
      </c>
      <c r="I59">
        <f t="shared" si="12"/>
        <v>0.244036</v>
      </c>
    </row>
    <row r="60" spans="1:10" x14ac:dyDescent="0.35">
      <c r="B60" s="1">
        <v>44793.989583333336</v>
      </c>
      <c r="C60">
        <v>33.32</v>
      </c>
      <c r="D60">
        <v>52.17</v>
      </c>
      <c r="E60">
        <v>59.63</v>
      </c>
      <c r="F60">
        <v>50.09</v>
      </c>
      <c r="G60">
        <f t="shared" si="13"/>
        <v>355.32250000000005</v>
      </c>
      <c r="H60">
        <f t="shared" si="13"/>
        <v>692.2161000000001</v>
      </c>
      <c r="I60">
        <f t="shared" si="12"/>
        <v>281.23290000000009</v>
      </c>
    </row>
    <row r="61" spans="1:10" x14ac:dyDescent="0.35">
      <c r="B61" s="1">
        <v>44794.9375</v>
      </c>
      <c r="C61">
        <v>2.9369999999999998</v>
      </c>
      <c r="D61">
        <v>2.4380000000000002</v>
      </c>
      <c r="E61">
        <v>2.4990000000000001</v>
      </c>
      <c r="F61">
        <v>2.6520000000000001</v>
      </c>
      <c r="G61">
        <f t="shared" si="13"/>
        <v>0.24900099999999967</v>
      </c>
      <c r="H61">
        <f t="shared" si="13"/>
        <v>0.19184399999999976</v>
      </c>
      <c r="I61">
        <f t="shared" si="12"/>
        <v>8.1224999999999825E-2</v>
      </c>
    </row>
    <row r="62" spans="1:10" x14ac:dyDescent="0.35">
      <c r="B62" s="1">
        <v>44799.083333333336</v>
      </c>
      <c r="C62">
        <v>9.2449999999999992</v>
      </c>
      <c r="D62">
        <v>1.698</v>
      </c>
      <c r="E62">
        <v>1.7589999999999999</v>
      </c>
      <c r="F62">
        <v>2.0870000000000002</v>
      </c>
      <c r="G62">
        <f t="shared" si="13"/>
        <v>56.957208999999985</v>
      </c>
      <c r="H62">
        <f t="shared" si="13"/>
        <v>56.04019599999998</v>
      </c>
      <c r="I62">
        <f t="shared" si="12"/>
        <v>51.236963999999993</v>
      </c>
    </row>
    <row r="63" spans="1:10" x14ac:dyDescent="0.35">
      <c r="B63" s="1">
        <v>44802.625</v>
      </c>
      <c r="C63">
        <v>17.47</v>
      </c>
      <c r="D63">
        <v>4.516</v>
      </c>
      <c r="E63">
        <v>5.0380000000000003</v>
      </c>
      <c r="F63">
        <v>5.2759999999999998</v>
      </c>
      <c r="G63">
        <f t="shared" si="13"/>
        <v>167.80611599999997</v>
      </c>
      <c r="H63">
        <f t="shared" si="13"/>
        <v>154.55462399999996</v>
      </c>
      <c r="I63">
        <f t="shared" si="12"/>
        <v>148.69363599999997</v>
      </c>
    </row>
    <row r="64" spans="1:10" x14ac:dyDescent="0.35">
      <c r="A64" t="s">
        <v>12</v>
      </c>
      <c r="B64" s="1"/>
      <c r="D64">
        <f>AVERAGE(G54:G63)^0.5</f>
        <v>9.3242109371249224</v>
      </c>
      <c r="E64">
        <f t="shared" ref="E64:F64" si="14">AVERAGE(H54:H63)^0.5</f>
        <v>10.009167492853738</v>
      </c>
      <c r="F64">
        <f t="shared" si="14"/>
        <v>8.2718565932927053</v>
      </c>
      <c r="J64">
        <f>MAX(C54:F63)</f>
        <v>59.63</v>
      </c>
    </row>
    <row r="66" spans="1:10" x14ac:dyDescent="0.35">
      <c r="A66" t="s">
        <v>10</v>
      </c>
      <c r="B66" t="s">
        <v>4</v>
      </c>
      <c r="C66" t="s">
        <v>3</v>
      </c>
      <c r="D66" t="s">
        <v>0</v>
      </c>
      <c r="E66" t="s">
        <v>1</v>
      </c>
      <c r="F66" t="s">
        <v>2</v>
      </c>
      <c r="G66" t="s">
        <v>13</v>
      </c>
      <c r="H66" t="s">
        <v>14</v>
      </c>
      <c r="I66" t="s">
        <v>15</v>
      </c>
    </row>
    <row r="67" spans="1:10" x14ac:dyDescent="0.35">
      <c r="A67">
        <v>6</v>
      </c>
      <c r="B67" s="1">
        <v>44778.46875</v>
      </c>
      <c r="C67">
        <v>22.92</v>
      </c>
      <c r="D67">
        <v>17.940000000000001</v>
      </c>
      <c r="E67">
        <v>18.48</v>
      </c>
      <c r="F67">
        <v>18.2</v>
      </c>
      <c r="G67">
        <f>(D67-$C67)^2</f>
        <v>24.800400000000003</v>
      </c>
      <c r="H67">
        <f>(E67-$C67)^2</f>
        <v>19.71360000000001</v>
      </c>
      <c r="I67">
        <f t="shared" ref="I67:I76" si="15">(F67-$C67)^2</f>
        <v>22.278400000000023</v>
      </c>
    </row>
    <row r="68" spans="1:10" x14ac:dyDescent="0.35">
      <c r="A68" t="s">
        <v>11</v>
      </c>
      <c r="B68" s="1">
        <v>44779.34375</v>
      </c>
      <c r="C68">
        <v>10.32</v>
      </c>
      <c r="D68">
        <v>6.0149999999999997</v>
      </c>
      <c r="E68">
        <v>6.093</v>
      </c>
      <c r="F68">
        <v>6.1070000000000002</v>
      </c>
      <c r="G68">
        <f t="shared" ref="G68:H76" si="16">(D68-$C68)^2</f>
        <v>18.533025000000006</v>
      </c>
      <c r="H68">
        <f t="shared" si="16"/>
        <v>17.867529000000001</v>
      </c>
      <c r="I68">
        <f t="shared" si="15"/>
        <v>17.749369000000002</v>
      </c>
    </row>
    <row r="69" spans="1:10" x14ac:dyDescent="0.35">
      <c r="B69" s="1">
        <v>44780.052083333336</v>
      </c>
      <c r="C69">
        <v>7.9249999999999998</v>
      </c>
      <c r="D69">
        <v>3.827</v>
      </c>
      <c r="E69">
        <v>3.9239999999999999</v>
      </c>
      <c r="F69">
        <v>3.9140000000000001</v>
      </c>
      <c r="G69">
        <f t="shared" si="16"/>
        <v>16.793603999999998</v>
      </c>
      <c r="H69">
        <f t="shared" si="16"/>
        <v>16.008000999999997</v>
      </c>
      <c r="I69">
        <f t="shared" si="15"/>
        <v>16.088120999999994</v>
      </c>
    </row>
    <row r="70" spans="1:10" x14ac:dyDescent="0.35">
      <c r="B70" s="1">
        <v>44780.5</v>
      </c>
      <c r="C70">
        <v>2.5070000000000001</v>
      </c>
      <c r="D70">
        <v>11.02</v>
      </c>
      <c r="E70">
        <v>11.21</v>
      </c>
      <c r="F70">
        <v>11.19</v>
      </c>
      <c r="G70">
        <f t="shared" si="16"/>
        <v>72.471169000000003</v>
      </c>
      <c r="H70">
        <f t="shared" si="16"/>
        <v>75.742209000000017</v>
      </c>
      <c r="I70">
        <f t="shared" si="15"/>
        <v>75.394488999999993</v>
      </c>
    </row>
    <row r="71" spans="1:10" x14ac:dyDescent="0.35">
      <c r="B71" s="1">
        <v>44788.6875</v>
      </c>
      <c r="C71">
        <v>4.55</v>
      </c>
      <c r="D71">
        <v>4.0609999999999999</v>
      </c>
      <c r="E71">
        <v>4.2729999999999997</v>
      </c>
      <c r="F71">
        <v>4.2560000000000002</v>
      </c>
      <c r="G71">
        <f t="shared" si="16"/>
        <v>0.23912099999999989</v>
      </c>
      <c r="H71">
        <f t="shared" si="16"/>
        <v>7.6729000000000075E-2</v>
      </c>
      <c r="I71">
        <f t="shared" si="15"/>
        <v>8.6435999999999763E-2</v>
      </c>
    </row>
    <row r="72" spans="1:10" x14ac:dyDescent="0.35">
      <c r="B72" s="1">
        <v>44789.833333333336</v>
      </c>
      <c r="C72">
        <v>3.1909999999999998</v>
      </c>
      <c r="D72">
        <v>1.869</v>
      </c>
      <c r="E72">
        <v>1.8460000000000001</v>
      </c>
      <c r="F72">
        <v>1.907</v>
      </c>
      <c r="G72">
        <f t="shared" si="16"/>
        <v>1.7476839999999996</v>
      </c>
      <c r="H72">
        <f t="shared" si="16"/>
        <v>1.8090249999999994</v>
      </c>
      <c r="I72">
        <f t="shared" si="15"/>
        <v>1.6486559999999995</v>
      </c>
    </row>
    <row r="73" spans="1:10" x14ac:dyDescent="0.35">
      <c r="B73" s="1">
        <v>44793.989583333336</v>
      </c>
      <c r="C73">
        <v>39.9</v>
      </c>
      <c r="D73">
        <v>27.97</v>
      </c>
      <c r="E73">
        <v>32.75</v>
      </c>
      <c r="F73">
        <v>31.42</v>
      </c>
      <c r="G73">
        <f t="shared" si="16"/>
        <v>142.32489999999999</v>
      </c>
      <c r="H73">
        <f t="shared" si="16"/>
        <v>51.122499999999981</v>
      </c>
      <c r="I73">
        <f t="shared" si="15"/>
        <v>71.910399999999953</v>
      </c>
    </row>
    <row r="74" spans="1:10" x14ac:dyDescent="0.35">
      <c r="B74" s="1">
        <v>44794.9375</v>
      </c>
      <c r="C74">
        <v>4.7939999999999996</v>
      </c>
      <c r="D74">
        <v>3.7639999999999998</v>
      </c>
      <c r="E74">
        <v>3.8239999999999998</v>
      </c>
      <c r="F74">
        <v>3.8479999999999999</v>
      </c>
      <c r="G74">
        <f t="shared" si="16"/>
        <v>1.0608999999999995</v>
      </c>
      <c r="H74">
        <f t="shared" si="16"/>
        <v>0.94089999999999951</v>
      </c>
      <c r="I74">
        <f t="shared" si="15"/>
        <v>0.89491599999999949</v>
      </c>
    </row>
    <row r="75" spans="1:10" x14ac:dyDescent="0.35">
      <c r="B75" s="1">
        <v>44799.083333333336</v>
      </c>
      <c r="C75">
        <v>4.3070000000000004</v>
      </c>
      <c r="D75">
        <v>0.93089999999999995</v>
      </c>
      <c r="E75">
        <v>0.74060000000000004</v>
      </c>
      <c r="F75">
        <v>1.4990000000000001</v>
      </c>
      <c r="G75">
        <f t="shared" si="16"/>
        <v>11.398051210000004</v>
      </c>
      <c r="H75">
        <f t="shared" si="16"/>
        <v>12.719208960000001</v>
      </c>
      <c r="I75">
        <f t="shared" si="15"/>
        <v>7.8848640000000012</v>
      </c>
    </row>
    <row r="76" spans="1:10" x14ac:dyDescent="0.35">
      <c r="B76" s="1">
        <v>44802.625</v>
      </c>
      <c r="C76">
        <v>21.1</v>
      </c>
      <c r="D76">
        <v>10.93</v>
      </c>
      <c r="E76">
        <v>11.29</v>
      </c>
      <c r="F76">
        <v>11.74</v>
      </c>
      <c r="G76">
        <f t="shared" si="16"/>
        <v>103.42890000000004</v>
      </c>
      <c r="H76">
        <f t="shared" si="16"/>
        <v>96.23610000000005</v>
      </c>
      <c r="I76">
        <f t="shared" si="15"/>
        <v>87.609600000000029</v>
      </c>
    </row>
    <row r="77" spans="1:10" x14ac:dyDescent="0.35">
      <c r="A77" t="s">
        <v>12</v>
      </c>
      <c r="D77">
        <f>AVERAGE(G67:G76)^0.5</f>
        <v>6.2673579298616735</v>
      </c>
      <c r="E77">
        <f t="shared" ref="E77:F77" si="17">AVERAGE(H67:H76)^0.5</f>
        <v>5.405883849658629</v>
      </c>
      <c r="F77">
        <f t="shared" si="17"/>
        <v>5.4913136042298651</v>
      </c>
      <c r="J77">
        <f>MAX(C67:F76)</f>
        <v>39.9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A747-2C68-42BA-8B89-358229DC23C5}">
  <dimension ref="A1:J77"/>
  <sheetViews>
    <sheetView topLeftCell="B50" zoomScale="70" zoomScaleNormal="70" workbookViewId="0">
      <selection activeCell="I64" sqref="I64"/>
    </sheetView>
  </sheetViews>
  <sheetFormatPr defaultRowHeight="14.5" x14ac:dyDescent="0.35"/>
  <cols>
    <col min="1" max="1" width="11.1796875" bestFit="1" customWidth="1"/>
    <col min="2" max="2" width="14.6328125" bestFit="1" customWidth="1"/>
    <col min="3" max="3" width="12" bestFit="1" customWidth="1"/>
    <col min="4" max="6" width="8.90625" bestFit="1" customWidth="1"/>
    <col min="7" max="9" width="11.81640625" bestFit="1" customWidth="1"/>
  </cols>
  <sheetData>
    <row r="1" spans="1:10" x14ac:dyDescent="0.35">
      <c r="A1" t="s">
        <v>5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13</v>
      </c>
      <c r="H1" t="s">
        <v>14</v>
      </c>
      <c r="I1" t="s">
        <v>15</v>
      </c>
    </row>
    <row r="2" spans="1:10" x14ac:dyDescent="0.35">
      <c r="A2">
        <v>1</v>
      </c>
      <c r="B2" s="1">
        <v>44778.46875</v>
      </c>
      <c r="C2">
        <v>0.43130000000000002</v>
      </c>
      <c r="D2">
        <v>0.90349999999999997</v>
      </c>
      <c r="E2">
        <v>2.2890000000000001</v>
      </c>
      <c r="F2">
        <v>1.639</v>
      </c>
      <c r="G2">
        <f>(D2-$C2)^2</f>
        <v>0.22297283999999995</v>
      </c>
      <c r="H2">
        <f>(E2-$C2)^2</f>
        <v>3.4510492900000003</v>
      </c>
      <c r="I2">
        <f t="shared" ref="H2:I11" si="0">(F2-$C2)^2</f>
        <v>1.45853929</v>
      </c>
    </row>
    <row r="3" spans="1:10" x14ac:dyDescent="0.35">
      <c r="A3" t="s">
        <v>11</v>
      </c>
      <c r="B3" s="1">
        <v>44779.34375</v>
      </c>
      <c r="C3">
        <v>7.6130000000000003E-2</v>
      </c>
      <c r="D3">
        <v>4.7210000000000002E-2</v>
      </c>
      <c r="E3">
        <v>5.3620000000000001E-2</v>
      </c>
      <c r="F3">
        <v>5.8950000000000002E-2</v>
      </c>
      <c r="G3">
        <f t="shared" ref="G3:G11" si="1">(D3-$C3)^2</f>
        <v>8.3636640000000009E-4</v>
      </c>
      <c r="H3">
        <f t="shared" si="0"/>
        <v>5.0670010000000015E-4</v>
      </c>
      <c r="I3">
        <f t="shared" si="0"/>
        <v>2.9515240000000005E-4</v>
      </c>
    </row>
    <row r="4" spans="1:10" x14ac:dyDescent="0.35">
      <c r="B4" s="1">
        <v>44780.052083333336</v>
      </c>
      <c r="C4">
        <v>0.1943</v>
      </c>
      <c r="D4">
        <v>8.1180000000000002E-2</v>
      </c>
      <c r="E4">
        <v>0.1012</v>
      </c>
      <c r="F4">
        <v>9.9400000000000002E-2</v>
      </c>
      <c r="G4">
        <f t="shared" si="1"/>
        <v>1.2796134399999999E-2</v>
      </c>
      <c r="H4">
        <f t="shared" si="0"/>
        <v>8.6676100000000009E-3</v>
      </c>
      <c r="I4">
        <f t="shared" si="0"/>
        <v>9.0060100000000001E-3</v>
      </c>
    </row>
    <row r="5" spans="1:10" x14ac:dyDescent="0.35">
      <c r="B5" s="1">
        <v>44780.5</v>
      </c>
      <c r="C5">
        <v>3.7719999999999997E-2</v>
      </c>
      <c r="D5">
        <v>4.9160000000000002E-2</v>
      </c>
      <c r="E5">
        <v>6.3009999999999997E-2</v>
      </c>
      <c r="F5">
        <v>5.7570000000000003E-2</v>
      </c>
      <c r="G5">
        <f t="shared" si="1"/>
        <v>1.3087360000000014E-4</v>
      </c>
      <c r="H5">
        <f t="shared" si="0"/>
        <v>6.3958410000000004E-4</v>
      </c>
      <c r="I5">
        <f t="shared" si="0"/>
        <v>3.9402250000000028E-4</v>
      </c>
    </row>
    <row r="6" spans="1:10" x14ac:dyDescent="0.35">
      <c r="B6" s="1">
        <v>44788.6875</v>
      </c>
      <c r="C6">
        <v>6.096E-2</v>
      </c>
      <c r="D6">
        <v>6.4689999999999998E-2</v>
      </c>
      <c r="E6">
        <v>7.0269999999999999E-2</v>
      </c>
      <c r="F6">
        <v>6.9589999999999999E-2</v>
      </c>
      <c r="G6">
        <f t="shared" si="1"/>
        <v>1.391289999999998E-5</v>
      </c>
      <c r="H6">
        <f t="shared" si="0"/>
        <v>8.6676099999999975E-5</v>
      </c>
      <c r="I6">
        <f t="shared" si="0"/>
        <v>7.4476899999999978E-5</v>
      </c>
    </row>
    <row r="7" spans="1:10" x14ac:dyDescent="0.35">
      <c r="B7" s="1">
        <v>44789.833333333336</v>
      </c>
      <c r="C7">
        <v>2.8840000000000001E-2</v>
      </c>
      <c r="D7">
        <v>3.9379999999999998E-2</v>
      </c>
      <c r="E7">
        <v>4.403E-2</v>
      </c>
      <c r="F7">
        <v>5.1670000000000001E-2</v>
      </c>
      <c r="G7">
        <f t="shared" si="1"/>
        <v>1.1109159999999994E-4</v>
      </c>
      <c r="H7">
        <f t="shared" si="0"/>
        <v>2.3073609999999995E-4</v>
      </c>
      <c r="I7">
        <f t="shared" si="0"/>
        <v>5.2120889999999998E-4</v>
      </c>
    </row>
    <row r="8" spans="1:10" x14ac:dyDescent="0.35">
      <c r="B8" s="1">
        <v>44793.989583333336</v>
      </c>
      <c r="C8">
        <v>0.47510000000000002</v>
      </c>
      <c r="D8">
        <v>1.542</v>
      </c>
      <c r="E8">
        <v>2.6680000000000001</v>
      </c>
      <c r="F8">
        <v>1.829</v>
      </c>
      <c r="G8">
        <f t="shared" si="1"/>
        <v>1.13827561</v>
      </c>
      <c r="H8">
        <f t="shared" si="0"/>
        <v>4.8088104100000013</v>
      </c>
      <c r="I8">
        <f t="shared" si="0"/>
        <v>1.8330452099999996</v>
      </c>
    </row>
    <row r="9" spans="1:10" x14ac:dyDescent="0.35">
      <c r="B9" s="1">
        <v>44794.9375</v>
      </c>
      <c r="C9">
        <v>4.9399999999999999E-2</v>
      </c>
      <c r="D9">
        <v>4.0120000000000003E-2</v>
      </c>
      <c r="E9">
        <v>4.4110000000000003E-2</v>
      </c>
      <c r="F9">
        <v>4.4929999999999998E-2</v>
      </c>
      <c r="G9">
        <f t="shared" si="1"/>
        <v>8.6118399999999938E-5</v>
      </c>
      <c r="H9">
        <f t="shared" si="0"/>
        <v>2.7984099999999958E-5</v>
      </c>
      <c r="I9">
        <f t="shared" si="0"/>
        <v>1.9980900000000014E-5</v>
      </c>
    </row>
    <row r="10" spans="1:10" x14ac:dyDescent="0.35">
      <c r="B10" s="1">
        <v>44799.083333333336</v>
      </c>
      <c r="C10">
        <v>0.17549999999999999</v>
      </c>
      <c r="D10">
        <v>4.4119999999999999E-2</v>
      </c>
      <c r="E10">
        <v>5.0979999999999998E-2</v>
      </c>
      <c r="F10">
        <v>5.8650000000000001E-2</v>
      </c>
      <c r="G10">
        <f t="shared" si="1"/>
        <v>1.72607044E-2</v>
      </c>
      <c r="H10">
        <f t="shared" si="0"/>
        <v>1.5505230399999998E-2</v>
      </c>
      <c r="I10">
        <f t="shared" si="0"/>
        <v>1.3653922499999995E-2</v>
      </c>
    </row>
    <row r="11" spans="1:10" x14ac:dyDescent="0.35">
      <c r="B11" s="1">
        <v>44802.625</v>
      </c>
      <c r="C11">
        <v>0.24410000000000001</v>
      </c>
      <c r="D11">
        <v>9.5589999999999994E-2</v>
      </c>
      <c r="E11">
        <v>0.1166</v>
      </c>
      <c r="F11">
        <v>0.1174</v>
      </c>
      <c r="G11">
        <f t="shared" si="1"/>
        <v>2.2055220100000009E-2</v>
      </c>
      <c r="H11">
        <f t="shared" si="0"/>
        <v>1.625625E-2</v>
      </c>
      <c r="I11">
        <f t="shared" si="0"/>
        <v>1.605289E-2</v>
      </c>
    </row>
    <row r="12" spans="1:10" x14ac:dyDescent="0.35">
      <c r="A12" t="s">
        <v>12</v>
      </c>
      <c r="B12" s="1"/>
      <c r="D12">
        <f>AVERAGE(G2:G11)^0.5</f>
        <v>0.37610355911636889</v>
      </c>
      <c r="E12">
        <f t="shared" ref="E12:F12" si="2">AVERAGE(H2:H11)^0.5</f>
        <v>0.91114106870999956</v>
      </c>
      <c r="F12">
        <f t="shared" si="2"/>
        <v>0.57720032606539651</v>
      </c>
      <c r="J12">
        <f>MAX(C2:F11)</f>
        <v>2.6680000000000001</v>
      </c>
    </row>
    <row r="14" spans="1:10" x14ac:dyDescent="0.35">
      <c r="A14" t="s">
        <v>6</v>
      </c>
      <c r="B14" t="s">
        <v>4</v>
      </c>
      <c r="C14" t="s">
        <v>3</v>
      </c>
      <c r="D14" t="s">
        <v>0</v>
      </c>
      <c r="E14" t="s">
        <v>1</v>
      </c>
      <c r="F14" t="s">
        <v>2</v>
      </c>
      <c r="G14" t="s">
        <v>13</v>
      </c>
      <c r="H14" t="s">
        <v>14</v>
      </c>
      <c r="I14" t="s">
        <v>15</v>
      </c>
    </row>
    <row r="15" spans="1:10" x14ac:dyDescent="0.35">
      <c r="A15">
        <v>1.667</v>
      </c>
      <c r="B15" s="1">
        <v>44778.46875</v>
      </c>
      <c r="C15">
        <v>9.9740000000000002</v>
      </c>
      <c r="D15">
        <v>15.65</v>
      </c>
      <c r="E15">
        <v>20.45</v>
      </c>
      <c r="F15">
        <v>13.8</v>
      </c>
      <c r="G15">
        <f>(D15-$C15)^2</f>
        <v>32.216976000000003</v>
      </c>
      <c r="H15">
        <f>(E15-$C15)^2</f>
        <v>109.74657599999998</v>
      </c>
      <c r="I15">
        <f t="shared" ref="I15:I24" si="3">(F15-$C15)^2</f>
        <v>14.638276000000005</v>
      </c>
    </row>
    <row r="16" spans="1:10" x14ac:dyDescent="0.35">
      <c r="A16" t="s">
        <v>11</v>
      </c>
      <c r="B16" s="1">
        <v>44779.34375</v>
      </c>
      <c r="C16">
        <v>1.554</v>
      </c>
      <c r="D16">
        <v>0.79559999999999997</v>
      </c>
      <c r="E16">
        <v>0.8538</v>
      </c>
      <c r="F16">
        <v>0.95920000000000005</v>
      </c>
      <c r="G16">
        <f t="shared" ref="G16:H24" si="4">(D16-$C16)^2</f>
        <v>0.57517056000000011</v>
      </c>
      <c r="H16">
        <f t="shared" si="4"/>
        <v>0.49028004000000008</v>
      </c>
      <c r="I16">
        <f t="shared" si="3"/>
        <v>0.35378704</v>
      </c>
    </row>
    <row r="17" spans="1:10" x14ac:dyDescent="0.35">
      <c r="B17" s="1">
        <v>44780.052083333336</v>
      </c>
      <c r="C17">
        <v>1.956</v>
      </c>
      <c r="D17">
        <v>1.302</v>
      </c>
      <c r="E17">
        <v>1.524</v>
      </c>
      <c r="F17">
        <v>1.5580000000000001</v>
      </c>
      <c r="G17">
        <f t="shared" si="4"/>
        <v>0.42771599999999987</v>
      </c>
      <c r="H17">
        <f t="shared" si="4"/>
        <v>0.18662399999999996</v>
      </c>
      <c r="I17">
        <f t="shared" si="3"/>
        <v>0.15840399999999993</v>
      </c>
    </row>
    <row r="18" spans="1:10" x14ac:dyDescent="0.35">
      <c r="B18" s="1">
        <v>44780.5</v>
      </c>
      <c r="C18">
        <v>0.59119999999999995</v>
      </c>
      <c r="D18">
        <v>0.87390000000000001</v>
      </c>
      <c r="E18">
        <v>1.052</v>
      </c>
      <c r="F18">
        <v>0.99429999999999996</v>
      </c>
      <c r="G18">
        <f t="shared" si="4"/>
        <v>7.9919290000000032E-2</v>
      </c>
      <c r="H18">
        <f t="shared" si="4"/>
        <v>0.2123366400000001</v>
      </c>
      <c r="I18">
        <f t="shared" si="3"/>
        <v>0.16248961000000001</v>
      </c>
    </row>
    <row r="19" spans="1:10" x14ac:dyDescent="0.35">
      <c r="B19" s="1">
        <v>44788.6875</v>
      </c>
      <c r="C19">
        <v>1.099</v>
      </c>
      <c r="D19">
        <v>0.94379999999999997</v>
      </c>
      <c r="E19">
        <v>1.0249999999999999</v>
      </c>
      <c r="F19">
        <v>1.0289999999999999</v>
      </c>
      <c r="G19">
        <f t="shared" si="4"/>
        <v>2.4087040000000001E-2</v>
      </c>
      <c r="H19">
        <f t="shared" si="4"/>
        <v>5.4760000000000095E-3</v>
      </c>
      <c r="I19">
        <f t="shared" si="3"/>
        <v>4.9000000000000085E-3</v>
      </c>
    </row>
    <row r="20" spans="1:10" x14ac:dyDescent="0.35">
      <c r="B20" s="1">
        <v>44789.833333333336</v>
      </c>
      <c r="C20">
        <v>0.71379999999999999</v>
      </c>
      <c r="D20">
        <v>0.57820000000000005</v>
      </c>
      <c r="E20">
        <v>0.58389999999999997</v>
      </c>
      <c r="F20">
        <v>0.76729999999999998</v>
      </c>
      <c r="G20">
        <f t="shared" si="4"/>
        <v>1.8387359999999985E-2</v>
      </c>
      <c r="H20">
        <f t="shared" si="4"/>
        <v>1.6874010000000005E-2</v>
      </c>
      <c r="I20">
        <f t="shared" si="3"/>
        <v>2.8622499999999993E-3</v>
      </c>
    </row>
    <row r="21" spans="1:10" x14ac:dyDescent="0.35">
      <c r="B21" s="1">
        <v>44793.989583333336</v>
      </c>
      <c r="C21">
        <v>14.35</v>
      </c>
      <c r="D21">
        <v>20.3</v>
      </c>
      <c r="E21">
        <v>21.8</v>
      </c>
      <c r="F21">
        <v>14.6</v>
      </c>
      <c r="G21">
        <f t="shared" si="4"/>
        <v>35.402500000000011</v>
      </c>
      <c r="H21">
        <f t="shared" si="4"/>
        <v>55.502500000000019</v>
      </c>
      <c r="I21">
        <f t="shared" si="3"/>
        <v>6.25E-2</v>
      </c>
    </row>
    <row r="22" spans="1:10" x14ac:dyDescent="0.35">
      <c r="B22" s="1">
        <v>44794.9375</v>
      </c>
      <c r="C22">
        <v>2.3039999999999998</v>
      </c>
      <c r="D22">
        <v>0.67259999999999998</v>
      </c>
      <c r="E22">
        <v>0.71619999999999995</v>
      </c>
      <c r="F22">
        <v>0.77639999999999998</v>
      </c>
      <c r="G22">
        <f t="shared" si="4"/>
        <v>2.6614659599999992</v>
      </c>
      <c r="H22">
        <f t="shared" si="4"/>
        <v>2.5211088399999997</v>
      </c>
      <c r="I22">
        <f t="shared" si="3"/>
        <v>2.3335617599999994</v>
      </c>
    </row>
    <row r="23" spans="1:10" x14ac:dyDescent="0.35">
      <c r="B23" s="1">
        <v>44799.083333333336</v>
      </c>
      <c r="C23">
        <v>5.2619999999999996</v>
      </c>
      <c r="D23">
        <v>0.68330000000000002</v>
      </c>
      <c r="E23">
        <v>0.71960000000000002</v>
      </c>
      <c r="F23">
        <v>0.90359999999999996</v>
      </c>
      <c r="G23">
        <f t="shared" si="4"/>
        <v>20.964493689999998</v>
      </c>
      <c r="H23">
        <f t="shared" si="4"/>
        <v>20.633397759999998</v>
      </c>
      <c r="I23">
        <f t="shared" si="3"/>
        <v>18.995650559999998</v>
      </c>
    </row>
    <row r="24" spans="1:10" x14ac:dyDescent="0.35">
      <c r="B24" s="1">
        <v>44802.625</v>
      </c>
      <c r="C24">
        <v>4.2229999999999999</v>
      </c>
      <c r="D24">
        <v>1.3759999999999999</v>
      </c>
      <c r="E24">
        <v>1.657</v>
      </c>
      <c r="F24">
        <v>1.7190000000000001</v>
      </c>
      <c r="G24">
        <f t="shared" si="4"/>
        <v>8.1054089999999999</v>
      </c>
      <c r="H24">
        <f t="shared" si="4"/>
        <v>6.5843559999999988</v>
      </c>
      <c r="I24">
        <f t="shared" si="3"/>
        <v>6.2700159999999974</v>
      </c>
    </row>
    <row r="25" spans="1:10" x14ac:dyDescent="0.35">
      <c r="A25" t="s">
        <v>12</v>
      </c>
      <c r="D25">
        <f>AVERAGE(G15:G24)^0.5</f>
        <v>3.1697969162077246</v>
      </c>
      <c r="E25">
        <f t="shared" ref="E25:F25" si="5">AVERAGE(H15:H24)^0.5</f>
        <v>4.4260538777787151</v>
      </c>
      <c r="F25">
        <f t="shared" si="5"/>
        <v>2.0732208570241619</v>
      </c>
      <c r="J25">
        <f>MAX(C15:F24)</f>
        <v>21.8</v>
      </c>
    </row>
    <row r="27" spans="1:10" x14ac:dyDescent="0.35">
      <c r="A27" t="s">
        <v>7</v>
      </c>
      <c r="B27" t="s">
        <v>4</v>
      </c>
      <c r="C27" t="s">
        <v>3</v>
      </c>
      <c r="D27" t="s">
        <v>0</v>
      </c>
      <c r="E27" t="s">
        <v>1</v>
      </c>
      <c r="F27" t="s">
        <v>2</v>
      </c>
      <c r="G27" t="s">
        <v>13</v>
      </c>
      <c r="H27" t="s">
        <v>14</v>
      </c>
      <c r="I27" t="s">
        <v>15</v>
      </c>
    </row>
    <row r="28" spans="1:10" x14ac:dyDescent="0.35">
      <c r="A28">
        <v>3.5</v>
      </c>
      <c r="B28" s="1">
        <v>44778.46875</v>
      </c>
      <c r="C28">
        <v>40.049999999999997</v>
      </c>
      <c r="D28">
        <v>12.42</v>
      </c>
      <c r="E28">
        <v>15.22</v>
      </c>
      <c r="F28">
        <v>14.64</v>
      </c>
      <c r="G28">
        <f>(D28-$C28)^2</f>
        <v>763.41689999999971</v>
      </c>
      <c r="H28">
        <f>(E28-$C28)^2</f>
        <v>616.52889999999991</v>
      </c>
      <c r="I28">
        <f t="shared" ref="I28:I37" si="6">(F28-$C28)^2</f>
        <v>645.66809999999987</v>
      </c>
    </row>
    <row r="29" spans="1:10" x14ac:dyDescent="0.35">
      <c r="A29" t="s">
        <v>11</v>
      </c>
      <c r="B29" s="1">
        <v>44779.34375</v>
      </c>
      <c r="C29">
        <v>6.3010000000000002</v>
      </c>
      <c r="D29">
        <v>1.833</v>
      </c>
      <c r="E29">
        <v>2.1909999999999998</v>
      </c>
      <c r="F29">
        <v>1.9890000000000001</v>
      </c>
      <c r="G29">
        <f t="shared" ref="G29:H37" si="7">(D29-$C29)^2</f>
        <v>19.963024000000001</v>
      </c>
      <c r="H29">
        <f t="shared" si="7"/>
        <v>16.892100000000003</v>
      </c>
      <c r="I29">
        <f t="shared" si="6"/>
        <v>18.593344000000002</v>
      </c>
    </row>
    <row r="30" spans="1:10" x14ac:dyDescent="0.35">
      <c r="B30" s="1">
        <v>44780.052083333336</v>
      </c>
      <c r="C30">
        <v>4.6989999999999998</v>
      </c>
      <c r="D30">
        <v>2.052</v>
      </c>
      <c r="E30">
        <v>2.3610000000000002</v>
      </c>
      <c r="F30">
        <v>2.3780000000000001</v>
      </c>
      <c r="G30">
        <f t="shared" si="7"/>
        <v>7.0066089999999992</v>
      </c>
      <c r="H30">
        <f t="shared" si="7"/>
        <v>5.4662439999999979</v>
      </c>
      <c r="I30">
        <f t="shared" si="6"/>
        <v>5.3870409999999991</v>
      </c>
    </row>
    <row r="31" spans="1:10" x14ac:dyDescent="0.35">
      <c r="B31" s="1">
        <v>44780.5</v>
      </c>
      <c r="C31">
        <v>1.851</v>
      </c>
      <c r="D31">
        <v>1.778</v>
      </c>
      <c r="E31">
        <v>2.056</v>
      </c>
      <c r="F31">
        <v>2.0390000000000001</v>
      </c>
      <c r="G31">
        <f t="shared" si="7"/>
        <v>5.3289999999999935E-3</v>
      </c>
      <c r="H31">
        <f t="shared" si="7"/>
        <v>4.2025000000000028E-2</v>
      </c>
      <c r="I31">
        <f t="shared" si="6"/>
        <v>3.5344000000000063E-2</v>
      </c>
    </row>
    <row r="32" spans="1:10" x14ac:dyDescent="0.35">
      <c r="B32" s="1">
        <v>44788.6875</v>
      </c>
      <c r="C32">
        <v>5.28</v>
      </c>
      <c r="D32">
        <v>1.952</v>
      </c>
      <c r="E32">
        <v>2.1179999999999999</v>
      </c>
      <c r="F32">
        <v>2.1030000000000002</v>
      </c>
      <c r="G32">
        <f t="shared" si="7"/>
        <v>11.075584000000003</v>
      </c>
      <c r="H32">
        <f t="shared" si="7"/>
        <v>9.9982440000000015</v>
      </c>
      <c r="I32">
        <f t="shared" si="6"/>
        <v>10.093329000000001</v>
      </c>
    </row>
    <row r="33" spans="1:10" x14ac:dyDescent="0.35">
      <c r="B33" s="1">
        <v>44789.833333333336</v>
      </c>
      <c r="C33">
        <v>1.284</v>
      </c>
      <c r="D33">
        <v>0.65539999999999998</v>
      </c>
      <c r="E33">
        <v>0.74299999999999999</v>
      </c>
      <c r="F33">
        <v>0.72599999999999998</v>
      </c>
      <c r="G33">
        <f t="shared" si="7"/>
        <v>0.39513796000000007</v>
      </c>
      <c r="H33">
        <f t="shared" si="7"/>
        <v>0.29268100000000002</v>
      </c>
      <c r="I33">
        <f t="shared" si="6"/>
        <v>0.31136400000000009</v>
      </c>
    </row>
    <row r="34" spans="1:10" x14ac:dyDescent="0.35">
      <c r="B34" s="1">
        <v>44793.989583333336</v>
      </c>
      <c r="C34">
        <v>56.99</v>
      </c>
      <c r="D34">
        <v>25.93</v>
      </c>
      <c r="E34">
        <v>32.85</v>
      </c>
      <c r="F34">
        <v>25.63</v>
      </c>
      <c r="G34">
        <f t="shared" si="7"/>
        <v>964.72360000000015</v>
      </c>
      <c r="H34">
        <f t="shared" si="7"/>
        <v>582.7396</v>
      </c>
      <c r="I34">
        <f t="shared" si="6"/>
        <v>983.44960000000015</v>
      </c>
    </row>
    <row r="35" spans="1:10" x14ac:dyDescent="0.35">
      <c r="B35" s="1">
        <v>44794.9375</v>
      </c>
      <c r="C35">
        <v>1.978</v>
      </c>
      <c r="D35">
        <v>1.5669999999999999</v>
      </c>
      <c r="E35">
        <v>1.6080000000000001</v>
      </c>
      <c r="F35">
        <v>1.77</v>
      </c>
      <c r="G35">
        <f t="shared" si="7"/>
        <v>0.16892100000000002</v>
      </c>
      <c r="H35">
        <f t="shared" si="7"/>
        <v>0.13689999999999991</v>
      </c>
      <c r="I35">
        <f t="shared" si="6"/>
        <v>4.3263999999999983E-2</v>
      </c>
    </row>
    <row r="36" spans="1:10" x14ac:dyDescent="0.35">
      <c r="B36" s="1">
        <v>44799.083333333336</v>
      </c>
      <c r="C36">
        <v>5.4470000000000001</v>
      </c>
      <c r="D36">
        <v>1.2629999999999999</v>
      </c>
      <c r="E36">
        <v>1.2829999999999999</v>
      </c>
      <c r="F36">
        <v>1.5309999999999999</v>
      </c>
      <c r="G36">
        <f t="shared" si="7"/>
        <v>17.505856000000001</v>
      </c>
      <c r="H36">
        <f t="shared" si="7"/>
        <v>17.338895999999998</v>
      </c>
      <c r="I36">
        <f t="shared" si="6"/>
        <v>15.335056000000003</v>
      </c>
    </row>
    <row r="37" spans="1:10" x14ac:dyDescent="0.35">
      <c r="B37" s="1">
        <v>44802.625</v>
      </c>
      <c r="C37">
        <v>17.41</v>
      </c>
      <c r="D37">
        <v>4.468</v>
      </c>
      <c r="E37">
        <v>5.1870000000000003</v>
      </c>
      <c r="F37">
        <v>5.2140000000000004</v>
      </c>
      <c r="G37">
        <f t="shared" si="7"/>
        <v>167.495364</v>
      </c>
      <c r="H37">
        <f t="shared" si="7"/>
        <v>149.40172899999999</v>
      </c>
      <c r="I37">
        <f t="shared" si="6"/>
        <v>148.74241599999999</v>
      </c>
    </row>
    <row r="38" spans="1:10" x14ac:dyDescent="0.35">
      <c r="A38" t="s">
        <v>12</v>
      </c>
      <c r="B38" s="1"/>
      <c r="D38">
        <f>AVERAGE(G28:G37)^0.5</f>
        <v>13.97052728052882</v>
      </c>
      <c r="E38">
        <f t="shared" ref="E38:F38" si="8">AVERAGE(H28:H37)^0.5</f>
        <v>11.827245321713759</v>
      </c>
      <c r="F38">
        <f t="shared" si="8"/>
        <v>13.519093379365348</v>
      </c>
      <c r="J38">
        <f>MAX(C28:F37)</f>
        <v>56.99</v>
      </c>
    </row>
    <row r="40" spans="1:10" x14ac:dyDescent="0.35">
      <c r="A40" t="s">
        <v>8</v>
      </c>
      <c r="B40" t="s">
        <v>4</v>
      </c>
      <c r="C40" t="s">
        <v>3</v>
      </c>
      <c r="D40" t="s">
        <v>0</v>
      </c>
      <c r="E40" t="s">
        <v>1</v>
      </c>
      <c r="F40" t="s">
        <v>2</v>
      </c>
      <c r="G40" t="s">
        <v>13</v>
      </c>
      <c r="H40" t="s">
        <v>14</v>
      </c>
      <c r="I40" t="s">
        <v>15</v>
      </c>
    </row>
    <row r="41" spans="1:10" x14ac:dyDescent="0.35">
      <c r="A41">
        <v>5</v>
      </c>
      <c r="B41" s="1">
        <v>44778.46875</v>
      </c>
      <c r="C41">
        <v>37.22</v>
      </c>
      <c r="D41">
        <v>32.94</v>
      </c>
      <c r="E41">
        <v>37.39</v>
      </c>
      <c r="F41">
        <v>36.869999999999997</v>
      </c>
      <c r="G41">
        <f>(D41-$C41)^2</f>
        <v>18.318400000000011</v>
      </c>
      <c r="H41">
        <f>(E41-$C41)^2</f>
        <v>2.8900000000000581E-2</v>
      </c>
      <c r="I41">
        <f t="shared" ref="I41:I50" si="9">(F41-$C41)^2</f>
        <v>0.122500000000001</v>
      </c>
    </row>
    <row r="42" spans="1:10" x14ac:dyDescent="0.35">
      <c r="A42" t="s">
        <v>11</v>
      </c>
      <c r="B42" s="1">
        <v>44779.34375</v>
      </c>
      <c r="C42">
        <v>11.82</v>
      </c>
      <c r="D42">
        <v>9.2509999999999994</v>
      </c>
      <c r="E42">
        <v>10.08</v>
      </c>
      <c r="F42">
        <v>9.4390000000000001</v>
      </c>
      <c r="G42">
        <f t="shared" ref="G42:H50" si="10">(D42-$C42)^2</f>
        <v>6.5997610000000044</v>
      </c>
      <c r="H42">
        <f t="shared" si="10"/>
        <v>3.027600000000001</v>
      </c>
      <c r="I42">
        <f t="shared" si="9"/>
        <v>5.6691610000000008</v>
      </c>
    </row>
    <row r="43" spans="1:10" x14ac:dyDescent="0.35">
      <c r="B43" s="1">
        <v>44780.052083333336</v>
      </c>
      <c r="C43">
        <v>12.34</v>
      </c>
      <c r="D43">
        <v>7.657</v>
      </c>
      <c r="E43">
        <v>8.0510000000000002</v>
      </c>
      <c r="F43">
        <v>7.8730000000000002</v>
      </c>
      <c r="G43">
        <f t="shared" si="10"/>
        <v>21.930488999999998</v>
      </c>
      <c r="H43">
        <f t="shared" si="10"/>
        <v>18.395520999999999</v>
      </c>
      <c r="I43">
        <f t="shared" si="9"/>
        <v>19.954088999999996</v>
      </c>
    </row>
    <row r="44" spans="1:10" x14ac:dyDescent="0.35">
      <c r="B44" s="1">
        <v>44780.5</v>
      </c>
      <c r="C44">
        <v>5.8150000000000004</v>
      </c>
      <c r="D44">
        <v>18.55</v>
      </c>
      <c r="E44">
        <v>19.350000000000001</v>
      </c>
      <c r="F44">
        <v>19.62</v>
      </c>
      <c r="G44">
        <f t="shared" si="10"/>
        <v>162.18022499999998</v>
      </c>
      <c r="H44">
        <f t="shared" si="10"/>
        <v>183.196225</v>
      </c>
      <c r="I44">
        <f t="shared" si="9"/>
        <v>190.578025</v>
      </c>
    </row>
    <row r="45" spans="1:10" x14ac:dyDescent="0.35">
      <c r="B45" s="1">
        <v>44788.6875</v>
      </c>
      <c r="C45">
        <v>8.3070000000000004</v>
      </c>
      <c r="D45">
        <v>10.72</v>
      </c>
      <c r="E45">
        <v>11.31</v>
      </c>
      <c r="F45">
        <v>10.56</v>
      </c>
      <c r="G45">
        <f t="shared" si="10"/>
        <v>5.8225690000000014</v>
      </c>
      <c r="H45">
        <f t="shared" si="10"/>
        <v>9.0180090000000011</v>
      </c>
      <c r="I45">
        <f t="shared" si="9"/>
        <v>5.0760090000000009</v>
      </c>
    </row>
    <row r="46" spans="1:10" x14ac:dyDescent="0.35">
      <c r="B46" s="1">
        <v>44789.833333333336</v>
      </c>
      <c r="C46">
        <v>3.3889999999999998</v>
      </c>
      <c r="D46">
        <v>3.9990000000000001</v>
      </c>
      <c r="E46">
        <v>4.5209999999999999</v>
      </c>
      <c r="F46">
        <v>4.1210000000000004</v>
      </c>
      <c r="G46">
        <f t="shared" si="10"/>
        <v>0.37210000000000037</v>
      </c>
      <c r="H46">
        <f t="shared" si="10"/>
        <v>1.2814240000000003</v>
      </c>
      <c r="I46">
        <f t="shared" si="9"/>
        <v>0.53582400000000097</v>
      </c>
    </row>
    <row r="47" spans="1:10" x14ac:dyDescent="0.35">
      <c r="B47" s="1">
        <v>44793.989583333336</v>
      </c>
      <c r="C47">
        <v>59.83</v>
      </c>
      <c r="D47">
        <v>62.14</v>
      </c>
      <c r="E47">
        <v>71.319999999999993</v>
      </c>
      <c r="F47">
        <v>64.27</v>
      </c>
      <c r="G47">
        <f t="shared" si="10"/>
        <v>5.3361000000000107</v>
      </c>
      <c r="H47">
        <f t="shared" si="10"/>
        <v>132.02009999999987</v>
      </c>
      <c r="I47">
        <f t="shared" si="9"/>
        <v>19.713599999999978</v>
      </c>
    </row>
    <row r="48" spans="1:10" x14ac:dyDescent="0.35">
      <c r="B48" s="1">
        <v>44794.9375</v>
      </c>
      <c r="C48">
        <v>7.024</v>
      </c>
      <c r="D48">
        <v>8.8510000000000009</v>
      </c>
      <c r="E48">
        <v>8.9749999999999996</v>
      </c>
      <c r="F48">
        <v>9.0990000000000002</v>
      </c>
      <c r="G48">
        <f t="shared" si="10"/>
        <v>3.337929000000003</v>
      </c>
      <c r="H48">
        <f t="shared" si="10"/>
        <v>3.8064009999999984</v>
      </c>
      <c r="I48">
        <f t="shared" si="9"/>
        <v>4.3056250000000009</v>
      </c>
    </row>
    <row r="49" spans="1:10" x14ac:dyDescent="0.35">
      <c r="B49" s="1">
        <v>44799.083333333336</v>
      </c>
      <c r="C49">
        <v>5.1509999999999998</v>
      </c>
      <c r="D49">
        <v>2.1549999999999998</v>
      </c>
      <c r="E49">
        <v>2.1709999999999998</v>
      </c>
      <c r="F49">
        <v>2.7919999999999998</v>
      </c>
      <c r="G49">
        <f t="shared" si="10"/>
        <v>8.9760159999999996</v>
      </c>
      <c r="H49">
        <f t="shared" si="10"/>
        <v>8.8803999999999998</v>
      </c>
      <c r="I49">
        <f t="shared" si="9"/>
        <v>5.5648809999999997</v>
      </c>
    </row>
    <row r="50" spans="1:10" x14ac:dyDescent="0.35">
      <c r="B50" s="1">
        <v>44802.625</v>
      </c>
      <c r="C50">
        <v>32.229999999999997</v>
      </c>
      <c r="D50">
        <v>24.86</v>
      </c>
      <c r="E50">
        <v>26.73</v>
      </c>
      <c r="F50">
        <v>25.95</v>
      </c>
      <c r="G50">
        <f t="shared" si="10"/>
        <v>54.316899999999961</v>
      </c>
      <c r="H50">
        <f t="shared" si="10"/>
        <v>30.249999999999961</v>
      </c>
      <c r="I50">
        <f t="shared" si="9"/>
        <v>39.438399999999973</v>
      </c>
    </row>
    <row r="51" spans="1:10" x14ac:dyDescent="0.35">
      <c r="A51" t="s">
        <v>12</v>
      </c>
      <c r="B51" s="1"/>
      <c r="D51">
        <f>AVERAGE(G41:G50)^0.5</f>
        <v>5.3590156652131551</v>
      </c>
      <c r="E51">
        <f t="shared" ref="E51:F51" si="11">AVERAGE(H41:H50)^0.5</f>
        <v>6.2442339802412894</v>
      </c>
      <c r="F51">
        <f t="shared" si="11"/>
        <v>5.3940533367774544</v>
      </c>
      <c r="J51">
        <f>MAX(C41:F50)</f>
        <v>71.319999999999993</v>
      </c>
    </row>
    <row r="53" spans="1:10" x14ac:dyDescent="0.35">
      <c r="A53" t="s">
        <v>9</v>
      </c>
      <c r="B53" t="s">
        <v>4</v>
      </c>
      <c r="C53" t="s">
        <v>3</v>
      </c>
      <c r="D53" t="s">
        <v>0</v>
      </c>
      <c r="E53" t="s">
        <v>1</v>
      </c>
      <c r="F53" t="s">
        <v>2</v>
      </c>
      <c r="G53" t="s">
        <v>13</v>
      </c>
      <c r="H53" t="s">
        <v>14</v>
      </c>
      <c r="I53" t="s">
        <v>15</v>
      </c>
    </row>
    <row r="54" spans="1:10" x14ac:dyDescent="0.35">
      <c r="A54">
        <v>4.5</v>
      </c>
      <c r="B54" s="1">
        <v>44778.46875</v>
      </c>
      <c r="C54">
        <v>42.5</v>
      </c>
      <c r="D54">
        <v>27.49</v>
      </c>
      <c r="E54">
        <v>43.89</v>
      </c>
      <c r="F54">
        <v>31.87</v>
      </c>
      <c r="G54">
        <f>(D54-$C54)^2</f>
        <v>225.30010000000004</v>
      </c>
      <c r="H54">
        <f>(E54-$C54)^2</f>
        <v>1.9321000000000015</v>
      </c>
      <c r="I54">
        <f t="shared" ref="I54:I62" si="12">(F54-$C54)^2</f>
        <v>112.99689999999998</v>
      </c>
    </row>
    <row r="55" spans="1:10" x14ac:dyDescent="0.35">
      <c r="A55" t="s">
        <v>11</v>
      </c>
      <c r="B55" s="1">
        <v>44779.34375</v>
      </c>
      <c r="C55">
        <v>8.2859999999999996</v>
      </c>
      <c r="D55">
        <v>2.5139999999999998</v>
      </c>
      <c r="E55">
        <v>3.044</v>
      </c>
      <c r="F55">
        <v>2.8820000000000001</v>
      </c>
      <c r="G55">
        <f t="shared" ref="G55:H63" si="13">(D55-$C55)^2</f>
        <v>33.315984</v>
      </c>
      <c r="H55">
        <f t="shared" si="13"/>
        <v>27.478563999999992</v>
      </c>
      <c r="I55">
        <f t="shared" si="12"/>
        <v>29.203215999999998</v>
      </c>
    </row>
    <row r="56" spans="1:10" x14ac:dyDescent="0.35">
      <c r="B56" s="1">
        <v>44780.052083333336</v>
      </c>
      <c r="C56">
        <v>8.9130000000000003</v>
      </c>
      <c r="D56">
        <v>3.4409999999999998</v>
      </c>
      <c r="E56">
        <v>3.9009999999999998</v>
      </c>
      <c r="F56">
        <v>3.9950000000000001</v>
      </c>
      <c r="G56">
        <f t="shared" si="13"/>
        <v>29.942784000000003</v>
      </c>
      <c r="H56">
        <f t="shared" si="13"/>
        <v>25.120144000000003</v>
      </c>
      <c r="I56">
        <f t="shared" si="12"/>
        <v>24.186724000000002</v>
      </c>
    </row>
    <row r="57" spans="1:10" x14ac:dyDescent="0.35">
      <c r="B57" s="1">
        <v>44780.5</v>
      </c>
      <c r="C57">
        <v>1.742</v>
      </c>
      <c r="D57">
        <v>2.0219999999999998</v>
      </c>
      <c r="E57">
        <v>2.2080000000000002</v>
      </c>
      <c r="F57">
        <v>2.1960000000000002</v>
      </c>
      <c r="G57">
        <f t="shared" si="13"/>
        <v>7.8399999999999886E-2</v>
      </c>
      <c r="H57">
        <f t="shared" si="13"/>
        <v>0.21715600000000018</v>
      </c>
      <c r="I57">
        <f t="shared" si="12"/>
        <v>0.20611600000000016</v>
      </c>
    </row>
    <row r="58" spans="1:10" x14ac:dyDescent="0.35">
      <c r="B58" s="1">
        <v>44788.6875</v>
      </c>
      <c r="C58">
        <v>3.2919999999999998</v>
      </c>
      <c r="D58">
        <v>2.9729999999999999</v>
      </c>
      <c r="E58">
        <v>3.3010000000000002</v>
      </c>
      <c r="F58">
        <v>3.3029999999999999</v>
      </c>
      <c r="G58">
        <f t="shared" si="13"/>
        <v>0.10176099999999996</v>
      </c>
      <c r="H58">
        <f t="shared" si="13"/>
        <v>8.1000000000006143E-5</v>
      </c>
      <c r="I58">
        <f t="shared" si="12"/>
        <v>1.2100000000000266E-4</v>
      </c>
    </row>
    <row r="59" spans="1:10" x14ac:dyDescent="0.35">
      <c r="B59" s="1">
        <v>44789.833333333336</v>
      </c>
      <c r="C59">
        <v>1.794</v>
      </c>
      <c r="D59">
        <v>1.2150000000000001</v>
      </c>
      <c r="E59">
        <v>1.2669999999999999</v>
      </c>
      <c r="F59">
        <v>1.359</v>
      </c>
      <c r="G59">
        <f t="shared" si="13"/>
        <v>0.33524099999999996</v>
      </c>
      <c r="H59">
        <f t="shared" si="13"/>
        <v>0.27772900000000011</v>
      </c>
      <c r="I59">
        <f t="shared" si="12"/>
        <v>0.18922500000000006</v>
      </c>
    </row>
    <row r="60" spans="1:10" x14ac:dyDescent="0.35">
      <c r="B60" s="1">
        <v>44793.989583333336</v>
      </c>
      <c r="C60">
        <v>33.32</v>
      </c>
      <c r="D60">
        <v>52.17</v>
      </c>
      <c r="E60">
        <v>64.290000000000006</v>
      </c>
      <c r="F60">
        <v>47.09</v>
      </c>
      <c r="G60">
        <f t="shared" si="13"/>
        <v>355.32250000000005</v>
      </c>
      <c r="H60">
        <f t="shared" si="13"/>
        <v>959.14090000000033</v>
      </c>
      <c r="I60">
        <f t="shared" si="12"/>
        <v>189.61290000000008</v>
      </c>
    </row>
    <row r="61" spans="1:10" x14ac:dyDescent="0.35">
      <c r="B61" s="1">
        <v>44794.9375</v>
      </c>
      <c r="C61">
        <v>2.9369999999999998</v>
      </c>
      <c r="D61">
        <v>2.4380000000000002</v>
      </c>
      <c r="E61">
        <v>2.5710000000000002</v>
      </c>
      <c r="F61">
        <v>2.7730000000000001</v>
      </c>
      <c r="G61">
        <f t="shared" si="13"/>
        <v>0.24900099999999967</v>
      </c>
      <c r="H61">
        <f t="shared" si="13"/>
        <v>0.13395599999999974</v>
      </c>
      <c r="I61">
        <f t="shared" si="12"/>
        <v>2.6895999999999903E-2</v>
      </c>
    </row>
    <row r="62" spans="1:10" x14ac:dyDescent="0.35">
      <c r="B62" s="1">
        <v>44799.083333333336</v>
      </c>
      <c r="C62">
        <v>9.2449999999999992</v>
      </c>
      <c r="D62">
        <v>1.698</v>
      </c>
      <c r="E62">
        <v>1.827</v>
      </c>
      <c r="F62">
        <v>2.2389999999999999</v>
      </c>
      <c r="G62">
        <f t="shared" si="13"/>
        <v>56.957208999999985</v>
      </c>
      <c r="H62">
        <f t="shared" si="13"/>
        <v>55.026723999999987</v>
      </c>
      <c r="I62">
        <f t="shared" si="12"/>
        <v>49.08403599999999</v>
      </c>
    </row>
    <row r="63" spans="1:10" x14ac:dyDescent="0.35">
      <c r="B63" s="1">
        <v>44802.625</v>
      </c>
      <c r="C63">
        <v>17.47</v>
      </c>
      <c r="D63">
        <v>4.516</v>
      </c>
      <c r="E63">
        <v>5.548</v>
      </c>
      <c r="F63">
        <v>5.6219999999999999</v>
      </c>
      <c r="G63">
        <f t="shared" si="13"/>
        <v>167.80611599999997</v>
      </c>
      <c r="H63">
        <f t="shared" si="13"/>
        <v>142.13408399999997</v>
      </c>
      <c r="I63">
        <f>(F63-$C63)^2</f>
        <v>140.37510399999996</v>
      </c>
    </row>
    <row r="64" spans="1:10" x14ac:dyDescent="0.35">
      <c r="A64" t="s">
        <v>12</v>
      </c>
      <c r="B64" s="1"/>
      <c r="D64">
        <f>AVERAGE(G54:G63)^0.5</f>
        <v>9.3242109371249224</v>
      </c>
      <c r="E64">
        <f t="shared" ref="E64:F64" si="14">AVERAGE(H54:H63)^0.5</f>
        <v>11.006640895386751</v>
      </c>
      <c r="F64">
        <f t="shared" si="14"/>
        <v>7.3883776162294241</v>
      </c>
      <c r="J64">
        <f>MAX(C54:F63)</f>
        <v>64.290000000000006</v>
      </c>
    </row>
    <row r="66" spans="1:10" x14ac:dyDescent="0.35">
      <c r="A66" t="s">
        <v>10</v>
      </c>
      <c r="B66" t="s">
        <v>4</v>
      </c>
      <c r="C66" t="s">
        <v>3</v>
      </c>
      <c r="D66" t="s">
        <v>0</v>
      </c>
      <c r="E66" t="s">
        <v>1</v>
      </c>
      <c r="F66" t="s">
        <v>2</v>
      </c>
      <c r="G66" t="s">
        <v>13</v>
      </c>
      <c r="H66" t="s">
        <v>14</v>
      </c>
      <c r="I66" t="s">
        <v>15</v>
      </c>
    </row>
    <row r="67" spans="1:10" x14ac:dyDescent="0.35">
      <c r="A67">
        <v>6</v>
      </c>
      <c r="B67" s="1">
        <v>44778.46875</v>
      </c>
      <c r="C67">
        <v>22.92</v>
      </c>
      <c r="D67">
        <v>17.940000000000001</v>
      </c>
      <c r="E67">
        <v>18.84</v>
      </c>
      <c r="F67">
        <v>18.399999999999999</v>
      </c>
      <c r="G67">
        <f>(D67-$C67)^2</f>
        <v>24.800400000000003</v>
      </c>
      <c r="H67">
        <f>(E67-$C67)^2</f>
        <v>16.646400000000014</v>
      </c>
      <c r="I67">
        <f t="shared" ref="I67:I76" si="15">(F67-$C67)^2</f>
        <v>20.430400000000027</v>
      </c>
    </row>
    <row r="68" spans="1:10" x14ac:dyDescent="0.35">
      <c r="A68" t="s">
        <v>11</v>
      </c>
      <c r="B68" s="1">
        <v>44779.34375</v>
      </c>
      <c r="C68">
        <v>10.32</v>
      </c>
      <c r="D68">
        <v>6.0149999999999997</v>
      </c>
      <c r="E68">
        <v>6.1459999999999999</v>
      </c>
      <c r="F68">
        <v>6.3579999999999997</v>
      </c>
      <c r="G68">
        <f t="shared" ref="G68:H76" si="16">(D68-$C68)^2</f>
        <v>18.533025000000006</v>
      </c>
      <c r="H68">
        <f t="shared" si="16"/>
        <v>17.422276000000004</v>
      </c>
      <c r="I68">
        <f t="shared" si="15"/>
        <v>15.697444000000004</v>
      </c>
    </row>
    <row r="69" spans="1:10" x14ac:dyDescent="0.35">
      <c r="B69" s="1">
        <v>44780.052083333336</v>
      </c>
      <c r="C69">
        <v>7.9249999999999998</v>
      </c>
      <c r="D69">
        <v>3.827</v>
      </c>
      <c r="E69">
        <v>3.9910000000000001</v>
      </c>
      <c r="F69">
        <v>3.9260000000000002</v>
      </c>
      <c r="G69">
        <f t="shared" si="16"/>
        <v>16.793603999999998</v>
      </c>
      <c r="H69">
        <f t="shared" si="16"/>
        <v>15.476355999999997</v>
      </c>
      <c r="I69">
        <f t="shared" si="15"/>
        <v>15.992000999999997</v>
      </c>
    </row>
    <row r="70" spans="1:10" x14ac:dyDescent="0.35">
      <c r="B70" s="1">
        <v>44780.5</v>
      </c>
      <c r="C70">
        <v>2.5070000000000001</v>
      </c>
      <c r="D70">
        <v>11.02</v>
      </c>
      <c r="E70">
        <v>11.36</v>
      </c>
      <c r="F70">
        <v>11.29</v>
      </c>
      <c r="G70">
        <f t="shared" si="16"/>
        <v>72.471169000000003</v>
      </c>
      <c r="H70">
        <f t="shared" si="16"/>
        <v>78.375608999999997</v>
      </c>
      <c r="I70">
        <f t="shared" si="15"/>
        <v>77.141088999999994</v>
      </c>
    </row>
    <row r="71" spans="1:10" x14ac:dyDescent="0.35">
      <c r="B71" s="1">
        <v>44788.6875</v>
      </c>
      <c r="C71">
        <v>4.55</v>
      </c>
      <c r="D71">
        <v>4.0609999999999999</v>
      </c>
      <c r="E71">
        <v>4.2439999999999998</v>
      </c>
      <c r="F71">
        <v>4.2080000000000002</v>
      </c>
      <c r="G71">
        <f t="shared" si="16"/>
        <v>0.23912099999999989</v>
      </c>
      <c r="H71">
        <f t="shared" si="16"/>
        <v>9.3636000000000025E-2</v>
      </c>
      <c r="I71">
        <f t="shared" si="15"/>
        <v>0.11696399999999975</v>
      </c>
    </row>
    <row r="72" spans="1:10" x14ac:dyDescent="0.35">
      <c r="B72" s="1">
        <v>44789.833333333336</v>
      </c>
      <c r="C72">
        <v>3.1909999999999998</v>
      </c>
      <c r="D72">
        <v>1.869</v>
      </c>
      <c r="E72">
        <v>1.772</v>
      </c>
      <c r="F72">
        <v>1.9350000000000001</v>
      </c>
      <c r="G72">
        <f t="shared" si="16"/>
        <v>1.7476839999999996</v>
      </c>
      <c r="H72">
        <f t="shared" si="16"/>
        <v>2.0135609999999993</v>
      </c>
      <c r="I72">
        <f t="shared" si="15"/>
        <v>1.5775359999999994</v>
      </c>
    </row>
    <row r="73" spans="1:10" x14ac:dyDescent="0.35">
      <c r="B73" s="1">
        <v>44793.989583333336</v>
      </c>
      <c r="C73">
        <v>39.9</v>
      </c>
      <c r="D73">
        <v>27.97</v>
      </c>
      <c r="E73">
        <v>40.090000000000003</v>
      </c>
      <c r="F73">
        <v>34.4</v>
      </c>
      <c r="G73">
        <f t="shared" si="16"/>
        <v>142.32489999999999</v>
      </c>
      <c r="H73">
        <f t="shared" si="16"/>
        <v>3.6100000000001839E-2</v>
      </c>
      <c r="I73">
        <f t="shared" si="15"/>
        <v>30.25</v>
      </c>
    </row>
    <row r="74" spans="1:10" x14ac:dyDescent="0.35">
      <c r="B74" s="1">
        <v>44794.9375</v>
      </c>
      <c r="C74">
        <v>4.7939999999999996</v>
      </c>
      <c r="D74">
        <v>3.7639999999999998</v>
      </c>
      <c r="E74">
        <v>3.8809999999999998</v>
      </c>
      <c r="F74">
        <v>3.8610000000000002</v>
      </c>
      <c r="G74">
        <f t="shared" si="16"/>
        <v>1.0608999999999995</v>
      </c>
      <c r="H74">
        <f t="shared" si="16"/>
        <v>0.83356899999999967</v>
      </c>
      <c r="I74">
        <f t="shared" si="15"/>
        <v>0.87048899999999885</v>
      </c>
    </row>
    <row r="75" spans="1:10" x14ac:dyDescent="0.35">
      <c r="B75" s="1">
        <v>44799.083333333336</v>
      </c>
      <c r="C75">
        <v>4.3070000000000004</v>
      </c>
      <c r="D75">
        <v>0.93089999999999995</v>
      </c>
      <c r="E75">
        <v>0.74050000000000005</v>
      </c>
      <c r="F75">
        <v>1.877</v>
      </c>
      <c r="G75">
        <f t="shared" si="16"/>
        <v>11.398051210000004</v>
      </c>
      <c r="H75">
        <f t="shared" si="16"/>
        <v>12.719922250000003</v>
      </c>
      <c r="I75">
        <f t="shared" si="15"/>
        <v>5.9049000000000031</v>
      </c>
    </row>
    <row r="76" spans="1:10" x14ac:dyDescent="0.35">
      <c r="B76" s="1">
        <v>44802.625</v>
      </c>
      <c r="C76">
        <v>21.1</v>
      </c>
      <c r="D76">
        <v>10.93</v>
      </c>
      <c r="E76">
        <v>11.43</v>
      </c>
      <c r="F76">
        <v>11.96</v>
      </c>
      <c r="G76">
        <f t="shared" si="16"/>
        <v>103.42890000000004</v>
      </c>
      <c r="H76">
        <f t="shared" si="16"/>
        <v>93.50890000000004</v>
      </c>
      <c r="I76">
        <f t="shared" si="15"/>
        <v>83.539600000000007</v>
      </c>
    </row>
    <row r="77" spans="1:10" x14ac:dyDescent="0.35">
      <c r="A77" t="s">
        <v>12</v>
      </c>
      <c r="D77">
        <f>AVERAGE(G67:G76)^0.5</f>
        <v>6.2673579298616735</v>
      </c>
      <c r="E77">
        <f t="shared" ref="E77:F77" si="17">AVERAGE(H67:H76)^0.5</f>
        <v>4.8695618822436177</v>
      </c>
      <c r="F77">
        <f t="shared" si="17"/>
        <v>5.0151811831677628</v>
      </c>
      <c r="J77">
        <f>MAX(C67:F76)</f>
        <v>40.090000000000003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DD38-C0E1-4C66-BD12-01A36CF55579}">
  <dimension ref="A1:J77"/>
  <sheetViews>
    <sheetView topLeftCell="I52" zoomScale="70" zoomScaleNormal="70" workbookViewId="0">
      <selection activeCell="Y63" sqref="Y63"/>
    </sheetView>
  </sheetViews>
  <sheetFormatPr defaultRowHeight="14.5" x14ac:dyDescent="0.35"/>
  <cols>
    <col min="1" max="1" width="11.1796875" bestFit="1" customWidth="1"/>
    <col min="2" max="2" width="14.6328125" bestFit="1" customWidth="1"/>
    <col min="3" max="3" width="12" bestFit="1" customWidth="1"/>
    <col min="4" max="6" width="8.90625" bestFit="1" customWidth="1"/>
    <col min="7" max="9" width="11.81640625" bestFit="1" customWidth="1"/>
  </cols>
  <sheetData>
    <row r="1" spans="1:10" x14ac:dyDescent="0.35">
      <c r="A1" t="s">
        <v>5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13</v>
      </c>
      <c r="H1" t="s">
        <v>14</v>
      </c>
      <c r="I1" t="s">
        <v>15</v>
      </c>
    </row>
    <row r="2" spans="1:10" x14ac:dyDescent="0.35">
      <c r="A2">
        <v>1</v>
      </c>
      <c r="B2" s="1">
        <v>44778.46875</v>
      </c>
      <c r="C2">
        <v>0.43130000000000002</v>
      </c>
      <c r="D2">
        <v>0.90349999999999997</v>
      </c>
      <c r="E2">
        <v>2.3439999999999999</v>
      </c>
      <c r="F2">
        <v>2.5329999999999999</v>
      </c>
      <c r="G2">
        <f>(D2-$C2)^2</f>
        <v>0.22297283999999995</v>
      </c>
      <c r="H2">
        <f>(E2-$C2)^2</f>
        <v>3.6584212899999993</v>
      </c>
      <c r="I2">
        <f t="shared" ref="H2:I11" si="0">(F2-$C2)^2</f>
        <v>4.4171428900000009</v>
      </c>
    </row>
    <row r="3" spans="1:10" x14ac:dyDescent="0.35">
      <c r="A3" t="s">
        <v>11</v>
      </c>
      <c r="B3" s="1">
        <v>44779.34375</v>
      </c>
      <c r="C3">
        <v>7.6130000000000003E-2</v>
      </c>
      <c r="D3">
        <v>4.7210000000000002E-2</v>
      </c>
      <c r="E3">
        <v>5.5320000000000001E-2</v>
      </c>
      <c r="F3">
        <v>6.234E-2</v>
      </c>
      <c r="G3">
        <f t="shared" ref="G3:G11" si="1">(D3-$C3)^2</f>
        <v>8.3636640000000009E-4</v>
      </c>
      <c r="H3">
        <f t="shared" si="0"/>
        <v>4.3305610000000011E-4</v>
      </c>
      <c r="I3">
        <f t="shared" si="0"/>
        <v>1.9016410000000011E-4</v>
      </c>
    </row>
    <row r="4" spans="1:10" x14ac:dyDescent="0.35">
      <c r="B4" s="1">
        <v>44780.052083333336</v>
      </c>
      <c r="C4">
        <v>0.1943</v>
      </c>
      <c r="D4">
        <v>8.1180000000000002E-2</v>
      </c>
      <c r="E4">
        <v>0.10879999999999999</v>
      </c>
      <c r="F4">
        <v>0.1077</v>
      </c>
      <c r="G4">
        <f t="shared" si="1"/>
        <v>1.2796134399999999E-2</v>
      </c>
      <c r="H4">
        <f t="shared" si="0"/>
        <v>7.3102500000000008E-3</v>
      </c>
      <c r="I4">
        <f t="shared" si="0"/>
        <v>7.4995599999999997E-3</v>
      </c>
    </row>
    <row r="5" spans="1:10" x14ac:dyDescent="0.35">
      <c r="B5" s="1">
        <v>44780.5</v>
      </c>
      <c r="C5">
        <v>3.7719999999999997E-2</v>
      </c>
      <c r="D5">
        <v>4.9160000000000002E-2</v>
      </c>
      <c r="E5">
        <v>6.8750000000000006E-2</v>
      </c>
      <c r="F5">
        <v>6.2019999999999999E-2</v>
      </c>
      <c r="G5">
        <f t="shared" si="1"/>
        <v>1.3087360000000014E-4</v>
      </c>
      <c r="H5">
        <f t="shared" si="0"/>
        <v>9.6286090000000059E-4</v>
      </c>
      <c r="I5">
        <f t="shared" si="0"/>
        <v>5.9049000000000016E-4</v>
      </c>
    </row>
    <row r="6" spans="1:10" x14ac:dyDescent="0.35">
      <c r="B6" s="1">
        <v>44788.6875</v>
      </c>
      <c r="C6">
        <v>6.096E-2</v>
      </c>
      <c r="D6">
        <v>6.4689999999999998E-2</v>
      </c>
      <c r="E6">
        <v>7.0510000000000003E-2</v>
      </c>
      <c r="F6">
        <v>7.0099999999999996E-2</v>
      </c>
      <c r="G6">
        <f t="shared" si="1"/>
        <v>1.391289999999998E-5</v>
      </c>
      <c r="H6">
        <f t="shared" si="0"/>
        <v>9.1202500000000061E-5</v>
      </c>
      <c r="I6">
        <f t="shared" si="0"/>
        <v>8.3539599999999921E-5</v>
      </c>
    </row>
    <row r="7" spans="1:10" x14ac:dyDescent="0.35">
      <c r="B7" s="1">
        <v>44789.833333333336</v>
      </c>
      <c r="C7">
        <v>2.8840000000000001E-2</v>
      </c>
      <c r="D7">
        <v>3.9379999999999998E-2</v>
      </c>
      <c r="E7">
        <v>4.8070000000000002E-2</v>
      </c>
      <c r="F7">
        <v>5.5329999999999997E-2</v>
      </c>
      <c r="G7">
        <f t="shared" si="1"/>
        <v>1.1109159999999994E-4</v>
      </c>
      <c r="H7">
        <f t="shared" si="0"/>
        <v>3.6979290000000001E-4</v>
      </c>
      <c r="I7">
        <f t="shared" si="0"/>
        <v>7.0172009999999979E-4</v>
      </c>
    </row>
    <row r="8" spans="1:10" x14ac:dyDescent="0.35">
      <c r="B8" s="1">
        <v>44793.989583333336</v>
      </c>
      <c r="C8">
        <v>0.47510000000000002</v>
      </c>
      <c r="D8">
        <v>1.542</v>
      </c>
      <c r="E8">
        <v>2.7040000000000002</v>
      </c>
      <c r="F8">
        <v>2.5150000000000001</v>
      </c>
      <c r="G8">
        <f t="shared" si="1"/>
        <v>1.13827561</v>
      </c>
      <c r="H8">
        <f t="shared" si="0"/>
        <v>4.9679952100000015</v>
      </c>
      <c r="I8">
        <f t="shared" si="0"/>
        <v>4.1611920100000015</v>
      </c>
    </row>
    <row r="9" spans="1:10" x14ac:dyDescent="0.35">
      <c r="B9" s="1">
        <v>44794.9375</v>
      </c>
      <c r="C9">
        <v>4.9399999999999999E-2</v>
      </c>
      <c r="D9">
        <v>4.0120000000000003E-2</v>
      </c>
      <c r="E9">
        <v>4.6449999999999998E-2</v>
      </c>
      <c r="F9">
        <v>4.6109999999999998E-2</v>
      </c>
      <c r="G9">
        <f t="shared" si="1"/>
        <v>8.6118399999999938E-5</v>
      </c>
      <c r="H9">
        <f t="shared" si="0"/>
        <v>8.7025000000000069E-6</v>
      </c>
      <c r="I9">
        <f t="shared" si="0"/>
        <v>1.0824100000000009E-5</v>
      </c>
    </row>
    <row r="10" spans="1:10" x14ac:dyDescent="0.35">
      <c r="B10" s="1">
        <v>44799.083333333336</v>
      </c>
      <c r="C10">
        <v>0.17549999999999999</v>
      </c>
      <c r="D10">
        <v>4.4119999999999999E-2</v>
      </c>
      <c r="E10">
        <v>5.518E-2</v>
      </c>
      <c r="F10">
        <v>6.1530000000000001E-2</v>
      </c>
      <c r="G10">
        <f t="shared" si="1"/>
        <v>1.72607044E-2</v>
      </c>
      <c r="H10">
        <f t="shared" si="0"/>
        <v>1.4476902399999996E-2</v>
      </c>
      <c r="I10">
        <f t="shared" si="0"/>
        <v>1.2989160899999998E-2</v>
      </c>
    </row>
    <row r="11" spans="1:10" x14ac:dyDescent="0.35">
      <c r="B11" s="1">
        <v>44802.625</v>
      </c>
      <c r="C11">
        <v>0.24410000000000001</v>
      </c>
      <c r="D11">
        <v>9.5589999999999994E-2</v>
      </c>
      <c r="E11">
        <v>0.12659999999999999</v>
      </c>
      <c r="F11">
        <v>0.1293</v>
      </c>
      <c r="G11">
        <f t="shared" si="1"/>
        <v>2.2055220100000009E-2</v>
      </c>
      <c r="H11">
        <f t="shared" si="0"/>
        <v>1.3806250000000004E-2</v>
      </c>
      <c r="I11">
        <f t="shared" si="0"/>
        <v>1.3179040000000003E-2</v>
      </c>
    </row>
    <row r="12" spans="1:10" x14ac:dyDescent="0.35">
      <c r="A12" t="s">
        <v>12</v>
      </c>
      <c r="B12" s="1"/>
      <c r="D12">
        <f>AVERAGE(G2:G11)^0.5</f>
        <v>0.37610355911636889</v>
      </c>
      <c r="E12">
        <f t="shared" ref="E12:F12" si="2">AVERAGE(H2:H11)^0.5</f>
        <v>0.93079941541129052</v>
      </c>
      <c r="F12">
        <f t="shared" si="2"/>
        <v>0.92809371287602238</v>
      </c>
      <c r="J12">
        <f>MAX(C2:F11)</f>
        <v>2.7040000000000002</v>
      </c>
    </row>
    <row r="14" spans="1:10" x14ac:dyDescent="0.35">
      <c r="A14" t="s">
        <v>6</v>
      </c>
      <c r="B14" t="s">
        <v>4</v>
      </c>
      <c r="C14" t="s">
        <v>3</v>
      </c>
      <c r="D14" t="s">
        <v>0</v>
      </c>
      <c r="E14" t="s">
        <v>1</v>
      </c>
      <c r="F14" t="s">
        <v>2</v>
      </c>
      <c r="G14" t="s">
        <v>13</v>
      </c>
      <c r="H14" t="s">
        <v>14</v>
      </c>
      <c r="I14" t="s">
        <v>15</v>
      </c>
    </row>
    <row r="15" spans="1:10" x14ac:dyDescent="0.35">
      <c r="A15">
        <v>1.667</v>
      </c>
      <c r="B15" s="1">
        <v>44778.46875</v>
      </c>
      <c r="C15">
        <v>9.9740000000000002</v>
      </c>
      <c r="D15">
        <v>15.65</v>
      </c>
      <c r="E15">
        <v>20.67</v>
      </c>
      <c r="F15">
        <v>21.44</v>
      </c>
      <c r="G15">
        <f>(D15-$C15)^2</f>
        <v>32.216976000000003</v>
      </c>
      <c r="H15">
        <f>(E15-$C15)^2</f>
        <v>114.40441600000003</v>
      </c>
      <c r="I15">
        <f t="shared" ref="I15:I24" si="3">(F15-$C15)^2</f>
        <v>131.46915600000003</v>
      </c>
    </row>
    <row r="16" spans="1:10" x14ac:dyDescent="0.35">
      <c r="A16" t="s">
        <v>11</v>
      </c>
      <c r="B16" s="1">
        <v>44779.34375</v>
      </c>
      <c r="C16">
        <v>1.554</v>
      </c>
      <c r="D16">
        <v>0.79559999999999997</v>
      </c>
      <c r="E16">
        <v>1.6659999999999999</v>
      </c>
      <c r="F16">
        <v>1.704</v>
      </c>
      <c r="G16">
        <f t="shared" ref="G16:H24" si="4">(D16-$C16)^2</f>
        <v>0.57517056000000011</v>
      </c>
      <c r="H16">
        <f t="shared" si="4"/>
        <v>1.2543999999999972E-2</v>
      </c>
      <c r="I16">
        <f t="shared" si="3"/>
        <v>2.2499999999999975E-2</v>
      </c>
    </row>
    <row r="17" spans="1:10" x14ac:dyDescent="0.35">
      <c r="B17" s="1">
        <v>44780.052083333336</v>
      </c>
      <c r="C17">
        <v>1.956</v>
      </c>
      <c r="D17">
        <v>1.302</v>
      </c>
      <c r="E17">
        <v>2.3290000000000002</v>
      </c>
      <c r="F17">
        <v>2.379</v>
      </c>
      <c r="G17">
        <f t="shared" si="4"/>
        <v>0.42771599999999987</v>
      </c>
      <c r="H17">
        <f t="shared" si="4"/>
        <v>0.13912900000000017</v>
      </c>
      <c r="I17">
        <f t="shared" si="3"/>
        <v>0.17892900000000003</v>
      </c>
    </row>
    <row r="18" spans="1:10" x14ac:dyDescent="0.35">
      <c r="B18" s="1">
        <v>44780.5</v>
      </c>
      <c r="C18">
        <v>0.59119999999999995</v>
      </c>
      <c r="D18">
        <v>0.87390000000000001</v>
      </c>
      <c r="E18">
        <v>1.7829999999999999</v>
      </c>
      <c r="F18">
        <v>1.7030000000000001</v>
      </c>
      <c r="G18">
        <f t="shared" si="4"/>
        <v>7.9919290000000032E-2</v>
      </c>
      <c r="H18">
        <f t="shared" si="4"/>
        <v>1.4203872399999999</v>
      </c>
      <c r="I18">
        <f t="shared" si="3"/>
        <v>1.2360992400000004</v>
      </c>
    </row>
    <row r="19" spans="1:10" x14ac:dyDescent="0.35">
      <c r="B19" s="1">
        <v>44788.6875</v>
      </c>
      <c r="C19">
        <v>1.099</v>
      </c>
      <c r="D19">
        <v>0.94379999999999997</v>
      </c>
      <c r="E19">
        <v>1.2969999999999999</v>
      </c>
      <c r="F19">
        <v>1.2929999999999999</v>
      </c>
      <c r="G19">
        <f t="shared" si="4"/>
        <v>2.4087040000000001E-2</v>
      </c>
      <c r="H19">
        <f t="shared" si="4"/>
        <v>3.9203999999999982E-2</v>
      </c>
      <c r="I19">
        <f t="shared" si="3"/>
        <v>3.7635999999999982E-2</v>
      </c>
    </row>
    <row r="20" spans="1:10" x14ac:dyDescent="0.35">
      <c r="B20" s="1">
        <v>44789.833333333336</v>
      </c>
      <c r="C20">
        <v>0.71379999999999999</v>
      </c>
      <c r="D20">
        <v>0.57820000000000005</v>
      </c>
      <c r="E20">
        <v>0.86270000000000002</v>
      </c>
      <c r="F20">
        <v>1.0309999999999999</v>
      </c>
      <c r="G20">
        <f t="shared" si="4"/>
        <v>1.8387359999999985E-2</v>
      </c>
      <c r="H20">
        <f t="shared" si="4"/>
        <v>2.2171210000000011E-2</v>
      </c>
      <c r="I20">
        <f t="shared" si="3"/>
        <v>0.10061583999999996</v>
      </c>
    </row>
    <row r="21" spans="1:10" x14ac:dyDescent="0.35">
      <c r="B21" s="1">
        <v>44793.989583333336</v>
      </c>
      <c r="C21">
        <v>14.35</v>
      </c>
      <c r="D21">
        <v>20.3</v>
      </c>
      <c r="E21">
        <v>21.88</v>
      </c>
      <c r="F21">
        <v>21.65</v>
      </c>
      <c r="G21">
        <f t="shared" si="4"/>
        <v>35.402500000000011</v>
      </c>
      <c r="H21">
        <f t="shared" si="4"/>
        <v>56.70089999999999</v>
      </c>
      <c r="I21">
        <f t="shared" si="3"/>
        <v>53.289999999999985</v>
      </c>
    </row>
    <row r="22" spans="1:10" x14ac:dyDescent="0.35">
      <c r="B22" s="1">
        <v>44794.9375</v>
      </c>
      <c r="C22">
        <v>2.3039999999999998</v>
      </c>
      <c r="D22">
        <v>0.67259999999999998</v>
      </c>
      <c r="E22">
        <v>0.85099999999999998</v>
      </c>
      <c r="F22">
        <v>0.84099999999999997</v>
      </c>
      <c r="G22">
        <f t="shared" si="4"/>
        <v>2.6614659599999992</v>
      </c>
      <c r="H22">
        <f t="shared" si="4"/>
        <v>2.1112089999999997</v>
      </c>
      <c r="I22">
        <f t="shared" si="3"/>
        <v>2.1403689999999997</v>
      </c>
    </row>
    <row r="23" spans="1:10" x14ac:dyDescent="0.35">
      <c r="B23" s="1">
        <v>44799.083333333336</v>
      </c>
      <c r="C23">
        <v>5.2619999999999996</v>
      </c>
      <c r="D23">
        <v>0.68330000000000002</v>
      </c>
      <c r="E23">
        <v>0.79390000000000005</v>
      </c>
      <c r="F23">
        <v>0.93440000000000001</v>
      </c>
      <c r="G23">
        <f t="shared" si="4"/>
        <v>20.964493689999998</v>
      </c>
      <c r="H23">
        <f t="shared" si="4"/>
        <v>19.963917609999999</v>
      </c>
      <c r="I23">
        <f t="shared" si="3"/>
        <v>18.728121759999997</v>
      </c>
    </row>
    <row r="24" spans="1:10" x14ac:dyDescent="0.35">
      <c r="B24" s="1">
        <v>44802.625</v>
      </c>
      <c r="C24">
        <v>4.2229999999999999</v>
      </c>
      <c r="D24">
        <v>1.3759999999999999</v>
      </c>
      <c r="E24">
        <v>1.8140000000000001</v>
      </c>
      <c r="F24">
        <v>1.91</v>
      </c>
      <c r="G24">
        <f t="shared" si="4"/>
        <v>8.1054089999999999</v>
      </c>
      <c r="H24">
        <f t="shared" si="4"/>
        <v>5.8032809999999992</v>
      </c>
      <c r="I24">
        <f t="shared" si="3"/>
        <v>5.3499689999999989</v>
      </c>
    </row>
    <row r="25" spans="1:10" x14ac:dyDescent="0.35">
      <c r="A25" t="s">
        <v>12</v>
      </c>
      <c r="D25">
        <f>AVERAGE(G15:G24)^0.5</f>
        <v>3.1697969162077246</v>
      </c>
      <c r="E25">
        <f t="shared" ref="E25:F25" si="5">AVERAGE(H15:H24)^0.5</f>
        <v>4.4790306882181552</v>
      </c>
      <c r="F25">
        <f t="shared" si="5"/>
        <v>4.6103513514698635</v>
      </c>
      <c r="J25">
        <f>MAX(C15:F24)</f>
        <v>21.88</v>
      </c>
    </row>
    <row r="27" spans="1:10" x14ac:dyDescent="0.35">
      <c r="A27" t="s">
        <v>7</v>
      </c>
      <c r="B27" t="s">
        <v>4</v>
      </c>
      <c r="C27" t="s">
        <v>3</v>
      </c>
      <c r="D27" t="s">
        <v>0</v>
      </c>
      <c r="E27" t="s">
        <v>1</v>
      </c>
      <c r="F27" t="s">
        <v>2</v>
      </c>
      <c r="G27" t="s">
        <v>13</v>
      </c>
      <c r="H27" t="s">
        <v>14</v>
      </c>
      <c r="I27" t="s">
        <v>15</v>
      </c>
    </row>
    <row r="28" spans="1:10" x14ac:dyDescent="0.35">
      <c r="A28">
        <v>3.5</v>
      </c>
      <c r="B28" s="1">
        <v>44778.46875</v>
      </c>
      <c r="C28">
        <v>40.049999999999997</v>
      </c>
      <c r="D28">
        <v>12.42</v>
      </c>
      <c r="E28">
        <v>17.010000000000002</v>
      </c>
      <c r="F28">
        <v>23.55</v>
      </c>
      <c r="G28">
        <f>(D28-$C28)^2</f>
        <v>763.41689999999971</v>
      </c>
      <c r="H28">
        <f>(E28-$C28)^2</f>
        <v>530.84159999999974</v>
      </c>
      <c r="I28">
        <f t="shared" ref="I28:I37" si="6">(F28-$C28)^2</f>
        <v>272.24999999999989</v>
      </c>
    </row>
    <row r="29" spans="1:10" x14ac:dyDescent="0.35">
      <c r="A29" t="s">
        <v>11</v>
      </c>
      <c r="B29" s="1">
        <v>44779.34375</v>
      </c>
      <c r="C29">
        <v>6.3010000000000002</v>
      </c>
      <c r="D29">
        <v>1.833</v>
      </c>
      <c r="E29">
        <v>3.1139999999999999</v>
      </c>
      <c r="F29">
        <v>2.9369999999999998</v>
      </c>
      <c r="G29">
        <f t="shared" ref="G29:H37" si="7">(D29-$C29)^2</f>
        <v>19.963024000000001</v>
      </c>
      <c r="H29">
        <f t="shared" si="7"/>
        <v>10.156969000000002</v>
      </c>
      <c r="I29">
        <f t="shared" si="6"/>
        <v>11.316496000000003</v>
      </c>
    </row>
    <row r="30" spans="1:10" x14ac:dyDescent="0.35">
      <c r="B30" s="1">
        <v>44780.052083333336</v>
      </c>
      <c r="C30">
        <v>4.6989999999999998</v>
      </c>
      <c r="D30">
        <v>2.052</v>
      </c>
      <c r="E30">
        <v>3.161</v>
      </c>
      <c r="F30">
        <v>3.1859999999999999</v>
      </c>
      <c r="G30">
        <f t="shared" si="7"/>
        <v>7.0066089999999992</v>
      </c>
      <c r="H30">
        <f t="shared" si="7"/>
        <v>2.3654439999999992</v>
      </c>
      <c r="I30">
        <f t="shared" si="6"/>
        <v>2.2891689999999998</v>
      </c>
    </row>
    <row r="31" spans="1:10" x14ac:dyDescent="0.35">
      <c r="B31" s="1">
        <v>44780.5</v>
      </c>
      <c r="C31">
        <v>1.851</v>
      </c>
      <c r="D31">
        <v>1.778</v>
      </c>
      <c r="E31">
        <v>2.83</v>
      </c>
      <c r="F31">
        <v>2.8580000000000001</v>
      </c>
      <c r="G31">
        <f t="shared" si="7"/>
        <v>5.3289999999999935E-3</v>
      </c>
      <c r="H31">
        <f t="shared" si="7"/>
        <v>0.95844100000000021</v>
      </c>
      <c r="I31">
        <f t="shared" si="6"/>
        <v>1.0140490000000002</v>
      </c>
    </row>
    <row r="32" spans="1:10" x14ac:dyDescent="0.35">
      <c r="B32" s="1">
        <v>44788.6875</v>
      </c>
      <c r="C32">
        <v>5.28</v>
      </c>
      <c r="D32">
        <v>1.952</v>
      </c>
      <c r="E32">
        <v>2.41</v>
      </c>
      <c r="F32">
        <v>2.3580000000000001</v>
      </c>
      <c r="G32">
        <f t="shared" si="7"/>
        <v>11.075584000000003</v>
      </c>
      <c r="H32">
        <f t="shared" si="7"/>
        <v>8.2369000000000003</v>
      </c>
      <c r="I32">
        <f t="shared" si="6"/>
        <v>8.5380840000000013</v>
      </c>
    </row>
    <row r="33" spans="1:10" x14ac:dyDescent="0.35">
      <c r="B33" s="1">
        <v>44789.833333333336</v>
      </c>
      <c r="C33">
        <v>1.284</v>
      </c>
      <c r="D33">
        <v>0.65539999999999998</v>
      </c>
      <c r="E33">
        <v>0.97760000000000002</v>
      </c>
      <c r="F33">
        <v>0.96699999999999997</v>
      </c>
      <c r="G33">
        <f t="shared" si="7"/>
        <v>0.39513796000000007</v>
      </c>
      <c r="H33">
        <f t="shared" si="7"/>
        <v>9.3880959999999999E-2</v>
      </c>
      <c r="I33">
        <f t="shared" si="6"/>
        <v>0.10048900000000004</v>
      </c>
    </row>
    <row r="34" spans="1:10" x14ac:dyDescent="0.35">
      <c r="B34" s="1">
        <v>44793.989583333336</v>
      </c>
      <c r="C34">
        <v>56.99</v>
      </c>
      <c r="D34">
        <v>25.93</v>
      </c>
      <c r="E34">
        <v>33.49</v>
      </c>
      <c r="F34">
        <v>31.66</v>
      </c>
      <c r="G34">
        <f t="shared" si="7"/>
        <v>964.72360000000015</v>
      </c>
      <c r="H34">
        <f t="shared" si="7"/>
        <v>552.25</v>
      </c>
      <c r="I34">
        <f t="shared" si="6"/>
        <v>641.60890000000006</v>
      </c>
    </row>
    <row r="35" spans="1:10" x14ac:dyDescent="0.35">
      <c r="B35" s="1">
        <v>44794.9375</v>
      </c>
      <c r="C35">
        <v>1.978</v>
      </c>
      <c r="D35">
        <v>1.5669999999999999</v>
      </c>
      <c r="E35">
        <v>1.79</v>
      </c>
      <c r="F35">
        <v>1.7989999999999999</v>
      </c>
      <c r="G35">
        <f t="shared" si="7"/>
        <v>0.16892100000000002</v>
      </c>
      <c r="H35">
        <f t="shared" si="7"/>
        <v>3.534399999999998E-2</v>
      </c>
      <c r="I35">
        <f t="shared" si="6"/>
        <v>3.2041000000000014E-2</v>
      </c>
    </row>
    <row r="36" spans="1:10" x14ac:dyDescent="0.35">
      <c r="B36" s="1">
        <v>44799.083333333336</v>
      </c>
      <c r="C36">
        <v>5.4470000000000001</v>
      </c>
      <c r="D36">
        <v>1.2629999999999999</v>
      </c>
      <c r="E36">
        <v>1.367</v>
      </c>
      <c r="F36">
        <v>1.6080000000000001</v>
      </c>
      <c r="G36">
        <f t="shared" si="7"/>
        <v>17.505856000000001</v>
      </c>
      <c r="H36">
        <f t="shared" si="7"/>
        <v>16.6464</v>
      </c>
      <c r="I36">
        <f t="shared" si="6"/>
        <v>14.737921</v>
      </c>
    </row>
    <row r="37" spans="1:10" x14ac:dyDescent="0.35">
      <c r="B37" s="1">
        <v>44802.625</v>
      </c>
      <c r="C37">
        <v>17.41</v>
      </c>
      <c r="D37">
        <v>4.468</v>
      </c>
      <c r="E37">
        <v>5.657</v>
      </c>
      <c r="F37">
        <v>5.8579999999999997</v>
      </c>
      <c r="G37">
        <f t="shared" si="7"/>
        <v>167.495364</v>
      </c>
      <c r="H37">
        <f t="shared" si="7"/>
        <v>138.13300900000002</v>
      </c>
      <c r="I37">
        <f t="shared" si="6"/>
        <v>133.44870399999999</v>
      </c>
    </row>
    <row r="38" spans="1:10" x14ac:dyDescent="0.35">
      <c r="A38" t="s">
        <v>12</v>
      </c>
      <c r="B38" s="1"/>
      <c r="D38">
        <f>AVERAGE(G28:G37)^0.5</f>
        <v>13.97052728052882</v>
      </c>
      <c r="E38">
        <f t="shared" ref="E38:F38" si="8">AVERAGE(H28:H37)^0.5</f>
        <v>11.223715908557201</v>
      </c>
      <c r="F38">
        <f t="shared" si="8"/>
        <v>10.417945349251934</v>
      </c>
      <c r="J38">
        <f>MAX(C28:F37)</f>
        <v>56.99</v>
      </c>
    </row>
    <row r="40" spans="1:10" x14ac:dyDescent="0.35">
      <c r="A40" t="s">
        <v>8</v>
      </c>
      <c r="B40" t="s">
        <v>4</v>
      </c>
      <c r="C40" t="s">
        <v>3</v>
      </c>
      <c r="D40" t="s">
        <v>0</v>
      </c>
      <c r="E40" t="s">
        <v>1</v>
      </c>
      <c r="F40" t="s">
        <v>2</v>
      </c>
      <c r="G40" t="s">
        <v>13</v>
      </c>
      <c r="H40" t="s">
        <v>14</v>
      </c>
      <c r="I40" t="s">
        <v>15</v>
      </c>
    </row>
    <row r="41" spans="1:10" x14ac:dyDescent="0.35">
      <c r="A41">
        <v>5</v>
      </c>
      <c r="B41" s="1">
        <v>44778.46875</v>
      </c>
      <c r="C41">
        <v>37.22</v>
      </c>
      <c r="D41">
        <v>32.94</v>
      </c>
      <c r="E41">
        <v>43.06</v>
      </c>
      <c r="F41">
        <v>51.57</v>
      </c>
      <c r="G41">
        <f>(D41-$C41)^2</f>
        <v>18.318400000000011</v>
      </c>
      <c r="H41">
        <f>(E41-$C41)^2</f>
        <v>34.105600000000038</v>
      </c>
      <c r="I41">
        <f t="shared" ref="I41:I50" si="9">(F41-$C41)^2</f>
        <v>205.92250000000004</v>
      </c>
    </row>
    <row r="42" spans="1:10" x14ac:dyDescent="0.35">
      <c r="A42" t="s">
        <v>11</v>
      </c>
      <c r="B42" s="1">
        <v>44779.34375</v>
      </c>
      <c r="C42">
        <v>11.82</v>
      </c>
      <c r="D42">
        <v>9.2509999999999994</v>
      </c>
      <c r="E42">
        <v>16.3</v>
      </c>
      <c r="F42">
        <v>16.09</v>
      </c>
      <c r="G42">
        <f t="shared" ref="G42:H50" si="10">(D42-$C42)^2</f>
        <v>6.5997610000000044</v>
      </c>
      <c r="H42">
        <f t="shared" si="10"/>
        <v>20.070400000000003</v>
      </c>
      <c r="I42">
        <f t="shared" si="9"/>
        <v>18.232899999999997</v>
      </c>
    </row>
    <row r="43" spans="1:10" x14ac:dyDescent="0.35">
      <c r="B43" s="1">
        <v>44780.052083333336</v>
      </c>
      <c r="C43">
        <v>12.34</v>
      </c>
      <c r="D43">
        <v>7.657</v>
      </c>
      <c r="E43">
        <v>12.93</v>
      </c>
      <c r="F43">
        <v>13.08</v>
      </c>
      <c r="G43">
        <f t="shared" si="10"/>
        <v>21.930488999999998</v>
      </c>
      <c r="H43">
        <f t="shared" si="10"/>
        <v>0.34809999999999985</v>
      </c>
      <c r="I43">
        <f t="shared" si="9"/>
        <v>0.54760000000000031</v>
      </c>
    </row>
    <row r="44" spans="1:10" x14ac:dyDescent="0.35">
      <c r="B44" s="1">
        <v>44780.5</v>
      </c>
      <c r="C44">
        <v>5.8150000000000004</v>
      </c>
      <c r="D44">
        <v>18.55</v>
      </c>
      <c r="E44">
        <v>24.04</v>
      </c>
      <c r="F44">
        <v>24.54</v>
      </c>
      <c r="G44">
        <f t="shared" si="10"/>
        <v>162.18022499999998</v>
      </c>
      <c r="H44">
        <f t="shared" si="10"/>
        <v>332.15062499999993</v>
      </c>
      <c r="I44">
        <f t="shared" si="9"/>
        <v>350.6256249999999</v>
      </c>
    </row>
    <row r="45" spans="1:10" x14ac:dyDescent="0.35">
      <c r="B45" s="1">
        <v>44788.6875</v>
      </c>
      <c r="C45">
        <v>8.3070000000000004</v>
      </c>
      <c r="D45">
        <v>10.72</v>
      </c>
      <c r="E45">
        <v>12.54</v>
      </c>
      <c r="F45">
        <v>12.34</v>
      </c>
      <c r="G45">
        <f t="shared" si="10"/>
        <v>5.8225690000000014</v>
      </c>
      <c r="H45">
        <f t="shared" si="10"/>
        <v>17.918288999999991</v>
      </c>
      <c r="I45">
        <f t="shared" si="9"/>
        <v>16.265088999999996</v>
      </c>
    </row>
    <row r="46" spans="1:10" x14ac:dyDescent="0.35">
      <c r="B46" s="1">
        <v>44789.833333333336</v>
      </c>
      <c r="C46">
        <v>3.3889999999999998</v>
      </c>
      <c r="D46">
        <v>3.9990000000000001</v>
      </c>
      <c r="E46">
        <v>6.2919999999999998</v>
      </c>
      <c r="F46">
        <v>6.532</v>
      </c>
      <c r="G46">
        <f t="shared" si="10"/>
        <v>0.37210000000000037</v>
      </c>
      <c r="H46">
        <f t="shared" si="10"/>
        <v>8.4274090000000008</v>
      </c>
      <c r="I46">
        <f t="shared" si="9"/>
        <v>9.8784490000000016</v>
      </c>
    </row>
    <row r="47" spans="1:10" x14ac:dyDescent="0.35">
      <c r="B47" s="1">
        <v>44793.989583333336</v>
      </c>
      <c r="C47">
        <v>59.83</v>
      </c>
      <c r="D47">
        <v>62.14</v>
      </c>
      <c r="E47">
        <v>73.69</v>
      </c>
      <c r="F47">
        <v>75.58</v>
      </c>
      <c r="G47">
        <f t="shared" si="10"/>
        <v>5.3361000000000107</v>
      </c>
      <c r="H47">
        <f t="shared" si="10"/>
        <v>192.09959999999998</v>
      </c>
      <c r="I47">
        <f t="shared" si="9"/>
        <v>248.0625</v>
      </c>
    </row>
    <row r="48" spans="1:10" x14ac:dyDescent="0.35">
      <c r="B48" s="1">
        <v>44794.9375</v>
      </c>
      <c r="C48">
        <v>7.024</v>
      </c>
      <c r="D48">
        <v>8.8510000000000009</v>
      </c>
      <c r="E48">
        <v>9.8870000000000005</v>
      </c>
      <c r="F48">
        <v>9.8480000000000008</v>
      </c>
      <c r="G48">
        <f t="shared" si="10"/>
        <v>3.337929000000003</v>
      </c>
      <c r="H48">
        <f t="shared" si="10"/>
        <v>8.1967690000000033</v>
      </c>
      <c r="I48">
        <f t="shared" si="9"/>
        <v>7.9749760000000043</v>
      </c>
    </row>
    <row r="49" spans="1:10" x14ac:dyDescent="0.35">
      <c r="B49" s="1">
        <v>44799.083333333336</v>
      </c>
      <c r="C49">
        <v>5.1509999999999998</v>
      </c>
      <c r="D49">
        <v>2.1549999999999998</v>
      </c>
      <c r="E49">
        <v>2.3879999999999999</v>
      </c>
      <c r="F49">
        <v>3.601</v>
      </c>
      <c r="G49">
        <f t="shared" si="10"/>
        <v>8.9760159999999996</v>
      </c>
      <c r="H49">
        <f t="shared" si="10"/>
        <v>7.6341689999999991</v>
      </c>
      <c r="I49">
        <f t="shared" si="9"/>
        <v>2.4024999999999994</v>
      </c>
    </row>
    <row r="50" spans="1:10" x14ac:dyDescent="0.35">
      <c r="B50" s="1">
        <v>44802.625</v>
      </c>
      <c r="C50">
        <v>32.229999999999997</v>
      </c>
      <c r="D50">
        <v>24.86</v>
      </c>
      <c r="E50">
        <v>27.76</v>
      </c>
      <c r="F50">
        <v>28.27</v>
      </c>
      <c r="G50">
        <f t="shared" si="10"/>
        <v>54.316899999999961</v>
      </c>
      <c r="H50">
        <f t="shared" si="10"/>
        <v>19.980899999999959</v>
      </c>
      <c r="I50">
        <f t="shared" si="9"/>
        <v>15.681599999999978</v>
      </c>
    </row>
    <row r="51" spans="1:10" x14ac:dyDescent="0.35">
      <c r="A51" t="s">
        <v>12</v>
      </c>
      <c r="B51" s="1"/>
      <c r="D51">
        <f>AVERAGE(G41:G50)^0.5</f>
        <v>5.3590156652131551</v>
      </c>
      <c r="E51">
        <f t="shared" ref="E51:F51" si="11">AVERAGE(H41:H50)^0.5</f>
        <v>8.0058220127604631</v>
      </c>
      <c r="F51">
        <f t="shared" si="11"/>
        <v>9.3573165971874648</v>
      </c>
      <c r="J51">
        <f>MAX(C41:F50)</f>
        <v>75.58</v>
      </c>
    </row>
    <row r="53" spans="1:10" x14ac:dyDescent="0.35">
      <c r="A53" t="s">
        <v>9</v>
      </c>
      <c r="B53" t="s">
        <v>4</v>
      </c>
      <c r="C53" t="s">
        <v>3</v>
      </c>
      <c r="D53" t="s">
        <v>0</v>
      </c>
      <c r="E53" t="s">
        <v>1</v>
      </c>
      <c r="F53" t="s">
        <v>2</v>
      </c>
      <c r="G53" t="s">
        <v>13</v>
      </c>
      <c r="H53" t="s">
        <v>14</v>
      </c>
      <c r="I53" t="s">
        <v>15</v>
      </c>
    </row>
    <row r="54" spans="1:10" x14ac:dyDescent="0.35">
      <c r="A54">
        <v>4.5</v>
      </c>
      <c r="B54" s="1">
        <v>44778.46875</v>
      </c>
      <c r="C54">
        <v>42.5</v>
      </c>
      <c r="D54">
        <v>27.49</v>
      </c>
      <c r="E54">
        <v>47.7</v>
      </c>
      <c r="F54">
        <v>55.63</v>
      </c>
      <c r="G54">
        <f>(D54-$C54)^2</f>
        <v>225.30010000000004</v>
      </c>
      <c r="H54">
        <f>(E54-$C54)^2</f>
        <v>27.040000000000031</v>
      </c>
      <c r="I54">
        <f t="shared" ref="I54:I63" si="12">(F54-$C54)^2</f>
        <v>172.39690000000007</v>
      </c>
    </row>
    <row r="55" spans="1:10" x14ac:dyDescent="0.35">
      <c r="A55" t="s">
        <v>11</v>
      </c>
      <c r="B55" s="1">
        <v>44779.34375</v>
      </c>
      <c r="C55">
        <v>8.2859999999999996</v>
      </c>
      <c r="D55">
        <v>2.5139999999999998</v>
      </c>
      <c r="E55">
        <v>4.8680000000000003</v>
      </c>
      <c r="F55">
        <v>4.7569999999999997</v>
      </c>
      <c r="G55">
        <f t="shared" ref="G55:H63" si="13">(D55-$C55)^2</f>
        <v>33.315984</v>
      </c>
      <c r="H55">
        <f t="shared" si="13"/>
        <v>11.682723999999995</v>
      </c>
      <c r="I55">
        <f t="shared" si="12"/>
        <v>12.453840999999999</v>
      </c>
    </row>
    <row r="56" spans="1:10" x14ac:dyDescent="0.35">
      <c r="B56" s="1">
        <v>44780.052083333336</v>
      </c>
      <c r="C56">
        <v>8.9130000000000003</v>
      </c>
      <c r="D56">
        <v>3.4409999999999998</v>
      </c>
      <c r="E56">
        <v>5.7590000000000003</v>
      </c>
      <c r="F56">
        <v>5.7569999999999997</v>
      </c>
      <c r="G56">
        <f t="shared" si="13"/>
        <v>29.942784000000003</v>
      </c>
      <c r="H56">
        <f t="shared" si="13"/>
        <v>9.9477159999999998</v>
      </c>
      <c r="I56">
        <f t="shared" si="12"/>
        <v>9.9603360000000034</v>
      </c>
    </row>
    <row r="57" spans="1:10" x14ac:dyDescent="0.35">
      <c r="B57" s="1">
        <v>44780.5</v>
      </c>
      <c r="C57">
        <v>1.742</v>
      </c>
      <c r="D57">
        <v>2.0219999999999998</v>
      </c>
      <c r="E57">
        <v>3.7189999999999999</v>
      </c>
      <c r="F57">
        <v>3.669</v>
      </c>
      <c r="G57">
        <f t="shared" si="13"/>
        <v>7.8399999999999886E-2</v>
      </c>
      <c r="H57">
        <f t="shared" si="13"/>
        <v>3.9085289999999997</v>
      </c>
      <c r="I57">
        <f t="shared" si="12"/>
        <v>3.7133290000000003</v>
      </c>
    </row>
    <row r="58" spans="1:10" x14ac:dyDescent="0.35">
      <c r="B58" s="1">
        <v>44788.6875</v>
      </c>
      <c r="C58">
        <v>3.2919999999999998</v>
      </c>
      <c r="D58">
        <v>2.9729999999999999</v>
      </c>
      <c r="E58">
        <v>4.0019999999999998</v>
      </c>
      <c r="F58">
        <v>3.95</v>
      </c>
      <c r="G58">
        <f t="shared" si="13"/>
        <v>0.10176099999999996</v>
      </c>
      <c r="H58">
        <f t="shared" si="13"/>
        <v>0.50409999999999999</v>
      </c>
      <c r="I58">
        <f t="shared" si="12"/>
        <v>0.43296400000000046</v>
      </c>
    </row>
    <row r="59" spans="1:10" x14ac:dyDescent="0.35">
      <c r="B59" s="1">
        <v>44789.833333333336</v>
      </c>
      <c r="C59">
        <v>1.794</v>
      </c>
      <c r="D59">
        <v>1.2150000000000001</v>
      </c>
      <c r="E59">
        <v>1.889</v>
      </c>
      <c r="F59">
        <v>1.9870000000000001</v>
      </c>
      <c r="G59">
        <f t="shared" si="13"/>
        <v>0.33524099999999996</v>
      </c>
      <c r="H59">
        <f t="shared" si="13"/>
        <v>9.0249999999999948E-3</v>
      </c>
      <c r="I59">
        <f t="shared" si="12"/>
        <v>3.7249000000000025E-2</v>
      </c>
    </row>
    <row r="60" spans="1:10" x14ac:dyDescent="0.35">
      <c r="B60" s="1">
        <v>44793.989583333336</v>
      </c>
      <c r="C60">
        <v>33.32</v>
      </c>
      <c r="D60">
        <v>52.17</v>
      </c>
      <c r="E60">
        <v>66.14</v>
      </c>
      <c r="F60">
        <v>63.65</v>
      </c>
      <c r="G60">
        <f t="shared" si="13"/>
        <v>355.32250000000005</v>
      </c>
      <c r="H60">
        <f t="shared" si="13"/>
        <v>1077.1523999999999</v>
      </c>
      <c r="I60">
        <f t="shared" si="12"/>
        <v>919.9088999999999</v>
      </c>
    </row>
    <row r="61" spans="1:10" x14ac:dyDescent="0.35">
      <c r="B61" s="1">
        <v>44794.9375</v>
      </c>
      <c r="C61">
        <v>2.9369999999999998</v>
      </c>
      <c r="D61">
        <v>2.4380000000000002</v>
      </c>
      <c r="E61">
        <v>2.9609999999999999</v>
      </c>
      <c r="F61">
        <v>2.8839999999999999</v>
      </c>
      <c r="G61">
        <f t="shared" si="13"/>
        <v>0.24900099999999967</v>
      </c>
      <c r="H61">
        <f t="shared" si="13"/>
        <v>5.7600000000000099E-4</v>
      </c>
      <c r="I61">
        <f t="shared" si="12"/>
        <v>2.8089999999999934E-3</v>
      </c>
    </row>
    <row r="62" spans="1:10" x14ac:dyDescent="0.35">
      <c r="B62" s="1">
        <v>44799.083333333336</v>
      </c>
      <c r="C62">
        <v>9.2449999999999992</v>
      </c>
      <c r="D62">
        <v>1.698</v>
      </c>
      <c r="E62">
        <v>2.0870000000000002</v>
      </c>
      <c r="F62">
        <v>2.61</v>
      </c>
      <c r="G62">
        <f t="shared" si="13"/>
        <v>56.957208999999985</v>
      </c>
      <c r="H62">
        <f t="shared" si="13"/>
        <v>51.236963999999993</v>
      </c>
      <c r="I62">
        <f t="shared" si="12"/>
        <v>44.023224999999996</v>
      </c>
    </row>
    <row r="63" spans="1:10" x14ac:dyDescent="0.35">
      <c r="B63" s="1">
        <v>44802.625</v>
      </c>
      <c r="C63">
        <v>17.47</v>
      </c>
      <c r="D63">
        <v>4.516</v>
      </c>
      <c r="E63">
        <v>6.1340000000000003</v>
      </c>
      <c r="F63">
        <v>6.3239999999999998</v>
      </c>
      <c r="G63">
        <f t="shared" si="13"/>
        <v>167.80611599999997</v>
      </c>
      <c r="H63">
        <f t="shared" si="13"/>
        <v>128.50489599999997</v>
      </c>
      <c r="I63">
        <f t="shared" si="12"/>
        <v>124.23331599999997</v>
      </c>
    </row>
    <row r="64" spans="1:10" x14ac:dyDescent="0.35">
      <c r="A64" t="s">
        <v>12</v>
      </c>
      <c r="B64" s="1"/>
      <c r="D64">
        <f>AVERAGE(G54:G63)^0.5</f>
        <v>9.3242109371249224</v>
      </c>
      <c r="E64">
        <f t="shared" ref="E64:F64" si="14">AVERAGE(H54:H63)^0.5</f>
        <v>11.445466045557078</v>
      </c>
      <c r="F64">
        <f t="shared" si="14"/>
        <v>11.345320043965264</v>
      </c>
      <c r="J64">
        <f>MAX(C54:F63)</f>
        <v>66.14</v>
      </c>
    </row>
    <row r="66" spans="1:10" x14ac:dyDescent="0.35">
      <c r="A66" t="s">
        <v>10</v>
      </c>
      <c r="B66" t="s">
        <v>4</v>
      </c>
      <c r="C66" t="s">
        <v>3</v>
      </c>
      <c r="D66" t="s">
        <v>0</v>
      </c>
      <c r="E66" t="s">
        <v>1</v>
      </c>
      <c r="F66" t="s">
        <v>2</v>
      </c>
      <c r="G66" t="s">
        <v>13</v>
      </c>
      <c r="H66" t="s">
        <v>14</v>
      </c>
      <c r="I66" t="s">
        <v>15</v>
      </c>
    </row>
    <row r="67" spans="1:10" x14ac:dyDescent="0.35">
      <c r="A67">
        <v>6</v>
      </c>
      <c r="B67" s="1">
        <v>44778.46875</v>
      </c>
      <c r="C67">
        <v>22.92</v>
      </c>
      <c r="D67">
        <v>17.940000000000001</v>
      </c>
      <c r="E67">
        <v>21.3</v>
      </c>
      <c r="F67">
        <v>21.57</v>
      </c>
      <c r="G67">
        <f>(D67-$C67)^2</f>
        <v>24.800400000000003</v>
      </c>
      <c r="H67">
        <f>(E67-$C67)^2</f>
        <v>2.6244000000000032</v>
      </c>
      <c r="I67">
        <f t="shared" ref="I67:I76" si="15">(F67-$C67)^2</f>
        <v>1.8225000000000038</v>
      </c>
    </row>
    <row r="68" spans="1:10" x14ac:dyDescent="0.35">
      <c r="A68" t="s">
        <v>11</v>
      </c>
      <c r="B68" s="1">
        <v>44779.34375</v>
      </c>
      <c r="C68">
        <v>10.32</v>
      </c>
      <c r="D68">
        <v>6.0149999999999997</v>
      </c>
      <c r="E68">
        <v>7.7889999999999997</v>
      </c>
      <c r="F68">
        <v>7.766</v>
      </c>
      <c r="G68">
        <f t="shared" ref="G68:H76" si="16">(D68-$C68)^2</f>
        <v>18.533025000000006</v>
      </c>
      <c r="H68">
        <f t="shared" si="16"/>
        <v>6.4059610000000031</v>
      </c>
      <c r="I68">
        <f t="shared" si="15"/>
        <v>6.5229160000000013</v>
      </c>
    </row>
    <row r="69" spans="1:10" x14ac:dyDescent="0.35">
      <c r="B69" s="1">
        <v>44780.052083333336</v>
      </c>
      <c r="C69">
        <v>7.9249999999999998</v>
      </c>
      <c r="D69">
        <v>3.827</v>
      </c>
      <c r="E69">
        <v>5.5780000000000003</v>
      </c>
      <c r="F69">
        <v>5.4820000000000002</v>
      </c>
      <c r="G69">
        <f t="shared" si="16"/>
        <v>16.793603999999998</v>
      </c>
      <c r="H69">
        <f t="shared" si="16"/>
        <v>5.5084089999999977</v>
      </c>
      <c r="I69">
        <f t="shared" si="15"/>
        <v>5.9682489999999984</v>
      </c>
    </row>
    <row r="70" spans="1:10" x14ac:dyDescent="0.35">
      <c r="B70" s="1">
        <v>44780.5</v>
      </c>
      <c r="C70">
        <v>2.5070000000000001</v>
      </c>
      <c r="D70">
        <v>11.02</v>
      </c>
      <c r="E70">
        <v>13.06</v>
      </c>
      <c r="F70">
        <v>12.91</v>
      </c>
      <c r="G70">
        <f t="shared" si="16"/>
        <v>72.471169000000003</v>
      </c>
      <c r="H70">
        <f t="shared" si="16"/>
        <v>111.36580900000001</v>
      </c>
      <c r="I70">
        <f t="shared" si="15"/>
        <v>108.22240900000001</v>
      </c>
    </row>
    <row r="71" spans="1:10" x14ac:dyDescent="0.35">
      <c r="B71" s="1">
        <v>44788.6875</v>
      </c>
      <c r="C71">
        <v>4.55</v>
      </c>
      <c r="D71">
        <v>4.0609999999999999</v>
      </c>
      <c r="E71">
        <v>4.9560000000000004</v>
      </c>
      <c r="F71">
        <v>4.8369999999999997</v>
      </c>
      <c r="G71">
        <f t="shared" si="16"/>
        <v>0.23912099999999989</v>
      </c>
      <c r="H71">
        <f t="shared" si="16"/>
        <v>0.16483600000000048</v>
      </c>
      <c r="I71">
        <f t="shared" si="15"/>
        <v>8.2368999999999956E-2</v>
      </c>
    </row>
    <row r="72" spans="1:10" x14ac:dyDescent="0.35">
      <c r="B72" s="1">
        <v>44789.833333333336</v>
      </c>
      <c r="C72">
        <v>3.1909999999999998</v>
      </c>
      <c r="D72">
        <v>1.869</v>
      </c>
      <c r="E72">
        <v>2.3210000000000002</v>
      </c>
      <c r="F72">
        <v>2.4689999999999999</v>
      </c>
      <c r="G72">
        <f t="shared" si="16"/>
        <v>1.7476839999999996</v>
      </c>
      <c r="H72">
        <f t="shared" si="16"/>
        <v>0.75689999999999946</v>
      </c>
      <c r="I72">
        <f t="shared" si="15"/>
        <v>0.52128399999999997</v>
      </c>
    </row>
    <row r="73" spans="1:10" x14ac:dyDescent="0.35">
      <c r="B73" s="1">
        <v>44793.989583333336</v>
      </c>
      <c r="C73">
        <v>39.9</v>
      </c>
      <c r="D73">
        <v>27.97</v>
      </c>
      <c r="E73">
        <v>43.42</v>
      </c>
      <c r="F73">
        <v>43.93</v>
      </c>
      <c r="G73">
        <f t="shared" si="16"/>
        <v>142.32489999999999</v>
      </c>
      <c r="H73">
        <f t="shared" si="16"/>
        <v>12.390400000000023</v>
      </c>
      <c r="I73">
        <f t="shared" si="15"/>
        <v>16.240900000000011</v>
      </c>
    </row>
    <row r="74" spans="1:10" x14ac:dyDescent="0.35">
      <c r="B74" s="1">
        <v>44794.9375</v>
      </c>
      <c r="C74">
        <v>4.7939999999999996</v>
      </c>
      <c r="D74">
        <v>3.7639999999999998</v>
      </c>
      <c r="E74">
        <v>4.1950000000000003</v>
      </c>
      <c r="F74">
        <v>4.0780000000000003</v>
      </c>
      <c r="G74">
        <f t="shared" si="16"/>
        <v>1.0608999999999995</v>
      </c>
      <c r="H74">
        <f t="shared" si="16"/>
        <v>0.35880099999999915</v>
      </c>
      <c r="I74">
        <f t="shared" si="15"/>
        <v>0.512655999999999</v>
      </c>
    </row>
    <row r="75" spans="1:10" x14ac:dyDescent="0.35">
      <c r="B75" s="1">
        <v>44799.083333333336</v>
      </c>
      <c r="C75">
        <v>4.3070000000000004</v>
      </c>
      <c r="D75">
        <v>0.93089999999999995</v>
      </c>
      <c r="E75">
        <v>0.78659999999999997</v>
      </c>
      <c r="F75">
        <v>1.9419999999999999</v>
      </c>
      <c r="G75">
        <f t="shared" si="16"/>
        <v>11.398051210000004</v>
      </c>
      <c r="H75">
        <f t="shared" si="16"/>
        <v>12.393216160000003</v>
      </c>
      <c r="I75">
        <f t="shared" si="15"/>
        <v>5.5932250000000012</v>
      </c>
    </row>
    <row r="76" spans="1:10" x14ac:dyDescent="0.35">
      <c r="B76" s="1">
        <v>44802.625</v>
      </c>
      <c r="C76">
        <v>21.1</v>
      </c>
      <c r="D76">
        <v>10.93</v>
      </c>
      <c r="E76">
        <v>12.33</v>
      </c>
      <c r="F76">
        <v>12.89</v>
      </c>
      <c r="G76">
        <f t="shared" si="16"/>
        <v>103.42890000000004</v>
      </c>
      <c r="H76">
        <f t="shared" si="16"/>
        <v>76.912900000000022</v>
      </c>
      <c r="I76">
        <f t="shared" si="15"/>
        <v>67.404100000000014</v>
      </c>
    </row>
    <row r="77" spans="1:10" x14ac:dyDescent="0.35">
      <c r="A77" t="s">
        <v>12</v>
      </c>
      <c r="D77">
        <f>AVERAGE(G67:G76)^0.5</f>
        <v>6.2673579298616735</v>
      </c>
      <c r="E77">
        <f t="shared" ref="E77:F77" si="17">AVERAGE(H67:H76)^0.5</f>
        <v>4.7841575241624312</v>
      </c>
      <c r="F77">
        <f t="shared" si="17"/>
        <v>4.6140070221012879</v>
      </c>
      <c r="J77">
        <f>MAX(C67:F76)</f>
        <v>43.93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calibrated for Kedron St</vt:lpstr>
      <vt:lpstr>calibrated for Homewood ave</vt:lpstr>
      <vt:lpstr>calibrated for Sterrett &amp; Benne</vt:lpstr>
      <vt:lpstr>calibrated for Sterrett &amp; Kelly</vt:lpstr>
      <vt:lpstr>calibrated for Silver Lake</vt:lpstr>
      <vt:lpstr>calibrated for D &amp; Finance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Webber</dc:creator>
  <cp:lastModifiedBy>Marissa Webber</cp:lastModifiedBy>
  <dcterms:created xsi:type="dcterms:W3CDTF">2023-09-22T14:27:58Z</dcterms:created>
  <dcterms:modified xsi:type="dcterms:W3CDTF">2024-03-27T15:41:24Z</dcterms:modified>
</cp:coreProperties>
</file>