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BCD6B6FA-8F7D-2845-AC63-F24581C1E67F}" xr6:coauthVersionLast="43" xr6:coauthVersionMax="43" xr10:uidLastSave="{00000000-0000-0000-0000-000000000000}"/>
  <bookViews>
    <workbookView xWindow="0" yWindow="460" windowWidth="28800" windowHeight="16440" activeTab="2" xr2:uid="{00000000-000D-0000-FFFF-FFFF00000000}"/>
  </bookViews>
  <sheets>
    <sheet name="Player Tiers &amp; Instructions" sheetId="1" r:id="rId1"/>
    <sheet name="Entry Input Form" sheetId="2" r:id="rId2"/>
    <sheet name="Contesta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2" l="1"/>
  <c r="D2" i="2" s="1"/>
  <c r="N18" i="2"/>
  <c r="M18" i="2"/>
  <c r="L18" i="2"/>
  <c r="K18" i="2"/>
  <c r="N20" i="2" s="1"/>
  <c r="J18" i="2"/>
  <c r="I18" i="2"/>
  <c r="H18" i="2"/>
  <c r="G18" i="2"/>
  <c r="J20" i="2" s="1"/>
  <c r="F18" i="2"/>
  <c r="E18" i="2"/>
  <c r="D18" i="2"/>
  <c r="C18" i="2"/>
  <c r="B16" i="1"/>
  <c r="B17" i="1" s="1"/>
  <c r="B18" i="1" s="1"/>
  <c r="B19" i="1" s="1"/>
  <c r="B20" i="1" s="1"/>
  <c r="B21" i="1" s="1"/>
  <c r="B22" i="1" s="1"/>
  <c r="B23" i="1" s="1"/>
  <c r="B2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S15" i="1"/>
  <c r="R15" i="1"/>
  <c r="Q15" i="1"/>
  <c r="P15" i="1"/>
  <c r="S16" i="1" l="1"/>
  <c r="T15" i="1"/>
  <c r="T16" i="1" s="1"/>
  <c r="Q16" i="1" l="1"/>
  <c r="P16" i="1"/>
  <c r="R16" i="1"/>
</calcChain>
</file>

<file path=xl/sharedStrings.xml><?xml version="1.0" encoding="utf-8"?>
<sst xmlns="http://schemas.openxmlformats.org/spreadsheetml/2006/main" count="455" uniqueCount="233">
  <si>
    <t>2019 PGA Championship Player Pool</t>
  </si>
  <si>
    <t>Name</t>
  </si>
  <si>
    <t>Bethpage Golf Course (Black) - Farmingdale, NY</t>
  </si>
  <si>
    <t>Matt Weimer</t>
  </si>
  <si>
    <t>May 16 - 19, 2019</t>
  </si>
  <si>
    <t>Rules</t>
  </si>
  <si>
    <t>Select one player from each column (input name of each player into template within 'Entry Input Form' tab).</t>
  </si>
  <si>
    <t>Yellow highlights require updates by participant</t>
  </si>
  <si>
    <t>Entry #1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</si>
  <si>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</si>
  <si>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</si>
  <si>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</si>
  <si>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</si>
  <si>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Entry #2</t>
  </si>
  <si>
    <t>Tier A</t>
  </si>
  <si>
    <t>Entry #3</t>
  </si>
  <si>
    <t>A</t>
  </si>
  <si>
    <t>Brooks Koepka</t>
  </si>
  <si>
    <t>Tier B</t>
  </si>
  <si>
    <t>Tier C</t>
  </si>
  <si>
    <t>Tier D</t>
  </si>
  <si>
    <t>Tiger Woods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</si>
  <si>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</si>
  <si>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Rickie Fowler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</si>
  <si>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</si>
  <si>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Thursday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</si>
  <si>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</si>
  <si>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</si>
  <si>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Friday</t>
  </si>
  <si>
    <t>Total</t>
  </si>
  <si>
    <t>Saturday</t>
  </si>
  <si>
    <t>Sunday</t>
  </si>
  <si>
    <t xml:space="preserve">Dustin Johnson </t>
  </si>
  <si>
    <t xml:space="preserve">Tommy Fleetwood </t>
  </si>
  <si>
    <t>B</t>
  </si>
  <si>
    <t xml:space="preserve">Jason Kokrak </t>
  </si>
  <si>
    <t xml:space="preserve">Adam Hadwin </t>
  </si>
  <si>
    <t>Bryson DeChambeau</t>
  </si>
  <si>
    <t>Jordan Spieth</t>
  </si>
  <si>
    <t>Tommy Fleetwood</t>
  </si>
  <si>
    <t xml:space="preserve">Brooks Koepka </t>
  </si>
  <si>
    <t xml:space="preserve">Tony Finau </t>
  </si>
  <si>
    <t xml:space="preserve">Kevin Kisner </t>
  </si>
  <si>
    <t>C</t>
  </si>
  <si>
    <t xml:space="preserve">Andrew Putnam </t>
  </si>
  <si>
    <t>Jason Kokrak</t>
  </si>
  <si>
    <t xml:space="preserve">Rory McIlroy </t>
  </si>
  <si>
    <t xml:space="preserve">Bryson DeChambeau </t>
  </si>
  <si>
    <t xml:space="preserve">Rafa Cabrera-Bello </t>
  </si>
  <si>
    <t xml:space="preserve">Brian Harman </t>
  </si>
  <si>
    <t xml:space="preserve">Tiger Woods </t>
  </si>
  <si>
    <t xml:space="preserve">Hideki Matsuyama </t>
  </si>
  <si>
    <t>D</t>
  </si>
  <si>
    <t xml:space="preserve">Aaron Wise </t>
  </si>
  <si>
    <t xml:space="preserve">Cameron Champ </t>
  </si>
  <si>
    <t xml:space="preserve">Erik Van Rooyen </t>
  </si>
  <si>
    <t xml:space="preserve">Jimmy Walker </t>
  </si>
  <si>
    <t xml:space="preserve">Rickie Fowler </t>
  </si>
  <si>
    <t xml:space="preserve">Jordan Spieth </t>
  </si>
  <si>
    <t xml:space="preserve">Branden Grace </t>
  </si>
  <si>
    <t xml:space="preserve">David Lipsky </t>
  </si>
  <si>
    <t xml:space="preserve">Jon Rahm </t>
  </si>
  <si>
    <t xml:space="preserve">Patrick Cantlay </t>
  </si>
  <si>
    <t xml:space="preserve">Cameron Smith </t>
  </si>
  <si>
    <t xml:space="preserve">Justin Rose </t>
  </si>
  <si>
    <t xml:space="preserve">Sergio Garcia </t>
  </si>
  <si>
    <t xml:space="preserve">Charley Hoffman </t>
  </si>
  <si>
    <t xml:space="preserve">J J Spaun </t>
  </si>
  <si>
    <t>Total(s)</t>
  </si>
  <si>
    <t xml:space="preserve">Jason Day </t>
  </si>
  <si>
    <t xml:space="preserve">Matt Kuchar </t>
  </si>
  <si>
    <t xml:space="preserve">Hao Tong Li </t>
  </si>
  <si>
    <t xml:space="preserve">Francesco Molinari </t>
  </si>
  <si>
    <t xml:space="preserve">Adam Scott </t>
  </si>
  <si>
    <t xml:space="preserve">Jhonattan Vegas </t>
  </si>
  <si>
    <t xml:space="preserve">Joaquin Niemann </t>
  </si>
  <si>
    <t xml:space="preserve">Xander Schauffele </t>
  </si>
  <si>
    <t xml:space="preserve">Bubba Watson </t>
  </si>
  <si>
    <t xml:space="preserve">Keith Mitchell </t>
  </si>
  <si>
    <t xml:space="preserve">Kevin Tway </t>
  </si>
  <si>
    <t xml:space="preserve">Paul Casey </t>
  </si>
  <si>
    <t xml:space="preserve">Lucas Glover </t>
  </si>
  <si>
    <t xml:space="preserve">Kiradech Aphibarnrat </t>
  </si>
  <si>
    <t xml:space="preserve">Gary Woodland </t>
  </si>
  <si>
    <t xml:space="preserve">Matt Wallace </t>
  </si>
  <si>
    <t xml:space="preserve">Michael Thompson </t>
  </si>
  <si>
    <t xml:space="preserve">Henrik Stenson </t>
  </si>
  <si>
    <t xml:space="preserve">Matthew Fitzpatrick </t>
  </si>
  <si>
    <t xml:space="preserve">Tom Lewis </t>
  </si>
  <si>
    <t xml:space="preserve">Louis Oosthuizen </t>
  </si>
  <si>
    <t xml:space="preserve">Ryan Moore </t>
  </si>
  <si>
    <t xml:space="preserve">Beau Hossler </t>
  </si>
  <si>
    <t xml:space="preserve">Marc Leishman </t>
  </si>
  <si>
    <t xml:space="preserve">Scott Piercy </t>
  </si>
  <si>
    <t xml:space="preserve">Chesson Hadley </t>
  </si>
  <si>
    <t xml:space="preserve">Patrick Reed </t>
  </si>
  <si>
    <t>Cumulative Total</t>
  </si>
  <si>
    <t xml:space="preserve">Alex Noren </t>
  </si>
  <si>
    <t xml:space="preserve">Danny Willett </t>
  </si>
  <si>
    <t xml:space="preserve">Phil Mickelson </t>
  </si>
  <si>
    <t xml:space="preserve">Billy Horschel </t>
  </si>
  <si>
    <t xml:space="preserve">Dylan Frittelli </t>
  </si>
  <si>
    <t xml:space="preserve">Webb Simpson </t>
  </si>
  <si>
    <t xml:space="preserve">Brandt Snedeker </t>
  </si>
  <si>
    <t xml:space="preserve">Lucas Herbert </t>
  </si>
  <si>
    <t xml:space="preserve">Ian Poulter </t>
  </si>
  <si>
    <t xml:space="preserve">Byeong-Hun An </t>
  </si>
  <si>
    <t xml:space="preserve">Michael Lorenzo-Vera </t>
  </si>
  <si>
    <t xml:space="preserve">C.T. Pan </t>
  </si>
  <si>
    <t xml:space="preserve">Mikko Korhonen </t>
  </si>
  <si>
    <t xml:space="preserve">Charles Howell III </t>
  </si>
  <si>
    <t xml:space="preserve">Richard Sterne </t>
  </si>
  <si>
    <t>Tiebreaker #1 - Total final cumulative strokes of the 2019 PGA Champion</t>
  </si>
  <si>
    <t xml:space="preserve">Daniel Berger </t>
  </si>
  <si>
    <t xml:space="preserve">Ross Fisher </t>
  </si>
  <si>
    <t>Tiebreaker #2 - Total final cumulative strokes of the 2018 Champion Brooks Koepka</t>
  </si>
  <si>
    <t xml:space="preserve">Eddie Pepperell </t>
  </si>
  <si>
    <t xml:space="preserve">Ryan Fox </t>
  </si>
  <si>
    <t xml:space="preserve">Emiliano Grillo </t>
  </si>
  <si>
    <t xml:space="preserve">Sam Burns </t>
  </si>
  <si>
    <t xml:space="preserve">Graeme McDowell </t>
  </si>
  <si>
    <t xml:space="preserve">Steve Stricker </t>
  </si>
  <si>
    <t xml:space="preserve">Jim Furyk </t>
  </si>
  <si>
    <t xml:space="preserve">Troy Merritt </t>
  </si>
  <si>
    <t xml:space="preserve">Joel Dahmen </t>
  </si>
  <si>
    <t xml:space="preserve">Brian Gay </t>
  </si>
  <si>
    <t xml:space="preserve">Keegan Bradley </t>
  </si>
  <si>
    <t xml:space="preserve">Danny Lee </t>
  </si>
  <si>
    <t xml:space="preserve">Lucas Bjerregaard </t>
  </si>
  <si>
    <t xml:space="preserve">Harold Varner </t>
  </si>
  <si>
    <t xml:space="preserve">Martin Kaymer </t>
  </si>
  <si>
    <t xml:space="preserve">Jazz Janewattananond </t>
  </si>
  <si>
    <t xml:space="preserve">Pat Perez </t>
  </si>
  <si>
    <t xml:space="preserve">Adrian Otaegui </t>
  </si>
  <si>
    <t xml:space="preserve">Ryan Palmer </t>
  </si>
  <si>
    <t xml:space="preserve">Kurt Kitayama </t>
  </si>
  <si>
    <t xml:space="preserve">Shane Lowry </t>
  </si>
  <si>
    <t xml:space="preserve">Padraig Harrington </t>
  </si>
  <si>
    <t>Si Woo Kim</t>
  </si>
  <si>
    <t xml:space="preserve">Patton Kizzire </t>
  </si>
  <si>
    <t xml:space="preserve">Sung Kang </t>
  </si>
  <si>
    <t xml:space="preserve">Adam Long </t>
  </si>
  <si>
    <t xml:space="preserve">Alexander Bjork </t>
  </si>
  <si>
    <t xml:space="preserve">Thomas Pieters </t>
  </si>
  <si>
    <t xml:space="preserve">Brandon Stone </t>
  </si>
  <si>
    <t xml:space="preserve">Tyrrell Hatton </t>
  </si>
  <si>
    <t xml:space="preserve">Brendan Jones </t>
  </si>
  <si>
    <t xml:space="preserve">Zach Johnson </t>
  </si>
  <si>
    <t xml:space="preserve">Bronson Burgoon </t>
  </si>
  <si>
    <t xml:space="preserve">Abraham Ancer </t>
  </si>
  <si>
    <t xml:space="preserve">Michael Kim </t>
  </si>
  <si>
    <t xml:space="preserve">Chez Reavie </t>
  </si>
  <si>
    <t xml:space="preserve">Richy Werenski </t>
  </si>
  <si>
    <t xml:space="preserve">Corey Conners </t>
  </si>
  <si>
    <t xml:space="preserve">Ryan Armour </t>
  </si>
  <si>
    <t xml:space="preserve">J B Holmes </t>
  </si>
  <si>
    <t xml:space="preserve">Satoshi Kodaira </t>
  </si>
  <si>
    <t xml:space="preserve">Jason Dufner </t>
  </si>
  <si>
    <t xml:space="preserve">Shaun Norris </t>
  </si>
  <si>
    <t xml:space="preserve">Joost Luiten </t>
  </si>
  <si>
    <t xml:space="preserve">Shugo Imahira </t>
  </si>
  <si>
    <t xml:space="preserve">Jorge Campillo </t>
  </si>
  <si>
    <t xml:space="preserve">Vijay Singh </t>
  </si>
  <si>
    <t xml:space="preserve">Julian Suri </t>
  </si>
  <si>
    <t xml:space="preserve">Y.E. Yang </t>
  </si>
  <si>
    <t xml:space="preserve">Justin Harding </t>
  </si>
  <si>
    <t xml:space="preserve">John Daly </t>
  </si>
  <si>
    <t xml:space="preserve">Kevin Na </t>
  </si>
  <si>
    <t xml:space="preserve">Martin Trainer </t>
  </si>
  <si>
    <t xml:space="preserve">Kyle Stanley </t>
  </si>
  <si>
    <t xml:space="preserve">Alex Beach </t>
  </si>
  <si>
    <t xml:space="preserve">Lee Westwood </t>
  </si>
  <si>
    <t xml:space="preserve">Andrew Filbert </t>
  </si>
  <si>
    <t xml:space="preserve">Luke List </t>
  </si>
  <si>
    <t xml:space="preserve">Ben Cook </t>
  </si>
  <si>
    <t xml:space="preserve">Max Homa </t>
  </si>
  <si>
    <t xml:space="preserve">Brian Mackey </t>
  </si>
  <si>
    <t xml:space="preserve">Russel Knox </t>
  </si>
  <si>
    <t xml:space="preserve">Casey Russell </t>
  </si>
  <si>
    <t xml:space="preserve">Thorbjorn Olesen </t>
  </si>
  <si>
    <t xml:space="preserve">Cory Schneider </t>
  </si>
  <si>
    <t xml:space="preserve">Craig Bowden </t>
  </si>
  <si>
    <t xml:space="preserve">Craig Hocknull </t>
  </si>
  <si>
    <t xml:space="preserve">Danny Balin </t>
  </si>
  <si>
    <t xml:space="preserve">Jason Caron </t>
  </si>
  <si>
    <t xml:space="preserve">Jeffrey Schmid </t>
  </si>
  <si>
    <t xml:space="preserve">John O'Leary </t>
  </si>
  <si>
    <t xml:space="preserve">Justin Bertsch </t>
  </si>
  <si>
    <t xml:space="preserve">Marty Jertson </t>
  </si>
  <si>
    <t xml:space="preserve">Rich Beem </t>
  </si>
  <si>
    <t xml:space="preserve">Rich Berberian Jr </t>
  </si>
  <si>
    <t xml:space="preserve">Rob Labritz </t>
  </si>
  <si>
    <t xml:space="preserve">Rod Perry </t>
  </si>
  <si>
    <t xml:space="preserve">Ryan Vermeer </t>
  </si>
  <si>
    <t xml:space="preserve">Shaun Micheel </t>
  </si>
  <si>
    <t xml:space="preserve">Stuart Deane </t>
  </si>
  <si>
    <t>(1)</t>
  </si>
  <si>
    <t>Odds per Oddsshark as of 5/13/19 (10pm)</t>
  </si>
  <si>
    <t xml:space="preserve">Tyler Hall </t>
  </si>
  <si>
    <t xml:space="preserve">Kelly Kraft </t>
  </si>
  <si>
    <t>Kevin Donoher</t>
  </si>
  <si>
    <t>Kyle Bivenour</t>
  </si>
  <si>
    <t xml:space="preserve">Max Marshall </t>
  </si>
  <si>
    <t>Sergio Garcia</t>
  </si>
  <si>
    <t>Pat Perez</t>
  </si>
  <si>
    <t>Alex Duff</t>
  </si>
  <si>
    <t>Ryan Boudouris</t>
  </si>
  <si>
    <t>Sung-jae Im</t>
  </si>
  <si>
    <t>Matt Kilanski</t>
  </si>
  <si>
    <t>Adam Scott</t>
  </si>
  <si>
    <t>Aaron Wise</t>
  </si>
  <si>
    <t>Jimmy Walker</t>
  </si>
  <si>
    <t>Jason Day</t>
  </si>
  <si>
    <t>Charley Hoffman</t>
  </si>
  <si>
    <t>Cameron Champ</t>
  </si>
  <si>
    <t>Andrew Kubaszewski</t>
  </si>
  <si>
    <t>David Prevo</t>
  </si>
  <si>
    <t>Cameron Weimer</t>
  </si>
  <si>
    <t>Xander Schauffele</t>
  </si>
  <si>
    <t>Rory McIlory</t>
  </si>
  <si>
    <t>Tony Finau</t>
  </si>
  <si>
    <t>Henrik Stenson</t>
  </si>
  <si>
    <t>Louis Oosthuizen</t>
  </si>
  <si>
    <t>Kevin Kisner</t>
  </si>
  <si>
    <t>Emiliano Grillo</t>
  </si>
  <si>
    <t>Beau Hossler</t>
  </si>
  <si>
    <t>Danny Lee</t>
  </si>
  <si>
    <t>Rob Labritz</t>
  </si>
  <si>
    <t>Nick Royer</t>
  </si>
  <si>
    <t>Drew Serruto</t>
  </si>
  <si>
    <t>Steven Laake</t>
  </si>
  <si>
    <t>Kevin O'Brien</t>
  </si>
  <si>
    <t>Tony Turgeon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</si>
</sst>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20"/>
      <color rgb="FFFFFFFF"/>
      <name val="Calibri"/>
    </font>
    <font>
      <sz val="10"/>
      <color rgb="FFFFFFFF"/>
      <name val="Calibri"/>
    </font>
    <font>
      <i/>
      <sz val="10"/>
      <name val="Calibri"/>
    </font>
    <font>
      <b/>
      <u/>
      <sz val="10"/>
      <color rgb="FF000000"/>
      <name val="Calibri"/>
    </font>
    <font>
      <b/>
      <sz val="10"/>
      <color rgb="FF000000"/>
      <name val="Calibri"/>
    </font>
    <font>
      <i/>
      <sz val="10"/>
      <color rgb="FF000000"/>
      <name val="Calibri"/>
    </font>
    <font>
      <sz val="11"/>
      <name val="Calibri"/>
    </font>
    <font>
      <b/>
      <sz val="10"/>
      <color rgb="FFFFFFFF"/>
      <name val="Calibri"/>
    </font>
    <font>
      <sz val="10"/>
      <color rgb="FF7F7F7F"/>
      <name val="Calibri"/>
    </font>
    <font>
      <b/>
      <vertAlign val="superscript"/>
      <sz val="10"/>
      <color rgb="FFFFFFFF"/>
      <name val="Calibri"/>
    </font>
    <font>
      <sz val="11"/>
      <color rgb="FF000000"/>
      <name val="Calibri"/>
      <family val="2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90000"/>
        <bgColor rgb="FF69000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1" fillId="3" borderId="4" xfId="0" applyFont="1" applyFill="1" applyBorder="1" applyAlignment="1">
      <alignment horizontal="center"/>
    </xf>
    <xf numFmtId="0" fontId="4" fillId="0" borderId="0" xfId="0" applyFont="1"/>
    <xf numFmtId="0" fontId="1" fillId="4" borderId="4" xfId="0" applyFont="1" applyFill="1" applyBorder="1" applyAlignment="1"/>
    <xf numFmtId="0" fontId="5" fillId="0" borderId="0" xfId="0" applyFont="1"/>
    <xf numFmtId="0" fontId="6" fillId="0" borderId="0" xfId="0" applyFont="1"/>
    <xf numFmtId="0" fontId="1" fillId="0" borderId="5" xfId="0" applyFont="1" applyBorder="1"/>
    <xf numFmtId="164" fontId="1" fillId="0" borderId="4" xfId="0" applyNumberFormat="1" applyFont="1" applyBorder="1"/>
    <xf numFmtId="0" fontId="1" fillId="4" borderId="4" xfId="0" applyFont="1" applyFill="1" applyBorder="1"/>
    <xf numFmtId="0" fontId="7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0" fontId="9" fillId="2" borderId="4" xfId="0" applyFont="1" applyFill="1" applyBorder="1"/>
    <xf numFmtId="0" fontId="9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0" fillId="0" borderId="0" xfId="0" applyFont="1"/>
    <xf numFmtId="0" fontId="1" fillId="0" borderId="4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9" fontId="1" fillId="0" borderId="4" xfId="0" applyNumberFormat="1" applyFont="1" applyBorder="1"/>
    <xf numFmtId="9" fontId="7" fillId="0" borderId="0" xfId="0" applyNumberFormat="1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164" fontId="1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4" borderId="4" xfId="0" applyNumberFormat="1" applyFont="1" applyFill="1" applyBorder="1" applyAlignment="1"/>
    <xf numFmtId="0" fontId="1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0" fontId="9" fillId="5" borderId="5" xfId="0" applyFont="1" applyFill="1" applyBorder="1" applyAlignment="1">
      <alignment horizontal="center"/>
    </xf>
    <xf numFmtId="0" fontId="8" fillId="0" borderId="7" xfId="0" applyFont="1" applyBorder="1"/>
    <xf numFmtId="0" fontId="1" fillId="4" borderId="5" xfId="0" applyFont="1" applyFill="1" applyBorder="1" applyAlignment="1">
      <alignment horizontal="center"/>
    </xf>
    <xf numFmtId="0" fontId="8" fillId="0" borderId="6" xfId="0" applyFont="1" applyBorder="1"/>
    <xf numFmtId="0" fontId="9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" fillId="3" borderId="5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26" workbookViewId="0">
      <selection activeCell="I56" sqref="I56"/>
    </sheetView>
  </sheetViews>
  <sheetFormatPr baseColWidth="10" defaultColWidth="14.5" defaultRowHeight="15" customHeight="1" x14ac:dyDescent="0.2"/>
  <cols>
    <col min="1" max="2" width="2.6640625" customWidth="1"/>
    <col min="3" max="3" width="13.5" customWidth="1"/>
    <col min="4" max="4" width="9.1640625" customWidth="1"/>
    <col min="5" max="5" width="2.6640625" customWidth="1"/>
    <col min="6" max="6" width="17.83203125" customWidth="1"/>
    <col min="7" max="7" width="9.1640625" customWidth="1"/>
    <col min="8" max="8" width="2.6640625" customWidth="1"/>
    <col min="9" max="9" width="17.83203125" customWidth="1"/>
    <col min="10" max="10" width="9.1640625" customWidth="1"/>
    <col min="11" max="11" width="4" customWidth="1"/>
    <col min="12" max="12" width="18.83203125" customWidth="1"/>
    <col min="13" max="13" width="9.1640625" customWidth="1"/>
    <col min="14" max="15" width="2.6640625" customWidth="1"/>
    <col min="16" max="20" width="9.1640625" customWidth="1"/>
    <col min="21" max="21" width="2.6640625" customWidth="1"/>
    <col min="22" max="22" width="9.1640625" customWidth="1"/>
    <col min="23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6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6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8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9">
        <v>1</v>
      </c>
      <c r="C7" s="10" t="s">
        <v>6</v>
      </c>
      <c r="D7" s="14"/>
      <c r="E7" s="14"/>
      <c r="F7" s="14"/>
      <c r="G7" s="14"/>
      <c r="H7" s="14"/>
      <c r="I7" s="14"/>
      <c r="J7" s="14"/>
      <c r="K7" s="14"/>
      <c r="L7" s="14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9">
        <v>2</v>
      </c>
      <c r="C8" s="10" t="s">
        <v>9</v>
      </c>
      <c r="D8" s="14"/>
      <c r="E8" s="14"/>
      <c r="F8" s="14"/>
      <c r="G8" s="14"/>
      <c r="H8" s="14"/>
      <c r="I8" s="14"/>
      <c r="J8" s="14"/>
      <c r="K8" s="14"/>
      <c r="L8" s="14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9">
        <v>3</v>
      </c>
      <c r="C9" s="10" t="s">
        <v>10</v>
      </c>
      <c r="D9" s="14"/>
      <c r="E9" s="14"/>
      <c r="F9" s="14"/>
      <c r="G9" s="14"/>
      <c r="H9" s="14"/>
      <c r="I9" s="14"/>
      <c r="J9" s="14"/>
      <c r="K9" s="14"/>
      <c r="L9" s="14"/>
      <c r="M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9">
        <v>4</v>
      </c>
      <c r="C10" s="10" t="s">
        <v>11</v>
      </c>
      <c r="D10" s="14"/>
      <c r="E10" s="14"/>
      <c r="F10" s="14"/>
      <c r="G10" s="14"/>
      <c r="H10" s="14"/>
      <c r="I10" s="14"/>
      <c r="J10" s="14"/>
      <c r="K10" s="14"/>
      <c r="L10" s="14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9">
        <v>5</v>
      </c>
      <c r="C11" s="10" t="s">
        <v>12</v>
      </c>
      <c r="D11" s="14"/>
      <c r="E11" s="14"/>
      <c r="F11" s="14"/>
      <c r="G11" s="14"/>
      <c r="H11" s="14"/>
      <c r="I11" s="14"/>
      <c r="J11" s="14"/>
      <c r="K11" s="14"/>
      <c r="L11" s="14"/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39" t="s">
        <v>14</v>
      </c>
      <c r="D13" s="40"/>
      <c r="E13" s="16"/>
      <c r="F13" s="39" t="s">
        <v>18</v>
      </c>
      <c r="G13" s="40"/>
      <c r="H13" s="1"/>
      <c r="I13" s="39" t="s">
        <v>19</v>
      </c>
      <c r="J13" s="40"/>
      <c r="K13" s="1"/>
      <c r="L13" s="39" t="s">
        <v>20</v>
      </c>
      <c r="M13" s="4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7" t="s">
        <v>1</v>
      </c>
      <c r="D14" s="18" t="s">
        <v>22</v>
      </c>
      <c r="E14" s="1"/>
      <c r="F14" s="17" t="s">
        <v>1</v>
      </c>
      <c r="G14" s="18" t="s">
        <v>24</v>
      </c>
      <c r="H14" s="1"/>
      <c r="I14" s="17" t="s">
        <v>1</v>
      </c>
      <c r="J14" s="18" t="s">
        <v>26</v>
      </c>
      <c r="K14" s="1"/>
      <c r="L14" s="17" t="s">
        <v>1</v>
      </c>
      <c r="M14" s="18" t="s">
        <v>27</v>
      </c>
      <c r="N14" s="1"/>
      <c r="O14" s="1"/>
      <c r="P14" s="20" t="s">
        <v>14</v>
      </c>
      <c r="Q14" s="20" t="s">
        <v>18</v>
      </c>
      <c r="R14" s="20" t="s">
        <v>19</v>
      </c>
      <c r="S14" s="20" t="s">
        <v>20</v>
      </c>
      <c r="T14" s="5" t="s">
        <v>29</v>
      </c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22">
        <v>1</v>
      </c>
      <c r="C15" s="23" t="s">
        <v>32</v>
      </c>
      <c r="D15" s="11">
        <v>1000</v>
      </c>
      <c r="E15" s="22">
        <f>B24+1</f>
        <v>11</v>
      </c>
      <c r="F15" s="23" t="s">
        <v>33</v>
      </c>
      <c r="G15" s="11">
        <v>2800</v>
      </c>
      <c r="H15" s="22">
        <f>E33+1</f>
        <v>30</v>
      </c>
      <c r="I15" s="23" t="s">
        <v>35</v>
      </c>
      <c r="J15" s="11">
        <v>10000</v>
      </c>
      <c r="K15" s="22">
        <f>H69+1</f>
        <v>85</v>
      </c>
      <c r="L15" s="23" t="s">
        <v>36</v>
      </c>
      <c r="M15" s="11">
        <v>25000</v>
      </c>
      <c r="N15" s="1"/>
      <c r="O15" s="1"/>
      <c r="P15" s="11">
        <f>COUNT(D:D)</f>
        <v>10</v>
      </c>
      <c r="Q15" s="11">
        <f>COUNT(G:G)</f>
        <v>19</v>
      </c>
      <c r="R15" s="11">
        <f>COUNT(J:J)</f>
        <v>55</v>
      </c>
      <c r="S15" s="11">
        <f>COUNT(M:M)</f>
        <v>72</v>
      </c>
      <c r="T15" s="11">
        <f>SUM(P15:S15)</f>
        <v>156</v>
      </c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22">
        <f t="shared" ref="B16:B24" si="0">B15+1</f>
        <v>2</v>
      </c>
      <c r="C16" s="23" t="s">
        <v>40</v>
      </c>
      <c r="D16" s="11">
        <v>1100</v>
      </c>
      <c r="E16" s="22">
        <f t="shared" ref="E16:E33" si="1">E15+1</f>
        <v>12</v>
      </c>
      <c r="F16" s="23" t="s">
        <v>41</v>
      </c>
      <c r="G16" s="11">
        <v>3300</v>
      </c>
      <c r="H16" s="22">
        <f t="shared" ref="H16:H69" si="2">H15+1</f>
        <v>31</v>
      </c>
      <c r="I16" s="23" t="s">
        <v>42</v>
      </c>
      <c r="J16" s="11">
        <v>10000</v>
      </c>
      <c r="K16" s="22">
        <f t="shared" ref="K16:K86" si="3">K15+1</f>
        <v>86</v>
      </c>
      <c r="L16" s="23" t="s">
        <v>44</v>
      </c>
      <c r="M16" s="11">
        <v>25000</v>
      </c>
      <c r="N16" s="1"/>
      <c r="O16" s="1"/>
      <c r="P16" s="26">
        <f t="shared" ref="P16:T16" si="4">P15/$T$15</f>
        <v>6.4102564102564097E-2</v>
      </c>
      <c r="Q16" s="26">
        <f t="shared" si="4"/>
        <v>0.12179487179487179</v>
      </c>
      <c r="R16" s="26">
        <f t="shared" si="4"/>
        <v>0.35256410256410259</v>
      </c>
      <c r="S16" s="26">
        <f t="shared" si="4"/>
        <v>0.46153846153846156</v>
      </c>
      <c r="T16" s="26">
        <f t="shared" si="4"/>
        <v>1</v>
      </c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22">
        <f t="shared" si="0"/>
        <v>3</v>
      </c>
      <c r="C17" s="23" t="s">
        <v>46</v>
      </c>
      <c r="D17" s="11">
        <v>1100</v>
      </c>
      <c r="E17" s="22">
        <f t="shared" si="1"/>
        <v>13</v>
      </c>
      <c r="F17" s="23" t="s">
        <v>47</v>
      </c>
      <c r="G17" s="11">
        <v>3500</v>
      </c>
      <c r="H17" s="22">
        <f t="shared" si="2"/>
        <v>32</v>
      </c>
      <c r="I17" s="23" t="s">
        <v>48</v>
      </c>
      <c r="J17" s="11">
        <v>10000</v>
      </c>
      <c r="K17" s="22">
        <f t="shared" si="3"/>
        <v>87</v>
      </c>
      <c r="L17" s="23" t="s">
        <v>49</v>
      </c>
      <c r="M17" s="11">
        <v>25000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2">
        <f t="shared" si="0"/>
        <v>4</v>
      </c>
      <c r="C18" s="23" t="s">
        <v>50</v>
      </c>
      <c r="D18" s="11">
        <v>1100</v>
      </c>
      <c r="E18" s="22">
        <f t="shared" si="1"/>
        <v>14</v>
      </c>
      <c r="F18" s="23" t="s">
        <v>51</v>
      </c>
      <c r="G18" s="11">
        <v>4000</v>
      </c>
      <c r="H18" s="22">
        <f t="shared" si="2"/>
        <v>33</v>
      </c>
      <c r="I18" s="23" t="s">
        <v>53</v>
      </c>
      <c r="J18" s="11">
        <v>12500</v>
      </c>
      <c r="K18" s="22">
        <f t="shared" si="3"/>
        <v>88</v>
      </c>
      <c r="L18" s="23" t="s">
        <v>54</v>
      </c>
      <c r="M18" s="11">
        <v>25000</v>
      </c>
      <c r="N18" s="1"/>
      <c r="O18" s="1"/>
      <c r="P18" s="27"/>
      <c r="Q18" s="27"/>
      <c r="R18" s="27"/>
      <c r="S18" s="27"/>
      <c r="T18" s="27"/>
      <c r="U18" s="13"/>
      <c r="V18" s="13"/>
      <c r="W18" s="1"/>
      <c r="X18" s="1"/>
      <c r="Y18" s="1"/>
      <c r="Z18" s="1"/>
    </row>
    <row r="19" spans="1:26" ht="12.75" customHeight="1" x14ac:dyDescent="0.2">
      <c r="A19" s="1"/>
      <c r="B19" s="22">
        <f t="shared" si="0"/>
        <v>5</v>
      </c>
      <c r="C19" s="23" t="s">
        <v>57</v>
      </c>
      <c r="D19" s="11">
        <v>1800</v>
      </c>
      <c r="E19" s="22">
        <f t="shared" si="1"/>
        <v>15</v>
      </c>
      <c r="F19" s="23" t="s">
        <v>58</v>
      </c>
      <c r="G19" s="11">
        <v>4000</v>
      </c>
      <c r="H19" s="22">
        <f t="shared" si="2"/>
        <v>34</v>
      </c>
      <c r="I19" s="23" t="s">
        <v>59</v>
      </c>
      <c r="J19" s="11">
        <v>12500</v>
      </c>
      <c r="K19" s="22">
        <f t="shared" si="3"/>
        <v>89</v>
      </c>
      <c r="L19" s="23" t="s">
        <v>60</v>
      </c>
      <c r="M19" s="11">
        <v>25000</v>
      </c>
      <c r="N19" s="1"/>
      <c r="O19" s="1"/>
      <c r="P19" s="27"/>
      <c r="Q19" s="27"/>
      <c r="R19" s="27"/>
      <c r="S19" s="27"/>
      <c r="T19" s="13"/>
      <c r="U19" s="13"/>
      <c r="V19" s="13"/>
      <c r="W19" s="1"/>
      <c r="X19" s="1"/>
      <c r="Y19" s="1"/>
      <c r="Z19" s="1"/>
    </row>
    <row r="20" spans="1:26" ht="12.75" customHeight="1" x14ac:dyDescent="0.2">
      <c r="A20" s="1"/>
      <c r="B20" s="22">
        <f t="shared" si="0"/>
        <v>6</v>
      </c>
      <c r="C20" s="23" t="s">
        <v>61</v>
      </c>
      <c r="D20" s="11">
        <v>2000</v>
      </c>
      <c r="E20" s="22">
        <f t="shared" si="1"/>
        <v>16</v>
      </c>
      <c r="F20" s="23" t="s">
        <v>62</v>
      </c>
      <c r="G20" s="11">
        <v>4000</v>
      </c>
      <c r="H20" s="22">
        <f t="shared" si="2"/>
        <v>35</v>
      </c>
      <c r="I20" s="23" t="s">
        <v>63</v>
      </c>
      <c r="J20" s="11">
        <v>12500</v>
      </c>
      <c r="K20" s="22">
        <f t="shared" si="3"/>
        <v>90</v>
      </c>
      <c r="L20" s="23" t="s">
        <v>55</v>
      </c>
      <c r="M20" s="11">
        <v>25000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22">
        <f t="shared" si="0"/>
        <v>7</v>
      </c>
      <c r="C21" s="23" t="s">
        <v>64</v>
      </c>
      <c r="D21" s="11">
        <v>2000</v>
      </c>
      <c r="E21" s="22">
        <f t="shared" si="1"/>
        <v>17</v>
      </c>
      <c r="F21" s="23" t="s">
        <v>65</v>
      </c>
      <c r="G21" s="11">
        <v>4000</v>
      </c>
      <c r="H21" s="22">
        <f t="shared" si="2"/>
        <v>36</v>
      </c>
      <c r="I21" s="23" t="s">
        <v>66</v>
      </c>
      <c r="J21" s="11">
        <v>12500</v>
      </c>
      <c r="K21" s="22">
        <f t="shared" si="3"/>
        <v>91</v>
      </c>
      <c r="L21" s="23" t="s">
        <v>67</v>
      </c>
      <c r="M21" s="11">
        <v>25000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22">
        <f t="shared" si="0"/>
        <v>8</v>
      </c>
      <c r="C22" s="23" t="s">
        <v>69</v>
      </c>
      <c r="D22" s="11">
        <v>2200</v>
      </c>
      <c r="E22" s="22">
        <f t="shared" si="1"/>
        <v>18</v>
      </c>
      <c r="F22" s="23" t="s">
        <v>70</v>
      </c>
      <c r="G22" s="11">
        <v>4500</v>
      </c>
      <c r="H22" s="22">
        <f t="shared" si="2"/>
        <v>37</v>
      </c>
      <c r="I22" s="23" t="s">
        <v>71</v>
      </c>
      <c r="J22" s="11">
        <v>12500</v>
      </c>
      <c r="K22" s="22">
        <f t="shared" si="3"/>
        <v>92</v>
      </c>
      <c r="L22" s="23" t="s">
        <v>56</v>
      </c>
      <c r="M22" s="11">
        <v>25000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22">
        <f t="shared" si="0"/>
        <v>9</v>
      </c>
      <c r="C23" s="23" t="s">
        <v>72</v>
      </c>
      <c r="D23" s="11">
        <v>2500</v>
      </c>
      <c r="E23" s="22">
        <f t="shared" si="1"/>
        <v>19</v>
      </c>
      <c r="F23" s="23" t="s">
        <v>73</v>
      </c>
      <c r="G23" s="11">
        <v>5000</v>
      </c>
      <c r="H23" s="22">
        <f t="shared" si="2"/>
        <v>38</v>
      </c>
      <c r="I23" s="23" t="s">
        <v>74</v>
      </c>
      <c r="J23" s="11">
        <v>12500</v>
      </c>
      <c r="K23" s="22">
        <f t="shared" si="3"/>
        <v>93</v>
      </c>
      <c r="L23" s="23" t="s">
        <v>75</v>
      </c>
      <c r="M23" s="11">
        <v>25000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22">
        <f t="shared" si="0"/>
        <v>10</v>
      </c>
      <c r="C24" s="23" t="s">
        <v>76</v>
      </c>
      <c r="D24" s="11">
        <v>2500</v>
      </c>
      <c r="E24" s="22">
        <f t="shared" si="1"/>
        <v>20</v>
      </c>
      <c r="F24" s="23" t="s">
        <v>77</v>
      </c>
      <c r="G24" s="11">
        <v>5000</v>
      </c>
      <c r="H24" s="22">
        <f t="shared" si="2"/>
        <v>39</v>
      </c>
      <c r="I24" s="23" t="s">
        <v>78</v>
      </c>
      <c r="J24" s="11">
        <v>12500</v>
      </c>
      <c r="K24" s="22">
        <f t="shared" si="3"/>
        <v>94</v>
      </c>
      <c r="L24" s="23" t="s">
        <v>79</v>
      </c>
      <c r="M24" s="11">
        <v>25000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22"/>
      <c r="C25" s="29"/>
      <c r="D25" s="30"/>
      <c r="E25" s="22">
        <f t="shared" si="1"/>
        <v>21</v>
      </c>
      <c r="F25" s="23" t="s">
        <v>80</v>
      </c>
      <c r="G25" s="11">
        <v>5000</v>
      </c>
      <c r="H25" s="22">
        <f t="shared" si="2"/>
        <v>40</v>
      </c>
      <c r="I25" s="23" t="s">
        <v>81</v>
      </c>
      <c r="J25" s="11">
        <v>12500</v>
      </c>
      <c r="K25" s="22">
        <f t="shared" si="3"/>
        <v>95</v>
      </c>
      <c r="L25" s="23" t="s">
        <v>82</v>
      </c>
      <c r="M25" s="11">
        <v>25000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22"/>
      <c r="C26" s="29"/>
      <c r="D26" s="30"/>
      <c r="E26" s="22">
        <f t="shared" si="1"/>
        <v>22</v>
      </c>
      <c r="F26" s="23" t="s">
        <v>83</v>
      </c>
      <c r="G26" s="11">
        <v>6600</v>
      </c>
      <c r="H26" s="22">
        <f t="shared" si="2"/>
        <v>41</v>
      </c>
      <c r="I26" s="23" t="s">
        <v>84</v>
      </c>
      <c r="J26" s="11">
        <v>12500</v>
      </c>
      <c r="K26" s="22">
        <f t="shared" si="3"/>
        <v>96</v>
      </c>
      <c r="L26" s="23" t="s">
        <v>85</v>
      </c>
      <c r="M26" s="11">
        <v>25000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22"/>
      <c r="C27" s="29"/>
      <c r="D27" s="30"/>
      <c r="E27" s="22">
        <f t="shared" si="1"/>
        <v>23</v>
      </c>
      <c r="F27" s="23" t="s">
        <v>86</v>
      </c>
      <c r="G27" s="11">
        <v>6600</v>
      </c>
      <c r="H27" s="22">
        <f t="shared" si="2"/>
        <v>42</v>
      </c>
      <c r="I27" s="23" t="s">
        <v>87</v>
      </c>
      <c r="J27" s="11">
        <v>12500</v>
      </c>
      <c r="K27" s="22">
        <f t="shared" si="3"/>
        <v>97</v>
      </c>
      <c r="L27" s="23" t="s">
        <v>88</v>
      </c>
      <c r="M27" s="11">
        <v>25000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22"/>
      <c r="C28" s="29"/>
      <c r="D28" s="30"/>
      <c r="E28" s="22">
        <f t="shared" si="1"/>
        <v>24</v>
      </c>
      <c r="F28" s="23" t="s">
        <v>89</v>
      </c>
      <c r="G28" s="11">
        <v>6600</v>
      </c>
      <c r="H28" s="22">
        <f t="shared" si="2"/>
        <v>43</v>
      </c>
      <c r="I28" s="23" t="s">
        <v>90</v>
      </c>
      <c r="J28" s="11">
        <v>12500</v>
      </c>
      <c r="K28" s="22">
        <f t="shared" si="3"/>
        <v>98</v>
      </c>
      <c r="L28" s="23" t="s">
        <v>91</v>
      </c>
      <c r="M28" s="11">
        <v>30000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22">
        <f t="shared" si="1"/>
        <v>25</v>
      </c>
      <c r="F29" s="23" t="s">
        <v>92</v>
      </c>
      <c r="G29" s="11">
        <v>6600</v>
      </c>
      <c r="H29" s="22">
        <f t="shared" si="2"/>
        <v>44</v>
      </c>
      <c r="I29" s="23" t="s">
        <v>93</v>
      </c>
      <c r="J29" s="11">
        <v>12500</v>
      </c>
      <c r="K29" s="22">
        <f t="shared" si="3"/>
        <v>99</v>
      </c>
      <c r="L29" s="23" t="s">
        <v>94</v>
      </c>
      <c r="M29" s="11">
        <v>30000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22">
        <f t="shared" si="1"/>
        <v>26</v>
      </c>
      <c r="F30" s="23" t="s">
        <v>95</v>
      </c>
      <c r="G30" s="11">
        <v>6600</v>
      </c>
      <c r="H30" s="22">
        <f t="shared" si="2"/>
        <v>45</v>
      </c>
      <c r="I30" s="23" t="s">
        <v>97</v>
      </c>
      <c r="J30" s="11">
        <v>15000</v>
      </c>
      <c r="K30" s="22">
        <f t="shared" si="3"/>
        <v>100</v>
      </c>
      <c r="L30" s="23" t="s">
        <v>98</v>
      </c>
      <c r="M30" s="11">
        <v>30000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22">
        <f t="shared" si="1"/>
        <v>27</v>
      </c>
      <c r="F31" s="23" t="s">
        <v>99</v>
      </c>
      <c r="G31" s="11">
        <v>6600</v>
      </c>
      <c r="H31" s="22">
        <f t="shared" si="2"/>
        <v>46</v>
      </c>
      <c r="I31" s="23" t="s">
        <v>100</v>
      </c>
      <c r="J31" s="11">
        <v>15000</v>
      </c>
      <c r="K31" s="22">
        <f t="shared" si="3"/>
        <v>101</v>
      </c>
      <c r="L31" s="23" t="s">
        <v>101</v>
      </c>
      <c r="M31" s="11">
        <v>30000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22">
        <f t="shared" si="1"/>
        <v>28</v>
      </c>
      <c r="F32" s="23" t="s">
        <v>102</v>
      </c>
      <c r="G32" s="11">
        <v>6600</v>
      </c>
      <c r="H32" s="22">
        <f t="shared" si="2"/>
        <v>47</v>
      </c>
      <c r="I32" s="23" t="s">
        <v>103</v>
      </c>
      <c r="J32" s="11">
        <v>15000</v>
      </c>
      <c r="K32" s="22">
        <f t="shared" si="3"/>
        <v>102</v>
      </c>
      <c r="L32" s="23" t="s">
        <v>104</v>
      </c>
      <c r="M32" s="11">
        <v>30000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22">
        <f t="shared" si="1"/>
        <v>29</v>
      </c>
      <c r="F33" s="23" t="s">
        <v>105</v>
      </c>
      <c r="G33" s="11">
        <v>8000</v>
      </c>
      <c r="H33" s="22">
        <f t="shared" si="2"/>
        <v>48</v>
      </c>
      <c r="I33" s="23" t="s">
        <v>106</v>
      </c>
      <c r="J33" s="11">
        <v>15000</v>
      </c>
      <c r="K33" s="22">
        <f t="shared" si="3"/>
        <v>103</v>
      </c>
      <c r="L33" s="23" t="s">
        <v>107</v>
      </c>
      <c r="M33" s="11">
        <v>30000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22"/>
      <c r="F34" s="29"/>
      <c r="G34" s="30"/>
      <c r="H34" s="22">
        <f t="shared" si="2"/>
        <v>49</v>
      </c>
      <c r="I34" s="23" t="s">
        <v>108</v>
      </c>
      <c r="J34" s="11">
        <v>15000</v>
      </c>
      <c r="K34" s="22">
        <f t="shared" si="3"/>
        <v>104</v>
      </c>
      <c r="L34" s="23" t="s">
        <v>109</v>
      </c>
      <c r="M34" s="11">
        <v>30000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22"/>
      <c r="F35" s="29"/>
      <c r="G35" s="30"/>
      <c r="H35" s="22">
        <f t="shared" si="2"/>
        <v>50</v>
      </c>
      <c r="I35" s="23" t="s">
        <v>110</v>
      </c>
      <c r="J35" s="11">
        <v>15000</v>
      </c>
      <c r="K35" s="22">
        <f t="shared" si="3"/>
        <v>105</v>
      </c>
      <c r="L35" s="23" t="s">
        <v>111</v>
      </c>
      <c r="M35" s="11">
        <v>30000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22"/>
      <c r="F36" s="29"/>
      <c r="G36" s="30"/>
      <c r="H36" s="22">
        <f t="shared" si="2"/>
        <v>51</v>
      </c>
      <c r="I36" s="23" t="s">
        <v>113</v>
      </c>
      <c r="J36" s="11">
        <v>15000</v>
      </c>
      <c r="K36" s="22">
        <f t="shared" si="3"/>
        <v>106</v>
      </c>
      <c r="L36" s="23" t="s">
        <v>114</v>
      </c>
      <c r="M36" s="11">
        <v>30000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22"/>
      <c r="F37" s="29"/>
      <c r="G37" s="30"/>
      <c r="H37" s="22">
        <f t="shared" si="2"/>
        <v>52</v>
      </c>
      <c r="I37" s="23" t="s">
        <v>116</v>
      </c>
      <c r="J37" s="11">
        <v>15000</v>
      </c>
      <c r="K37" s="22">
        <f t="shared" si="3"/>
        <v>107</v>
      </c>
      <c r="L37" s="23" t="s">
        <v>117</v>
      </c>
      <c r="M37" s="11">
        <v>30000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22">
        <f t="shared" si="2"/>
        <v>53</v>
      </c>
      <c r="I38" s="23" t="s">
        <v>118</v>
      </c>
      <c r="J38" s="11">
        <v>15000</v>
      </c>
      <c r="K38" s="22">
        <f t="shared" si="3"/>
        <v>108</v>
      </c>
      <c r="L38" s="23" t="s">
        <v>119</v>
      </c>
      <c r="M38" s="11">
        <v>30000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22">
        <f t="shared" si="2"/>
        <v>54</v>
      </c>
      <c r="I39" s="23" t="s">
        <v>120</v>
      </c>
      <c r="J39" s="11">
        <v>15000</v>
      </c>
      <c r="K39" s="22">
        <f t="shared" si="3"/>
        <v>109</v>
      </c>
      <c r="L39" s="23" t="s">
        <v>121</v>
      </c>
      <c r="M39" s="11">
        <v>30000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22">
        <f t="shared" si="2"/>
        <v>55</v>
      </c>
      <c r="I40" s="23" t="s">
        <v>122</v>
      </c>
      <c r="J40" s="11">
        <v>15000</v>
      </c>
      <c r="K40" s="22">
        <f t="shared" si="3"/>
        <v>110</v>
      </c>
      <c r="L40" s="23" t="s">
        <v>123</v>
      </c>
      <c r="M40" s="11">
        <v>30000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22">
        <f t="shared" si="2"/>
        <v>56</v>
      </c>
      <c r="I41" s="23" t="s">
        <v>124</v>
      </c>
      <c r="J41" s="11">
        <v>15000</v>
      </c>
      <c r="K41" s="22">
        <f t="shared" si="3"/>
        <v>111</v>
      </c>
      <c r="L41" s="23" t="s">
        <v>125</v>
      </c>
      <c r="M41" s="11">
        <v>35000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22">
        <f t="shared" si="2"/>
        <v>57</v>
      </c>
      <c r="I42" s="23" t="s">
        <v>126</v>
      </c>
      <c r="J42" s="11">
        <v>15000</v>
      </c>
      <c r="K42" s="22">
        <f t="shared" si="3"/>
        <v>112</v>
      </c>
      <c r="L42" s="23" t="s">
        <v>127</v>
      </c>
      <c r="M42" s="11">
        <v>35000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22">
        <f t="shared" si="2"/>
        <v>58</v>
      </c>
      <c r="I43" s="23" t="s">
        <v>128</v>
      </c>
      <c r="J43" s="11">
        <v>15000</v>
      </c>
      <c r="K43" s="22">
        <f t="shared" si="3"/>
        <v>113</v>
      </c>
      <c r="L43" s="23" t="s">
        <v>129</v>
      </c>
      <c r="M43" s="11">
        <v>35000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22">
        <f t="shared" si="2"/>
        <v>59</v>
      </c>
      <c r="I44" s="23" t="s">
        <v>130</v>
      </c>
      <c r="J44" s="11">
        <v>15000</v>
      </c>
      <c r="K44" s="22">
        <f t="shared" si="3"/>
        <v>114</v>
      </c>
      <c r="L44" s="23" t="s">
        <v>131</v>
      </c>
      <c r="M44" s="11">
        <v>35000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22">
        <f t="shared" si="2"/>
        <v>60</v>
      </c>
      <c r="I45" s="23" t="s">
        <v>132</v>
      </c>
      <c r="J45" s="11">
        <v>15000</v>
      </c>
      <c r="K45" s="22">
        <f t="shared" si="3"/>
        <v>115</v>
      </c>
      <c r="L45" s="23" t="s">
        <v>133</v>
      </c>
      <c r="M45" s="11">
        <v>40000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22">
        <f t="shared" si="2"/>
        <v>61</v>
      </c>
      <c r="I46" s="23" t="s">
        <v>134</v>
      </c>
      <c r="J46" s="11">
        <v>15000</v>
      </c>
      <c r="K46" s="22">
        <f t="shared" si="3"/>
        <v>116</v>
      </c>
      <c r="L46" s="23" t="s">
        <v>135</v>
      </c>
      <c r="M46" s="11">
        <v>40000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22">
        <f t="shared" si="2"/>
        <v>62</v>
      </c>
      <c r="I47" s="23" t="s">
        <v>136</v>
      </c>
      <c r="J47" s="11">
        <v>15000</v>
      </c>
      <c r="K47" s="22">
        <f t="shared" si="3"/>
        <v>117</v>
      </c>
      <c r="L47" s="23" t="s">
        <v>137</v>
      </c>
      <c r="M47" s="11">
        <v>40000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22">
        <f t="shared" si="2"/>
        <v>63</v>
      </c>
      <c r="I48" s="23" t="s">
        <v>138</v>
      </c>
      <c r="J48" s="11">
        <v>15000</v>
      </c>
      <c r="K48" s="22">
        <f t="shared" si="3"/>
        <v>118</v>
      </c>
      <c r="L48" s="23" t="s">
        <v>139</v>
      </c>
      <c r="M48" s="11">
        <v>40000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22">
        <f t="shared" si="2"/>
        <v>64</v>
      </c>
      <c r="I49" s="23" t="s">
        <v>140</v>
      </c>
      <c r="J49" s="11">
        <v>15000</v>
      </c>
      <c r="K49" s="22">
        <f t="shared" si="3"/>
        <v>119</v>
      </c>
      <c r="L49" s="23" t="s">
        <v>141</v>
      </c>
      <c r="M49" s="11">
        <v>50000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22">
        <f t="shared" si="2"/>
        <v>65</v>
      </c>
      <c r="I50" s="23" t="s">
        <v>207</v>
      </c>
      <c r="J50" s="11">
        <v>15000</v>
      </c>
      <c r="K50" s="22">
        <f t="shared" si="3"/>
        <v>120</v>
      </c>
      <c r="L50" s="23" t="s">
        <v>142</v>
      </c>
      <c r="M50" s="11">
        <v>50000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22">
        <f t="shared" si="2"/>
        <v>66</v>
      </c>
      <c r="I51" s="23" t="s">
        <v>143</v>
      </c>
      <c r="J51" s="11">
        <v>15000</v>
      </c>
      <c r="K51" s="22">
        <f t="shared" si="3"/>
        <v>121</v>
      </c>
      <c r="L51" s="23" t="s">
        <v>144</v>
      </c>
      <c r="M51" s="11">
        <v>50000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22">
        <f t="shared" si="2"/>
        <v>67</v>
      </c>
      <c r="I52" s="23" t="s">
        <v>145</v>
      </c>
      <c r="J52" s="11">
        <v>15000</v>
      </c>
      <c r="K52" s="22">
        <f t="shared" si="3"/>
        <v>122</v>
      </c>
      <c r="L52" s="23" t="s">
        <v>146</v>
      </c>
      <c r="M52" s="11">
        <v>50000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22">
        <f t="shared" si="2"/>
        <v>68</v>
      </c>
      <c r="I53" s="23" t="s">
        <v>147</v>
      </c>
      <c r="J53" s="11">
        <v>17500</v>
      </c>
      <c r="K53" s="22">
        <f t="shared" si="3"/>
        <v>123</v>
      </c>
      <c r="L53" s="23" t="s">
        <v>148</v>
      </c>
      <c r="M53" s="11">
        <v>50000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22">
        <f t="shared" si="2"/>
        <v>69</v>
      </c>
      <c r="I54" s="23" t="s">
        <v>149</v>
      </c>
      <c r="J54" s="11">
        <v>20000</v>
      </c>
      <c r="K54" s="22">
        <f t="shared" si="3"/>
        <v>124</v>
      </c>
      <c r="L54" s="23" t="s">
        <v>150</v>
      </c>
      <c r="M54" s="11">
        <v>50000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22">
        <f t="shared" si="2"/>
        <v>70</v>
      </c>
      <c r="I55" s="23" t="s">
        <v>151</v>
      </c>
      <c r="J55" s="11">
        <v>20000</v>
      </c>
      <c r="K55" s="22">
        <f t="shared" si="3"/>
        <v>125</v>
      </c>
      <c r="L55" s="23" t="s">
        <v>152</v>
      </c>
      <c r="M55" s="11">
        <v>50000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22">
        <f t="shared" si="2"/>
        <v>71</v>
      </c>
      <c r="I56" s="23" t="s">
        <v>153</v>
      </c>
      <c r="J56" s="11">
        <v>20000</v>
      </c>
      <c r="K56" s="22">
        <f t="shared" si="3"/>
        <v>126</v>
      </c>
      <c r="L56" s="23" t="s">
        <v>154</v>
      </c>
      <c r="M56" s="11">
        <v>50000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22">
        <f t="shared" si="2"/>
        <v>72</v>
      </c>
      <c r="I57" s="23" t="s">
        <v>155</v>
      </c>
      <c r="J57" s="11">
        <v>20000</v>
      </c>
      <c r="K57" s="22">
        <f t="shared" si="3"/>
        <v>127</v>
      </c>
      <c r="L57" s="23" t="s">
        <v>156</v>
      </c>
      <c r="M57" s="11">
        <v>50000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22">
        <f t="shared" si="2"/>
        <v>73</v>
      </c>
      <c r="I58" s="23" t="s">
        <v>157</v>
      </c>
      <c r="J58" s="11">
        <v>20000</v>
      </c>
      <c r="K58" s="22">
        <f t="shared" si="3"/>
        <v>128</v>
      </c>
      <c r="L58" s="23" t="s">
        <v>158</v>
      </c>
      <c r="M58" s="11">
        <v>50000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22">
        <f t="shared" si="2"/>
        <v>74</v>
      </c>
      <c r="I59" s="23" t="s">
        <v>159</v>
      </c>
      <c r="J59" s="11">
        <v>20000</v>
      </c>
      <c r="K59" s="22">
        <f t="shared" si="3"/>
        <v>129</v>
      </c>
      <c r="L59" s="23" t="s">
        <v>160</v>
      </c>
      <c r="M59" s="11">
        <v>50000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22">
        <f t="shared" si="2"/>
        <v>75</v>
      </c>
      <c r="I60" s="23" t="s">
        <v>161</v>
      </c>
      <c r="J60" s="11">
        <v>20000</v>
      </c>
      <c r="K60" s="22">
        <f t="shared" si="3"/>
        <v>130</v>
      </c>
      <c r="L60" s="23" t="s">
        <v>162</v>
      </c>
      <c r="M60" s="11">
        <v>50000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22">
        <f t="shared" si="2"/>
        <v>76</v>
      </c>
      <c r="I61" s="23" t="s">
        <v>163</v>
      </c>
      <c r="J61" s="11">
        <v>20000</v>
      </c>
      <c r="K61" s="22">
        <f t="shared" si="3"/>
        <v>131</v>
      </c>
      <c r="L61" s="23" t="s">
        <v>164</v>
      </c>
      <c r="M61" s="11">
        <v>50000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22">
        <f t="shared" si="2"/>
        <v>77</v>
      </c>
      <c r="I62" s="23" t="s">
        <v>165</v>
      </c>
      <c r="J62" s="11">
        <v>20000</v>
      </c>
      <c r="K62" s="22">
        <f t="shared" si="3"/>
        <v>132</v>
      </c>
      <c r="L62" s="23" t="s">
        <v>166</v>
      </c>
      <c r="M62" s="11">
        <v>100000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22">
        <f t="shared" si="2"/>
        <v>78</v>
      </c>
      <c r="I63" s="23" t="s">
        <v>167</v>
      </c>
      <c r="J63" s="11">
        <v>20000</v>
      </c>
      <c r="K63" s="22">
        <f t="shared" si="3"/>
        <v>133</v>
      </c>
      <c r="L63" s="23" t="s">
        <v>168</v>
      </c>
      <c r="M63" s="11">
        <v>100000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22">
        <f t="shared" si="2"/>
        <v>79</v>
      </c>
      <c r="I64" s="23" t="s">
        <v>169</v>
      </c>
      <c r="J64" s="11">
        <v>20000</v>
      </c>
      <c r="K64" s="22">
        <f t="shared" si="3"/>
        <v>134</v>
      </c>
      <c r="L64" s="23" t="s">
        <v>170</v>
      </c>
      <c r="M64" s="11">
        <v>200000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22">
        <f t="shared" si="2"/>
        <v>80</v>
      </c>
      <c r="I65" s="23" t="s">
        <v>171</v>
      </c>
      <c r="J65" s="11">
        <v>20000</v>
      </c>
      <c r="K65" s="22">
        <f t="shared" si="3"/>
        <v>135</v>
      </c>
      <c r="L65" s="23" t="s">
        <v>172</v>
      </c>
      <c r="M65" s="11">
        <v>250000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22">
        <f t="shared" si="2"/>
        <v>81</v>
      </c>
      <c r="I66" s="23" t="s">
        <v>173</v>
      </c>
      <c r="J66" s="11">
        <v>20000</v>
      </c>
      <c r="K66" s="22">
        <f t="shared" si="3"/>
        <v>136</v>
      </c>
      <c r="L66" s="23" t="s">
        <v>174</v>
      </c>
      <c r="M66" s="11">
        <v>250000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22">
        <f t="shared" si="2"/>
        <v>82</v>
      </c>
      <c r="I67" s="23" t="s">
        <v>175</v>
      </c>
      <c r="J67" s="11">
        <v>20000</v>
      </c>
      <c r="K67" s="22">
        <f t="shared" si="3"/>
        <v>137</v>
      </c>
      <c r="L67" s="23" t="s">
        <v>176</v>
      </c>
      <c r="M67" s="11">
        <v>250000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22">
        <f t="shared" si="2"/>
        <v>83</v>
      </c>
      <c r="I68" s="23" t="s">
        <v>177</v>
      </c>
      <c r="J68" s="11">
        <v>20000</v>
      </c>
      <c r="K68" s="22">
        <f t="shared" si="3"/>
        <v>138</v>
      </c>
      <c r="L68" s="23" t="s">
        <v>178</v>
      </c>
      <c r="M68" s="11">
        <v>250000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22">
        <f t="shared" si="2"/>
        <v>84</v>
      </c>
      <c r="I69" s="23" t="s">
        <v>179</v>
      </c>
      <c r="J69" s="11">
        <v>20000</v>
      </c>
      <c r="K69" s="22">
        <f t="shared" si="3"/>
        <v>139</v>
      </c>
      <c r="L69" s="23" t="s">
        <v>180</v>
      </c>
      <c r="M69" s="11">
        <v>250000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22">
        <f t="shared" si="3"/>
        <v>140</v>
      </c>
      <c r="L70" s="23" t="s">
        <v>181</v>
      </c>
      <c r="M70" s="11">
        <v>250000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22">
        <f t="shared" si="3"/>
        <v>141</v>
      </c>
      <c r="L71" s="23" t="s">
        <v>182</v>
      </c>
      <c r="M71" s="11">
        <v>250000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22">
        <f t="shared" si="3"/>
        <v>142</v>
      </c>
      <c r="L72" s="23" t="s">
        <v>183</v>
      </c>
      <c r="M72" s="11">
        <v>250000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22">
        <f t="shared" si="3"/>
        <v>143</v>
      </c>
      <c r="L73" s="23" t="s">
        <v>184</v>
      </c>
      <c r="M73" s="11">
        <v>250000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22">
        <f t="shared" si="3"/>
        <v>144</v>
      </c>
      <c r="L74" s="23" t="s">
        <v>185</v>
      </c>
      <c r="M74" s="11">
        <v>250000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22">
        <f t="shared" si="3"/>
        <v>145</v>
      </c>
      <c r="L75" s="23" t="s">
        <v>186</v>
      </c>
      <c r="M75" s="11">
        <v>250000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22">
        <f t="shared" si="3"/>
        <v>146</v>
      </c>
      <c r="L76" s="23" t="s">
        <v>187</v>
      </c>
      <c r="M76" s="11">
        <v>250000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22">
        <f t="shared" si="3"/>
        <v>147</v>
      </c>
      <c r="L77" s="23" t="s">
        <v>188</v>
      </c>
      <c r="M77" s="11">
        <v>250000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22">
        <f t="shared" si="3"/>
        <v>148</v>
      </c>
      <c r="L78" s="23" t="s">
        <v>189</v>
      </c>
      <c r="M78" s="11">
        <v>250000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22">
        <f t="shared" si="3"/>
        <v>149</v>
      </c>
      <c r="L79" s="23" t="s">
        <v>190</v>
      </c>
      <c r="M79" s="11">
        <v>250000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22">
        <f t="shared" si="3"/>
        <v>150</v>
      </c>
      <c r="L80" s="23" t="s">
        <v>191</v>
      </c>
      <c r="M80" s="11">
        <v>250000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22">
        <f t="shared" si="3"/>
        <v>151</v>
      </c>
      <c r="L81" s="23" t="s">
        <v>192</v>
      </c>
      <c r="M81" s="11">
        <v>250000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22">
        <f t="shared" si="3"/>
        <v>152</v>
      </c>
      <c r="L82" s="23" t="s">
        <v>193</v>
      </c>
      <c r="M82" s="11">
        <v>250000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22">
        <f t="shared" si="3"/>
        <v>153</v>
      </c>
      <c r="L83" s="23" t="s">
        <v>194</v>
      </c>
      <c r="M83" s="11">
        <v>250000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22">
        <f t="shared" si="3"/>
        <v>154</v>
      </c>
      <c r="L84" s="23" t="s">
        <v>195</v>
      </c>
      <c r="M84" s="11">
        <v>250000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35" t="s">
        <v>196</v>
      </c>
      <c r="D85" s="13" t="s">
        <v>197</v>
      </c>
      <c r="E85" s="1"/>
      <c r="F85" s="1"/>
      <c r="G85" s="1"/>
      <c r="H85" s="1"/>
      <c r="I85" s="1"/>
      <c r="J85" s="1"/>
      <c r="K85" s="22">
        <f t="shared" si="3"/>
        <v>155</v>
      </c>
      <c r="L85" s="23" t="s">
        <v>198</v>
      </c>
      <c r="M85" s="11">
        <v>250000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36"/>
      <c r="D86" s="13"/>
      <c r="E86" s="1"/>
      <c r="F86" s="1"/>
      <c r="G86" s="1"/>
      <c r="H86" s="1"/>
      <c r="I86" s="1"/>
      <c r="J86" s="1"/>
      <c r="K86" s="22">
        <f t="shared" si="3"/>
        <v>156</v>
      </c>
      <c r="L86" s="23" t="s">
        <v>199</v>
      </c>
      <c r="M86" s="11">
        <v>250000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13:D13"/>
    <mergeCell ref="F13:G13"/>
    <mergeCell ref="I13:J13"/>
    <mergeCell ref="L13:M13"/>
  </mergeCells>
  <pageMargins left="0.7" right="0.7" top="0.75" bottom="0.75" header="0" footer="0"/>
  <pageSetup scale="5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C5" sqref="C5:N14"/>
    </sheetView>
  </sheetViews>
  <sheetFormatPr baseColWidth="10" defaultColWidth="14.5" defaultRowHeight="15" customHeight="1" x14ac:dyDescent="0.2"/>
  <cols>
    <col min="1" max="1" width="2.6640625" customWidth="1"/>
    <col min="2" max="2" width="9.1640625" customWidth="1"/>
    <col min="3" max="3" width="12.6640625" customWidth="1"/>
    <col min="4" max="6" width="9.5" customWidth="1"/>
    <col min="7" max="14" width="9.33203125" customWidth="1"/>
    <col min="15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5" t="s">
        <v>1</v>
      </c>
      <c r="C2" s="7" t="s">
        <v>3</v>
      </c>
      <c r="D2" s="11">
        <f>MIN(F20,J20,N20)</f>
        <v>0</v>
      </c>
      <c r="E2" s="1"/>
      <c r="F2" s="12"/>
      <c r="G2" s="13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46" t="s">
        <v>8</v>
      </c>
      <c r="D4" s="42"/>
      <c r="E4" s="42"/>
      <c r="F4" s="40"/>
      <c r="G4" s="46" t="s">
        <v>13</v>
      </c>
      <c r="H4" s="42"/>
      <c r="I4" s="42"/>
      <c r="J4" s="40"/>
      <c r="K4" s="46" t="s">
        <v>15</v>
      </c>
      <c r="L4" s="42"/>
      <c r="M4" s="42"/>
      <c r="N4" s="4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3" t="s">
        <v>16</v>
      </c>
      <c r="C5" s="47" t="s">
        <v>17</v>
      </c>
      <c r="D5" s="42"/>
      <c r="E5" s="42"/>
      <c r="F5" s="40"/>
      <c r="G5" s="41" t="s">
        <v>21</v>
      </c>
      <c r="H5" s="42"/>
      <c r="I5" s="42"/>
      <c r="J5" s="40"/>
      <c r="K5" s="41" t="s">
        <v>23</v>
      </c>
      <c r="L5" s="42"/>
      <c r="M5" s="42"/>
      <c r="N5" s="4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44"/>
      <c r="C6" s="19" t="s">
        <v>25</v>
      </c>
      <c r="D6" s="21" t="s">
        <v>28</v>
      </c>
      <c r="E6" s="21" t="s">
        <v>30</v>
      </c>
      <c r="F6" s="21" t="s">
        <v>31</v>
      </c>
      <c r="G6" s="21" t="s">
        <v>25</v>
      </c>
      <c r="H6" s="21" t="s">
        <v>28</v>
      </c>
      <c r="I6" s="21" t="s">
        <v>30</v>
      </c>
      <c r="J6" s="21" t="s">
        <v>31</v>
      </c>
      <c r="K6" s="21" t="s">
        <v>25</v>
      </c>
      <c r="L6" s="21" t="s">
        <v>28</v>
      </c>
      <c r="M6" s="21" t="s">
        <v>30</v>
      </c>
      <c r="N6" s="21" t="s">
        <v>31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45"/>
      <c r="C7" s="24"/>
      <c r="D7" s="25"/>
      <c r="E7" s="25"/>
      <c r="F7" s="25"/>
      <c r="G7" s="25"/>
      <c r="H7" s="11"/>
      <c r="I7" s="11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43" t="s">
        <v>34</v>
      </c>
      <c r="C8" s="47" t="s">
        <v>37</v>
      </c>
      <c r="D8" s="42"/>
      <c r="E8" s="42"/>
      <c r="F8" s="40"/>
      <c r="G8" s="41" t="s">
        <v>38</v>
      </c>
      <c r="H8" s="42"/>
      <c r="I8" s="42"/>
      <c r="J8" s="40"/>
      <c r="K8" s="41" t="s">
        <v>39</v>
      </c>
      <c r="L8" s="42"/>
      <c r="M8" s="42"/>
      <c r="N8" s="4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44"/>
      <c r="C9" s="19" t="s">
        <v>25</v>
      </c>
      <c r="D9" s="21" t="s">
        <v>28</v>
      </c>
      <c r="E9" s="21" t="s">
        <v>30</v>
      </c>
      <c r="F9" s="21" t="s">
        <v>31</v>
      </c>
      <c r="G9" s="21" t="s">
        <v>25</v>
      </c>
      <c r="H9" s="21" t="s">
        <v>28</v>
      </c>
      <c r="I9" s="21" t="s">
        <v>30</v>
      </c>
      <c r="J9" s="21" t="s">
        <v>31</v>
      </c>
      <c r="K9" s="21" t="s">
        <v>25</v>
      </c>
      <c r="L9" s="21" t="s">
        <v>28</v>
      </c>
      <c r="M9" s="21" t="s">
        <v>30</v>
      </c>
      <c r="N9" s="21" t="s">
        <v>31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45"/>
      <c r="C10" s="24"/>
      <c r="D10" s="25"/>
      <c r="E10" s="25"/>
      <c r="F10" s="25"/>
      <c r="G10" s="25"/>
      <c r="H10" s="11"/>
      <c r="I10" s="11"/>
      <c r="J10" s="11"/>
      <c r="K10" s="11"/>
      <c r="L10" s="11"/>
      <c r="M10" s="1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43" t="s">
        <v>43</v>
      </c>
      <c r="C11" s="47" t="s">
        <v>35</v>
      </c>
      <c r="D11" s="42"/>
      <c r="E11" s="42"/>
      <c r="F11" s="40"/>
      <c r="G11" s="41" t="s">
        <v>42</v>
      </c>
      <c r="H11" s="42"/>
      <c r="I11" s="42"/>
      <c r="J11" s="40"/>
      <c r="K11" s="41" t="s">
        <v>45</v>
      </c>
      <c r="L11" s="42"/>
      <c r="M11" s="42"/>
      <c r="N11" s="4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44"/>
      <c r="C12" s="19" t="s">
        <v>25</v>
      </c>
      <c r="D12" s="21" t="s">
        <v>28</v>
      </c>
      <c r="E12" s="21" t="s">
        <v>30</v>
      </c>
      <c r="F12" s="21" t="s">
        <v>31</v>
      </c>
      <c r="G12" s="21" t="s">
        <v>25</v>
      </c>
      <c r="H12" s="21" t="s">
        <v>28</v>
      </c>
      <c r="I12" s="21" t="s">
        <v>30</v>
      </c>
      <c r="J12" s="21" t="s">
        <v>31</v>
      </c>
      <c r="K12" s="21" t="s">
        <v>25</v>
      </c>
      <c r="L12" s="21" t="s">
        <v>28</v>
      </c>
      <c r="M12" s="21" t="s">
        <v>30</v>
      </c>
      <c r="N12" s="21" t="s">
        <v>31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45"/>
      <c r="C13" s="24"/>
      <c r="D13" s="25"/>
      <c r="E13" s="25"/>
      <c r="F13" s="25"/>
      <c r="G13" s="25"/>
      <c r="H13" s="11"/>
      <c r="I13" s="11"/>
      <c r="J13" s="11"/>
      <c r="K13" s="11"/>
      <c r="L13" s="11"/>
      <c r="M13" s="11"/>
      <c r="N13" s="1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43" t="s">
        <v>52</v>
      </c>
      <c r="C14" s="47" t="s">
        <v>55</v>
      </c>
      <c r="D14" s="42"/>
      <c r="E14" s="42"/>
      <c r="F14" s="40"/>
      <c r="G14" s="41" t="s">
        <v>56</v>
      </c>
      <c r="H14" s="42"/>
      <c r="I14" s="42"/>
      <c r="J14" s="40"/>
      <c r="K14" s="41" t="s">
        <v>49</v>
      </c>
      <c r="L14" s="42"/>
      <c r="M14" s="42"/>
      <c r="N14" s="4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44"/>
      <c r="C15" s="19" t="s">
        <v>25</v>
      </c>
      <c r="D15" s="21" t="s">
        <v>28</v>
      </c>
      <c r="E15" s="21" t="s">
        <v>30</v>
      </c>
      <c r="F15" s="21" t="s">
        <v>31</v>
      </c>
      <c r="G15" s="21" t="s">
        <v>25</v>
      </c>
      <c r="H15" s="21" t="s">
        <v>28</v>
      </c>
      <c r="I15" s="21" t="s">
        <v>30</v>
      </c>
      <c r="J15" s="21" t="s">
        <v>31</v>
      </c>
      <c r="K15" s="21" t="s">
        <v>25</v>
      </c>
      <c r="L15" s="21" t="s">
        <v>28</v>
      </c>
      <c r="M15" s="21" t="s">
        <v>30</v>
      </c>
      <c r="N15" s="21" t="s">
        <v>31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45"/>
      <c r="C16" s="24"/>
      <c r="D16" s="25"/>
      <c r="E16" s="25"/>
      <c r="F16" s="25"/>
      <c r="G16" s="25"/>
      <c r="H16" s="11"/>
      <c r="I16" s="11"/>
      <c r="J16" s="11"/>
      <c r="K16" s="11"/>
      <c r="L16" s="11"/>
      <c r="M16" s="11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6"/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8" t="s">
        <v>68</v>
      </c>
      <c r="C18" s="31">
        <f t="shared" ref="C18:N18" si="0">SUM(C16,C13,C10,C7)-MAX(C7,C10,C13,C16)</f>
        <v>0</v>
      </c>
      <c r="D18" s="31">
        <f t="shared" si="0"/>
        <v>0</v>
      </c>
      <c r="E18" s="31">
        <f t="shared" si="0"/>
        <v>0</v>
      </c>
      <c r="F18" s="31">
        <f t="shared" si="0"/>
        <v>0</v>
      </c>
      <c r="G18" s="31">
        <f t="shared" si="0"/>
        <v>0</v>
      </c>
      <c r="H18" s="31">
        <f t="shared" si="0"/>
        <v>0</v>
      </c>
      <c r="I18" s="31">
        <f t="shared" si="0"/>
        <v>0</v>
      </c>
      <c r="J18" s="31">
        <f t="shared" si="0"/>
        <v>0</v>
      </c>
      <c r="K18" s="31">
        <f t="shared" si="0"/>
        <v>0</v>
      </c>
      <c r="L18" s="31">
        <f t="shared" si="0"/>
        <v>0</v>
      </c>
      <c r="M18" s="31">
        <f t="shared" si="0"/>
        <v>0</v>
      </c>
      <c r="N18" s="31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32" t="s">
        <v>96</v>
      </c>
      <c r="F20" s="11">
        <f>SUM(C18:F18)</f>
        <v>0</v>
      </c>
      <c r="G20" s="1"/>
      <c r="H20" s="1"/>
      <c r="I20" s="32" t="s">
        <v>96</v>
      </c>
      <c r="J20" s="11">
        <f>SUM(G18:J18)</f>
        <v>0</v>
      </c>
      <c r="K20" s="1"/>
      <c r="L20" s="1"/>
      <c r="M20" s="32" t="s">
        <v>96</v>
      </c>
      <c r="N20" s="11">
        <f>SUM(K18:N18)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32"/>
      <c r="F21" s="30"/>
      <c r="G21" s="1"/>
      <c r="H21" s="1"/>
      <c r="I21" s="32"/>
      <c r="J21" s="30"/>
      <c r="K21" s="1"/>
      <c r="L21" s="1"/>
      <c r="M21" s="32"/>
      <c r="N21" s="3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33">
        <v>275</v>
      </c>
      <c r="C22" s="34" t="s">
        <v>112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33">
        <v>276</v>
      </c>
      <c r="C23" s="34" t="s">
        <v>115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30"/>
      <c r="C24" s="3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30"/>
      <c r="C25" s="3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B14:B16"/>
    <mergeCell ref="C14:F14"/>
    <mergeCell ref="G14:J14"/>
    <mergeCell ref="K14:N14"/>
    <mergeCell ref="C8:F8"/>
    <mergeCell ref="G8:J8"/>
    <mergeCell ref="K8:N8"/>
    <mergeCell ref="K11:N11"/>
    <mergeCell ref="C11:F11"/>
    <mergeCell ref="G11:J11"/>
    <mergeCell ref="G5:J5"/>
    <mergeCell ref="K5:N5"/>
    <mergeCell ref="B8:B10"/>
    <mergeCell ref="B11:B13"/>
    <mergeCell ref="C4:F4"/>
    <mergeCell ref="G4:J4"/>
    <mergeCell ref="K4:N4"/>
    <mergeCell ref="B5:B7"/>
    <mergeCell ref="C5:F5"/>
  </mergeCells>
  <pageMargins left="0.7" right="0.7" top="0.75" bottom="0.75" header="0" footer="0"/>
  <pageSetup scale="6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9E31-963C-1442-9EC1-CBC71C324A02}">
  <dimension ref="A1:F89"/>
  <sheetViews>
    <sheetView tabSelected="1" topLeftCell="A71" workbookViewId="0">
      <selection activeCell="B95" sqref="B95"/>
    </sheetView>
  </sheetViews>
  <sheetFormatPr baseColWidth="10" defaultRowHeight="15" x14ac:dyDescent="0.2"/>
  <cols>
    <col min="1" max="3" width="17.83203125" bestFit="1" customWidth="1"/>
  </cols>
  <sheetData>
    <row r="1" spans="1:3" x14ac:dyDescent="0.2">
      <c r="A1" t="s">
        <v>3</v>
      </c>
    </row>
    <row r="2" spans="1:3" x14ac:dyDescent="0.2">
      <c r="A2" t="s">
        <v>17</v>
      </c>
      <c r="B2" t="s">
        <v>21</v>
      </c>
      <c r="C2" t="s">
        <v>23</v>
      </c>
    </row>
    <row r="3" spans="1:3" x14ac:dyDescent="0.2">
      <c r="A3" t="s">
        <v>37</v>
      </c>
      <c r="B3" t="s">
        <v>38</v>
      </c>
      <c r="C3" t="s">
        <v>39</v>
      </c>
    </row>
    <row r="4" spans="1:3" x14ac:dyDescent="0.2">
      <c r="A4" t="s">
        <v>35</v>
      </c>
      <c r="B4" t="s">
        <v>42</v>
      </c>
      <c r="C4" t="s">
        <v>45</v>
      </c>
    </row>
    <row r="5" spans="1:3" x14ac:dyDescent="0.2">
      <c r="A5" t="s">
        <v>55</v>
      </c>
      <c r="B5" t="s">
        <v>56</v>
      </c>
      <c r="C5" t="s">
        <v>49</v>
      </c>
    </row>
    <row r="7" spans="1:3" x14ac:dyDescent="0.2">
      <c r="A7" t="s">
        <v>200</v>
      </c>
    </row>
    <row r="8" spans="1:3" x14ac:dyDescent="0.2">
      <c r="A8" t="s">
        <v>32</v>
      </c>
      <c r="B8" t="s">
        <v>40</v>
      </c>
      <c r="C8" t="s">
        <v>46</v>
      </c>
    </row>
    <row r="9" spans="1:3" x14ac:dyDescent="0.2">
      <c r="A9" t="s">
        <v>47</v>
      </c>
      <c r="B9" t="s">
        <v>41</v>
      </c>
      <c r="C9" t="s">
        <v>33</v>
      </c>
    </row>
    <row r="10" spans="1:3" x14ac:dyDescent="0.2">
      <c r="A10" t="s">
        <v>53</v>
      </c>
      <c r="B10" t="s">
        <v>74</v>
      </c>
      <c r="C10" t="s">
        <v>63</v>
      </c>
    </row>
    <row r="11" spans="1:3" x14ac:dyDescent="0.2">
      <c r="A11" t="s">
        <v>54</v>
      </c>
      <c r="B11" t="s">
        <v>91</v>
      </c>
      <c r="C11" t="s">
        <v>75</v>
      </c>
    </row>
    <row r="13" spans="1:3" x14ac:dyDescent="0.2">
      <c r="A13" t="s">
        <v>201</v>
      </c>
    </row>
    <row r="14" spans="1:3" x14ac:dyDescent="0.2">
      <c r="A14" t="s">
        <v>40</v>
      </c>
      <c r="B14" t="s">
        <v>61</v>
      </c>
      <c r="C14" t="s">
        <v>50</v>
      </c>
    </row>
    <row r="15" spans="1:3" x14ac:dyDescent="0.2">
      <c r="A15" t="s">
        <v>41</v>
      </c>
      <c r="B15" t="s">
        <v>58</v>
      </c>
      <c r="C15" t="s">
        <v>33</v>
      </c>
    </row>
    <row r="16" spans="1:3" x14ac:dyDescent="0.2">
      <c r="A16" t="s">
        <v>42</v>
      </c>
      <c r="B16" t="s">
        <v>53</v>
      </c>
      <c r="C16" t="s">
        <v>35</v>
      </c>
    </row>
    <row r="17" spans="1:6" x14ac:dyDescent="0.2">
      <c r="A17" t="s">
        <v>60</v>
      </c>
      <c r="B17" t="s">
        <v>36</v>
      </c>
      <c r="C17" t="s">
        <v>54</v>
      </c>
    </row>
    <row r="19" spans="1:6" x14ac:dyDescent="0.2">
      <c r="A19" s="37" t="s">
        <v>202</v>
      </c>
    </row>
    <row r="20" spans="1:6" ht="16" x14ac:dyDescent="0.2">
      <c r="A20" s="37" t="s">
        <v>17</v>
      </c>
      <c r="B20" t="s">
        <v>23</v>
      </c>
      <c r="C20" t="s">
        <v>32</v>
      </c>
      <c r="F20" s="38"/>
    </row>
    <row r="21" spans="1:6" ht="16" x14ac:dyDescent="0.2">
      <c r="A21" s="37" t="s">
        <v>203</v>
      </c>
      <c r="B21" s="37" t="s">
        <v>70</v>
      </c>
      <c r="C21" t="s">
        <v>39</v>
      </c>
      <c r="F21" s="38"/>
    </row>
    <row r="22" spans="1:6" ht="16" x14ac:dyDescent="0.2">
      <c r="A22" s="37" t="s">
        <v>93</v>
      </c>
      <c r="B22" s="37" t="s">
        <v>122</v>
      </c>
      <c r="C22" s="37" t="s">
        <v>204</v>
      </c>
      <c r="F22" s="38"/>
    </row>
    <row r="23" spans="1:6" x14ac:dyDescent="0.2">
      <c r="A23" s="37" t="s">
        <v>121</v>
      </c>
      <c r="B23" s="37" t="s">
        <v>82</v>
      </c>
      <c r="C23" s="37" t="s">
        <v>114</v>
      </c>
    </row>
    <row r="25" spans="1:6" x14ac:dyDescent="0.2">
      <c r="A25" s="37" t="s">
        <v>205</v>
      </c>
    </row>
    <row r="26" spans="1:6" x14ac:dyDescent="0.2">
      <c r="A26" t="s">
        <v>40</v>
      </c>
      <c r="B26" t="s">
        <v>72</v>
      </c>
      <c r="C26" t="s">
        <v>64</v>
      </c>
    </row>
    <row r="27" spans="1:6" x14ac:dyDescent="0.2">
      <c r="A27" t="s">
        <v>41</v>
      </c>
      <c r="B27" t="s">
        <v>33</v>
      </c>
      <c r="C27" t="s">
        <v>70</v>
      </c>
    </row>
    <row r="28" spans="1:6" x14ac:dyDescent="0.2">
      <c r="A28" t="s">
        <v>42</v>
      </c>
      <c r="B28" t="s">
        <v>59</v>
      </c>
      <c r="C28" t="s">
        <v>169</v>
      </c>
    </row>
    <row r="29" spans="1:6" x14ac:dyDescent="0.2">
      <c r="A29" t="s">
        <v>125</v>
      </c>
      <c r="B29" t="s">
        <v>54</v>
      </c>
      <c r="C29" t="s">
        <v>139</v>
      </c>
    </row>
    <row r="31" spans="1:6" x14ac:dyDescent="0.2">
      <c r="A31" s="37" t="s">
        <v>206</v>
      </c>
    </row>
    <row r="32" spans="1:6" x14ac:dyDescent="0.2">
      <c r="A32" t="s">
        <v>32</v>
      </c>
      <c r="B32" t="s">
        <v>40</v>
      </c>
      <c r="C32" t="s">
        <v>50</v>
      </c>
    </row>
    <row r="33" spans="1:3" x14ac:dyDescent="0.2">
      <c r="A33" t="s">
        <v>41</v>
      </c>
      <c r="B33" t="s">
        <v>33</v>
      </c>
      <c r="C33" t="s">
        <v>47</v>
      </c>
    </row>
    <row r="34" spans="1:3" x14ac:dyDescent="0.2">
      <c r="A34" t="s">
        <v>48</v>
      </c>
      <c r="B34" t="s">
        <v>59</v>
      </c>
      <c r="C34" t="s">
        <v>66</v>
      </c>
    </row>
    <row r="35" spans="1:3" x14ac:dyDescent="0.2">
      <c r="A35" t="s">
        <v>56</v>
      </c>
      <c r="B35" t="s">
        <v>82</v>
      </c>
      <c r="C35" t="s">
        <v>56</v>
      </c>
    </row>
    <row r="37" spans="1:3" x14ac:dyDescent="0.2">
      <c r="A37" t="s">
        <v>208</v>
      </c>
    </row>
    <row r="38" spans="1:3" x14ac:dyDescent="0.2">
      <c r="A38" t="s">
        <v>32</v>
      </c>
      <c r="B38" t="s">
        <v>212</v>
      </c>
      <c r="C38" t="s">
        <v>40</v>
      </c>
    </row>
    <row r="39" spans="1:3" x14ac:dyDescent="0.2">
      <c r="A39" t="s">
        <v>209</v>
      </c>
      <c r="B39" t="s">
        <v>39</v>
      </c>
      <c r="C39" t="s">
        <v>209</v>
      </c>
    </row>
    <row r="40" spans="1:3" x14ac:dyDescent="0.2">
      <c r="A40" t="s">
        <v>210</v>
      </c>
      <c r="B40" t="s">
        <v>213</v>
      </c>
      <c r="C40" t="s">
        <v>153</v>
      </c>
    </row>
    <row r="41" spans="1:3" x14ac:dyDescent="0.2">
      <c r="A41" t="s">
        <v>211</v>
      </c>
      <c r="B41" t="s">
        <v>214</v>
      </c>
      <c r="C41" s="37" t="s">
        <v>82</v>
      </c>
    </row>
    <row r="43" spans="1:3" x14ac:dyDescent="0.2">
      <c r="A43" s="37" t="s">
        <v>215</v>
      </c>
    </row>
    <row r="44" spans="1:3" x14ac:dyDescent="0.2">
      <c r="A44" t="s">
        <v>40</v>
      </c>
      <c r="B44" t="s">
        <v>50</v>
      </c>
      <c r="C44" t="s">
        <v>57</v>
      </c>
    </row>
    <row r="45" spans="1:3" x14ac:dyDescent="0.2">
      <c r="A45" t="s">
        <v>70</v>
      </c>
      <c r="B45" t="s">
        <v>65</v>
      </c>
      <c r="C45" t="s">
        <v>41</v>
      </c>
    </row>
    <row r="46" spans="1:3" x14ac:dyDescent="0.2">
      <c r="A46" t="s">
        <v>42</v>
      </c>
      <c r="B46" t="s">
        <v>74</v>
      </c>
      <c r="C46" t="s">
        <v>78</v>
      </c>
    </row>
    <row r="47" spans="1:3" x14ac:dyDescent="0.2">
      <c r="A47" t="s">
        <v>82</v>
      </c>
      <c r="B47" t="s">
        <v>56</v>
      </c>
      <c r="C47" t="s">
        <v>139</v>
      </c>
    </row>
    <row r="49" spans="1:3" x14ac:dyDescent="0.2">
      <c r="A49" s="37" t="s">
        <v>216</v>
      </c>
    </row>
    <row r="50" spans="1:3" x14ac:dyDescent="0.2">
      <c r="A50" t="s">
        <v>40</v>
      </c>
      <c r="B50" t="s">
        <v>50</v>
      </c>
      <c r="C50" t="s">
        <v>32</v>
      </c>
    </row>
    <row r="51" spans="1:3" x14ac:dyDescent="0.2">
      <c r="A51" t="s">
        <v>41</v>
      </c>
      <c r="B51" t="s">
        <v>58</v>
      </c>
      <c r="C51" t="s">
        <v>62</v>
      </c>
    </row>
    <row r="52" spans="1:3" x14ac:dyDescent="0.2">
      <c r="A52" t="s">
        <v>48</v>
      </c>
      <c r="B52" t="s">
        <v>116</v>
      </c>
      <c r="C52" t="s">
        <v>87</v>
      </c>
    </row>
    <row r="53" spans="1:3" x14ac:dyDescent="0.2">
      <c r="A53" t="s">
        <v>98</v>
      </c>
      <c r="B53" t="s">
        <v>104</v>
      </c>
      <c r="C53" t="s">
        <v>91</v>
      </c>
    </row>
    <row r="55" spans="1:3" x14ac:dyDescent="0.2">
      <c r="A55" s="37" t="s">
        <v>217</v>
      </c>
    </row>
    <row r="56" spans="1:3" x14ac:dyDescent="0.2">
      <c r="A56" t="s">
        <v>17</v>
      </c>
      <c r="B56" t="s">
        <v>218</v>
      </c>
      <c r="C56" t="s">
        <v>219</v>
      </c>
    </row>
    <row r="57" spans="1:3" x14ac:dyDescent="0.2">
      <c r="A57" t="s">
        <v>220</v>
      </c>
      <c r="B57" t="s">
        <v>221</v>
      </c>
      <c r="C57" t="s">
        <v>222</v>
      </c>
    </row>
    <row r="58" spans="1:3" x14ac:dyDescent="0.2">
      <c r="A58" t="s">
        <v>223</v>
      </c>
      <c r="B58" t="s">
        <v>224</v>
      </c>
      <c r="C58" t="s">
        <v>213</v>
      </c>
    </row>
    <row r="59" spans="1:3" x14ac:dyDescent="0.2">
      <c r="A59" t="s">
        <v>225</v>
      </c>
      <c r="B59" t="s">
        <v>226</v>
      </c>
      <c r="C59" t="s">
        <v>227</v>
      </c>
    </row>
    <row r="61" spans="1:3" x14ac:dyDescent="0.2">
      <c r="A61" s="37" t="s">
        <v>228</v>
      </c>
    </row>
    <row r="62" spans="1:3" x14ac:dyDescent="0.2">
      <c r="A62" t="s">
        <v>72</v>
      </c>
      <c r="B62" t="s">
        <v>76</v>
      </c>
      <c r="C62" t="s">
        <v>32</v>
      </c>
    </row>
    <row r="63" spans="1:3" x14ac:dyDescent="0.2">
      <c r="A63" t="s">
        <v>33</v>
      </c>
      <c r="B63" t="s">
        <v>41</v>
      </c>
      <c r="C63" t="s">
        <v>33</v>
      </c>
    </row>
    <row r="64" spans="1:3" x14ac:dyDescent="0.2">
      <c r="A64" t="s">
        <v>42</v>
      </c>
      <c r="B64" t="s">
        <v>63</v>
      </c>
      <c r="C64" t="s">
        <v>59</v>
      </c>
    </row>
    <row r="65" spans="1:3" x14ac:dyDescent="0.2">
      <c r="A65" t="s">
        <v>36</v>
      </c>
      <c r="B65" t="s">
        <v>36</v>
      </c>
      <c r="C65" t="s">
        <v>36</v>
      </c>
    </row>
    <row r="67" spans="1:3" x14ac:dyDescent="0.2">
      <c r="A67" s="37" t="s">
        <v>229</v>
      </c>
    </row>
    <row r="68" spans="1:3" x14ac:dyDescent="0.2">
      <c r="A68" t="s">
        <v>40</v>
      </c>
      <c r="B68" t="s">
        <v>50</v>
      </c>
      <c r="C68" t="s">
        <v>57</v>
      </c>
    </row>
    <row r="69" spans="1:3" x14ac:dyDescent="0.2">
      <c r="A69" t="s">
        <v>58</v>
      </c>
      <c r="B69" t="s">
        <v>47</v>
      </c>
      <c r="C69" t="s">
        <v>33</v>
      </c>
    </row>
    <row r="70" spans="1:3" x14ac:dyDescent="0.2">
      <c r="A70" t="s">
        <v>66</v>
      </c>
      <c r="B70" t="s">
        <v>87</v>
      </c>
      <c r="C70" t="s">
        <v>42</v>
      </c>
    </row>
    <row r="71" spans="1:3" x14ac:dyDescent="0.2">
      <c r="A71" t="s">
        <v>98</v>
      </c>
      <c r="B71" t="s">
        <v>121</v>
      </c>
      <c r="C71" t="s">
        <v>127</v>
      </c>
    </row>
    <row r="73" spans="1:3" x14ac:dyDescent="0.2">
      <c r="A73" s="37" t="s">
        <v>230</v>
      </c>
    </row>
    <row r="74" spans="1:3" x14ac:dyDescent="0.2">
      <c r="A74" t="s">
        <v>61</v>
      </c>
      <c r="B74" t="s">
        <v>40</v>
      </c>
      <c r="C74" t="s">
        <v>32</v>
      </c>
    </row>
    <row r="75" spans="1:3" x14ac:dyDescent="0.2">
      <c r="A75" t="s">
        <v>86</v>
      </c>
      <c r="B75" t="s">
        <v>33</v>
      </c>
      <c r="C75" t="s">
        <v>41</v>
      </c>
    </row>
    <row r="76" spans="1:3" x14ac:dyDescent="0.2">
      <c r="A76" t="s">
        <v>48</v>
      </c>
      <c r="B76" t="s">
        <v>66</v>
      </c>
      <c r="C76" t="s">
        <v>35</v>
      </c>
    </row>
    <row r="77" spans="1:3" x14ac:dyDescent="0.2">
      <c r="A77" t="s">
        <v>54</v>
      </c>
      <c r="B77" t="s">
        <v>56</v>
      </c>
      <c r="C77" t="s">
        <v>94</v>
      </c>
    </row>
    <row r="79" spans="1:3" x14ac:dyDescent="0.2">
      <c r="A79" s="37" t="s">
        <v>231</v>
      </c>
    </row>
    <row r="80" spans="1:3" x14ac:dyDescent="0.2">
      <c r="A80" t="s">
        <v>40</v>
      </c>
      <c r="B80" t="s">
        <v>69</v>
      </c>
      <c r="C80" t="s">
        <v>76</v>
      </c>
    </row>
    <row r="81" spans="1:3" x14ac:dyDescent="0.2">
      <c r="A81" t="s">
        <v>33</v>
      </c>
      <c r="B81" t="s">
        <v>105</v>
      </c>
      <c r="C81" t="s">
        <v>65</v>
      </c>
    </row>
    <row r="82" spans="1:3" x14ac:dyDescent="0.2">
      <c r="A82" t="s">
        <v>103</v>
      </c>
      <c r="B82" t="s">
        <v>42</v>
      </c>
      <c r="C82" t="s">
        <v>118</v>
      </c>
    </row>
    <row r="83" spans="1:3" x14ac:dyDescent="0.2">
      <c r="A83" t="s">
        <v>98</v>
      </c>
      <c r="B83" t="s">
        <v>79</v>
      </c>
      <c r="C83" t="s">
        <v>137</v>
      </c>
    </row>
    <row r="85" spans="1:3" x14ac:dyDescent="0.2">
      <c r="A85" s="37" t="s">
        <v>232</v>
      </c>
    </row>
    <row r="86" spans="1:3" x14ac:dyDescent="0.2">
      <c r="A86" t="s">
        <v>32</v>
      </c>
      <c r="B86" t="s">
        <v>40</v>
      </c>
      <c r="C86" t="s">
        <v>50</v>
      </c>
    </row>
    <row r="87" spans="1:3" x14ac:dyDescent="0.2">
      <c r="A87" t="s">
        <v>33</v>
      </c>
      <c r="B87" t="s">
        <v>41</v>
      </c>
      <c r="C87" t="s">
        <v>58</v>
      </c>
    </row>
    <row r="88" spans="1:3" x14ac:dyDescent="0.2">
      <c r="A88" t="s">
        <v>35</v>
      </c>
      <c r="B88" t="s">
        <v>42</v>
      </c>
      <c r="C88" t="s">
        <v>63</v>
      </c>
    </row>
    <row r="89" spans="1:3" x14ac:dyDescent="0.2">
      <c r="A89" t="s">
        <v>36</v>
      </c>
      <c r="B89" t="s">
        <v>44</v>
      </c>
      <c r="C8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Weimer, Matthew</cp:lastModifiedBy>
  <dcterms:modified xsi:type="dcterms:W3CDTF">2019-05-16T12:48:55Z</dcterms:modified>
</cp:coreProperties>
</file>