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502"/>
  <workbookPr/>
  <mc:AlternateContent xmlns:mc="http://schemas.openxmlformats.org/markup-compatibility/2006">
    <mc:Choice Requires="x15">
      <x15ac:absPath xmlns:x15ac="http://schemas.microsoft.com/office/spreadsheetml/2010/11/ac" url="/Users/mweimer/Documents/Github/golf-pool/scripts/"/>
    </mc:Choice>
  </mc:AlternateContent>
  <bookViews>
    <workbookView xWindow="14400" yWindow="460" windowWidth="14400" windowHeight="16780" tabRatio="868" activeTab="2"/>
  </bookViews>
  <sheets>
    <sheet name="Player Tiers &amp; Instructions" sheetId="23" r:id="rId1"/>
    <sheet name="Entry Input Form" sheetId="2" r:id="rId2"/>
    <sheet name="Contestants" sheetId="24" r:id="rId3"/>
  </sheets>
  <definedNames>
    <definedName name="_xlnm.Print_Area" localSheetId="1">'Entry Input Form'!$A$1:$O$24</definedName>
    <definedName name="_xlnm.Print_Area" localSheetId="0">'Player Tiers &amp; Instructions'!$B$2:$N$99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5" i="23" l="1"/>
  <c r="B25" i="23"/>
  <c r="B16" i="23"/>
  <c r="B17" i="23"/>
  <c r="B18" i="23"/>
  <c r="B19" i="23"/>
  <c r="B20" i="23"/>
  <c r="B21" i="23"/>
  <c r="B22" i="23"/>
  <c r="B23" i="23"/>
  <c r="B24" i="23"/>
  <c r="E16" i="23"/>
  <c r="E17" i="23"/>
  <c r="E18" i="23"/>
  <c r="E19" i="23"/>
  <c r="E20" i="23"/>
  <c r="E21" i="23"/>
  <c r="E22" i="23"/>
  <c r="E23" i="23"/>
  <c r="E24" i="23"/>
  <c r="E25" i="23"/>
  <c r="E26" i="23"/>
  <c r="E27" i="23"/>
  <c r="E28" i="23"/>
  <c r="E29" i="23"/>
  <c r="E30" i="23"/>
  <c r="E31" i="23"/>
  <c r="E32" i="23"/>
  <c r="E33" i="23"/>
  <c r="E34" i="23"/>
  <c r="E35" i="23"/>
  <c r="S15" i="23"/>
  <c r="R15" i="23"/>
  <c r="Q15" i="23"/>
  <c r="P15" i="23"/>
  <c r="H15" i="23"/>
  <c r="H16" i="23"/>
  <c r="H17" i="23"/>
  <c r="H18" i="23"/>
  <c r="H19" i="23"/>
  <c r="H20" i="23"/>
  <c r="H21" i="23"/>
  <c r="H22" i="23"/>
  <c r="H23" i="23"/>
  <c r="H24" i="23"/>
  <c r="H25" i="23"/>
  <c r="H26" i="23"/>
  <c r="H27" i="23"/>
  <c r="H28" i="23"/>
  <c r="H29" i="23"/>
  <c r="H30" i="23"/>
  <c r="H31" i="23"/>
  <c r="H32" i="23"/>
  <c r="H33" i="23"/>
  <c r="H34" i="23"/>
  <c r="H35" i="23"/>
  <c r="H36" i="23"/>
  <c r="H37" i="23"/>
  <c r="H38" i="23"/>
  <c r="H39" i="23"/>
  <c r="H40" i="23"/>
  <c r="H41" i="23"/>
  <c r="H42" i="23"/>
  <c r="H43" i="23"/>
  <c r="H44" i="23"/>
  <c r="H45" i="23"/>
  <c r="H46" i="23"/>
  <c r="H47" i="23"/>
  <c r="H48" i="23"/>
  <c r="H49" i="23"/>
  <c r="H50" i="23"/>
  <c r="H51" i="23"/>
  <c r="H52" i="23"/>
  <c r="H53" i="23"/>
  <c r="H54" i="23"/>
  <c r="H55" i="23"/>
  <c r="K15" i="23"/>
  <c r="T15" i="23"/>
  <c r="K16" i="23"/>
  <c r="K17" i="23"/>
  <c r="K18" i="23"/>
  <c r="K19" i="23"/>
  <c r="K20" i="23"/>
  <c r="K21" i="23"/>
  <c r="K22" i="23"/>
  <c r="K23" i="23"/>
  <c r="K24" i="23"/>
  <c r="K25" i="23"/>
  <c r="K26" i="23"/>
  <c r="K27" i="23"/>
  <c r="K28" i="23"/>
  <c r="K29" i="23"/>
  <c r="K30" i="23"/>
  <c r="K31" i="23"/>
  <c r="K32" i="23"/>
  <c r="K33" i="23"/>
  <c r="K34" i="23"/>
  <c r="K35" i="23"/>
  <c r="K36" i="23"/>
  <c r="K37" i="23"/>
  <c r="K38" i="23"/>
  <c r="K39" i="23"/>
  <c r="K40" i="23"/>
  <c r="K41" i="23"/>
  <c r="K42" i="23"/>
  <c r="K43" i="23"/>
  <c r="K44" i="23"/>
  <c r="K45" i="23"/>
  <c r="K46" i="23"/>
  <c r="K47" i="23"/>
  <c r="K48" i="23"/>
  <c r="K49" i="23"/>
  <c r="K50" i="23"/>
  <c r="K51" i="23"/>
  <c r="K52" i="23"/>
  <c r="K53" i="23"/>
  <c r="K54" i="23"/>
  <c r="K55" i="23"/>
  <c r="K56" i="23"/>
  <c r="K57" i="23"/>
  <c r="K58" i="23"/>
  <c r="K59" i="23"/>
  <c r="K60" i="23"/>
  <c r="K61" i="23"/>
  <c r="K62" i="23"/>
  <c r="K63" i="23"/>
  <c r="K64" i="23"/>
  <c r="K65" i="23"/>
  <c r="K66" i="23"/>
  <c r="K67" i="23"/>
  <c r="K68" i="23"/>
  <c r="K69" i="23"/>
  <c r="K70" i="23"/>
  <c r="K71" i="23"/>
  <c r="K72" i="23"/>
  <c r="K73" i="23"/>
  <c r="K74" i="23"/>
  <c r="K75" i="23"/>
  <c r="K76" i="23"/>
  <c r="K77" i="23"/>
  <c r="K78" i="23"/>
  <c r="K79" i="23"/>
  <c r="K80" i="23"/>
  <c r="K81" i="23"/>
  <c r="K82" i="23"/>
  <c r="K83" i="23"/>
  <c r="K84" i="23"/>
  <c r="K85" i="23"/>
  <c r="K86" i="23"/>
  <c r="K87" i="23"/>
  <c r="K88" i="23"/>
  <c r="K89" i="23"/>
  <c r="K90" i="23"/>
  <c r="K91" i="23"/>
  <c r="K92" i="23"/>
  <c r="K93" i="23"/>
  <c r="K94" i="23"/>
  <c r="K95" i="23"/>
  <c r="K96" i="23"/>
  <c r="S16" i="23"/>
  <c r="T16" i="23"/>
  <c r="P16" i="23"/>
  <c r="R16" i="23"/>
  <c r="Q16" i="23"/>
  <c r="N18" i="2"/>
  <c r="M18" i="2"/>
  <c r="L18" i="2"/>
  <c r="K18" i="2"/>
  <c r="J18" i="2"/>
  <c r="I18" i="2"/>
  <c r="H18" i="2"/>
  <c r="G18" i="2"/>
  <c r="F18" i="2"/>
  <c r="E18" i="2"/>
  <c r="D18" i="2"/>
  <c r="C18" i="2"/>
  <c r="J20" i="2"/>
  <c r="N20" i="2"/>
  <c r="F20" i="2"/>
  <c r="D2" i="2"/>
</calcChain>
</file>

<file path=xl/sharedStrings.xml><?xml version="1.0" encoding="utf-8"?>
<sst xmlns="http://schemas.openxmlformats.org/spreadsheetml/2006/main" count="294" uniqueCount="199">
  <si>
    <t>Tier A</t>
  </si>
  <si>
    <t>Name</t>
  </si>
  <si>
    <t>Jason Day</t>
  </si>
  <si>
    <t>Bubba Watson</t>
  </si>
  <si>
    <t>Dustin Johnson</t>
  </si>
  <si>
    <t>Hideki Matsuyama</t>
  </si>
  <si>
    <t>Matt Kuchar</t>
  </si>
  <si>
    <t>Jason Dufner</t>
  </si>
  <si>
    <t>Jordan Spieth</t>
  </si>
  <si>
    <t>Adam Scott</t>
  </si>
  <si>
    <t>Charl Schwartzel</t>
  </si>
  <si>
    <t>Patrick Reed</t>
  </si>
  <si>
    <t>Zach Johnson</t>
  </si>
  <si>
    <t>Marc Leishman</t>
  </si>
  <si>
    <t>Brooks Koepka</t>
  </si>
  <si>
    <t>Bill Haas</t>
  </si>
  <si>
    <t>Kevin Kisner</t>
  </si>
  <si>
    <t>Justin Thomas</t>
  </si>
  <si>
    <t>Charley Hoffman</t>
  </si>
  <si>
    <t>Shane Lowry</t>
  </si>
  <si>
    <t>Webb Simpson</t>
  </si>
  <si>
    <t>Russell Knox</t>
  </si>
  <si>
    <t>A</t>
  </si>
  <si>
    <t>B</t>
  </si>
  <si>
    <t>C</t>
  </si>
  <si>
    <t>D</t>
  </si>
  <si>
    <t>Tier B</t>
  </si>
  <si>
    <t>Tier C</t>
  </si>
  <si>
    <t>Tier D</t>
  </si>
  <si>
    <t>Entry #1</t>
  </si>
  <si>
    <t>Entry #2</t>
  </si>
  <si>
    <t>Entry #3</t>
  </si>
  <si>
    <t>Thursday</t>
  </si>
  <si>
    <t>Friday</t>
  </si>
  <si>
    <t>Saturday</t>
  </si>
  <si>
    <t>Sunday</t>
  </si>
  <si>
    <t>Total(s)</t>
  </si>
  <si>
    <t>Cumulative Total</t>
  </si>
  <si>
    <t>&lt;INSERT PLAYER NAME&gt;</t>
  </si>
  <si>
    <t>&lt;INSERT NAME&gt;</t>
  </si>
  <si>
    <t>Rules</t>
  </si>
  <si>
    <t>Select one player from each column (input name of each player into template within 'Entry Input Form' tab).</t>
  </si>
  <si>
    <t>Repeat two more times (to create three total entries).</t>
  </si>
  <si>
    <t>High score of each foursome will be thrown, and total score of the three lowest golfers within EACH foursome will be your team score.</t>
  </si>
  <si>
    <t>If more than one of your players within any entry does not make the cut, that entry is no longer valid.</t>
  </si>
  <si>
    <t>Lowest threesome wins</t>
  </si>
  <si>
    <t>Rickie Fowler</t>
  </si>
  <si>
    <t>Jon Rahm</t>
  </si>
  <si>
    <t>Adam Hadwin</t>
  </si>
  <si>
    <t>Tommy Fleetwood</t>
  </si>
  <si>
    <t>J.B. Holmes</t>
  </si>
  <si>
    <t>Gary Woodland</t>
  </si>
  <si>
    <t>Emiliano Grillo</t>
  </si>
  <si>
    <t>Ross Fisher</t>
  </si>
  <si>
    <t>Brendan Steele</t>
  </si>
  <si>
    <t>Pat Perez</t>
  </si>
  <si>
    <t>Kevin Chappell</t>
  </si>
  <si>
    <t>William McGirt</t>
  </si>
  <si>
    <t>Steve Stricker</t>
  </si>
  <si>
    <t>Roberto Castro</t>
  </si>
  <si>
    <t>Yuta Ikeda</t>
  </si>
  <si>
    <t>Total</t>
  </si>
  <si>
    <t>Billy Horschel</t>
  </si>
  <si>
    <t>Rafael Cabrera Bello</t>
  </si>
  <si>
    <t>Brian Harman</t>
  </si>
  <si>
    <t>Peter Uihlein</t>
  </si>
  <si>
    <t>Stewart Cink</t>
  </si>
  <si>
    <t>Jamie Lovemark</t>
  </si>
  <si>
    <t>Martin Laird</t>
  </si>
  <si>
    <r>
      <t xml:space="preserve">Odds </t>
    </r>
    <r>
      <rPr>
        <b/>
        <vertAlign val="superscript"/>
        <sz val="8"/>
        <color theme="1"/>
        <rFont val="Arial"/>
        <family val="2"/>
      </rPr>
      <t>(1)</t>
    </r>
  </si>
  <si>
    <t>(1)</t>
  </si>
  <si>
    <t>Yellow highlights require updates by participant</t>
  </si>
  <si>
    <t>Rory McIlroy</t>
  </si>
  <si>
    <t>Justin Rose</t>
  </si>
  <si>
    <t>Sergio Garcia</t>
  </si>
  <si>
    <t>Henrik Stenson</t>
  </si>
  <si>
    <t>Branden Grace</t>
  </si>
  <si>
    <t>Thomas Pieters</t>
  </si>
  <si>
    <t>Paul Casey</t>
  </si>
  <si>
    <t>Alex Noren</t>
  </si>
  <si>
    <t>Louis Oosthuizen</t>
  </si>
  <si>
    <t>Daniel Berger</t>
  </si>
  <si>
    <t>Martin Kaymer</t>
  </si>
  <si>
    <t>Francesco Molinari</t>
  </si>
  <si>
    <t>Lee Westwood</t>
  </si>
  <si>
    <t>Brandt Snedeker</t>
  </si>
  <si>
    <t>Byeong-Hun An</t>
  </si>
  <si>
    <t>Jimmy Walker</t>
  </si>
  <si>
    <t>Matthew Fitzpatrick</t>
  </si>
  <si>
    <t>Russell Henley</t>
  </si>
  <si>
    <t>Tyrrell Hatton</t>
  </si>
  <si>
    <t>Bernd Wiesberger</t>
  </si>
  <si>
    <t>Si Woo Kim</t>
  </si>
  <si>
    <t>Alexander Levy</t>
  </si>
  <si>
    <t>Danny Willett</t>
  </si>
  <si>
    <t>Hideto Tanihara</t>
  </si>
  <si>
    <t>Jhonattan Vegas</t>
  </si>
  <si>
    <t>Kevin Na</t>
  </si>
  <si>
    <t>Wesley Bryan</t>
  </si>
  <si>
    <t>Andrew Johnston</t>
  </si>
  <si>
    <t>Bryson DeChambeau</t>
  </si>
  <si>
    <t>Jeunghun Wang</t>
  </si>
  <si>
    <t>Brandon Stone</t>
  </si>
  <si>
    <t>Chan Kim</t>
  </si>
  <si>
    <t>Ernie Els</t>
  </si>
  <si>
    <t>Richie Ramsay</t>
  </si>
  <si>
    <t>Xander Schauffele</t>
  </si>
  <si>
    <t>Phil Mickelson</t>
  </si>
  <si>
    <t>Padraig Harrington</t>
  </si>
  <si>
    <t>Andy Sullivan</t>
  </si>
  <si>
    <t>Ian Poulter</t>
  </si>
  <si>
    <t>Chris Wood</t>
  </si>
  <si>
    <t>Soren Kjeldsen</t>
  </si>
  <si>
    <t>Ryan Fox</t>
  </si>
  <si>
    <t>Thorbjorn Olesen</t>
  </si>
  <si>
    <t>Tony Finau</t>
  </si>
  <si>
    <t>Kyle Stanley</t>
  </si>
  <si>
    <t>Anirban Lahiri</t>
  </si>
  <si>
    <t>Charles Howell III</t>
  </si>
  <si>
    <t>Callum Shinkwin</t>
  </si>
  <si>
    <t>Cameron Smith</t>
  </si>
  <si>
    <t>Hao Tong Li</t>
  </si>
  <si>
    <t>Joost Luiten</t>
  </si>
  <si>
    <t>Matthew Southgate</t>
  </si>
  <si>
    <t>Ryan Moore</t>
  </si>
  <si>
    <t>Alexander Bjork</t>
  </si>
  <si>
    <t>Andrew Dodt</t>
  </si>
  <si>
    <t>David Horsey</t>
  </si>
  <si>
    <t>Dylan Frittelli</t>
  </si>
  <si>
    <t>Fabrizio Zanotti</t>
  </si>
  <si>
    <t>Pablo Larrazabal</t>
  </si>
  <si>
    <t>Robert Streb</t>
  </si>
  <si>
    <t>Sean OHair</t>
  </si>
  <si>
    <t>Sung Kang</t>
  </si>
  <si>
    <t>Thongchai Jaidee</t>
  </si>
  <si>
    <t>David Drysdale</t>
  </si>
  <si>
    <t>David Lipsky</t>
  </si>
  <si>
    <t>Matthieu Pavon</t>
  </si>
  <si>
    <t>Paul Waring</t>
  </si>
  <si>
    <t>Richard Bland</t>
  </si>
  <si>
    <t>Scott Hend</t>
  </si>
  <si>
    <t>Aaron Baddeley</t>
  </si>
  <si>
    <t>Julian Suri</t>
  </si>
  <si>
    <t>Kyung-Tae Kim</t>
  </si>
  <si>
    <t>Maverick McNealy</t>
  </si>
  <si>
    <t>Mike Lorenzo-Vera</t>
  </si>
  <si>
    <t>Miyazato Yusaku</t>
  </si>
  <si>
    <t>Paul Lawrie</t>
  </si>
  <si>
    <t>Sebastian Munoz</t>
  </si>
  <si>
    <t>Shiv Kapur</t>
  </si>
  <si>
    <t>Austin Connelly</t>
  </si>
  <si>
    <t>Darren Fichardt</t>
  </si>
  <si>
    <t>Jbe Kruger</t>
  </si>
  <si>
    <t>Mark Foster</t>
  </si>
  <si>
    <t>Michael Hendry</t>
  </si>
  <si>
    <t>Phachara Khongwatmai</t>
  </si>
  <si>
    <t>Prayad Marksaeng</t>
  </si>
  <si>
    <t>Yi-Keun Chang</t>
  </si>
  <si>
    <t>Young Han Song</t>
  </si>
  <si>
    <t>Adam Bland</t>
  </si>
  <si>
    <t>Alfie Plant</t>
  </si>
  <si>
    <t>Ashley Hall</t>
  </si>
  <si>
    <t>Connor Syme</t>
  </si>
  <si>
    <t>David Duval</t>
  </si>
  <si>
    <t>Giwhan Kim</t>
  </si>
  <si>
    <t>Harry Ellis</t>
  </si>
  <si>
    <t>Haydn Mccullen</t>
  </si>
  <si>
    <t>John Daly</t>
  </si>
  <si>
    <t>Kent Bulle</t>
  </si>
  <si>
    <t>Luca Cianchetti</t>
  </si>
  <si>
    <t>Matthew Griffin</t>
  </si>
  <si>
    <t>Paul Broadhurst</t>
  </si>
  <si>
    <t>Robert Dinwiddie</t>
  </si>
  <si>
    <t>Shaun Norris</t>
  </si>
  <si>
    <t>Toby Tree</t>
  </si>
  <si>
    <t>Tom Lehman</t>
  </si>
  <si>
    <t>Adam Hodkinson</t>
  </si>
  <si>
    <t>Darren Clarke</t>
  </si>
  <si>
    <t>Joe Dean</t>
  </si>
  <si>
    <t>Laurie Canter</t>
  </si>
  <si>
    <t>Mark OMeara</t>
  </si>
  <si>
    <t>Nick McCarthy</t>
  </si>
  <si>
    <t>Ryan McCarthy</t>
  </si>
  <si>
    <t>Sandy Lyle</t>
  </si>
  <si>
    <t>Todd Hamilton</t>
  </si>
  <si>
    <t>Odds per Bovada as of 7/17/17 (5:30pm)</t>
  </si>
  <si>
    <t>2017 Open Championship Player Pool</t>
  </si>
  <si>
    <t>Royal Birkdale Golf Club; Southport, England</t>
  </si>
  <si>
    <t>July 17 - 23</t>
  </si>
  <si>
    <t>Tiebreaker #1 - Total final cumulative strokes of the 2017 Open Champion</t>
  </si>
  <si>
    <t>Tiebreaker #2 - Total final cumulative strokes of Henrik Stenson (2016 Open Champion)</t>
  </si>
  <si>
    <t>Matt Weimer</t>
  </si>
  <si>
    <t>Entry 1</t>
  </si>
  <si>
    <t xml:space="preserve">Entry 2 </t>
  </si>
  <si>
    <t>Entry 3</t>
  </si>
  <si>
    <t>Cameron Weimer</t>
  </si>
  <si>
    <t>Title</t>
  </si>
  <si>
    <t>2017 Open Championship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</si>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</sst>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u/>
      <sz val="8"/>
      <color theme="1"/>
      <name val="Arial"/>
      <family val="2"/>
    </font>
    <font>
      <sz val="11"/>
      <color rgb="FF000000"/>
      <name val="Calibri"/>
      <family val="2"/>
    </font>
    <font>
      <sz val="8"/>
      <color theme="0" tint="-0.499984740745262"/>
      <name val="Arial"/>
      <family val="2"/>
    </font>
    <font>
      <b/>
      <vertAlign val="superscript"/>
      <sz val="8"/>
      <color theme="1"/>
      <name val="Arial"/>
      <family val="2"/>
    </font>
    <font>
      <i/>
      <sz val="8"/>
      <color theme="1"/>
      <name val="Arial"/>
      <family val="2"/>
    </font>
    <font>
      <b/>
      <sz val="20"/>
      <color theme="1"/>
      <name val="Arial"/>
      <family val="2"/>
    </font>
    <font>
      <i/>
      <sz val="8"/>
      <name val="Arial"/>
      <family val="2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5" fillId="0" borderId="0"/>
    <xf numFmtId="9" fontId="1" fillId="0" borderId="0" applyFont="0" applyFill="0" applyBorder="0" applyAlignment="0" applyProtection="0"/>
  </cellStyleXfs>
  <cellXfs count="54">
    <xf numFmtId="0" fontId="0" fillId="0" borderId="0" xfId="0"/>
    <xf numFmtId="0" fontId="2" fillId="0" borderId="0" xfId="0" applyFont="1" applyFill="1" applyAlignment="1">
      <alignment horizontal="center"/>
    </xf>
    <xf numFmtId="0" fontId="2" fillId="0" borderId="0" xfId="0" applyFont="1"/>
    <xf numFmtId="0" fontId="2" fillId="0" borderId="0" xfId="0" applyFont="1" applyFill="1"/>
    <xf numFmtId="0" fontId="2" fillId="2" borderId="1" xfId="0" applyFont="1" applyFill="1" applyBorder="1" applyAlignment="1">
      <alignment horizontal="center"/>
    </xf>
    <xf numFmtId="164" fontId="2" fillId="0" borderId="1" xfId="0" applyNumberFormat="1" applyFont="1" applyBorder="1"/>
    <xf numFmtId="0" fontId="2" fillId="0" borderId="0" xfId="0" applyFont="1" applyBorder="1"/>
    <xf numFmtId="0" fontId="2" fillId="3" borderId="1" xfId="0" applyFont="1" applyFill="1" applyBorder="1" applyAlignment="1">
      <alignment horizontal="center"/>
    </xf>
    <xf numFmtId="164" fontId="2" fillId="0" borderId="1" xfId="1" applyNumberFormat="1" applyFont="1" applyBorder="1" applyAlignment="1">
      <alignment horizontal="center"/>
    </xf>
    <xf numFmtId="164" fontId="2" fillId="0" borderId="1" xfId="1" applyNumberFormat="1" applyFont="1" applyBorder="1"/>
    <xf numFmtId="0" fontId="2" fillId="0" borderId="0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164" fontId="2" fillId="0" borderId="8" xfId="1" applyNumberFormat="1" applyFont="1" applyBorder="1" applyAlignment="1">
      <alignment horizontal="center"/>
    </xf>
    <xf numFmtId="0" fontId="2" fillId="0" borderId="0" xfId="0" applyFont="1" applyAlignment="1">
      <alignment horizontal="right"/>
    </xf>
    <xf numFmtId="0" fontId="3" fillId="0" borderId="0" xfId="0" applyFont="1"/>
    <xf numFmtId="0" fontId="3" fillId="4" borderId="1" xfId="0" applyFont="1" applyFill="1" applyBorder="1"/>
    <xf numFmtId="0" fontId="4" fillId="0" borderId="0" xfId="0" applyFont="1"/>
    <xf numFmtId="0" fontId="2" fillId="0" borderId="2" xfId="0" applyFont="1" applyBorder="1"/>
    <xf numFmtId="0" fontId="2" fillId="0" borderId="3" xfId="0" applyFont="1" applyBorder="1"/>
    <xf numFmtId="0" fontId="2" fillId="0" borderId="3" xfId="0" applyFont="1" applyFill="1" applyBorder="1"/>
    <xf numFmtId="0" fontId="2" fillId="0" borderId="4" xfId="0" applyFont="1" applyBorder="1"/>
    <xf numFmtId="0" fontId="3" fillId="4" borderId="1" xfId="0" applyFont="1" applyFill="1" applyBorder="1" applyAlignment="1">
      <alignment horizontal="center"/>
    </xf>
    <xf numFmtId="164" fontId="2" fillId="0" borderId="0" xfId="0" applyNumberFormat="1" applyFont="1" applyBorder="1"/>
    <xf numFmtId="0" fontId="2" fillId="0" borderId="0" xfId="0" applyFont="1" applyAlignment="1">
      <alignment horizontal="left"/>
    </xf>
    <xf numFmtId="164" fontId="2" fillId="5" borderId="1" xfId="1" applyNumberFormat="1" applyFont="1" applyFill="1" applyBorder="1"/>
    <xf numFmtId="0" fontId="2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left" vertical="center"/>
    </xf>
    <xf numFmtId="0" fontId="6" fillId="0" borderId="0" xfId="0" applyFont="1"/>
    <xf numFmtId="0" fontId="2" fillId="6" borderId="1" xfId="0" applyFont="1" applyFill="1" applyBorder="1" applyAlignment="1">
      <alignment horizontal="center"/>
    </xf>
    <xf numFmtId="9" fontId="2" fillId="0" borderId="1" xfId="3" applyNumberFormat="1" applyFont="1" applyBorder="1"/>
    <xf numFmtId="0" fontId="8" fillId="0" borderId="0" xfId="0" quotePrefix="1" applyFont="1" applyAlignment="1">
      <alignment horizontal="right"/>
    </xf>
    <xf numFmtId="0" fontId="8" fillId="0" borderId="0" xfId="0" applyFont="1"/>
    <xf numFmtId="0" fontId="2" fillId="0" borderId="0" xfId="0" applyFont="1" applyAlignment="1">
      <alignment horizontal="left" indent="1"/>
    </xf>
    <xf numFmtId="0" fontId="2" fillId="5" borderId="1" xfId="0" applyFont="1" applyFill="1" applyBorder="1"/>
    <xf numFmtId="0" fontId="6" fillId="0" borderId="0" xfId="0" applyFont="1" applyFill="1" applyBorder="1"/>
    <xf numFmtId="0" fontId="2" fillId="0" borderId="0" xfId="0" applyFont="1" applyFill="1" applyBorder="1" applyAlignment="1">
      <alignment horizontal="left" vertical="center"/>
    </xf>
    <xf numFmtId="164" fontId="2" fillId="0" borderId="0" xfId="0" applyNumberFormat="1" applyFont="1" applyFill="1" applyBorder="1"/>
    <xf numFmtId="0" fontId="10" fillId="0" borderId="0" xfId="0" applyFont="1"/>
    <xf numFmtId="0" fontId="2" fillId="7" borderId="3" xfId="0" applyFont="1" applyFill="1" applyBorder="1"/>
    <xf numFmtId="0" fontId="2" fillId="7" borderId="4" xfId="0" applyFont="1" applyFill="1" applyBorder="1"/>
    <xf numFmtId="0" fontId="9" fillId="7" borderId="2" xfId="0" applyFont="1" applyFill="1" applyBorder="1" applyAlignment="1">
      <alignment vertical="center"/>
    </xf>
    <xf numFmtId="164" fontId="2" fillId="0" borderId="0" xfId="1" applyNumberFormat="1" applyFont="1" applyFill="1" applyBorder="1"/>
    <xf numFmtId="0" fontId="3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5" borderId="2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12" fillId="0" borderId="0" xfId="0" applyFont="1"/>
  </cellXfs>
  <cellStyles count="4">
    <cellStyle name="Comma" xfId="1" builtinId="3"/>
    <cellStyle name="Normal" xfId="0" builtinId="0"/>
    <cellStyle name="Normal 2" xfId="2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98"/>
  <sheetViews>
    <sheetView showGridLines="0" view="pageBreakPreview" zoomScaleSheetLayoutView="100" workbookViewId="0">
      <selection activeCell="F48" sqref="F48"/>
    </sheetView>
  </sheetViews>
  <sheetFormatPr baseColWidth="10" defaultColWidth="8.83203125" defaultRowHeight="11" x14ac:dyDescent="0.15"/>
  <cols>
    <col min="1" max="2" width="2.6640625" style="2" customWidth="1"/>
    <col min="3" max="3" width="13.5" style="2" customWidth="1"/>
    <col min="4" max="4" width="8.83203125" style="2"/>
    <col min="5" max="5" width="2.6640625" style="2" customWidth="1"/>
    <col min="6" max="6" width="14.1640625" style="2" bestFit="1" customWidth="1"/>
    <col min="7" max="7" width="8.83203125" style="2"/>
    <col min="8" max="8" width="2.6640625" style="2" customWidth="1"/>
    <col min="9" max="9" width="15.33203125" style="2" bestFit="1" customWidth="1"/>
    <col min="10" max="10" width="8.83203125" style="2"/>
    <col min="11" max="11" width="3.5" style="2" customWidth="1"/>
    <col min="12" max="12" width="18.83203125" style="2" bestFit="1" customWidth="1"/>
    <col min="13" max="13" width="8.83203125" style="2"/>
    <col min="14" max="15" width="2.6640625" style="2" customWidth="1"/>
    <col min="16" max="20" width="8.83203125" style="2"/>
    <col min="21" max="21" width="2.6640625" style="2" customWidth="1"/>
    <col min="22" max="16384" width="8.83203125" style="2"/>
  </cols>
  <sheetData>
    <row r="2" spans="2:20" ht="25" customHeight="1" x14ac:dyDescent="0.15">
      <c r="B2" s="40" t="s">
        <v>186</v>
      </c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9"/>
    </row>
    <row r="3" spans="2:20" x14ac:dyDescent="0.15">
      <c r="B3" s="37" t="s">
        <v>187</v>
      </c>
    </row>
    <row r="4" spans="2:20" x14ac:dyDescent="0.15">
      <c r="B4" s="37" t="s">
        <v>188</v>
      </c>
    </row>
    <row r="6" spans="2:20" x14ac:dyDescent="0.15">
      <c r="C6" s="16" t="s">
        <v>40</v>
      </c>
      <c r="E6" s="3"/>
    </row>
    <row r="7" spans="2:20" x14ac:dyDescent="0.15">
      <c r="B7" s="14">
        <v>1</v>
      </c>
      <c r="C7" s="17" t="s">
        <v>41</v>
      </c>
      <c r="D7" s="18"/>
      <c r="E7" s="19"/>
      <c r="F7" s="18"/>
      <c r="G7" s="18"/>
      <c r="H7" s="18"/>
      <c r="I7" s="18"/>
      <c r="J7" s="18"/>
      <c r="K7" s="18"/>
      <c r="L7" s="18"/>
      <c r="M7" s="20"/>
    </row>
    <row r="8" spans="2:20" x14ac:dyDescent="0.15">
      <c r="B8" s="14">
        <v>2</v>
      </c>
      <c r="C8" s="17" t="s">
        <v>42</v>
      </c>
      <c r="D8" s="18"/>
      <c r="E8" s="19"/>
      <c r="F8" s="18"/>
      <c r="G8" s="18"/>
      <c r="H8" s="18"/>
      <c r="I8" s="18"/>
      <c r="J8" s="18"/>
      <c r="K8" s="18"/>
      <c r="L8" s="18"/>
      <c r="M8" s="20"/>
    </row>
    <row r="9" spans="2:20" x14ac:dyDescent="0.15">
      <c r="B9" s="14">
        <v>3</v>
      </c>
      <c r="C9" s="17" t="s">
        <v>43</v>
      </c>
      <c r="D9" s="18"/>
      <c r="E9" s="19"/>
      <c r="F9" s="18"/>
      <c r="G9" s="18"/>
      <c r="H9" s="18"/>
      <c r="I9" s="18"/>
      <c r="J9" s="18"/>
      <c r="K9" s="18"/>
      <c r="L9" s="18"/>
      <c r="M9" s="20"/>
    </row>
    <row r="10" spans="2:20" x14ac:dyDescent="0.15">
      <c r="B10" s="14">
        <v>4</v>
      </c>
      <c r="C10" s="17" t="s">
        <v>44</v>
      </c>
      <c r="D10" s="18"/>
      <c r="E10" s="19"/>
      <c r="F10" s="18"/>
      <c r="G10" s="18"/>
      <c r="H10" s="18"/>
      <c r="I10" s="18"/>
      <c r="J10" s="18"/>
      <c r="K10" s="18"/>
      <c r="L10" s="18"/>
      <c r="M10" s="20"/>
    </row>
    <row r="11" spans="2:20" x14ac:dyDescent="0.15">
      <c r="B11" s="14">
        <v>5</v>
      </c>
      <c r="C11" s="17" t="s">
        <v>45</v>
      </c>
      <c r="D11" s="18"/>
      <c r="E11" s="19"/>
      <c r="F11" s="18"/>
      <c r="G11" s="18"/>
      <c r="H11" s="18"/>
      <c r="I11" s="18"/>
      <c r="J11" s="18"/>
      <c r="K11" s="18"/>
      <c r="L11" s="18"/>
      <c r="M11" s="20"/>
    </row>
    <row r="13" spans="2:20" x14ac:dyDescent="0.15">
      <c r="C13" s="42" t="s">
        <v>0</v>
      </c>
      <c r="D13" s="42"/>
      <c r="E13" s="1"/>
      <c r="F13" s="42" t="s">
        <v>26</v>
      </c>
      <c r="G13" s="42"/>
      <c r="I13" s="42" t="s">
        <v>27</v>
      </c>
      <c r="J13" s="42"/>
      <c r="L13" s="42" t="s">
        <v>28</v>
      </c>
      <c r="M13" s="42"/>
    </row>
    <row r="14" spans="2:20" ht="13" x14ac:dyDescent="0.15">
      <c r="C14" s="15" t="s">
        <v>1</v>
      </c>
      <c r="D14" s="21" t="s">
        <v>69</v>
      </c>
      <c r="E14" s="3"/>
      <c r="F14" s="15" t="s">
        <v>1</v>
      </c>
      <c r="G14" s="21" t="s">
        <v>69</v>
      </c>
      <c r="I14" s="15" t="s">
        <v>1</v>
      </c>
      <c r="J14" s="21" t="s">
        <v>69</v>
      </c>
      <c r="L14" s="15" t="s">
        <v>1</v>
      </c>
      <c r="M14" s="21" t="s">
        <v>69</v>
      </c>
      <c r="P14" s="28" t="s">
        <v>0</v>
      </c>
      <c r="Q14" s="28" t="s">
        <v>26</v>
      </c>
      <c r="R14" s="28" t="s">
        <v>27</v>
      </c>
      <c r="S14" s="28" t="s">
        <v>28</v>
      </c>
      <c r="T14" s="25" t="s">
        <v>61</v>
      </c>
    </row>
    <row r="15" spans="2:20" x14ac:dyDescent="0.15">
      <c r="B15" s="27">
        <v>1</v>
      </c>
      <c r="C15" s="26" t="s">
        <v>4</v>
      </c>
      <c r="D15" s="9">
        <v>1400</v>
      </c>
      <c r="E15" s="27">
        <f>B25+1</f>
        <v>12</v>
      </c>
      <c r="F15" s="26" t="s">
        <v>14</v>
      </c>
      <c r="G15" s="5">
        <v>3300</v>
      </c>
      <c r="H15" s="27">
        <f>E35+1</f>
        <v>33</v>
      </c>
      <c r="I15" s="26" t="s">
        <v>109</v>
      </c>
      <c r="J15" s="5">
        <v>8000</v>
      </c>
      <c r="K15" s="27">
        <f>H55+1</f>
        <v>74</v>
      </c>
      <c r="L15" s="26" t="s">
        <v>117</v>
      </c>
      <c r="M15" s="5">
        <v>20000</v>
      </c>
      <c r="P15" s="9">
        <f>COUNT(D:D)</f>
        <v>11</v>
      </c>
      <c r="Q15" s="9">
        <f>COUNT(G:G)</f>
        <v>21</v>
      </c>
      <c r="R15" s="9">
        <f>COUNT(J:J)</f>
        <v>41</v>
      </c>
      <c r="S15" s="9">
        <f>COUNT(M:M)</f>
        <v>82</v>
      </c>
      <c r="T15" s="9">
        <f>SUM(P15:S15)</f>
        <v>155</v>
      </c>
    </row>
    <row r="16" spans="2:20" x14ac:dyDescent="0.15">
      <c r="B16" s="27">
        <f>B15+1</f>
        <v>2</v>
      </c>
      <c r="C16" s="26" t="s">
        <v>8</v>
      </c>
      <c r="D16" s="9">
        <v>1400</v>
      </c>
      <c r="E16" s="27">
        <f>E15+1</f>
        <v>13</v>
      </c>
      <c r="F16" s="26" t="s">
        <v>2</v>
      </c>
      <c r="G16" s="5">
        <v>3300</v>
      </c>
      <c r="H16" s="27">
        <f>H15+1</f>
        <v>34</v>
      </c>
      <c r="I16" s="26" t="s">
        <v>53</v>
      </c>
      <c r="J16" s="5">
        <v>8000</v>
      </c>
      <c r="K16" s="27">
        <f>K15+1</f>
        <v>75</v>
      </c>
      <c r="L16" s="26" t="s">
        <v>51</v>
      </c>
      <c r="M16" s="5">
        <v>20000</v>
      </c>
      <c r="P16" s="29">
        <f>P15/$T$15</f>
        <v>7.0967741935483872E-2</v>
      </c>
      <c r="Q16" s="29">
        <f t="shared" ref="Q16:T16" si="0">Q15/$T$15</f>
        <v>0.13548387096774195</v>
      </c>
      <c r="R16" s="29">
        <f t="shared" si="0"/>
        <v>0.26451612903225807</v>
      </c>
      <c r="S16" s="29">
        <f t="shared" si="0"/>
        <v>0.52903225806451615</v>
      </c>
      <c r="T16" s="29">
        <f t="shared" si="0"/>
        <v>1</v>
      </c>
    </row>
    <row r="17" spans="2:13" x14ac:dyDescent="0.15">
      <c r="B17" s="27">
        <f t="shared" ref="B17:B25" si="1">B16+1</f>
        <v>3</v>
      </c>
      <c r="C17" s="26" t="s">
        <v>46</v>
      </c>
      <c r="D17" s="9">
        <v>1400</v>
      </c>
      <c r="E17" s="27">
        <f t="shared" ref="E17:E35" si="2">E16+1</f>
        <v>14</v>
      </c>
      <c r="F17" s="26" t="s">
        <v>78</v>
      </c>
      <c r="G17" s="5">
        <v>3300</v>
      </c>
      <c r="H17" s="27">
        <f t="shared" ref="H17:H55" si="3">H16+1</f>
        <v>35</v>
      </c>
      <c r="I17" s="26" t="s">
        <v>12</v>
      </c>
      <c r="J17" s="5">
        <v>8000</v>
      </c>
      <c r="K17" s="27">
        <f t="shared" ref="K17:K80" si="4">K16+1</f>
        <v>76</v>
      </c>
      <c r="L17" s="26" t="s">
        <v>93</v>
      </c>
      <c r="M17" s="5">
        <v>20000</v>
      </c>
    </row>
    <row r="18" spans="2:13" x14ac:dyDescent="0.15">
      <c r="B18" s="27">
        <f t="shared" si="1"/>
        <v>4</v>
      </c>
      <c r="C18" s="26" t="s">
        <v>47</v>
      </c>
      <c r="D18" s="9">
        <v>1600</v>
      </c>
      <c r="E18" s="27">
        <f t="shared" si="2"/>
        <v>15</v>
      </c>
      <c r="F18" s="26" t="s">
        <v>79</v>
      </c>
      <c r="G18" s="5">
        <v>4000</v>
      </c>
      <c r="H18" s="27">
        <f t="shared" si="3"/>
        <v>36</v>
      </c>
      <c r="I18" s="26" t="s">
        <v>82</v>
      </c>
      <c r="J18" s="5">
        <v>8000</v>
      </c>
      <c r="K18" s="27">
        <f t="shared" si="4"/>
        <v>77</v>
      </c>
      <c r="L18" s="26" t="s">
        <v>119</v>
      </c>
      <c r="M18" s="5">
        <v>20000</v>
      </c>
    </row>
    <row r="19" spans="2:13" x14ac:dyDescent="0.15">
      <c r="B19" s="27">
        <f t="shared" si="1"/>
        <v>5</v>
      </c>
      <c r="C19" s="26" t="s">
        <v>74</v>
      </c>
      <c r="D19" s="9">
        <v>1600</v>
      </c>
      <c r="E19" s="27">
        <f t="shared" si="2"/>
        <v>16</v>
      </c>
      <c r="F19" s="26" t="s">
        <v>107</v>
      </c>
      <c r="G19" s="5">
        <v>4000</v>
      </c>
      <c r="H19" s="27">
        <f t="shared" si="3"/>
        <v>37</v>
      </c>
      <c r="I19" s="26" t="s">
        <v>83</v>
      </c>
      <c r="J19" s="5">
        <v>8000</v>
      </c>
      <c r="K19" s="27">
        <f t="shared" si="4"/>
        <v>78</v>
      </c>
      <c r="L19" s="26" t="s">
        <v>120</v>
      </c>
      <c r="M19" s="5">
        <v>20000</v>
      </c>
    </row>
    <row r="20" spans="2:13" x14ac:dyDescent="0.15">
      <c r="B20" s="27">
        <f t="shared" si="1"/>
        <v>6</v>
      </c>
      <c r="C20" s="26" t="s">
        <v>73</v>
      </c>
      <c r="D20" s="9">
        <v>1800</v>
      </c>
      <c r="E20" s="27">
        <f t="shared" si="2"/>
        <v>17</v>
      </c>
      <c r="F20" s="26" t="s">
        <v>80</v>
      </c>
      <c r="G20" s="5">
        <v>4500</v>
      </c>
      <c r="H20" s="27">
        <f t="shared" si="3"/>
        <v>38</v>
      </c>
      <c r="I20" s="26" t="s">
        <v>90</v>
      </c>
      <c r="J20" s="5">
        <v>8000</v>
      </c>
      <c r="K20" s="27">
        <f t="shared" si="4"/>
        <v>79</v>
      </c>
      <c r="L20" s="26" t="s">
        <v>67</v>
      </c>
      <c r="M20" s="5">
        <v>20000</v>
      </c>
    </row>
    <row r="21" spans="2:13" x14ac:dyDescent="0.15">
      <c r="B21" s="27">
        <f t="shared" si="1"/>
        <v>7</v>
      </c>
      <c r="C21" s="26" t="s">
        <v>72</v>
      </c>
      <c r="D21" s="9">
        <v>1800</v>
      </c>
      <c r="E21" s="27">
        <f t="shared" si="2"/>
        <v>18</v>
      </c>
      <c r="F21" s="26" t="s">
        <v>76</v>
      </c>
      <c r="G21" s="5">
        <v>4500</v>
      </c>
      <c r="H21" s="27">
        <f t="shared" si="3"/>
        <v>39</v>
      </c>
      <c r="I21" s="26" t="s">
        <v>91</v>
      </c>
      <c r="J21" s="5">
        <v>10000</v>
      </c>
      <c r="K21" s="27">
        <f t="shared" si="4"/>
        <v>80</v>
      </c>
      <c r="L21" s="26" t="s">
        <v>123</v>
      </c>
      <c r="M21" s="5">
        <v>20000</v>
      </c>
    </row>
    <row r="22" spans="2:13" x14ac:dyDescent="0.15">
      <c r="B22" s="27">
        <f t="shared" si="1"/>
        <v>8</v>
      </c>
      <c r="C22" s="26" t="s">
        <v>5</v>
      </c>
      <c r="D22" s="9">
        <v>2000</v>
      </c>
      <c r="E22" s="27">
        <f t="shared" si="2"/>
        <v>19</v>
      </c>
      <c r="F22" s="26" t="s">
        <v>13</v>
      </c>
      <c r="G22" s="5">
        <v>5000</v>
      </c>
      <c r="H22" s="27">
        <f t="shared" si="3"/>
        <v>40</v>
      </c>
      <c r="I22" s="26" t="s">
        <v>111</v>
      </c>
      <c r="J22" s="5">
        <v>10000</v>
      </c>
      <c r="K22" s="27">
        <f t="shared" si="4"/>
        <v>81</v>
      </c>
      <c r="L22" s="26" t="s">
        <v>55</v>
      </c>
      <c r="M22" s="5">
        <v>20000</v>
      </c>
    </row>
    <row r="23" spans="2:13" x14ac:dyDescent="0.15">
      <c r="B23" s="27">
        <f t="shared" si="1"/>
        <v>9</v>
      </c>
      <c r="C23" s="26" t="s">
        <v>49</v>
      </c>
      <c r="D23" s="9">
        <v>2000</v>
      </c>
      <c r="E23" s="27">
        <f t="shared" si="2"/>
        <v>20</v>
      </c>
      <c r="F23" s="26" t="s">
        <v>17</v>
      </c>
      <c r="G23" s="5">
        <v>5000</v>
      </c>
      <c r="H23" s="27">
        <f t="shared" si="3"/>
        <v>41</v>
      </c>
      <c r="I23" s="26" t="s">
        <v>58</v>
      </c>
      <c r="J23" s="5">
        <v>10000</v>
      </c>
      <c r="K23" s="27">
        <f t="shared" si="4"/>
        <v>82</v>
      </c>
      <c r="L23" s="26" t="s">
        <v>124</v>
      </c>
      <c r="M23" s="5">
        <v>20000</v>
      </c>
    </row>
    <row r="24" spans="2:13" x14ac:dyDescent="0.15">
      <c r="B24" s="27">
        <f t="shared" si="1"/>
        <v>10</v>
      </c>
      <c r="C24" s="26" t="s">
        <v>75</v>
      </c>
      <c r="D24" s="9">
        <v>2500</v>
      </c>
      <c r="E24" s="27">
        <f t="shared" si="2"/>
        <v>21</v>
      </c>
      <c r="F24" s="26" t="s">
        <v>6</v>
      </c>
      <c r="G24" s="5">
        <v>5000</v>
      </c>
      <c r="H24" s="27">
        <f t="shared" si="3"/>
        <v>42</v>
      </c>
      <c r="I24" s="26" t="s">
        <v>16</v>
      </c>
      <c r="J24" s="5">
        <v>10000</v>
      </c>
      <c r="K24" s="27">
        <f t="shared" si="4"/>
        <v>83</v>
      </c>
      <c r="L24" s="26" t="s">
        <v>66</v>
      </c>
      <c r="M24" s="5">
        <v>22500</v>
      </c>
    </row>
    <row r="25" spans="2:13" x14ac:dyDescent="0.15">
      <c r="B25" s="27">
        <f t="shared" si="1"/>
        <v>11</v>
      </c>
      <c r="C25" s="26" t="s">
        <v>9</v>
      </c>
      <c r="D25" s="9">
        <v>2800</v>
      </c>
      <c r="E25" s="27">
        <f t="shared" si="2"/>
        <v>22</v>
      </c>
      <c r="F25" s="26" t="s">
        <v>77</v>
      </c>
      <c r="G25" s="5">
        <v>5000</v>
      </c>
      <c r="H25" s="27">
        <f t="shared" si="3"/>
        <v>43</v>
      </c>
      <c r="I25" s="26" t="s">
        <v>15</v>
      </c>
      <c r="J25" s="5">
        <v>12500</v>
      </c>
      <c r="K25" s="27">
        <f t="shared" si="4"/>
        <v>84</v>
      </c>
      <c r="L25" s="26" t="s">
        <v>98</v>
      </c>
      <c r="M25" s="5">
        <v>22500</v>
      </c>
    </row>
    <row r="26" spans="2:13" x14ac:dyDescent="0.15">
      <c r="E26" s="27">
        <f t="shared" si="2"/>
        <v>23</v>
      </c>
      <c r="F26" s="26" t="s">
        <v>108</v>
      </c>
      <c r="G26" s="5">
        <v>5500</v>
      </c>
      <c r="H26" s="27">
        <f t="shared" si="3"/>
        <v>44</v>
      </c>
      <c r="I26" s="26" t="s">
        <v>64</v>
      </c>
      <c r="J26" s="5">
        <v>12500</v>
      </c>
      <c r="K26" s="27">
        <f t="shared" si="4"/>
        <v>85</v>
      </c>
      <c r="L26" s="26" t="s">
        <v>130</v>
      </c>
      <c r="M26" s="5">
        <v>22500</v>
      </c>
    </row>
    <row r="27" spans="2:13" x14ac:dyDescent="0.15">
      <c r="E27" s="27">
        <f t="shared" si="2"/>
        <v>24</v>
      </c>
      <c r="F27" s="26" t="s">
        <v>63</v>
      </c>
      <c r="G27" s="5">
        <v>5500</v>
      </c>
      <c r="H27" s="27">
        <f t="shared" si="3"/>
        <v>45</v>
      </c>
      <c r="I27" s="26" t="s">
        <v>50</v>
      </c>
      <c r="J27" s="5">
        <v>12500</v>
      </c>
      <c r="K27" s="27">
        <f t="shared" si="4"/>
        <v>86</v>
      </c>
      <c r="L27" s="26" t="s">
        <v>131</v>
      </c>
      <c r="M27" s="5">
        <v>22500</v>
      </c>
    </row>
    <row r="28" spans="2:13" x14ac:dyDescent="0.15">
      <c r="E28" s="27">
        <f t="shared" si="2"/>
        <v>25</v>
      </c>
      <c r="F28" s="26" t="s">
        <v>11</v>
      </c>
      <c r="G28" s="5">
        <v>5500</v>
      </c>
      <c r="H28" s="27">
        <f t="shared" si="3"/>
        <v>46</v>
      </c>
      <c r="I28" s="26" t="s">
        <v>7</v>
      </c>
      <c r="J28" s="5">
        <v>12500</v>
      </c>
      <c r="K28" s="27">
        <f t="shared" si="4"/>
        <v>87</v>
      </c>
      <c r="L28" s="26" t="s">
        <v>132</v>
      </c>
      <c r="M28" s="5">
        <v>22500</v>
      </c>
    </row>
    <row r="29" spans="2:13" x14ac:dyDescent="0.15">
      <c r="E29" s="27">
        <f t="shared" si="2"/>
        <v>26</v>
      </c>
      <c r="F29" s="26" t="s">
        <v>19</v>
      </c>
      <c r="G29" s="5">
        <v>6600</v>
      </c>
      <c r="H29" s="27">
        <f t="shared" si="3"/>
        <v>47</v>
      </c>
      <c r="I29" s="26" t="s">
        <v>112</v>
      </c>
      <c r="J29" s="5">
        <v>12500</v>
      </c>
      <c r="K29" s="27">
        <f t="shared" si="4"/>
        <v>88</v>
      </c>
      <c r="L29" s="26" t="s">
        <v>94</v>
      </c>
      <c r="M29" s="5">
        <v>25000</v>
      </c>
    </row>
    <row r="30" spans="2:13" x14ac:dyDescent="0.15">
      <c r="E30" s="27">
        <f t="shared" si="2"/>
        <v>27</v>
      </c>
      <c r="F30" s="26" t="s">
        <v>10</v>
      </c>
      <c r="G30" s="5">
        <v>6600</v>
      </c>
      <c r="H30" s="27">
        <f t="shared" si="3"/>
        <v>48</v>
      </c>
      <c r="I30" s="26" t="s">
        <v>100</v>
      </c>
      <c r="J30" s="5">
        <v>12500</v>
      </c>
      <c r="K30" s="27">
        <f t="shared" si="4"/>
        <v>89</v>
      </c>
      <c r="L30" s="26" t="s">
        <v>121</v>
      </c>
      <c r="M30" s="5">
        <v>25000</v>
      </c>
    </row>
    <row r="31" spans="2:13" x14ac:dyDescent="0.15">
      <c r="E31" s="27">
        <f t="shared" si="2"/>
        <v>28</v>
      </c>
      <c r="F31" s="26" t="s">
        <v>85</v>
      </c>
      <c r="G31" s="5">
        <v>6600</v>
      </c>
      <c r="H31" s="27">
        <f t="shared" si="3"/>
        <v>49</v>
      </c>
      <c r="I31" s="26" t="s">
        <v>86</v>
      </c>
      <c r="J31" s="5">
        <v>12500</v>
      </c>
      <c r="K31" s="27">
        <f t="shared" si="4"/>
        <v>90</v>
      </c>
      <c r="L31" s="26" t="s">
        <v>57</v>
      </c>
      <c r="M31" s="5">
        <v>25000</v>
      </c>
    </row>
    <row r="32" spans="2:13" x14ac:dyDescent="0.15">
      <c r="E32" s="27">
        <f t="shared" si="2"/>
        <v>29</v>
      </c>
      <c r="F32" s="26" t="s">
        <v>110</v>
      </c>
      <c r="G32" s="5">
        <v>6600</v>
      </c>
      <c r="H32" s="27">
        <f t="shared" si="3"/>
        <v>50</v>
      </c>
      <c r="I32" s="26" t="s">
        <v>18</v>
      </c>
      <c r="J32" s="5">
        <v>12500</v>
      </c>
      <c r="K32" s="27">
        <f t="shared" si="4"/>
        <v>91</v>
      </c>
      <c r="L32" s="26" t="s">
        <v>128</v>
      </c>
      <c r="M32" s="5">
        <v>25000</v>
      </c>
    </row>
    <row r="33" spans="5:13" x14ac:dyDescent="0.15">
      <c r="E33" s="27">
        <f t="shared" si="2"/>
        <v>30</v>
      </c>
      <c r="F33" s="26" t="s">
        <v>84</v>
      </c>
      <c r="G33" s="5">
        <v>6600</v>
      </c>
      <c r="H33" s="27">
        <f t="shared" si="3"/>
        <v>51</v>
      </c>
      <c r="I33" s="26" t="s">
        <v>65</v>
      </c>
      <c r="J33" s="5">
        <v>12500</v>
      </c>
      <c r="K33" s="27">
        <f t="shared" si="4"/>
        <v>92</v>
      </c>
      <c r="L33" s="26" t="s">
        <v>104</v>
      </c>
      <c r="M33" s="5">
        <v>25000</v>
      </c>
    </row>
    <row r="34" spans="5:13" x14ac:dyDescent="0.15">
      <c r="E34" s="27">
        <f t="shared" si="2"/>
        <v>31</v>
      </c>
      <c r="F34" s="26" t="s">
        <v>81</v>
      </c>
      <c r="G34" s="5">
        <v>7500</v>
      </c>
      <c r="H34" s="27">
        <f t="shared" si="3"/>
        <v>52</v>
      </c>
      <c r="I34" s="26" t="s">
        <v>89</v>
      </c>
      <c r="J34" s="5">
        <v>12500</v>
      </c>
      <c r="K34" s="27">
        <f t="shared" si="4"/>
        <v>93</v>
      </c>
      <c r="L34" s="26" t="s">
        <v>129</v>
      </c>
      <c r="M34" s="5">
        <v>25000</v>
      </c>
    </row>
    <row r="35" spans="5:13" x14ac:dyDescent="0.15">
      <c r="E35" s="27">
        <f t="shared" si="2"/>
        <v>32</v>
      </c>
      <c r="F35" s="26" t="s">
        <v>88</v>
      </c>
      <c r="G35" s="5">
        <v>7500</v>
      </c>
      <c r="H35" s="27">
        <f t="shared" si="3"/>
        <v>53</v>
      </c>
      <c r="I35" s="26" t="s">
        <v>114</v>
      </c>
      <c r="J35" s="5">
        <v>12500</v>
      </c>
      <c r="K35" s="27">
        <f t="shared" si="4"/>
        <v>94</v>
      </c>
      <c r="L35" s="26" t="s">
        <v>97</v>
      </c>
      <c r="M35" s="5">
        <v>25000</v>
      </c>
    </row>
    <row r="36" spans="5:13" x14ac:dyDescent="0.15">
      <c r="E36" s="34"/>
      <c r="F36" s="35"/>
      <c r="G36" s="36"/>
      <c r="H36" s="27">
        <f t="shared" si="3"/>
        <v>54</v>
      </c>
      <c r="I36" s="26" t="s">
        <v>115</v>
      </c>
      <c r="J36" s="5">
        <v>12500</v>
      </c>
      <c r="K36" s="27">
        <f t="shared" si="4"/>
        <v>95</v>
      </c>
      <c r="L36" s="26" t="s">
        <v>102</v>
      </c>
      <c r="M36" s="5">
        <v>25000</v>
      </c>
    </row>
    <row r="37" spans="5:13" x14ac:dyDescent="0.15">
      <c r="H37" s="27">
        <f t="shared" si="3"/>
        <v>55</v>
      </c>
      <c r="I37" s="26" t="s">
        <v>99</v>
      </c>
      <c r="J37" s="5">
        <v>15000</v>
      </c>
      <c r="K37" s="27">
        <f t="shared" si="4"/>
        <v>96</v>
      </c>
      <c r="L37" s="26" t="s">
        <v>125</v>
      </c>
      <c r="M37" s="5">
        <v>30000</v>
      </c>
    </row>
    <row r="38" spans="5:13" x14ac:dyDescent="0.15">
      <c r="H38" s="27">
        <f t="shared" si="3"/>
        <v>56</v>
      </c>
      <c r="I38" s="26" t="s">
        <v>3</v>
      </c>
      <c r="J38" s="5">
        <v>15000</v>
      </c>
      <c r="K38" s="27">
        <f t="shared" si="4"/>
        <v>97</v>
      </c>
      <c r="L38" s="26" t="s">
        <v>126</v>
      </c>
      <c r="M38" s="5">
        <v>30000</v>
      </c>
    </row>
    <row r="39" spans="5:13" x14ac:dyDescent="0.15">
      <c r="H39" s="27">
        <f t="shared" si="3"/>
        <v>57</v>
      </c>
      <c r="I39" s="26" t="s">
        <v>113</v>
      </c>
      <c r="J39" s="5">
        <v>15000</v>
      </c>
      <c r="K39" s="27">
        <f t="shared" si="4"/>
        <v>98</v>
      </c>
      <c r="L39" s="26" t="s">
        <v>127</v>
      </c>
      <c r="M39" s="5">
        <v>30000</v>
      </c>
    </row>
    <row r="40" spans="5:13" x14ac:dyDescent="0.15">
      <c r="H40" s="27">
        <f t="shared" si="3"/>
        <v>58</v>
      </c>
      <c r="I40" s="26" t="s">
        <v>54</v>
      </c>
      <c r="J40" s="5">
        <v>15000</v>
      </c>
      <c r="K40" s="27">
        <f t="shared" si="4"/>
        <v>99</v>
      </c>
      <c r="L40" s="26" t="s">
        <v>133</v>
      </c>
      <c r="M40" s="5">
        <v>30000</v>
      </c>
    </row>
    <row r="41" spans="5:13" x14ac:dyDescent="0.15">
      <c r="H41" s="27">
        <f t="shared" si="3"/>
        <v>59</v>
      </c>
      <c r="I41" s="26" t="s">
        <v>52</v>
      </c>
      <c r="J41" s="5">
        <v>15000</v>
      </c>
      <c r="K41" s="27">
        <f t="shared" si="4"/>
        <v>100</v>
      </c>
      <c r="L41" s="26" t="s">
        <v>134</v>
      </c>
      <c r="M41" s="5">
        <v>30000</v>
      </c>
    </row>
    <row r="42" spans="5:13" x14ac:dyDescent="0.15">
      <c r="H42" s="27">
        <f t="shared" si="3"/>
        <v>60</v>
      </c>
      <c r="I42" s="26" t="s">
        <v>95</v>
      </c>
      <c r="J42" s="5">
        <v>15000</v>
      </c>
      <c r="K42" s="27">
        <f t="shared" si="4"/>
        <v>101</v>
      </c>
      <c r="L42" s="26" t="s">
        <v>138</v>
      </c>
      <c r="M42" s="5">
        <v>30000</v>
      </c>
    </row>
    <row r="43" spans="5:13" x14ac:dyDescent="0.15">
      <c r="H43" s="27">
        <f t="shared" si="3"/>
        <v>61</v>
      </c>
      <c r="I43" s="26" t="s">
        <v>87</v>
      </c>
      <c r="J43" s="5">
        <v>15000</v>
      </c>
      <c r="K43" s="27">
        <f t="shared" si="4"/>
        <v>102</v>
      </c>
      <c r="L43" s="26" t="s">
        <v>142</v>
      </c>
      <c r="M43" s="5">
        <v>35000</v>
      </c>
    </row>
    <row r="44" spans="5:13" x14ac:dyDescent="0.15">
      <c r="H44" s="27">
        <f t="shared" si="3"/>
        <v>62</v>
      </c>
      <c r="I44" s="26" t="s">
        <v>56</v>
      </c>
      <c r="J44" s="5">
        <v>15000</v>
      </c>
      <c r="K44" s="27">
        <f t="shared" si="4"/>
        <v>103</v>
      </c>
      <c r="L44" s="26" t="s">
        <v>135</v>
      </c>
      <c r="M44" s="5">
        <v>40000</v>
      </c>
    </row>
    <row r="45" spans="5:13" x14ac:dyDescent="0.15">
      <c r="H45" s="27">
        <f t="shared" si="3"/>
        <v>63</v>
      </c>
      <c r="I45" s="26" t="s">
        <v>116</v>
      </c>
      <c r="J45" s="5">
        <v>15000</v>
      </c>
      <c r="K45" s="27">
        <f t="shared" si="4"/>
        <v>104</v>
      </c>
      <c r="L45" s="26" t="s">
        <v>136</v>
      </c>
      <c r="M45" s="5">
        <v>40000</v>
      </c>
    </row>
    <row r="46" spans="5:13" x14ac:dyDescent="0.15">
      <c r="H46" s="27">
        <f t="shared" si="3"/>
        <v>64</v>
      </c>
      <c r="I46" s="26" t="s">
        <v>92</v>
      </c>
      <c r="J46" s="5">
        <v>15000</v>
      </c>
      <c r="K46" s="27">
        <f t="shared" si="4"/>
        <v>105</v>
      </c>
      <c r="L46" s="26" t="s">
        <v>137</v>
      </c>
      <c r="M46" s="5">
        <v>40000</v>
      </c>
    </row>
    <row r="47" spans="5:13" x14ac:dyDescent="0.15">
      <c r="H47" s="27">
        <f t="shared" si="3"/>
        <v>65</v>
      </c>
      <c r="I47" s="26" t="s">
        <v>118</v>
      </c>
      <c r="J47" s="5">
        <v>15000</v>
      </c>
      <c r="K47" s="27">
        <f t="shared" si="4"/>
        <v>106</v>
      </c>
      <c r="L47" s="26" t="s">
        <v>139</v>
      </c>
      <c r="M47" s="5">
        <v>40000</v>
      </c>
    </row>
    <row r="48" spans="5:13" x14ac:dyDescent="0.15">
      <c r="H48" s="27">
        <f t="shared" si="3"/>
        <v>66</v>
      </c>
      <c r="I48" s="26" t="s">
        <v>68</v>
      </c>
      <c r="J48" s="5">
        <v>15000</v>
      </c>
      <c r="K48" s="27">
        <f t="shared" si="4"/>
        <v>107</v>
      </c>
      <c r="L48" s="26" t="s">
        <v>140</v>
      </c>
      <c r="M48" s="5">
        <v>40000</v>
      </c>
    </row>
    <row r="49" spans="8:13" x14ac:dyDescent="0.15">
      <c r="H49" s="27">
        <f t="shared" si="3"/>
        <v>67</v>
      </c>
      <c r="I49" s="26" t="s">
        <v>20</v>
      </c>
      <c r="J49" s="5">
        <v>15000</v>
      </c>
      <c r="K49" s="27">
        <f t="shared" si="4"/>
        <v>108</v>
      </c>
      <c r="L49" s="26" t="s">
        <v>101</v>
      </c>
      <c r="M49" s="5">
        <v>40000</v>
      </c>
    </row>
    <row r="50" spans="8:13" x14ac:dyDescent="0.15">
      <c r="H50" s="27">
        <f t="shared" si="3"/>
        <v>68</v>
      </c>
      <c r="I50" s="26" t="s">
        <v>62</v>
      </c>
      <c r="J50" s="5">
        <v>17500</v>
      </c>
      <c r="K50" s="27">
        <f t="shared" si="4"/>
        <v>109</v>
      </c>
      <c r="L50" s="26" t="s">
        <v>96</v>
      </c>
      <c r="M50" s="5">
        <v>40000</v>
      </c>
    </row>
    <row r="51" spans="8:13" x14ac:dyDescent="0.15">
      <c r="H51" s="27">
        <f t="shared" si="3"/>
        <v>69</v>
      </c>
      <c r="I51" s="26" t="s">
        <v>106</v>
      </c>
      <c r="J51" s="5">
        <v>17500</v>
      </c>
      <c r="K51" s="27">
        <f t="shared" si="4"/>
        <v>110</v>
      </c>
      <c r="L51" s="26" t="s">
        <v>145</v>
      </c>
      <c r="M51" s="5">
        <v>40000</v>
      </c>
    </row>
    <row r="52" spans="8:13" x14ac:dyDescent="0.15">
      <c r="H52" s="27">
        <f t="shared" si="3"/>
        <v>70</v>
      </c>
      <c r="I52" s="26" t="s">
        <v>48</v>
      </c>
      <c r="J52" s="5">
        <v>17500</v>
      </c>
      <c r="K52" s="27">
        <f t="shared" si="4"/>
        <v>111</v>
      </c>
      <c r="L52" s="26" t="s">
        <v>59</v>
      </c>
      <c r="M52" s="5">
        <v>50000</v>
      </c>
    </row>
    <row r="53" spans="8:13" x14ac:dyDescent="0.15">
      <c r="H53" s="27">
        <f t="shared" si="3"/>
        <v>71</v>
      </c>
      <c r="I53" s="26" t="s">
        <v>105</v>
      </c>
      <c r="J53" s="5">
        <v>17500</v>
      </c>
      <c r="K53" s="27">
        <f t="shared" si="4"/>
        <v>112</v>
      </c>
      <c r="L53" s="26" t="s">
        <v>141</v>
      </c>
      <c r="M53" s="5">
        <v>50000</v>
      </c>
    </row>
    <row r="54" spans="8:13" x14ac:dyDescent="0.15">
      <c r="H54" s="27">
        <f t="shared" si="3"/>
        <v>72</v>
      </c>
      <c r="I54" s="26" t="s">
        <v>21</v>
      </c>
      <c r="J54" s="5">
        <v>17500</v>
      </c>
      <c r="K54" s="27">
        <f t="shared" si="4"/>
        <v>113</v>
      </c>
      <c r="L54" s="26" t="s">
        <v>143</v>
      </c>
      <c r="M54" s="5">
        <v>50000</v>
      </c>
    </row>
    <row r="55" spans="8:13" x14ac:dyDescent="0.15">
      <c r="H55" s="27">
        <f t="shared" si="3"/>
        <v>73</v>
      </c>
      <c r="I55" s="26" t="s">
        <v>122</v>
      </c>
      <c r="J55" s="5">
        <v>17500</v>
      </c>
      <c r="K55" s="27">
        <f t="shared" si="4"/>
        <v>114</v>
      </c>
      <c r="L55" s="26" t="s">
        <v>144</v>
      </c>
      <c r="M55" s="5">
        <v>50000</v>
      </c>
    </row>
    <row r="56" spans="8:13" x14ac:dyDescent="0.15">
      <c r="K56" s="27">
        <f t="shared" si="4"/>
        <v>115</v>
      </c>
      <c r="L56" s="26" t="s">
        <v>146</v>
      </c>
      <c r="M56" s="5">
        <v>50000</v>
      </c>
    </row>
    <row r="57" spans="8:13" x14ac:dyDescent="0.15">
      <c r="K57" s="27">
        <f t="shared" si="4"/>
        <v>116</v>
      </c>
      <c r="L57" s="26" t="s">
        <v>147</v>
      </c>
      <c r="M57" s="5">
        <v>50000</v>
      </c>
    </row>
    <row r="58" spans="8:13" x14ac:dyDescent="0.15">
      <c r="K58" s="27">
        <f t="shared" si="4"/>
        <v>117</v>
      </c>
      <c r="L58" s="26" t="s">
        <v>148</v>
      </c>
      <c r="M58" s="5">
        <v>50000</v>
      </c>
    </row>
    <row r="59" spans="8:13" x14ac:dyDescent="0.15">
      <c r="K59" s="27">
        <f t="shared" si="4"/>
        <v>118</v>
      </c>
      <c r="L59" s="26" t="s">
        <v>149</v>
      </c>
      <c r="M59" s="5">
        <v>50000</v>
      </c>
    </row>
    <row r="60" spans="8:13" x14ac:dyDescent="0.15">
      <c r="K60" s="27">
        <f t="shared" si="4"/>
        <v>119</v>
      </c>
      <c r="L60" s="26" t="s">
        <v>150</v>
      </c>
      <c r="M60" s="5">
        <v>50000</v>
      </c>
    </row>
    <row r="61" spans="8:13" x14ac:dyDescent="0.15">
      <c r="K61" s="27">
        <f t="shared" si="4"/>
        <v>120</v>
      </c>
      <c r="L61" s="26" t="s">
        <v>152</v>
      </c>
      <c r="M61" s="5">
        <v>50000</v>
      </c>
    </row>
    <row r="62" spans="8:13" x14ac:dyDescent="0.15">
      <c r="K62" s="27">
        <f t="shared" si="4"/>
        <v>121</v>
      </c>
      <c r="L62" s="26" t="s">
        <v>155</v>
      </c>
      <c r="M62" s="5">
        <v>50000</v>
      </c>
    </row>
    <row r="63" spans="8:13" x14ac:dyDescent="0.15">
      <c r="K63" s="27">
        <f t="shared" si="4"/>
        <v>122</v>
      </c>
      <c r="L63" s="26" t="s">
        <v>156</v>
      </c>
      <c r="M63" s="5">
        <v>50000</v>
      </c>
    </row>
    <row r="64" spans="8:13" x14ac:dyDescent="0.15">
      <c r="K64" s="27">
        <f t="shared" si="4"/>
        <v>123</v>
      </c>
      <c r="L64" s="26" t="s">
        <v>158</v>
      </c>
      <c r="M64" s="5">
        <v>50000</v>
      </c>
    </row>
    <row r="65" spans="11:13" x14ac:dyDescent="0.15">
      <c r="K65" s="27">
        <f t="shared" si="4"/>
        <v>124</v>
      </c>
      <c r="L65" s="26" t="s">
        <v>60</v>
      </c>
      <c r="M65" s="5">
        <v>50000</v>
      </c>
    </row>
    <row r="66" spans="11:13" x14ac:dyDescent="0.15">
      <c r="K66" s="27">
        <f t="shared" si="4"/>
        <v>125</v>
      </c>
      <c r="L66" s="26" t="s">
        <v>151</v>
      </c>
      <c r="M66" s="5">
        <v>75000</v>
      </c>
    </row>
    <row r="67" spans="11:13" x14ac:dyDescent="0.15">
      <c r="K67" s="27">
        <f t="shared" si="4"/>
        <v>126</v>
      </c>
      <c r="L67" s="26" t="s">
        <v>153</v>
      </c>
      <c r="M67" s="5">
        <v>75000</v>
      </c>
    </row>
    <row r="68" spans="11:13" x14ac:dyDescent="0.15">
      <c r="K68" s="27">
        <f t="shared" si="4"/>
        <v>127</v>
      </c>
      <c r="L68" s="26" t="s">
        <v>154</v>
      </c>
      <c r="M68" s="5">
        <v>75000</v>
      </c>
    </row>
    <row r="69" spans="11:13" x14ac:dyDescent="0.15">
      <c r="K69" s="27">
        <f t="shared" si="4"/>
        <v>128</v>
      </c>
      <c r="L69" s="26" t="s">
        <v>157</v>
      </c>
      <c r="M69" s="5">
        <v>75000</v>
      </c>
    </row>
    <row r="70" spans="11:13" x14ac:dyDescent="0.15">
      <c r="K70" s="27">
        <f t="shared" si="4"/>
        <v>129</v>
      </c>
      <c r="L70" s="26" t="s">
        <v>175</v>
      </c>
      <c r="M70" s="5">
        <v>75000</v>
      </c>
    </row>
    <row r="71" spans="11:13" x14ac:dyDescent="0.15">
      <c r="K71" s="27">
        <f t="shared" si="4"/>
        <v>130</v>
      </c>
      <c r="L71" s="26" t="s">
        <v>159</v>
      </c>
      <c r="M71" s="5">
        <v>100000</v>
      </c>
    </row>
    <row r="72" spans="11:13" x14ac:dyDescent="0.15">
      <c r="K72" s="27">
        <f t="shared" si="4"/>
        <v>131</v>
      </c>
      <c r="L72" s="26" t="s">
        <v>160</v>
      </c>
      <c r="M72" s="5">
        <v>100000</v>
      </c>
    </row>
    <row r="73" spans="11:13" x14ac:dyDescent="0.15">
      <c r="K73" s="27">
        <f t="shared" si="4"/>
        <v>132</v>
      </c>
      <c r="L73" s="26" t="s">
        <v>161</v>
      </c>
      <c r="M73" s="5">
        <v>100000</v>
      </c>
    </row>
    <row r="74" spans="11:13" x14ac:dyDescent="0.15">
      <c r="K74" s="27">
        <f t="shared" si="4"/>
        <v>133</v>
      </c>
      <c r="L74" s="26" t="s">
        <v>103</v>
      </c>
      <c r="M74" s="5">
        <v>100000</v>
      </c>
    </row>
    <row r="75" spans="11:13" x14ac:dyDescent="0.15">
      <c r="K75" s="27">
        <f t="shared" si="4"/>
        <v>134</v>
      </c>
      <c r="L75" s="26" t="s">
        <v>162</v>
      </c>
      <c r="M75" s="5">
        <v>100000</v>
      </c>
    </row>
    <row r="76" spans="11:13" x14ac:dyDescent="0.15">
      <c r="K76" s="27">
        <f t="shared" si="4"/>
        <v>135</v>
      </c>
      <c r="L76" s="26" t="s">
        <v>164</v>
      </c>
      <c r="M76" s="5">
        <v>100000</v>
      </c>
    </row>
    <row r="77" spans="11:13" x14ac:dyDescent="0.15">
      <c r="K77" s="27">
        <f t="shared" si="4"/>
        <v>136</v>
      </c>
      <c r="L77" s="26" t="s">
        <v>165</v>
      </c>
      <c r="M77" s="5">
        <v>100000</v>
      </c>
    </row>
    <row r="78" spans="11:13" x14ac:dyDescent="0.15">
      <c r="K78" s="27">
        <f t="shared" si="4"/>
        <v>137</v>
      </c>
      <c r="L78" s="26" t="s">
        <v>166</v>
      </c>
      <c r="M78" s="5">
        <v>100000</v>
      </c>
    </row>
    <row r="79" spans="11:13" x14ac:dyDescent="0.15">
      <c r="K79" s="27">
        <f t="shared" si="4"/>
        <v>138</v>
      </c>
      <c r="L79" s="26" t="s">
        <v>167</v>
      </c>
      <c r="M79" s="5">
        <v>100000</v>
      </c>
    </row>
    <row r="80" spans="11:13" x14ac:dyDescent="0.15">
      <c r="K80" s="27">
        <f t="shared" si="4"/>
        <v>139</v>
      </c>
      <c r="L80" s="26" t="s">
        <v>168</v>
      </c>
      <c r="M80" s="5">
        <v>100000</v>
      </c>
    </row>
    <row r="81" spans="11:13" x14ac:dyDescent="0.15">
      <c r="K81" s="27">
        <f t="shared" ref="K81:K96" si="5">K80+1</f>
        <v>140</v>
      </c>
      <c r="L81" s="26" t="s">
        <v>169</v>
      </c>
      <c r="M81" s="5">
        <v>100000</v>
      </c>
    </row>
    <row r="82" spans="11:13" x14ac:dyDescent="0.15">
      <c r="K82" s="27">
        <f t="shared" si="5"/>
        <v>141</v>
      </c>
      <c r="L82" s="26" t="s">
        <v>170</v>
      </c>
      <c r="M82" s="5">
        <v>100000</v>
      </c>
    </row>
    <row r="83" spans="11:13" x14ac:dyDescent="0.15">
      <c r="K83" s="27">
        <f t="shared" si="5"/>
        <v>142</v>
      </c>
      <c r="L83" s="26" t="s">
        <v>171</v>
      </c>
      <c r="M83" s="5">
        <v>100000</v>
      </c>
    </row>
    <row r="84" spans="11:13" x14ac:dyDescent="0.15">
      <c r="K84" s="27">
        <f t="shared" si="5"/>
        <v>143</v>
      </c>
      <c r="L84" s="26" t="s">
        <v>172</v>
      </c>
      <c r="M84" s="5">
        <v>100000</v>
      </c>
    </row>
    <row r="85" spans="11:13" x14ac:dyDescent="0.15">
      <c r="K85" s="27">
        <f t="shared" si="5"/>
        <v>144</v>
      </c>
      <c r="L85" s="26" t="s">
        <v>173</v>
      </c>
      <c r="M85" s="5">
        <v>100000</v>
      </c>
    </row>
    <row r="86" spans="11:13" x14ac:dyDescent="0.15">
      <c r="K86" s="27">
        <f t="shared" si="5"/>
        <v>145</v>
      </c>
      <c r="L86" s="26" t="s">
        <v>174</v>
      </c>
      <c r="M86" s="5">
        <v>100000</v>
      </c>
    </row>
    <row r="87" spans="11:13" x14ac:dyDescent="0.15">
      <c r="K87" s="27">
        <f t="shared" si="5"/>
        <v>146</v>
      </c>
      <c r="L87" s="26" t="s">
        <v>177</v>
      </c>
      <c r="M87" s="5">
        <v>100000</v>
      </c>
    </row>
    <row r="88" spans="11:13" x14ac:dyDescent="0.15">
      <c r="K88" s="27">
        <f t="shared" si="5"/>
        <v>147</v>
      </c>
      <c r="L88" s="26" t="s">
        <v>178</v>
      </c>
      <c r="M88" s="5">
        <v>100000</v>
      </c>
    </row>
    <row r="89" spans="11:13" x14ac:dyDescent="0.15">
      <c r="K89" s="27">
        <f t="shared" si="5"/>
        <v>148</v>
      </c>
      <c r="L89" s="26" t="s">
        <v>179</v>
      </c>
      <c r="M89" s="5">
        <v>100000</v>
      </c>
    </row>
    <row r="90" spans="11:13" x14ac:dyDescent="0.15">
      <c r="K90" s="27">
        <f t="shared" si="5"/>
        <v>149</v>
      </c>
      <c r="L90" s="26" t="s">
        <v>163</v>
      </c>
      <c r="M90" s="5">
        <v>150000</v>
      </c>
    </row>
    <row r="91" spans="11:13" x14ac:dyDescent="0.15">
      <c r="K91" s="27">
        <f t="shared" si="5"/>
        <v>150</v>
      </c>
      <c r="L91" s="26" t="s">
        <v>176</v>
      </c>
      <c r="M91" s="5">
        <v>150000</v>
      </c>
    </row>
    <row r="92" spans="11:13" x14ac:dyDescent="0.15">
      <c r="K92" s="27">
        <f t="shared" si="5"/>
        <v>151</v>
      </c>
      <c r="L92" s="26" t="s">
        <v>180</v>
      </c>
      <c r="M92" s="5">
        <v>150000</v>
      </c>
    </row>
    <row r="93" spans="11:13" x14ac:dyDescent="0.15">
      <c r="K93" s="27">
        <f t="shared" si="5"/>
        <v>152</v>
      </c>
      <c r="L93" s="26" t="s">
        <v>182</v>
      </c>
      <c r="M93" s="5">
        <v>150000</v>
      </c>
    </row>
    <row r="94" spans="11:13" x14ac:dyDescent="0.15">
      <c r="K94" s="27">
        <f t="shared" si="5"/>
        <v>153</v>
      </c>
      <c r="L94" s="26" t="s">
        <v>181</v>
      </c>
      <c r="M94" s="5">
        <v>200000</v>
      </c>
    </row>
    <row r="95" spans="11:13" x14ac:dyDescent="0.15">
      <c r="K95" s="27">
        <f t="shared" si="5"/>
        <v>154</v>
      </c>
      <c r="L95" s="26" t="s">
        <v>183</v>
      </c>
      <c r="M95" s="5">
        <v>200000</v>
      </c>
    </row>
    <row r="96" spans="11:13" x14ac:dyDescent="0.15">
      <c r="K96" s="27">
        <f t="shared" si="5"/>
        <v>155</v>
      </c>
      <c r="L96" s="26" t="s">
        <v>184</v>
      </c>
      <c r="M96" s="5">
        <v>200000</v>
      </c>
    </row>
    <row r="97" spans="3:4" x14ac:dyDescent="0.15">
      <c r="C97" s="30" t="s">
        <v>70</v>
      </c>
      <c r="D97" s="31" t="s">
        <v>185</v>
      </c>
    </row>
    <row r="98" spans="3:4" x14ac:dyDescent="0.15">
      <c r="C98" s="30"/>
      <c r="D98" s="31"/>
    </row>
  </sheetData>
  <mergeCells count="4">
    <mergeCell ref="C13:D13"/>
    <mergeCell ref="F13:G13"/>
    <mergeCell ref="I13:J13"/>
    <mergeCell ref="L13:M13"/>
  </mergeCells>
  <phoneticPr fontId="11" type="noConversion"/>
  <pageMargins left="0.7" right="0.7" top="0.75" bottom="0.75" header="0.3" footer="0.3"/>
  <pageSetup scale="5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25"/>
  <sheetViews>
    <sheetView showGridLines="0" view="pageBreakPreview" zoomScaleSheetLayoutView="100" workbookViewId="0">
      <selection activeCell="G31" sqref="G31"/>
    </sheetView>
  </sheetViews>
  <sheetFormatPr baseColWidth="10" defaultColWidth="8.83203125" defaultRowHeight="11" x14ac:dyDescent="0.15"/>
  <cols>
    <col min="1" max="1" width="2.6640625" style="2" customWidth="1"/>
    <col min="2" max="2" width="8.83203125" style="2"/>
    <col min="3" max="3" width="12.33203125" style="2" bestFit="1" customWidth="1"/>
    <col min="4" max="6" width="9.5" style="2" bestFit="1" customWidth="1"/>
    <col min="7" max="14" width="9.33203125" style="2" bestFit="1" customWidth="1"/>
    <col min="15" max="15" width="2.6640625" style="2" customWidth="1"/>
    <col min="16" max="16384" width="8.83203125" style="2"/>
  </cols>
  <sheetData>
    <row r="2" spans="2:14" x14ac:dyDescent="0.15">
      <c r="B2" s="4" t="s">
        <v>1</v>
      </c>
      <c r="C2" s="33" t="s">
        <v>39</v>
      </c>
      <c r="D2" s="5">
        <f>MIN(F20,J20,N20)</f>
        <v>0</v>
      </c>
      <c r="E2" s="6"/>
      <c r="F2" s="33"/>
      <c r="G2" s="31" t="s">
        <v>71</v>
      </c>
    </row>
    <row r="4" spans="2:14" x14ac:dyDescent="0.15">
      <c r="C4" s="43" t="s">
        <v>29</v>
      </c>
      <c r="D4" s="44"/>
      <c r="E4" s="44"/>
      <c r="F4" s="45"/>
      <c r="G4" s="43" t="s">
        <v>30</v>
      </c>
      <c r="H4" s="44"/>
      <c r="I4" s="44"/>
      <c r="J4" s="45"/>
      <c r="K4" s="46" t="s">
        <v>31</v>
      </c>
      <c r="L4" s="46"/>
      <c r="M4" s="46"/>
      <c r="N4" s="46"/>
    </row>
    <row r="5" spans="2:14" x14ac:dyDescent="0.15">
      <c r="B5" s="47" t="s">
        <v>22</v>
      </c>
      <c r="C5" s="50" t="s">
        <v>38</v>
      </c>
      <c r="D5" s="51"/>
      <c r="E5" s="51"/>
      <c r="F5" s="52"/>
      <c r="G5" s="50" t="s">
        <v>38</v>
      </c>
      <c r="H5" s="51"/>
      <c r="I5" s="51"/>
      <c r="J5" s="52"/>
      <c r="K5" s="50" t="s">
        <v>38</v>
      </c>
      <c r="L5" s="51"/>
      <c r="M5" s="51"/>
      <c r="N5" s="52"/>
    </row>
    <row r="6" spans="2:14" x14ac:dyDescent="0.15">
      <c r="B6" s="48"/>
      <c r="C6" s="7" t="s">
        <v>32</v>
      </c>
      <c r="D6" s="7" t="s">
        <v>33</v>
      </c>
      <c r="E6" s="7" t="s">
        <v>34</v>
      </c>
      <c r="F6" s="7" t="s">
        <v>35</v>
      </c>
      <c r="G6" s="7" t="s">
        <v>32</v>
      </c>
      <c r="H6" s="7" t="s">
        <v>33</v>
      </c>
      <c r="I6" s="7" t="s">
        <v>34</v>
      </c>
      <c r="J6" s="7" t="s">
        <v>35</v>
      </c>
      <c r="K6" s="7" t="s">
        <v>32</v>
      </c>
      <c r="L6" s="7" t="s">
        <v>33</v>
      </c>
      <c r="M6" s="7" t="s">
        <v>34</v>
      </c>
      <c r="N6" s="7" t="s">
        <v>35</v>
      </c>
    </row>
    <row r="7" spans="2:14" x14ac:dyDescent="0.15">
      <c r="B7" s="49"/>
      <c r="C7" s="8"/>
      <c r="D7" s="8"/>
      <c r="E7" s="8"/>
      <c r="F7" s="8"/>
      <c r="G7" s="8"/>
      <c r="H7" s="9"/>
      <c r="I7" s="9"/>
      <c r="J7" s="9"/>
      <c r="K7" s="9"/>
      <c r="L7" s="9"/>
      <c r="M7" s="9"/>
      <c r="N7" s="9"/>
    </row>
    <row r="8" spans="2:14" x14ac:dyDescent="0.15">
      <c r="B8" s="47" t="s">
        <v>23</v>
      </c>
      <c r="C8" s="50" t="s">
        <v>38</v>
      </c>
      <c r="D8" s="51"/>
      <c r="E8" s="51"/>
      <c r="F8" s="52"/>
      <c r="G8" s="50" t="s">
        <v>38</v>
      </c>
      <c r="H8" s="51"/>
      <c r="I8" s="51"/>
      <c r="J8" s="52"/>
      <c r="K8" s="50" t="s">
        <v>38</v>
      </c>
      <c r="L8" s="51"/>
      <c r="M8" s="51"/>
      <c r="N8" s="52"/>
    </row>
    <row r="9" spans="2:14" x14ac:dyDescent="0.15">
      <c r="B9" s="48"/>
      <c r="C9" s="7" t="s">
        <v>32</v>
      </c>
      <c r="D9" s="7" t="s">
        <v>33</v>
      </c>
      <c r="E9" s="7" t="s">
        <v>34</v>
      </c>
      <c r="F9" s="7" t="s">
        <v>35</v>
      </c>
      <c r="G9" s="7" t="s">
        <v>32</v>
      </c>
      <c r="H9" s="7" t="s">
        <v>33</v>
      </c>
      <c r="I9" s="7" t="s">
        <v>34</v>
      </c>
      <c r="J9" s="7" t="s">
        <v>35</v>
      </c>
      <c r="K9" s="7" t="s">
        <v>32</v>
      </c>
      <c r="L9" s="7" t="s">
        <v>33</v>
      </c>
      <c r="M9" s="7" t="s">
        <v>34</v>
      </c>
      <c r="N9" s="7" t="s">
        <v>35</v>
      </c>
    </row>
    <row r="10" spans="2:14" x14ac:dyDescent="0.15">
      <c r="B10" s="49"/>
      <c r="C10" s="8"/>
      <c r="D10" s="8"/>
      <c r="E10" s="8"/>
      <c r="F10" s="8"/>
      <c r="G10" s="8"/>
      <c r="H10" s="9"/>
      <c r="I10" s="9"/>
      <c r="J10" s="9"/>
      <c r="K10" s="9"/>
      <c r="L10" s="9"/>
      <c r="M10" s="9"/>
      <c r="N10" s="9"/>
    </row>
    <row r="11" spans="2:14" x14ac:dyDescent="0.15">
      <c r="B11" s="47" t="s">
        <v>24</v>
      </c>
      <c r="C11" s="50" t="s">
        <v>38</v>
      </c>
      <c r="D11" s="51"/>
      <c r="E11" s="51"/>
      <c r="F11" s="52"/>
      <c r="G11" s="50" t="s">
        <v>38</v>
      </c>
      <c r="H11" s="51"/>
      <c r="I11" s="51"/>
      <c r="J11" s="52"/>
      <c r="K11" s="50" t="s">
        <v>38</v>
      </c>
      <c r="L11" s="51"/>
      <c r="M11" s="51"/>
      <c r="N11" s="52"/>
    </row>
    <row r="12" spans="2:14" x14ac:dyDescent="0.15">
      <c r="B12" s="48"/>
      <c r="C12" s="7" t="s">
        <v>32</v>
      </c>
      <c r="D12" s="7" t="s">
        <v>33</v>
      </c>
      <c r="E12" s="7" t="s">
        <v>34</v>
      </c>
      <c r="F12" s="7" t="s">
        <v>35</v>
      </c>
      <c r="G12" s="7" t="s">
        <v>32</v>
      </c>
      <c r="H12" s="7" t="s">
        <v>33</v>
      </c>
      <c r="I12" s="7" t="s">
        <v>34</v>
      </c>
      <c r="J12" s="7" t="s">
        <v>35</v>
      </c>
      <c r="K12" s="7" t="s">
        <v>32</v>
      </c>
      <c r="L12" s="7" t="s">
        <v>33</v>
      </c>
      <c r="M12" s="7" t="s">
        <v>34</v>
      </c>
      <c r="N12" s="7" t="s">
        <v>35</v>
      </c>
    </row>
    <row r="13" spans="2:14" x14ac:dyDescent="0.15">
      <c r="B13" s="49"/>
      <c r="C13" s="8"/>
      <c r="D13" s="8"/>
      <c r="E13" s="8"/>
      <c r="F13" s="8"/>
      <c r="G13" s="8"/>
      <c r="H13" s="9"/>
      <c r="I13" s="9"/>
      <c r="J13" s="9"/>
      <c r="K13" s="9"/>
      <c r="L13" s="9"/>
      <c r="M13" s="9"/>
      <c r="N13" s="9"/>
    </row>
    <row r="14" spans="2:14" x14ac:dyDescent="0.15">
      <c r="B14" s="47" t="s">
        <v>25</v>
      </c>
      <c r="C14" s="50" t="s">
        <v>38</v>
      </c>
      <c r="D14" s="51"/>
      <c r="E14" s="51"/>
      <c r="F14" s="52"/>
      <c r="G14" s="50" t="s">
        <v>38</v>
      </c>
      <c r="H14" s="51"/>
      <c r="I14" s="51"/>
      <c r="J14" s="52"/>
      <c r="K14" s="50" t="s">
        <v>38</v>
      </c>
      <c r="L14" s="51"/>
      <c r="M14" s="51"/>
      <c r="N14" s="52"/>
    </row>
    <row r="15" spans="2:14" x14ac:dyDescent="0.15">
      <c r="B15" s="48"/>
      <c r="C15" s="7" t="s">
        <v>32</v>
      </c>
      <c r="D15" s="7" t="s">
        <v>33</v>
      </c>
      <c r="E15" s="7" t="s">
        <v>34</v>
      </c>
      <c r="F15" s="7" t="s">
        <v>35</v>
      </c>
      <c r="G15" s="7" t="s">
        <v>32</v>
      </c>
      <c r="H15" s="7" t="s">
        <v>33</v>
      </c>
      <c r="I15" s="7" t="s">
        <v>34</v>
      </c>
      <c r="J15" s="7" t="s">
        <v>35</v>
      </c>
      <c r="K15" s="7" t="s">
        <v>32</v>
      </c>
      <c r="L15" s="7" t="s">
        <v>33</v>
      </c>
      <c r="M15" s="7" t="s">
        <v>34</v>
      </c>
      <c r="N15" s="7" t="s">
        <v>35</v>
      </c>
    </row>
    <row r="16" spans="2:14" x14ac:dyDescent="0.15">
      <c r="B16" s="49"/>
      <c r="C16" s="8"/>
      <c r="D16" s="8"/>
      <c r="E16" s="8"/>
      <c r="F16" s="8"/>
      <c r="G16" s="8"/>
      <c r="H16" s="9"/>
      <c r="I16" s="9"/>
      <c r="J16" s="9"/>
      <c r="K16" s="9"/>
      <c r="L16" s="9"/>
      <c r="M16" s="9"/>
      <c r="N16" s="9"/>
    </row>
    <row r="17" spans="2:14" x14ac:dyDescent="0.15">
      <c r="B17" s="10"/>
      <c r="C17" s="10"/>
      <c r="D17" s="10"/>
      <c r="E17" s="10"/>
      <c r="F17" s="10"/>
      <c r="G17" s="6"/>
      <c r="H17" s="6"/>
      <c r="I17" s="6"/>
      <c r="J17" s="6"/>
      <c r="K17" s="6"/>
    </row>
    <row r="18" spans="2:14" ht="12" thickBot="1" x14ac:dyDescent="0.2">
      <c r="B18" s="11" t="s">
        <v>36</v>
      </c>
      <c r="C18" s="12">
        <f>SUM(C16,C13,C10,C7)-MAX(C7,C10,C13,C16)</f>
        <v>0</v>
      </c>
      <c r="D18" s="12">
        <f t="shared" ref="D18:N18" si="0">SUM(D16,D13,D10,D7)-MAX(D7,D10,D13,D16)</f>
        <v>0</v>
      </c>
      <c r="E18" s="12">
        <f t="shared" si="0"/>
        <v>0</v>
      </c>
      <c r="F18" s="12">
        <f t="shared" si="0"/>
        <v>0</v>
      </c>
      <c r="G18" s="12">
        <f t="shared" si="0"/>
        <v>0</v>
      </c>
      <c r="H18" s="12">
        <f t="shared" si="0"/>
        <v>0</v>
      </c>
      <c r="I18" s="12">
        <f t="shared" si="0"/>
        <v>0</v>
      </c>
      <c r="J18" s="12">
        <f t="shared" si="0"/>
        <v>0</v>
      </c>
      <c r="K18" s="12">
        <f t="shared" si="0"/>
        <v>0</v>
      </c>
      <c r="L18" s="12">
        <f t="shared" si="0"/>
        <v>0</v>
      </c>
      <c r="M18" s="12">
        <f t="shared" si="0"/>
        <v>0</v>
      </c>
      <c r="N18" s="12">
        <f t="shared" si="0"/>
        <v>0</v>
      </c>
    </row>
    <row r="19" spans="2:14" ht="12" thickTop="1" x14ac:dyDescent="0.15"/>
    <row r="20" spans="2:14" x14ac:dyDescent="0.15">
      <c r="E20" s="13" t="s">
        <v>37</v>
      </c>
      <c r="F20" s="5">
        <f>SUM(C18:F18)</f>
        <v>0</v>
      </c>
      <c r="I20" s="13" t="s">
        <v>37</v>
      </c>
      <c r="J20" s="5">
        <f>SUM(G18:J18)</f>
        <v>0</v>
      </c>
      <c r="M20" s="13" t="s">
        <v>37</v>
      </c>
      <c r="N20" s="5">
        <f>SUM(K18:N18)</f>
        <v>0</v>
      </c>
    </row>
    <row r="21" spans="2:14" x14ac:dyDescent="0.15">
      <c r="E21" s="13"/>
      <c r="F21" s="22"/>
      <c r="I21" s="13"/>
      <c r="J21" s="22"/>
      <c r="M21" s="13"/>
      <c r="N21" s="22"/>
    </row>
    <row r="22" spans="2:14" x14ac:dyDescent="0.15">
      <c r="B22" s="24">
        <v>0</v>
      </c>
      <c r="C22" s="23" t="s">
        <v>189</v>
      </c>
    </row>
    <row r="23" spans="2:14" x14ac:dyDescent="0.15">
      <c r="B23" s="24">
        <v>0</v>
      </c>
      <c r="C23" s="23" t="s">
        <v>190</v>
      </c>
    </row>
    <row r="24" spans="2:14" x14ac:dyDescent="0.15">
      <c r="B24" s="41"/>
      <c r="C24" s="32"/>
    </row>
    <row r="25" spans="2:14" x14ac:dyDescent="0.15">
      <c r="B25" s="41"/>
      <c r="C25" s="32"/>
    </row>
  </sheetData>
  <mergeCells count="19">
    <mergeCell ref="B14:B16"/>
    <mergeCell ref="C14:F14"/>
    <mergeCell ref="G14:J14"/>
    <mergeCell ref="K14:N14"/>
    <mergeCell ref="B8:B10"/>
    <mergeCell ref="C8:F8"/>
    <mergeCell ref="G8:J8"/>
    <mergeCell ref="K8:N8"/>
    <mergeCell ref="B11:B13"/>
    <mergeCell ref="C11:F11"/>
    <mergeCell ref="G11:J11"/>
    <mergeCell ref="K11:N11"/>
    <mergeCell ref="C4:F4"/>
    <mergeCell ref="G4:J4"/>
    <mergeCell ref="K4:N4"/>
    <mergeCell ref="B5:B7"/>
    <mergeCell ref="C5:F5"/>
    <mergeCell ref="G5:J5"/>
    <mergeCell ref="K5:N5"/>
  </mergeCells>
  <phoneticPr fontId="11" type="noConversion"/>
  <pageMargins left="0.7" right="0.7" top="0.75" bottom="0.75" header="0.3" footer="0.3"/>
  <pageSetup scale="6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tabSelected="1" workbookViewId="0">
      <selection activeCell="C8" sqref="C8"/>
    </sheetView>
  </sheetViews>
  <sheetFormatPr baseColWidth="10" defaultRowHeight="15" x14ac:dyDescent="0.2"/>
  <cols>
    <col min="1" max="1" width="15.6640625" bestFit="1" customWidth="1"/>
    <col min="2" max="2" width="13" bestFit="1" customWidth="1"/>
    <col min="3" max="3" width="15.1640625" bestFit="1" customWidth="1"/>
  </cols>
  <sheetData>
    <row r="1" spans="1:3" x14ac:dyDescent="0.2">
      <c r="A1" s="53" t="s">
        <v>196</v>
      </c>
      <c r="B1" t="s">
        <v>197</v>
      </c>
    </row>
    <row r="2" spans="1:3" x14ac:dyDescent="0.2">
      <c r="A2" s="53" t="s">
        <v>198</v>
      </c>
      <c r="B2">
        <v>2710</v>
      </c>
    </row>
    <row r="3" spans="1:3" x14ac:dyDescent="0.2">
      <c r="A3" s="53"/>
    </row>
    <row r="4" spans="1:3" x14ac:dyDescent="0.2">
      <c r="A4" s="53" t="s">
        <v>191</v>
      </c>
    </row>
    <row r="5" spans="1:3" x14ac:dyDescent="0.2">
      <c r="A5" s="53" t="s">
        <v>192</v>
      </c>
      <c r="B5" s="53" t="s">
        <v>193</v>
      </c>
      <c r="C5" s="53" t="s">
        <v>194</v>
      </c>
    </row>
    <row r="6" spans="1:3" x14ac:dyDescent="0.2">
      <c r="A6" t="s">
        <v>46</v>
      </c>
      <c r="B6" t="s">
        <v>46</v>
      </c>
      <c r="C6" t="s">
        <v>73</v>
      </c>
    </row>
    <row r="7" spans="1:3" x14ac:dyDescent="0.2">
      <c r="A7" t="s">
        <v>6</v>
      </c>
      <c r="B7" t="s">
        <v>17</v>
      </c>
      <c r="C7" t="s">
        <v>108</v>
      </c>
    </row>
    <row r="8" spans="1:3" x14ac:dyDescent="0.2">
      <c r="A8" t="s">
        <v>18</v>
      </c>
      <c r="B8" t="s">
        <v>7</v>
      </c>
      <c r="C8" t="s">
        <v>90</v>
      </c>
    </row>
    <row r="9" spans="1:3" x14ac:dyDescent="0.2">
      <c r="A9" t="s">
        <v>51</v>
      </c>
      <c r="B9" t="s">
        <v>67</v>
      </c>
      <c r="C9" t="s">
        <v>57</v>
      </c>
    </row>
    <row r="11" spans="1:3" x14ac:dyDescent="0.2">
      <c r="A11" s="53" t="s">
        <v>195</v>
      </c>
      <c r="B11" s="53"/>
      <c r="C11" s="53"/>
    </row>
    <row r="12" spans="1:3" x14ac:dyDescent="0.2">
      <c r="A12" s="53" t="s">
        <v>192</v>
      </c>
      <c r="B12" s="53" t="s">
        <v>193</v>
      </c>
      <c r="C12" s="53" t="s">
        <v>194</v>
      </c>
    </row>
    <row r="13" spans="1:3" x14ac:dyDescent="0.2">
      <c r="A13" t="s">
        <v>8</v>
      </c>
      <c r="B13" t="s">
        <v>74</v>
      </c>
      <c r="C13" t="s">
        <v>73</v>
      </c>
    </row>
    <row r="14" spans="1:3" x14ac:dyDescent="0.2">
      <c r="A14" t="s">
        <v>14</v>
      </c>
      <c r="B14" t="s">
        <v>78</v>
      </c>
      <c r="C14" t="s">
        <v>80</v>
      </c>
    </row>
    <row r="15" spans="1:3" x14ac:dyDescent="0.2">
      <c r="A15" t="s">
        <v>83</v>
      </c>
      <c r="B15" t="s">
        <v>50</v>
      </c>
      <c r="C15" t="s">
        <v>18</v>
      </c>
    </row>
    <row r="16" spans="1:3" x14ac:dyDescent="0.2">
      <c r="A16" t="s">
        <v>67</v>
      </c>
      <c r="B16" t="s">
        <v>57</v>
      </c>
      <c r="C16" t="s">
        <v>97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Player Tiers &amp; Instructions</vt:lpstr>
      <vt:lpstr>Entry Input Form</vt:lpstr>
      <vt:lpstr>Contestants</vt:lpstr>
    </vt:vector>
  </TitlesOfParts>
  <Company>PricewaterhouseCoopers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rboudouris007</dc:creator>
  <cp:lastModifiedBy>Microsoft Office User</cp:lastModifiedBy>
  <dcterms:created xsi:type="dcterms:W3CDTF">2016-04-06T04:14:39Z</dcterms:created>
  <dcterms:modified xsi:type="dcterms:W3CDTF">2017-07-24T16:58:07Z</dcterms:modified>
</cp:coreProperties>
</file>