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D22" i="1" l="1"/>
  <c r="F12" i="1"/>
  <c r="G12" i="1"/>
  <c r="H12" i="1"/>
  <c r="I12" i="1"/>
  <c r="I3" i="1"/>
  <c r="I4" i="1"/>
  <c r="I5" i="1"/>
  <c r="I6" i="1"/>
  <c r="I7" i="1"/>
  <c r="I8" i="1"/>
  <c r="I9" i="1"/>
  <c r="I10" i="1"/>
  <c r="I11" i="1"/>
  <c r="I2" i="1"/>
  <c r="B16" i="1" s="1"/>
  <c r="D16" i="1" s="1"/>
  <c r="H3" i="1"/>
  <c r="H4" i="1"/>
  <c r="H5" i="1"/>
  <c r="H6" i="1"/>
  <c r="H7" i="1"/>
  <c r="H8" i="1"/>
  <c r="H9" i="1"/>
  <c r="H10" i="1"/>
  <c r="H11" i="1"/>
  <c r="H2" i="1"/>
  <c r="B15" i="1" s="1"/>
  <c r="D15" i="1" s="1"/>
  <c r="F8" i="1"/>
  <c r="G8" i="1"/>
  <c r="F9" i="1"/>
  <c r="G9" i="1"/>
  <c r="F10" i="1"/>
  <c r="G10" i="1"/>
  <c r="F11" i="1"/>
  <c r="G11" i="1"/>
  <c r="F4" i="1"/>
  <c r="G4" i="1"/>
  <c r="C19" i="1" s="1"/>
  <c r="F5" i="1"/>
  <c r="G5" i="1"/>
  <c r="F6" i="1"/>
  <c r="G6" i="1"/>
  <c r="G7" i="1"/>
  <c r="F7" i="1"/>
  <c r="B25" i="1" l="1"/>
  <c r="B19" i="1"/>
  <c r="B24" i="1"/>
</calcChain>
</file>

<file path=xl/sharedStrings.xml><?xml version="1.0" encoding="utf-8"?>
<sst xmlns="http://schemas.openxmlformats.org/spreadsheetml/2006/main" count="48" uniqueCount="36">
  <si>
    <t>Component</t>
  </si>
  <si>
    <t>Power Source</t>
  </si>
  <si>
    <t>Voltage</t>
  </si>
  <si>
    <t>Notes</t>
  </si>
  <si>
    <t>Propeller</t>
  </si>
  <si>
    <t>3.3V Boost Converter</t>
  </si>
  <si>
    <t>Battery</t>
  </si>
  <si>
    <t>5V Boost Converter</t>
  </si>
  <si>
    <t>Xbee Radio</t>
  </si>
  <si>
    <t>24LC256</t>
  </si>
  <si>
    <t>10 Segment LED</t>
  </si>
  <si>
    <t>GPS</t>
  </si>
  <si>
    <t>LCD</t>
  </si>
  <si>
    <t>MCP3208</t>
  </si>
  <si>
    <t>74HC148</t>
  </si>
  <si>
    <t>Current (Worst Case) (mA)</t>
  </si>
  <si>
    <t>Current (Standby) (mA)</t>
  </si>
  <si>
    <t>Power Dissipated (Worst Case) (mW)</t>
  </si>
  <si>
    <t>Power Dissipated (Standby) (mW)</t>
  </si>
  <si>
    <t>Worst Case:  All 10 LED's On.  Standby:  1 LED On.</t>
  </si>
  <si>
    <t>System Total</t>
  </si>
  <si>
    <t>3.3V Source</t>
  </si>
  <si>
    <t>5V Source</t>
  </si>
  <si>
    <t>Excess Current (mA)</t>
  </si>
  <si>
    <t>Available Current (mA)</t>
  </si>
  <si>
    <t>Required Current (mA)</t>
  </si>
  <si>
    <t>Battery Capacity:</t>
  </si>
  <si>
    <t>Current (mAh)</t>
  </si>
  <si>
    <t>Power (mWh)</t>
  </si>
  <si>
    <t>Power Dissipated</t>
  </si>
  <si>
    <t>hrs</t>
  </si>
  <si>
    <t>Expected Run-Time (Worst Case):</t>
  </si>
  <si>
    <t>Expected Run-Time (Standby):</t>
  </si>
  <si>
    <t>Worst Case (mW)</t>
  </si>
  <si>
    <t>Standby (mW)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</si>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</sst>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sqref="A1:J25"/>
    </sheetView>
  </sheetViews>
  <sheetFormatPr defaultRowHeight="15" x14ac:dyDescent="0.25"/>
  <cols>
    <col min="1" max="1" width="31.140625" bestFit="1" customWidth="1"/>
    <col min="2" max="2" width="21.5703125" bestFit="1" customWidth="1"/>
    <col min="3" max="3" width="21.7109375" bestFit="1" customWidth="1"/>
    <col min="4" max="4" width="19" bestFit="1" customWidth="1"/>
    <col min="5" max="5" width="17.5703125" bestFit="1" customWidth="1"/>
    <col min="6" max="6" width="18.85546875" bestFit="1" customWidth="1"/>
    <col min="7" max="7" width="17" bestFit="1" customWidth="1"/>
    <col min="8" max="8" width="11.7109375" hidden="1" customWidth="1"/>
    <col min="9" max="9" width="14.85546875" hidden="1" customWidth="1"/>
    <col min="10" max="10" width="44" customWidth="1"/>
  </cols>
  <sheetData>
    <row r="1" spans="1:10" s="2" customFormat="1" ht="33" customHeight="1" x14ac:dyDescent="0.25">
      <c r="A1" s="2" t="s">
        <v>0</v>
      </c>
      <c r="B1" s="2" t="s">
        <v>1</v>
      </c>
      <c r="C1" s="2" t="s">
        <v>2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21</v>
      </c>
      <c r="I1" s="2" t="s">
        <v>22</v>
      </c>
      <c r="J1" s="2" t="s">
        <v>3</v>
      </c>
    </row>
    <row r="2" spans="1:10" x14ac:dyDescent="0.25">
      <c r="A2" t="s">
        <v>5</v>
      </c>
      <c r="B2" t="s">
        <v>6</v>
      </c>
      <c r="C2">
        <v>2.4</v>
      </c>
      <c r="D2">
        <v>400</v>
      </c>
      <c r="E2">
        <v>400</v>
      </c>
      <c r="H2">
        <f>IF(C2=3.3,D2,0)</f>
        <v>0</v>
      </c>
      <c r="I2">
        <f>IF(C2=5,D2,0)</f>
        <v>0</v>
      </c>
    </row>
    <row r="3" spans="1:10" x14ac:dyDescent="0.25">
      <c r="A3" t="s">
        <v>7</v>
      </c>
      <c r="B3" t="s">
        <v>6</v>
      </c>
      <c r="C3">
        <v>2.4</v>
      </c>
      <c r="D3">
        <v>800</v>
      </c>
      <c r="E3">
        <v>800</v>
      </c>
      <c r="H3">
        <f t="shared" ref="H3:H11" si="0">IF(C3=3.3,D3,0)</f>
        <v>0</v>
      </c>
      <c r="I3">
        <f t="shared" ref="I3:I11" si="1">IF(C3=5,D3,0)</f>
        <v>0</v>
      </c>
    </row>
    <row r="4" spans="1:10" x14ac:dyDescent="0.25">
      <c r="A4" t="s">
        <v>4</v>
      </c>
      <c r="B4" t="s">
        <v>5</v>
      </c>
      <c r="C4">
        <v>3.3</v>
      </c>
      <c r="D4">
        <v>100</v>
      </c>
      <c r="E4">
        <v>80</v>
      </c>
      <c r="F4">
        <f t="shared" ref="F4:F6" si="2">C4*D4</f>
        <v>330</v>
      </c>
      <c r="G4">
        <f t="shared" ref="G4:G6" si="3">C4*E4</f>
        <v>264</v>
      </c>
      <c r="H4">
        <f t="shared" si="0"/>
        <v>100</v>
      </c>
      <c r="I4">
        <f t="shared" si="1"/>
        <v>0</v>
      </c>
    </row>
    <row r="5" spans="1:10" x14ac:dyDescent="0.25">
      <c r="A5" t="s">
        <v>8</v>
      </c>
      <c r="B5" t="s">
        <v>5</v>
      </c>
      <c r="C5">
        <v>3.3</v>
      </c>
      <c r="D5">
        <v>215</v>
      </c>
      <c r="E5">
        <v>0.01</v>
      </c>
      <c r="F5">
        <f t="shared" si="2"/>
        <v>709.5</v>
      </c>
      <c r="G5">
        <f t="shared" si="3"/>
        <v>3.3000000000000002E-2</v>
      </c>
      <c r="H5">
        <f t="shared" si="0"/>
        <v>215</v>
      </c>
      <c r="I5">
        <f t="shared" si="1"/>
        <v>0</v>
      </c>
    </row>
    <row r="6" spans="1:10" x14ac:dyDescent="0.25">
      <c r="A6" t="s">
        <v>9</v>
      </c>
      <c r="B6" t="s">
        <v>5</v>
      </c>
      <c r="C6">
        <v>3.3</v>
      </c>
      <c r="D6">
        <v>3</v>
      </c>
      <c r="E6">
        <v>3</v>
      </c>
      <c r="F6">
        <f t="shared" si="2"/>
        <v>9.8999999999999986</v>
      </c>
      <c r="G6">
        <f t="shared" si="3"/>
        <v>9.8999999999999986</v>
      </c>
      <c r="H6">
        <f t="shared" si="0"/>
        <v>3</v>
      </c>
      <c r="I6">
        <f t="shared" si="1"/>
        <v>0</v>
      </c>
    </row>
    <row r="7" spans="1:10" x14ac:dyDescent="0.25">
      <c r="A7" t="s">
        <v>10</v>
      </c>
      <c r="B7" t="s">
        <v>5</v>
      </c>
      <c r="C7">
        <v>3.3</v>
      </c>
      <c r="D7">
        <v>33</v>
      </c>
      <c r="E7">
        <v>3.3</v>
      </c>
      <c r="F7">
        <f>C7*D7</f>
        <v>108.89999999999999</v>
      </c>
      <c r="G7">
        <f>C7*E7</f>
        <v>10.889999999999999</v>
      </c>
      <c r="H7">
        <f t="shared" si="0"/>
        <v>33</v>
      </c>
      <c r="I7">
        <f t="shared" si="1"/>
        <v>0</v>
      </c>
      <c r="J7" t="s">
        <v>19</v>
      </c>
    </row>
    <row r="8" spans="1:10" x14ac:dyDescent="0.25">
      <c r="A8" t="s">
        <v>11</v>
      </c>
      <c r="B8" t="s">
        <v>5</v>
      </c>
      <c r="C8">
        <v>3.3</v>
      </c>
      <c r="D8">
        <v>41</v>
      </c>
      <c r="E8">
        <v>41</v>
      </c>
      <c r="F8">
        <f t="shared" ref="F8:F11" si="4">C8*D8</f>
        <v>135.29999999999998</v>
      </c>
      <c r="G8">
        <f t="shared" ref="G8:G11" si="5">C8*E8</f>
        <v>135.29999999999998</v>
      </c>
      <c r="H8">
        <f t="shared" si="0"/>
        <v>41</v>
      </c>
      <c r="I8">
        <f t="shared" si="1"/>
        <v>0</v>
      </c>
    </row>
    <row r="9" spans="1:10" x14ac:dyDescent="0.25">
      <c r="A9" t="s">
        <v>12</v>
      </c>
      <c r="B9" t="s">
        <v>7</v>
      </c>
      <c r="C9">
        <v>5</v>
      </c>
      <c r="D9">
        <v>60</v>
      </c>
      <c r="E9">
        <v>3</v>
      </c>
      <c r="F9">
        <f t="shared" si="4"/>
        <v>300</v>
      </c>
      <c r="G9">
        <f t="shared" si="5"/>
        <v>15</v>
      </c>
      <c r="H9">
        <f t="shared" si="0"/>
        <v>0</v>
      </c>
      <c r="I9">
        <f t="shared" si="1"/>
        <v>60</v>
      </c>
    </row>
    <row r="10" spans="1:10" x14ac:dyDescent="0.25">
      <c r="A10" t="s">
        <v>13</v>
      </c>
      <c r="B10" t="s">
        <v>5</v>
      </c>
      <c r="C10">
        <v>3.3</v>
      </c>
      <c r="D10">
        <v>0.4</v>
      </c>
      <c r="E10">
        <v>0.4</v>
      </c>
      <c r="F10">
        <f t="shared" si="4"/>
        <v>1.32</v>
      </c>
      <c r="G10">
        <f t="shared" si="5"/>
        <v>1.32</v>
      </c>
      <c r="H10">
        <f t="shared" si="0"/>
        <v>0.4</v>
      </c>
      <c r="I10">
        <f t="shared" si="1"/>
        <v>0</v>
      </c>
    </row>
    <row r="11" spans="1:10" x14ac:dyDescent="0.25">
      <c r="A11" t="s">
        <v>14</v>
      </c>
      <c r="B11" t="s">
        <v>5</v>
      </c>
      <c r="C11">
        <v>3.3</v>
      </c>
      <c r="D11">
        <v>50</v>
      </c>
      <c r="E11">
        <v>50</v>
      </c>
      <c r="F11">
        <f t="shared" si="4"/>
        <v>165</v>
      </c>
      <c r="G11">
        <f t="shared" si="5"/>
        <v>165</v>
      </c>
      <c r="H11">
        <f t="shared" si="0"/>
        <v>50</v>
      </c>
      <c r="I11">
        <f t="shared" si="1"/>
        <v>0</v>
      </c>
    </row>
    <row r="12" spans="1:10" x14ac:dyDescent="0.25">
      <c r="F12">
        <f t="shared" ref="F12" si="6">C12*D12</f>
        <v>0</v>
      </c>
      <c r="G12">
        <f t="shared" ref="G12" si="7">C12*E12</f>
        <v>0</v>
      </c>
      <c r="H12">
        <f t="shared" ref="H12" si="8">IF(C12=3.3,D12,0)</f>
        <v>0</v>
      </c>
      <c r="I12">
        <f t="shared" ref="I12" si="9">IF(C12=5,D12,0)</f>
        <v>0</v>
      </c>
    </row>
    <row r="14" spans="1:10" x14ac:dyDescent="0.25">
      <c r="A14" s="1" t="s">
        <v>20</v>
      </c>
      <c r="B14" t="s">
        <v>25</v>
      </c>
      <c r="C14" t="s">
        <v>24</v>
      </c>
      <c r="D14" t="s">
        <v>23</v>
      </c>
    </row>
    <row r="15" spans="1:10" x14ac:dyDescent="0.25">
      <c r="A15" t="s">
        <v>21</v>
      </c>
      <c r="B15">
        <f>SUM(H2:H11)</f>
        <v>442.4</v>
      </c>
      <c r="C15">
        <v>800</v>
      </c>
      <c r="D15">
        <f>C15-B15</f>
        <v>357.6</v>
      </c>
    </row>
    <row r="16" spans="1:10" x14ac:dyDescent="0.25">
      <c r="A16" t="s">
        <v>22</v>
      </c>
      <c r="B16">
        <f>SUM(I2:I11)</f>
        <v>60</v>
      </c>
      <c r="C16">
        <v>400</v>
      </c>
      <c r="D16">
        <f>C16-B16</f>
        <v>340</v>
      </c>
    </row>
    <row r="18" spans="1:4" x14ac:dyDescent="0.25">
      <c r="B18" t="s">
        <v>33</v>
      </c>
      <c r="C18" t="s">
        <v>34</v>
      </c>
    </row>
    <row r="19" spans="1:4" x14ac:dyDescent="0.25">
      <c r="A19" t="s">
        <v>29</v>
      </c>
      <c r="B19">
        <f>SUM(F2:F12)</f>
        <v>1759.92</v>
      </c>
      <c r="C19">
        <f>SUM(G2:G12)</f>
        <v>601.44299999999998</v>
      </c>
    </row>
    <row r="21" spans="1:4" x14ac:dyDescent="0.25">
      <c r="A21" t="s">
        <v>26</v>
      </c>
      <c r="B21" t="s">
        <v>27</v>
      </c>
      <c r="C21" t="s">
        <v>35</v>
      </c>
      <c r="D21" t="s">
        <v>28</v>
      </c>
    </row>
    <row r="22" spans="1:4" x14ac:dyDescent="0.25">
      <c r="B22">
        <v>2500</v>
      </c>
      <c r="C22">
        <v>2.4</v>
      </c>
      <c r="D22">
        <f>B22*C22</f>
        <v>6000</v>
      </c>
    </row>
    <row r="24" spans="1:4" x14ac:dyDescent="0.25">
      <c r="A24" t="s">
        <v>31</v>
      </c>
      <c r="B24" s="3">
        <f>D22/B19</f>
        <v>3.4092458748124912</v>
      </c>
      <c r="C24" t="s">
        <v>30</v>
      </c>
    </row>
    <row r="25" spans="1:4" x14ac:dyDescent="0.25">
      <c r="A25" t="s">
        <v>32</v>
      </c>
      <c r="B25" s="3">
        <f>D22/C19</f>
        <v>9.9760077014779451</v>
      </c>
      <c r="C2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Gitz</dc:creator>
  <cp:lastModifiedBy>David Gitz</cp:lastModifiedBy>
  <dcterms:created xsi:type="dcterms:W3CDTF">2010-08-25T01:33:10Z</dcterms:created>
  <dcterms:modified xsi:type="dcterms:W3CDTF">2010-08-25T02:16:36Z</dcterms:modified>
</cp:coreProperties>
</file>