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hitten\brgusers\Python\remote_repos\moving_loads\test\"/>
    </mc:Choice>
  </mc:AlternateContent>
  <bookViews>
    <workbookView xWindow="0" yWindow="0" windowWidth="23400" windowHeight="8715" tabRatio="717" activeTab="3" xr2:uid="{00000000-000D-0000-FFFF-FFFF00000000}"/>
  </bookViews>
  <sheets>
    <sheet name="input" sheetId="1" r:id="rId1"/>
    <sheet name="get_abs_axle_loc" sheetId="2" r:id="rId2"/>
    <sheet name="move_alxe_loc" sheetId="3" r:id="rId3"/>
    <sheet name="calc_load_and_location" sheetId="4" r:id="rId4"/>
    <sheet name="calc_reactions" sheetId="5" r:id="rId5"/>
    <sheet name="calc_pier_reactions" sheetId="6" r:id="rId6"/>
    <sheet name="calc_shear" sheetId="7" r:id="rId7"/>
    <sheet name="calc_moment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4" l="1"/>
  <c r="J2" i="8" l="1"/>
  <c r="C5" i="5"/>
  <c r="C4" i="5"/>
  <c r="J10" i="8"/>
  <c r="C10" i="8"/>
  <c r="J6" i="8"/>
  <c r="J5" i="8"/>
  <c r="C6" i="8"/>
  <c r="C5" i="8"/>
  <c r="C2" i="8"/>
  <c r="G5" i="7"/>
  <c r="C5" i="7"/>
  <c r="C7" i="6"/>
  <c r="F2" i="6" s="1"/>
  <c r="C8" i="6"/>
  <c r="C9" i="6"/>
  <c r="C6" i="6"/>
  <c r="G6" i="5"/>
  <c r="G5" i="5"/>
  <c r="G4" i="5"/>
  <c r="C4" i="4"/>
  <c r="C3" i="4"/>
  <c r="M4" i="4"/>
  <c r="M3" i="4"/>
  <c r="M2" i="4"/>
  <c r="C6" i="5"/>
  <c r="C2" i="4"/>
  <c r="C3" i="3"/>
  <c r="I3" i="3" s="1"/>
  <c r="C3" i="2"/>
  <c r="C2" i="2"/>
  <c r="C5" i="2"/>
  <c r="C6" i="2" s="1"/>
  <c r="C8" i="5" l="1"/>
  <c r="F3" i="6"/>
  <c r="M3" i="8"/>
  <c r="M6" i="8"/>
  <c r="F6" i="8"/>
  <c r="F3" i="8"/>
  <c r="G8" i="5"/>
  <c r="O3" i="3"/>
  <c r="D6" i="2"/>
  <c r="C7" i="2"/>
  <c r="D5" i="2"/>
  <c r="D5" i="3" l="1"/>
  <c r="C29" i="3"/>
  <c r="D6" i="3"/>
  <c r="C30" i="3"/>
  <c r="U3" i="3"/>
  <c r="C8" i="2"/>
  <c r="D7" i="2"/>
  <c r="E6" i="3"/>
  <c r="E5" i="3"/>
  <c r="D30" i="3" l="1"/>
  <c r="J6" i="3"/>
  <c r="J5" i="3"/>
  <c r="D29" i="3"/>
  <c r="D7" i="3"/>
  <c r="C31" i="3"/>
  <c r="AA3" i="3"/>
  <c r="C9" i="2"/>
  <c r="D8" i="2"/>
  <c r="K5" i="3"/>
  <c r="E7" i="3"/>
  <c r="K6" i="3"/>
  <c r="D31" i="3" l="1"/>
  <c r="J7" i="3"/>
  <c r="P6" i="3"/>
  <c r="E30" i="3"/>
  <c r="P5" i="3"/>
  <c r="E29" i="3"/>
  <c r="D8" i="3"/>
  <c r="C32" i="3"/>
  <c r="AG3" i="3"/>
  <c r="C10" i="2"/>
  <c r="D9" i="2"/>
  <c r="Q6" i="3"/>
  <c r="Q5" i="3"/>
  <c r="E8" i="3"/>
  <c r="K7" i="3"/>
  <c r="F29" i="3" l="1"/>
  <c r="V5" i="3"/>
  <c r="E31" i="3"/>
  <c r="P7" i="3"/>
  <c r="D32" i="3"/>
  <c r="J8" i="3"/>
  <c r="F30" i="3"/>
  <c r="V6" i="3"/>
  <c r="D9" i="3"/>
  <c r="C33" i="3"/>
  <c r="AM3" i="3"/>
  <c r="D10" i="2"/>
  <c r="C11" i="2"/>
  <c r="W5" i="3"/>
  <c r="E9" i="3"/>
  <c r="Q7" i="3"/>
  <c r="K8" i="3"/>
  <c r="W6" i="3"/>
  <c r="AB6" i="3" l="1"/>
  <c r="G30" i="3"/>
  <c r="P8" i="3"/>
  <c r="E32" i="3"/>
  <c r="V7" i="3"/>
  <c r="F31" i="3"/>
  <c r="G29" i="3"/>
  <c r="AB5" i="3"/>
  <c r="J9" i="3"/>
  <c r="D33" i="3"/>
  <c r="D10" i="3"/>
  <c r="C34" i="3"/>
  <c r="AS3" i="3"/>
  <c r="D11" i="2"/>
  <c r="C12" i="2"/>
  <c r="K9" i="3"/>
  <c r="E10" i="3"/>
  <c r="Q8" i="3"/>
  <c r="AC6" i="3"/>
  <c r="W7" i="3"/>
  <c r="AC5" i="3"/>
  <c r="H29" i="3" l="1"/>
  <c r="AH5" i="3"/>
  <c r="V8" i="3"/>
  <c r="F32" i="3"/>
  <c r="AB7" i="3"/>
  <c r="G31" i="3"/>
  <c r="D34" i="3"/>
  <c r="J10" i="3"/>
  <c r="P9" i="3"/>
  <c r="E33" i="3"/>
  <c r="AH6" i="3"/>
  <c r="H30" i="3"/>
  <c r="D11" i="3"/>
  <c r="C35" i="3"/>
  <c r="AY3" i="3"/>
  <c r="D12" i="2"/>
  <c r="C13" i="2"/>
  <c r="Q9" i="3"/>
  <c r="AI5" i="3"/>
  <c r="AC7" i="3"/>
  <c r="W8" i="3"/>
  <c r="E11" i="3"/>
  <c r="AI6" i="3"/>
  <c r="K10" i="3"/>
  <c r="AB8" i="3" l="1"/>
  <c r="G32" i="3"/>
  <c r="P10" i="3"/>
  <c r="E34" i="3"/>
  <c r="H31" i="3"/>
  <c r="AH7" i="3"/>
  <c r="I30" i="3"/>
  <c r="AN6" i="3"/>
  <c r="AN5" i="3"/>
  <c r="I29" i="3"/>
  <c r="J11" i="3"/>
  <c r="D35" i="3"/>
  <c r="V9" i="3"/>
  <c r="F33" i="3"/>
  <c r="D12" i="3"/>
  <c r="C36" i="3"/>
  <c r="BE3" i="3"/>
  <c r="BK3" i="3" s="1"/>
  <c r="BQ3" i="3" s="1"/>
  <c r="BW3" i="3" s="1"/>
  <c r="CC3" i="3" s="1"/>
  <c r="CI3" i="3" s="1"/>
  <c r="CO3" i="3" s="1"/>
  <c r="CU3" i="3" s="1"/>
  <c r="C14" i="2"/>
  <c r="D13" i="2"/>
  <c r="E12" i="3"/>
  <c r="AO5" i="3"/>
  <c r="W9" i="3"/>
  <c r="AC8" i="3"/>
  <c r="Q10" i="3"/>
  <c r="AO6" i="3"/>
  <c r="K11" i="3"/>
  <c r="AI7" i="3"/>
  <c r="J12" i="3" l="1"/>
  <c r="D36" i="3"/>
  <c r="AN7" i="3"/>
  <c r="I31" i="3"/>
  <c r="E35" i="3"/>
  <c r="P11" i="3"/>
  <c r="J30" i="3"/>
  <c r="AT6" i="3"/>
  <c r="G33" i="3"/>
  <c r="AB9" i="3"/>
  <c r="V10" i="3"/>
  <c r="F34" i="3"/>
  <c r="AT5" i="3"/>
  <c r="J29" i="3"/>
  <c r="H32" i="3"/>
  <c r="AH8" i="3"/>
  <c r="D13" i="3"/>
  <c r="C37" i="3"/>
  <c r="D14" i="2"/>
  <c r="C15" i="2"/>
  <c r="K12" i="3"/>
  <c r="E13" i="3"/>
  <c r="AC9" i="3"/>
  <c r="AO7" i="3"/>
  <c r="W10" i="3"/>
  <c r="Q11" i="3"/>
  <c r="AU6" i="3"/>
  <c r="AU5" i="3"/>
  <c r="AI8" i="3"/>
  <c r="AN8" i="3" l="1"/>
  <c r="I32" i="3"/>
  <c r="K30" i="3"/>
  <c r="AZ6" i="3"/>
  <c r="V11" i="3"/>
  <c r="F35" i="3"/>
  <c r="K29" i="3"/>
  <c r="AZ5" i="3"/>
  <c r="AB10" i="3"/>
  <c r="G34" i="3"/>
  <c r="H33" i="3"/>
  <c r="AH9" i="3"/>
  <c r="AT7" i="3"/>
  <c r="J31" i="3"/>
  <c r="D37" i="3"/>
  <c r="J13" i="3"/>
  <c r="E36" i="3"/>
  <c r="P12" i="3"/>
  <c r="D14" i="3"/>
  <c r="C38" i="3"/>
  <c r="C16" i="2"/>
  <c r="D15" i="2"/>
  <c r="Q12" i="3"/>
  <c r="W11" i="3"/>
  <c r="AC10" i="3"/>
  <c r="E14" i="3"/>
  <c r="AO8" i="3"/>
  <c r="AI9" i="3"/>
  <c r="BA6" i="3"/>
  <c r="BA5" i="3"/>
  <c r="AU7" i="3"/>
  <c r="K13" i="3"/>
  <c r="AN9" i="3" l="1"/>
  <c r="I33" i="3"/>
  <c r="L29" i="3"/>
  <c r="BF5" i="3"/>
  <c r="G35" i="3"/>
  <c r="AB11" i="3"/>
  <c r="D38" i="3"/>
  <c r="J14" i="3"/>
  <c r="V12" i="3"/>
  <c r="F36" i="3"/>
  <c r="P13" i="3"/>
  <c r="E37" i="3"/>
  <c r="AZ7" i="3"/>
  <c r="K31" i="3"/>
  <c r="L30" i="3"/>
  <c r="BF6" i="3"/>
  <c r="H34" i="3"/>
  <c r="AH10" i="3"/>
  <c r="J32" i="3"/>
  <c r="AT8" i="3"/>
  <c r="D15" i="3"/>
  <c r="C39" i="3"/>
  <c r="C17" i="2"/>
  <c r="D16" i="2"/>
  <c r="AO9" i="3"/>
  <c r="E15" i="3"/>
  <c r="Q13" i="3"/>
  <c r="AI10" i="3"/>
  <c r="AU8" i="3"/>
  <c r="W12" i="3"/>
  <c r="BG5" i="3"/>
  <c r="BA7" i="3"/>
  <c r="K14" i="3"/>
  <c r="AC11" i="3"/>
  <c r="BG6" i="3"/>
  <c r="H35" i="3" l="1"/>
  <c r="AH11" i="3"/>
  <c r="P14" i="3"/>
  <c r="E38" i="3"/>
  <c r="D39" i="3"/>
  <c r="J15" i="3"/>
  <c r="K32" i="3"/>
  <c r="AZ8" i="3"/>
  <c r="BL5" i="3"/>
  <c r="M29" i="3"/>
  <c r="I34" i="3"/>
  <c r="AN10" i="3"/>
  <c r="M30" i="3"/>
  <c r="BL6" i="3"/>
  <c r="BF7" i="3"/>
  <c r="L31" i="3"/>
  <c r="V13" i="3"/>
  <c r="F37" i="3"/>
  <c r="AB12" i="3"/>
  <c r="G36" i="3"/>
  <c r="AT9" i="3"/>
  <c r="J33" i="3"/>
  <c r="D16" i="3"/>
  <c r="C40" i="3"/>
  <c r="C18" i="2"/>
  <c r="D17" i="2"/>
  <c r="W13" i="3"/>
  <c r="AC12" i="3"/>
  <c r="AI11" i="3"/>
  <c r="BM5" i="3"/>
  <c r="Q14" i="3"/>
  <c r="AU9" i="3"/>
  <c r="E16" i="3"/>
  <c r="AO10" i="3"/>
  <c r="BM6" i="3"/>
  <c r="BA8" i="3"/>
  <c r="K15" i="3"/>
  <c r="BG7" i="3"/>
  <c r="L32" i="3" l="1"/>
  <c r="BF8" i="3"/>
  <c r="J16" i="3"/>
  <c r="D40" i="3"/>
  <c r="M31" i="3"/>
  <c r="BL7" i="3"/>
  <c r="N30" i="3"/>
  <c r="BR6" i="3"/>
  <c r="E39" i="3"/>
  <c r="P15" i="3"/>
  <c r="J34" i="3"/>
  <c r="AT10" i="3"/>
  <c r="I35" i="3"/>
  <c r="AN11" i="3"/>
  <c r="K33" i="3"/>
  <c r="AZ9" i="3"/>
  <c r="AH12" i="3"/>
  <c r="H36" i="3"/>
  <c r="F38" i="3"/>
  <c r="V14" i="3"/>
  <c r="AB13" i="3"/>
  <c r="G37" i="3"/>
  <c r="BR5" i="3"/>
  <c r="N29" i="3"/>
  <c r="D17" i="3"/>
  <c r="C41" i="3"/>
  <c r="D18" i="2"/>
  <c r="C19" i="2"/>
  <c r="BG8" i="3"/>
  <c r="K16" i="3"/>
  <c r="W14" i="3"/>
  <c r="AO11" i="3"/>
  <c r="BS6" i="3"/>
  <c r="Q15" i="3"/>
  <c r="AI12" i="3"/>
  <c r="E17" i="3"/>
  <c r="BS5" i="3"/>
  <c r="AU10" i="3"/>
  <c r="AC13" i="3"/>
  <c r="BM7" i="3"/>
  <c r="BA9" i="3"/>
  <c r="L33" i="3" l="1"/>
  <c r="BF9" i="3"/>
  <c r="O30" i="3"/>
  <c r="BX6" i="3"/>
  <c r="BX5" i="3"/>
  <c r="O29" i="3"/>
  <c r="J35" i="3"/>
  <c r="AT11" i="3"/>
  <c r="N31" i="3"/>
  <c r="BR7" i="3"/>
  <c r="AB14" i="3"/>
  <c r="G38" i="3"/>
  <c r="P16" i="3"/>
  <c r="E40" i="3"/>
  <c r="F39" i="3"/>
  <c r="V15" i="3"/>
  <c r="BL8" i="3"/>
  <c r="M32" i="3"/>
  <c r="H37" i="3"/>
  <c r="AH13" i="3"/>
  <c r="K34" i="3"/>
  <c r="AZ10" i="3"/>
  <c r="J17" i="3"/>
  <c r="D41" i="3"/>
  <c r="AN12" i="3"/>
  <c r="I36" i="3"/>
  <c r="D18" i="3"/>
  <c r="C42" i="3"/>
  <c r="C20" i="2"/>
  <c r="D19" i="2"/>
  <c r="E18" i="3"/>
  <c r="K17" i="3"/>
  <c r="AU11" i="3"/>
  <c r="BG9" i="3"/>
  <c r="AI13" i="3"/>
  <c r="AO12" i="3"/>
  <c r="BS7" i="3"/>
  <c r="BM8" i="3"/>
  <c r="AC14" i="3"/>
  <c r="BY5" i="3"/>
  <c r="BA10" i="3"/>
  <c r="BY6" i="3"/>
  <c r="Q16" i="3"/>
  <c r="W15" i="3"/>
  <c r="G39" i="3" l="1"/>
  <c r="AB15" i="3"/>
  <c r="P29" i="3"/>
  <c r="CD5" i="3"/>
  <c r="D42" i="3"/>
  <c r="J18" i="3"/>
  <c r="H38" i="3"/>
  <c r="AH14" i="3"/>
  <c r="K35" i="3"/>
  <c r="AZ11" i="3"/>
  <c r="E41" i="3"/>
  <c r="P17" i="3"/>
  <c r="I37" i="3"/>
  <c r="AN13" i="3"/>
  <c r="O31" i="3"/>
  <c r="BX7" i="3"/>
  <c r="M33" i="3"/>
  <c r="BL9" i="3"/>
  <c r="BF10" i="3"/>
  <c r="L34" i="3"/>
  <c r="V16" i="3"/>
  <c r="F40" i="3"/>
  <c r="CD6" i="3"/>
  <c r="P30" i="3"/>
  <c r="AT12" i="3"/>
  <c r="J36" i="3"/>
  <c r="BR8" i="3"/>
  <c r="N32" i="3"/>
  <c r="D19" i="3"/>
  <c r="C43" i="3"/>
  <c r="D20" i="2"/>
  <c r="C21" i="2"/>
  <c r="AU12" i="3"/>
  <c r="E19" i="3"/>
  <c r="AO13" i="3"/>
  <c r="AC15" i="3"/>
  <c r="BM9" i="3"/>
  <c r="BS8" i="3"/>
  <c r="BA11" i="3"/>
  <c r="CE5" i="3"/>
  <c r="BG10" i="3"/>
  <c r="W16" i="3"/>
  <c r="CE6" i="3"/>
  <c r="BY7" i="3"/>
  <c r="Q17" i="3"/>
  <c r="K18" i="3"/>
  <c r="AI14" i="3"/>
  <c r="I38" i="3" l="1"/>
  <c r="AN14" i="3"/>
  <c r="AT13" i="3"/>
  <c r="J37" i="3"/>
  <c r="E42" i="3"/>
  <c r="P18" i="3"/>
  <c r="Q30" i="3"/>
  <c r="CJ6" i="3"/>
  <c r="O32" i="3"/>
  <c r="BX8" i="3"/>
  <c r="BL10" i="3"/>
  <c r="M34" i="3"/>
  <c r="J19" i="3"/>
  <c r="D43" i="3"/>
  <c r="Q29" i="3"/>
  <c r="CJ5" i="3"/>
  <c r="N33" i="3"/>
  <c r="BR9" i="3"/>
  <c r="L35" i="3"/>
  <c r="BF11" i="3"/>
  <c r="AH15" i="3"/>
  <c r="H39" i="3"/>
  <c r="P31" i="3"/>
  <c r="CD7" i="3"/>
  <c r="G40" i="3"/>
  <c r="AB16" i="3"/>
  <c r="V17" i="3"/>
  <c r="F41" i="3"/>
  <c r="AZ12" i="3"/>
  <c r="K36" i="3"/>
  <c r="D20" i="3"/>
  <c r="C44" i="3"/>
  <c r="C22" i="2"/>
  <c r="D22" i="2" s="1"/>
  <c r="D21" i="2"/>
  <c r="AO14" i="3"/>
  <c r="AC16" i="3"/>
  <c r="CK6" i="3"/>
  <c r="BM10" i="3"/>
  <c r="W17" i="3"/>
  <c r="K19" i="3"/>
  <c r="BA12" i="3"/>
  <c r="BG11" i="3"/>
  <c r="BY8" i="3"/>
  <c r="BS9" i="3"/>
  <c r="E20" i="3"/>
  <c r="AI15" i="3"/>
  <c r="AU13" i="3"/>
  <c r="Q18" i="3"/>
  <c r="CK5" i="3"/>
  <c r="CE7" i="3"/>
  <c r="CP5" i="3" l="1"/>
  <c r="R29" i="3"/>
  <c r="F42" i="3"/>
  <c r="V18" i="3"/>
  <c r="CP6" i="3"/>
  <c r="R30" i="3"/>
  <c r="J20" i="3"/>
  <c r="D44" i="3"/>
  <c r="L36" i="3"/>
  <c r="BF12" i="3"/>
  <c r="E43" i="3"/>
  <c r="P19" i="3"/>
  <c r="G41" i="3"/>
  <c r="AB17" i="3"/>
  <c r="N34" i="3"/>
  <c r="BR10" i="3"/>
  <c r="AZ13" i="3"/>
  <c r="K37" i="3"/>
  <c r="I39" i="3"/>
  <c r="AN15" i="3"/>
  <c r="BL11" i="3"/>
  <c r="M35" i="3"/>
  <c r="AH16" i="3"/>
  <c r="H40" i="3"/>
  <c r="O33" i="3"/>
  <c r="BX9" i="3"/>
  <c r="CD8" i="3"/>
  <c r="P32" i="3"/>
  <c r="J38" i="3"/>
  <c r="AT14" i="3"/>
  <c r="Q31" i="3"/>
  <c r="CJ7" i="3"/>
  <c r="D21" i="3"/>
  <c r="C45" i="3"/>
  <c r="D22" i="3"/>
  <c r="C46" i="3"/>
  <c r="E22" i="3"/>
  <c r="BG12" i="3"/>
  <c r="CQ5" i="3"/>
  <c r="BY9" i="3"/>
  <c r="W18" i="3"/>
  <c r="BA13" i="3"/>
  <c r="AU14" i="3"/>
  <c r="E21" i="3"/>
  <c r="Q19" i="3"/>
  <c r="BM11" i="3"/>
  <c r="CE8" i="3"/>
  <c r="AO15" i="3"/>
  <c r="K20" i="3"/>
  <c r="BS10" i="3"/>
  <c r="CQ6" i="3"/>
  <c r="AC17" i="3"/>
  <c r="CK7" i="3"/>
  <c r="AI16" i="3"/>
  <c r="K38" i="3" l="1"/>
  <c r="AZ14" i="3"/>
  <c r="H41" i="3"/>
  <c r="AH17" i="3"/>
  <c r="BX10" i="3"/>
  <c r="O34" i="3"/>
  <c r="P20" i="3"/>
  <c r="E44" i="3"/>
  <c r="AT15" i="3"/>
  <c r="J39" i="3"/>
  <c r="D46" i="3"/>
  <c r="J22" i="3"/>
  <c r="Q32" i="3"/>
  <c r="CJ8" i="3"/>
  <c r="CP7" i="3"/>
  <c r="R31" i="3"/>
  <c r="N35" i="3"/>
  <c r="BR11" i="3"/>
  <c r="G42" i="3"/>
  <c r="AB18" i="3"/>
  <c r="CD9" i="3"/>
  <c r="P33" i="3"/>
  <c r="BL12" i="3"/>
  <c r="M36" i="3"/>
  <c r="I40" i="3"/>
  <c r="AN16" i="3"/>
  <c r="S30" i="3"/>
  <c r="CV6" i="3"/>
  <c r="F43" i="3"/>
  <c r="V19" i="3"/>
  <c r="D45" i="3"/>
  <c r="J21" i="3"/>
  <c r="BF13" i="3"/>
  <c r="L37" i="3"/>
  <c r="S29" i="3"/>
  <c r="CV5" i="3"/>
  <c r="AO16" i="3"/>
  <c r="AC18" i="3"/>
  <c r="CW5" i="3"/>
  <c r="BA14" i="3"/>
  <c r="BS11" i="3"/>
  <c r="AI17" i="3"/>
  <c r="K22" i="3"/>
  <c r="CW6" i="3"/>
  <c r="AU15" i="3"/>
  <c r="BG13" i="3"/>
  <c r="CE9" i="3"/>
  <c r="CK8" i="3"/>
  <c r="CQ7" i="3"/>
  <c r="K21" i="3"/>
  <c r="BY10" i="3"/>
  <c r="Q20" i="3"/>
  <c r="BM12" i="3"/>
  <c r="W19" i="3"/>
  <c r="E45" i="3" l="1"/>
  <c r="P21" i="3"/>
  <c r="BR12" i="3"/>
  <c r="N36" i="3"/>
  <c r="S31" i="3"/>
  <c r="CV7" i="3"/>
  <c r="V20" i="3"/>
  <c r="F44" i="3"/>
  <c r="AB19" i="3"/>
  <c r="G43" i="3"/>
  <c r="R32" i="3"/>
  <c r="CP8" i="3"/>
  <c r="CJ9" i="3"/>
  <c r="Q33" i="3"/>
  <c r="T29" i="3"/>
  <c r="C8" i="4" s="1"/>
  <c r="D8" i="4" s="1"/>
  <c r="H42" i="3"/>
  <c r="AH18" i="3"/>
  <c r="I41" i="3"/>
  <c r="AN17" i="3"/>
  <c r="J40" i="3"/>
  <c r="AT16" i="3"/>
  <c r="BX11" i="3"/>
  <c r="O35" i="3"/>
  <c r="BF14" i="3"/>
  <c r="L38" i="3"/>
  <c r="P34" i="3"/>
  <c r="CD10" i="3"/>
  <c r="T30" i="3"/>
  <c r="P22" i="3"/>
  <c r="E46" i="3"/>
  <c r="BL13" i="3"/>
  <c r="M37" i="3"/>
  <c r="AZ15" i="3"/>
  <c r="K39" i="3"/>
  <c r="AC19" i="3"/>
  <c r="BA15" i="3"/>
  <c r="CQ8" i="3"/>
  <c r="Q21" i="3"/>
  <c r="BY11" i="3"/>
  <c r="AI18" i="3"/>
  <c r="Q22" i="3"/>
  <c r="CW7" i="3"/>
  <c r="BS12" i="3"/>
  <c r="BG14" i="3"/>
  <c r="CE10" i="3"/>
  <c r="CK9" i="3"/>
  <c r="W20" i="3"/>
  <c r="AO17" i="3"/>
  <c r="AU16" i="3"/>
  <c r="BM13" i="3"/>
  <c r="E8" i="4" l="1"/>
  <c r="H8" i="4" s="1"/>
  <c r="F8" i="4"/>
  <c r="I8" i="4" s="1"/>
  <c r="C9" i="4"/>
  <c r="M8" i="4"/>
  <c r="BL14" i="3"/>
  <c r="M38" i="3"/>
  <c r="G44" i="3"/>
  <c r="AB20" i="3"/>
  <c r="P35" i="3"/>
  <c r="CD11" i="3"/>
  <c r="T31" i="3"/>
  <c r="N37" i="3"/>
  <c r="BR13" i="3"/>
  <c r="V22" i="3"/>
  <c r="F46" i="3"/>
  <c r="K40" i="3"/>
  <c r="AZ16" i="3"/>
  <c r="CP9" i="3"/>
  <c r="R33" i="3"/>
  <c r="CJ10" i="3"/>
  <c r="Q34" i="3"/>
  <c r="J41" i="3"/>
  <c r="AT17" i="3"/>
  <c r="O36" i="3"/>
  <c r="BX12" i="3"/>
  <c r="F45" i="3"/>
  <c r="V21" i="3"/>
  <c r="S32" i="3"/>
  <c r="CV8" i="3"/>
  <c r="BF15" i="3"/>
  <c r="L39" i="3"/>
  <c r="I42" i="3"/>
  <c r="AN18" i="3"/>
  <c r="H43" i="3"/>
  <c r="AH19" i="3"/>
  <c r="G8" i="4"/>
  <c r="CE11" i="3"/>
  <c r="AO18" i="3"/>
  <c r="CK10" i="3"/>
  <c r="BY12" i="3"/>
  <c r="BS13" i="3"/>
  <c r="AC20" i="3"/>
  <c r="CQ9" i="3"/>
  <c r="W21" i="3"/>
  <c r="BM14" i="3"/>
  <c r="CW8" i="3"/>
  <c r="BA16" i="3"/>
  <c r="AI19" i="3"/>
  <c r="W22" i="3"/>
  <c r="BG15" i="3"/>
  <c r="AU17" i="3"/>
  <c r="F9" i="4" l="1"/>
  <c r="I9" i="4" s="1"/>
  <c r="D9" i="4"/>
  <c r="G9" i="4" s="1"/>
  <c r="E9" i="4"/>
  <c r="H9" i="4" s="1"/>
  <c r="C10" i="4"/>
  <c r="M9" i="4"/>
  <c r="N8" i="4"/>
  <c r="Q8" i="4" s="1"/>
  <c r="P8" i="4"/>
  <c r="S8" i="4" s="1"/>
  <c r="O8" i="4"/>
  <c r="R8" i="4" s="1"/>
  <c r="S33" i="3"/>
  <c r="CV9" i="3"/>
  <c r="Q35" i="3"/>
  <c r="CJ11" i="3"/>
  <c r="I43" i="3"/>
  <c r="AN19" i="3"/>
  <c r="BF16" i="3"/>
  <c r="L40" i="3"/>
  <c r="H44" i="3"/>
  <c r="AH20" i="3"/>
  <c r="AZ17" i="3"/>
  <c r="K41" i="3"/>
  <c r="R34" i="3"/>
  <c r="CP10" i="3"/>
  <c r="AB21" i="3"/>
  <c r="G45" i="3"/>
  <c r="AT18" i="3"/>
  <c r="J42" i="3"/>
  <c r="BL15" i="3"/>
  <c r="M39" i="3"/>
  <c r="G46" i="3"/>
  <c r="AB22" i="3"/>
  <c r="P36" i="3"/>
  <c r="CD12" i="3"/>
  <c r="T32" i="3"/>
  <c r="BX13" i="3"/>
  <c r="O37" i="3"/>
  <c r="BR14" i="3"/>
  <c r="N38" i="3"/>
  <c r="BY13" i="3"/>
  <c r="BG16" i="3"/>
  <c r="BS14" i="3"/>
  <c r="AU18" i="3"/>
  <c r="BA17" i="3"/>
  <c r="BM15" i="3"/>
  <c r="CW9" i="3"/>
  <c r="CK11" i="3"/>
  <c r="CQ10" i="3"/>
  <c r="CE12" i="3"/>
  <c r="AI20" i="3"/>
  <c r="AO19" i="3"/>
  <c r="AC22" i="3"/>
  <c r="AC21" i="3"/>
  <c r="E10" i="4" l="1"/>
  <c r="H10" i="4" s="1"/>
  <c r="D10" i="4"/>
  <c r="G10" i="4" s="1"/>
  <c r="F10" i="4"/>
  <c r="I10" i="4" s="1"/>
  <c r="M10" i="4"/>
  <c r="N10" i="4" s="1"/>
  <c r="Q10" i="4" s="1"/>
  <c r="P9" i="4"/>
  <c r="S9" i="4" s="1"/>
  <c r="O9" i="4"/>
  <c r="R9" i="4" s="1"/>
  <c r="N9" i="4"/>
  <c r="Q9" i="4" s="1"/>
  <c r="C11" i="4"/>
  <c r="M11" i="4" s="1"/>
  <c r="H46" i="3"/>
  <c r="AH22" i="3"/>
  <c r="S34" i="3"/>
  <c r="CV10" i="3"/>
  <c r="AT19" i="3"/>
  <c r="J43" i="3"/>
  <c r="M40" i="3"/>
  <c r="BL16" i="3"/>
  <c r="BR15" i="3"/>
  <c r="N39" i="3"/>
  <c r="L41" i="3"/>
  <c r="BF17" i="3"/>
  <c r="H45" i="3"/>
  <c r="AH21" i="3"/>
  <c r="BX14" i="3"/>
  <c r="O38" i="3"/>
  <c r="CP11" i="3"/>
  <c r="R35" i="3"/>
  <c r="P37" i="3"/>
  <c r="CD13" i="3"/>
  <c r="I44" i="3"/>
  <c r="AN20" i="3"/>
  <c r="T33" i="3"/>
  <c r="C12" i="4" s="1"/>
  <c r="CJ12" i="3"/>
  <c r="Q36" i="3"/>
  <c r="AZ18" i="3"/>
  <c r="K42" i="3"/>
  <c r="AI22" i="3"/>
  <c r="BA18" i="3"/>
  <c r="CQ11" i="3"/>
  <c r="AU19" i="3"/>
  <c r="CE13" i="3"/>
  <c r="AI21" i="3"/>
  <c r="BS15" i="3"/>
  <c r="BG17" i="3"/>
  <c r="CW10" i="3"/>
  <c r="AO20" i="3"/>
  <c r="BY14" i="3"/>
  <c r="CK12" i="3"/>
  <c r="BM16" i="3"/>
  <c r="O10" i="4" l="1"/>
  <c r="R10" i="4" s="1"/>
  <c r="P10" i="4"/>
  <c r="S10" i="4" s="1"/>
  <c r="F12" i="4"/>
  <c r="I12" i="4" s="1"/>
  <c r="E12" i="4"/>
  <c r="H12" i="4" s="1"/>
  <c r="D12" i="4"/>
  <c r="G12" i="4" s="1"/>
  <c r="F11" i="4"/>
  <c r="I11" i="4" s="1"/>
  <c r="D11" i="4"/>
  <c r="G11" i="4" s="1"/>
  <c r="E11" i="4"/>
  <c r="H11" i="4" s="1"/>
  <c r="P11" i="4"/>
  <c r="S11" i="4" s="1"/>
  <c r="O11" i="4"/>
  <c r="R11" i="4" s="1"/>
  <c r="N11" i="4"/>
  <c r="Q11" i="4" s="1"/>
  <c r="AN21" i="3"/>
  <c r="I45" i="3"/>
  <c r="CJ13" i="3"/>
  <c r="Q37" i="3"/>
  <c r="CP12" i="3"/>
  <c r="R36" i="3"/>
  <c r="N40" i="3"/>
  <c r="BR16" i="3"/>
  <c r="M41" i="3"/>
  <c r="BL17" i="3"/>
  <c r="L42" i="3"/>
  <c r="BF18" i="3"/>
  <c r="AN22" i="3"/>
  <c r="I46" i="3"/>
  <c r="P38" i="3"/>
  <c r="CD14" i="3"/>
  <c r="AT20" i="3"/>
  <c r="J44" i="3"/>
  <c r="AZ19" i="3"/>
  <c r="K43" i="3"/>
  <c r="T34" i="3"/>
  <c r="C13" i="4" s="1"/>
  <c r="CV11" i="3"/>
  <c r="S35" i="3"/>
  <c r="O39" i="3"/>
  <c r="BX15" i="3"/>
  <c r="M12" i="4"/>
  <c r="AO21" i="3"/>
  <c r="BA19" i="3"/>
  <c r="CW11" i="3"/>
  <c r="CE14" i="3"/>
  <c r="AU20" i="3"/>
  <c r="BY15" i="3"/>
  <c r="BM17" i="3"/>
  <c r="BG18" i="3"/>
  <c r="BS16" i="3"/>
  <c r="CK13" i="3"/>
  <c r="CQ12" i="3"/>
  <c r="AO22" i="3"/>
  <c r="E13" i="4" l="1"/>
  <c r="H13" i="4" s="1"/>
  <c r="F13" i="4"/>
  <c r="I13" i="4" s="1"/>
  <c r="D13" i="4"/>
  <c r="G13" i="4" s="1"/>
  <c r="P12" i="4"/>
  <c r="S12" i="4" s="1"/>
  <c r="O12" i="4"/>
  <c r="R12" i="4" s="1"/>
  <c r="N12" i="4"/>
  <c r="Q12" i="4" s="1"/>
  <c r="O40" i="3"/>
  <c r="BX16" i="3"/>
  <c r="T35" i="3"/>
  <c r="S36" i="3"/>
  <c r="CV12" i="3"/>
  <c r="L43" i="3"/>
  <c r="BF19" i="3"/>
  <c r="CP13" i="3"/>
  <c r="R37" i="3"/>
  <c r="CJ14" i="3"/>
  <c r="Q38" i="3"/>
  <c r="AT22" i="3"/>
  <c r="J46" i="3"/>
  <c r="BL18" i="3"/>
  <c r="M42" i="3"/>
  <c r="N41" i="3"/>
  <c r="BR17" i="3"/>
  <c r="P39" i="3"/>
  <c r="CD15" i="3"/>
  <c r="AZ20" i="3"/>
  <c r="K44" i="3"/>
  <c r="J45" i="3"/>
  <c r="AT21" i="3"/>
  <c r="M13" i="4"/>
  <c r="BA20" i="3"/>
  <c r="CW12" i="3"/>
  <c r="BS17" i="3"/>
  <c r="CE15" i="3"/>
  <c r="BG19" i="3"/>
  <c r="AU21" i="3"/>
  <c r="BM18" i="3"/>
  <c r="AU22" i="3"/>
  <c r="BY16" i="3"/>
  <c r="CQ13" i="3"/>
  <c r="CK14" i="3"/>
  <c r="C14" i="4" l="1"/>
  <c r="O13" i="4"/>
  <c r="R13" i="4" s="1"/>
  <c r="P13" i="4"/>
  <c r="S13" i="4" s="1"/>
  <c r="N13" i="4"/>
  <c r="Q13" i="4" s="1"/>
  <c r="CV13" i="3"/>
  <c r="S37" i="3"/>
  <c r="K45" i="3"/>
  <c r="AZ21" i="3"/>
  <c r="M43" i="3"/>
  <c r="BL19" i="3"/>
  <c r="BR18" i="3"/>
  <c r="N42" i="3"/>
  <c r="R38" i="3"/>
  <c r="CP14" i="3"/>
  <c r="P40" i="3"/>
  <c r="CD16" i="3"/>
  <c r="T36" i="3"/>
  <c r="BF20" i="3"/>
  <c r="L44" i="3"/>
  <c r="K46" i="3"/>
  <c r="AZ22" i="3"/>
  <c r="CJ15" i="3"/>
  <c r="Q39" i="3"/>
  <c r="O41" i="3"/>
  <c r="BX17" i="3"/>
  <c r="BS18" i="3"/>
  <c r="BM19" i="3"/>
  <c r="CK15" i="3"/>
  <c r="BY17" i="3"/>
  <c r="BG20" i="3"/>
  <c r="BA22" i="3"/>
  <c r="BA21" i="3"/>
  <c r="CW13" i="3"/>
  <c r="CE16" i="3"/>
  <c r="CQ14" i="3"/>
  <c r="D14" i="4" l="1"/>
  <c r="G14" i="4" s="1"/>
  <c r="E14" i="4"/>
  <c r="H14" i="4" s="1"/>
  <c r="F14" i="4"/>
  <c r="I14" i="4" s="1"/>
  <c r="M14" i="4"/>
  <c r="P14" i="4" s="1"/>
  <c r="S14" i="4" s="1"/>
  <c r="C15" i="4"/>
  <c r="M15" i="4" s="1"/>
  <c r="BR19" i="3"/>
  <c r="N43" i="3"/>
  <c r="O42" i="3"/>
  <c r="BX18" i="3"/>
  <c r="M44" i="3"/>
  <c r="BL20" i="3"/>
  <c r="P41" i="3"/>
  <c r="CD17" i="3"/>
  <c r="CJ16" i="3"/>
  <c r="Q40" i="3"/>
  <c r="R39" i="3"/>
  <c r="CP15" i="3"/>
  <c r="CV14" i="3"/>
  <c r="S38" i="3"/>
  <c r="L45" i="3"/>
  <c r="BF21" i="3"/>
  <c r="BF22" i="3"/>
  <c r="L46" i="3"/>
  <c r="T37" i="3"/>
  <c r="CE17" i="3"/>
  <c r="CW14" i="3"/>
  <c r="BY18" i="3"/>
  <c r="CQ15" i="3"/>
  <c r="BM20" i="3"/>
  <c r="BG21" i="3"/>
  <c r="BG22" i="3"/>
  <c r="BS19" i="3"/>
  <c r="CK16" i="3"/>
  <c r="N14" i="4" l="1"/>
  <c r="Q14" i="4" s="1"/>
  <c r="O14" i="4"/>
  <c r="R14" i="4" s="1"/>
  <c r="E15" i="4"/>
  <c r="H15" i="4" s="1"/>
  <c r="F15" i="4"/>
  <c r="I15" i="4" s="1"/>
  <c r="D15" i="4"/>
  <c r="G15" i="4" s="1"/>
  <c r="C16" i="4"/>
  <c r="O15" i="4"/>
  <c r="R15" i="4" s="1"/>
  <c r="N15" i="4"/>
  <c r="Q15" i="4" s="1"/>
  <c r="P15" i="4"/>
  <c r="S15" i="4" s="1"/>
  <c r="M45" i="3"/>
  <c r="BL21" i="3"/>
  <c r="N44" i="3"/>
  <c r="BR20" i="3"/>
  <c r="Q41" i="3"/>
  <c r="CJ17" i="3"/>
  <c r="T38" i="3"/>
  <c r="C17" i="4" s="1"/>
  <c r="CV15" i="3"/>
  <c r="S39" i="3"/>
  <c r="P42" i="3"/>
  <c r="CD18" i="3"/>
  <c r="BL22" i="3"/>
  <c r="M46" i="3"/>
  <c r="R40" i="3"/>
  <c r="CP16" i="3"/>
  <c r="O43" i="3"/>
  <c r="BX19" i="3"/>
  <c r="CW15" i="3"/>
  <c r="BM21" i="3"/>
  <c r="BY19" i="3"/>
  <c r="BM22" i="3"/>
  <c r="CQ16" i="3"/>
  <c r="CE18" i="3"/>
  <c r="CK17" i="3"/>
  <c r="BS20" i="3"/>
  <c r="E17" i="4" l="1"/>
  <c r="H17" i="4" s="1"/>
  <c r="D17" i="4"/>
  <c r="G17" i="4" s="1"/>
  <c r="F17" i="4"/>
  <c r="I17" i="4" s="1"/>
  <c r="D16" i="4"/>
  <c r="G16" i="4" s="1"/>
  <c r="F16" i="4"/>
  <c r="I16" i="4" s="1"/>
  <c r="E16" i="4"/>
  <c r="H16" i="4" s="1"/>
  <c r="C18" i="4"/>
  <c r="M16" i="4"/>
  <c r="O16" i="4" s="1"/>
  <c r="R16" i="4" s="1"/>
  <c r="CJ18" i="3"/>
  <c r="Q42" i="3"/>
  <c r="T39" i="3"/>
  <c r="S40" i="3"/>
  <c r="CV16" i="3"/>
  <c r="BR22" i="3"/>
  <c r="N46" i="3"/>
  <c r="N45" i="3"/>
  <c r="BR21" i="3"/>
  <c r="CP17" i="3"/>
  <c r="R41" i="3"/>
  <c r="O44" i="3"/>
  <c r="BX20" i="3"/>
  <c r="P43" i="3"/>
  <c r="CD19" i="3"/>
  <c r="M17" i="4"/>
  <c r="BS21" i="3"/>
  <c r="BY20" i="3"/>
  <c r="BS22" i="3"/>
  <c r="CK18" i="3"/>
  <c r="CQ17" i="3"/>
  <c r="CW16" i="3"/>
  <c r="CE19" i="3"/>
  <c r="F18" i="4" l="1"/>
  <c r="I18" i="4" s="1"/>
  <c r="E18" i="4"/>
  <c r="H18" i="4" s="1"/>
  <c r="N16" i="4"/>
  <c r="Q16" i="4" s="1"/>
  <c r="P16" i="4"/>
  <c r="S16" i="4" s="1"/>
  <c r="D18" i="4"/>
  <c r="G18" i="4" s="1"/>
  <c r="O17" i="4"/>
  <c r="R17" i="4" s="1"/>
  <c r="N17" i="4"/>
  <c r="Q17" i="4" s="1"/>
  <c r="P17" i="4"/>
  <c r="S17" i="4" s="1"/>
  <c r="M18" i="4"/>
  <c r="O46" i="3"/>
  <c r="BX22" i="3"/>
  <c r="Q43" i="3"/>
  <c r="CJ19" i="3"/>
  <c r="P44" i="3"/>
  <c r="CD20" i="3"/>
  <c r="T40" i="3"/>
  <c r="S41" i="3"/>
  <c r="CV17" i="3"/>
  <c r="BX21" i="3"/>
  <c r="O45" i="3"/>
  <c r="R42" i="3"/>
  <c r="CP18" i="3"/>
  <c r="CW17" i="3"/>
  <c r="BY22" i="3"/>
  <c r="CK19" i="3"/>
  <c r="BY21" i="3"/>
  <c r="CQ18" i="3"/>
  <c r="CE20" i="3"/>
  <c r="C19" i="4" l="1"/>
  <c r="N18" i="4"/>
  <c r="Q18" i="4" s="1"/>
  <c r="P18" i="4"/>
  <c r="S18" i="4" s="1"/>
  <c r="O18" i="4"/>
  <c r="R18" i="4" s="1"/>
  <c r="CV18" i="3"/>
  <c r="S42" i="3"/>
  <c r="CJ20" i="3"/>
  <c r="Q44" i="3"/>
  <c r="P45" i="3"/>
  <c r="CD21" i="3"/>
  <c r="CD22" i="3"/>
  <c r="P46" i="3"/>
  <c r="CP19" i="3"/>
  <c r="R43" i="3"/>
  <c r="T41" i="3"/>
  <c r="C20" i="4" s="1"/>
  <c r="CE22" i="3"/>
  <c r="CW18" i="3"/>
  <c r="CE21" i="3"/>
  <c r="CK20" i="3"/>
  <c r="CQ19" i="3"/>
  <c r="F20" i="4" l="1"/>
  <c r="I20" i="4" s="1"/>
  <c r="E20" i="4"/>
  <c r="H20" i="4" s="1"/>
  <c r="D20" i="4"/>
  <c r="G20" i="4" s="1"/>
  <c r="M20" i="4"/>
  <c r="P20" i="4" s="1"/>
  <c r="S20" i="4" s="1"/>
  <c r="D19" i="4"/>
  <c r="G19" i="4" s="1"/>
  <c r="E19" i="4"/>
  <c r="H19" i="4" s="1"/>
  <c r="F19" i="4"/>
  <c r="I19" i="4" s="1"/>
  <c r="M19" i="4"/>
  <c r="R44" i="3"/>
  <c r="CP20" i="3"/>
  <c r="Q46" i="3"/>
  <c r="CJ22" i="3"/>
  <c r="CJ21" i="3"/>
  <c r="Q45" i="3"/>
  <c r="S43" i="3"/>
  <c r="CV19" i="3"/>
  <c r="T42" i="3"/>
  <c r="C21" i="4" s="1"/>
  <c r="D21" i="4" s="1"/>
  <c r="CQ20" i="3"/>
  <c r="CK22" i="3"/>
  <c r="CK21" i="3"/>
  <c r="CW19" i="3"/>
  <c r="N20" i="4" l="1"/>
  <c r="Q20" i="4" s="1"/>
  <c r="P19" i="4"/>
  <c r="S19" i="4" s="1"/>
  <c r="O19" i="4"/>
  <c r="R19" i="4" s="1"/>
  <c r="N19" i="4"/>
  <c r="Q19" i="4" s="1"/>
  <c r="O20" i="4"/>
  <c r="R20" i="4" s="1"/>
  <c r="F21" i="4"/>
  <c r="I21" i="4" s="1"/>
  <c r="E21" i="4"/>
  <c r="H21" i="4" s="1"/>
  <c r="G21" i="4"/>
  <c r="M21" i="4"/>
  <c r="T43" i="3"/>
  <c r="CP21" i="3"/>
  <c r="R45" i="3"/>
  <c r="CP22" i="3"/>
  <c r="R46" i="3"/>
  <c r="CV20" i="3"/>
  <c r="S44" i="3"/>
  <c r="CQ21" i="3"/>
  <c r="CW20" i="3"/>
  <c r="CQ22" i="3"/>
  <c r="C22" i="4" l="1"/>
  <c r="M22" i="4" s="1"/>
  <c r="O21" i="4"/>
  <c r="R21" i="4" s="1"/>
  <c r="P21" i="4"/>
  <c r="S21" i="4" s="1"/>
  <c r="N21" i="4"/>
  <c r="Q21" i="4" s="1"/>
  <c r="T44" i="3"/>
  <c r="S46" i="3"/>
  <c r="CV22" i="3"/>
  <c r="S45" i="3"/>
  <c r="CV21" i="3"/>
  <c r="CW21" i="3"/>
  <c r="CW22" i="3"/>
  <c r="C23" i="4" l="1"/>
  <c r="M23" i="4" s="1"/>
  <c r="D22" i="4"/>
  <c r="G22" i="4" s="1"/>
  <c r="E22" i="4"/>
  <c r="H22" i="4" s="1"/>
  <c r="F22" i="4"/>
  <c r="I22" i="4" s="1"/>
  <c r="N22" i="4"/>
  <c r="Q22" i="4" s="1"/>
  <c r="P22" i="4"/>
  <c r="S22" i="4" s="1"/>
  <c r="O22" i="4"/>
  <c r="R22" i="4" s="1"/>
  <c r="T45" i="3"/>
  <c r="C24" i="4" s="1"/>
  <c r="D24" i="4" s="1"/>
  <c r="T46" i="3"/>
  <c r="F24" i="4" l="1"/>
  <c r="I24" i="4" s="1"/>
  <c r="D23" i="4"/>
  <c r="G23" i="4" s="1"/>
  <c r="E23" i="4"/>
  <c r="H23" i="4" s="1"/>
  <c r="F23" i="4"/>
  <c r="I23" i="4" s="1"/>
  <c r="E24" i="4"/>
  <c r="H24" i="4" s="1"/>
  <c r="C25" i="4"/>
  <c r="O23" i="4"/>
  <c r="R23" i="4" s="1"/>
  <c r="N23" i="4"/>
  <c r="Q23" i="4" s="1"/>
  <c r="P23" i="4"/>
  <c r="S23" i="4" s="1"/>
  <c r="G24" i="4"/>
  <c r="M24" i="4"/>
  <c r="E25" i="4" l="1"/>
  <c r="H25" i="4" s="1"/>
  <c r="H27" i="4" s="1"/>
  <c r="F25" i="4"/>
  <c r="I25" i="4" s="1"/>
  <c r="I27" i="4" s="1"/>
  <c r="D25" i="4"/>
  <c r="G25" i="4" s="1"/>
  <c r="G27" i="4" s="1"/>
  <c r="M25" i="4"/>
  <c r="O24" i="4"/>
  <c r="R24" i="4" s="1"/>
  <c r="N24" i="4"/>
  <c r="Q24" i="4" s="1"/>
  <c r="P24" i="4"/>
  <c r="S24" i="4" s="1"/>
  <c r="E27" i="4" l="1"/>
  <c r="C33" i="4" s="1"/>
  <c r="C8" i="8" s="1"/>
  <c r="D27" i="4"/>
  <c r="C31" i="4" s="1"/>
  <c r="C2" i="6" s="1"/>
  <c r="N25" i="4"/>
  <c r="Q25" i="4" s="1"/>
  <c r="Q27" i="4" s="1"/>
  <c r="P25" i="4"/>
  <c r="S25" i="4" s="1"/>
  <c r="S27" i="4" s="1"/>
  <c r="O25" i="4"/>
  <c r="R25" i="4" s="1"/>
  <c r="R27" i="4" s="1"/>
  <c r="F27" i="4"/>
  <c r="C35" i="4" s="1"/>
  <c r="C3" i="7" s="1"/>
  <c r="C4" i="7" l="1"/>
  <c r="H29" i="4"/>
  <c r="C34" i="4" s="1"/>
  <c r="C3" i="8" s="1"/>
  <c r="F2" i="8" s="1"/>
  <c r="G29" i="4"/>
  <c r="C32" i="4" s="1"/>
  <c r="C3" i="5" s="1"/>
  <c r="C2" i="5"/>
  <c r="C9" i="8"/>
  <c r="O27" i="4"/>
  <c r="M33" i="4" s="1"/>
  <c r="J8" i="8" s="1"/>
  <c r="P27" i="4"/>
  <c r="M35" i="4" s="1"/>
  <c r="G3" i="7" s="1"/>
  <c r="I29" i="4"/>
  <c r="C36" i="4" s="1"/>
  <c r="C4" i="8" s="1"/>
  <c r="F5" i="8" s="1"/>
  <c r="N27" i="4"/>
  <c r="M31" i="4" s="1"/>
  <c r="G2" i="5" s="1"/>
  <c r="C3" i="6" l="1"/>
  <c r="J9" i="8"/>
  <c r="R29" i="4"/>
  <c r="M34" i="4" s="1"/>
  <c r="J3" i="8" s="1"/>
  <c r="M2" i="8" s="1"/>
  <c r="S29" i="4"/>
  <c r="M36" i="4" s="1"/>
  <c r="J4" i="8" s="1"/>
  <c r="M5" i="8" s="1"/>
  <c r="G4" i="7"/>
  <c r="C4" i="6"/>
  <c r="Q29" i="4"/>
  <c r="M32" i="4" s="1"/>
  <c r="G3" i="5" s="1"/>
  <c r="G9" i="5" s="1"/>
  <c r="J7" i="8" s="1"/>
  <c r="J12" i="8" s="1"/>
  <c r="M40" i="4" s="1"/>
  <c r="C10" i="5"/>
  <c r="C9" i="5"/>
  <c r="G10" i="5" l="1"/>
  <c r="G2" i="7"/>
  <c r="G7" i="7" s="1"/>
  <c r="M39" i="4" s="1"/>
  <c r="C5" i="6"/>
  <c r="C11" i="6" s="1"/>
  <c r="C2" i="7"/>
  <c r="C7" i="7" s="1"/>
  <c r="C39" i="4" s="1"/>
  <c r="C7" i="8"/>
  <c r="C12" i="8" s="1"/>
  <c r="C40" i="4" s="1"/>
</calcChain>
</file>

<file path=xl/sharedStrings.xml><?xml version="1.0" encoding="utf-8"?>
<sst xmlns="http://schemas.openxmlformats.org/spreadsheetml/2006/main" count="269" uniqueCount="59">
  <si>
    <t>get_abs_axle_loc</t>
  </si>
  <si>
    <t>x</t>
  </si>
  <si>
    <t>direction</t>
  </si>
  <si>
    <t>(ltr or rtl)</t>
  </si>
  <si>
    <t>axle id</t>
  </si>
  <si>
    <t>spacing</t>
  </si>
  <si>
    <t>total spacing</t>
  </si>
  <si>
    <t>abs axle location</t>
  </si>
  <si>
    <t>move_axle_loc</t>
  </si>
  <si>
    <t>(ltr or rtl</t>
  </si>
  <si>
    <t>index</t>
  </si>
  <si>
    <t>prev</t>
  </si>
  <si>
    <t>cur*</t>
  </si>
  <si>
    <t>*the 5 is offset for this excel spreadsheet</t>
  </si>
  <si>
    <t>calc_load_and_location</t>
  </si>
  <si>
    <t>begin span</t>
  </si>
  <si>
    <t>end span</t>
  </si>
  <si>
    <t>wt</t>
  </si>
  <si>
    <t>cur axle location</t>
  </si>
  <si>
    <t>Pt</t>
  </si>
  <si>
    <t>Pl</t>
  </si>
  <si>
    <t>Pr</t>
  </si>
  <si>
    <t>Pt*loc</t>
  </si>
  <si>
    <t>Pl*loc</t>
  </si>
  <si>
    <t>Pr*loc</t>
  </si>
  <si>
    <t>xt</t>
  </si>
  <si>
    <t>xl</t>
  </si>
  <si>
    <t>xr</t>
  </si>
  <si>
    <t>calc_reactions</t>
  </si>
  <si>
    <t>span_begin</t>
  </si>
  <si>
    <t>span_end</t>
  </si>
  <si>
    <t>span_length</t>
  </si>
  <si>
    <t>Rb</t>
  </si>
  <si>
    <t>Re</t>
  </si>
  <si>
    <t>calc_pier_reaction</t>
  </si>
  <si>
    <t>Pt1</t>
  </si>
  <si>
    <t>span_length1</t>
  </si>
  <si>
    <t>xt1</t>
  </si>
  <si>
    <t>span_length2</t>
  </si>
  <si>
    <t>Pt2</t>
  </si>
  <si>
    <t>xt2</t>
  </si>
  <si>
    <t>span1_begin</t>
  </si>
  <si>
    <t>span1_end</t>
  </si>
  <si>
    <t>span2_begin</t>
  </si>
  <si>
    <t>span2_end</t>
  </si>
  <si>
    <t>Rpier</t>
  </si>
  <si>
    <t>calc_shear</t>
  </si>
  <si>
    <t>rtl</t>
  </si>
  <si>
    <t>Ve</t>
  </si>
  <si>
    <t>calc_moment</t>
  </si>
  <si>
    <t>el</t>
  </si>
  <si>
    <t>eb</t>
  </si>
  <si>
    <t>er</t>
  </si>
  <si>
    <t>M</t>
  </si>
  <si>
    <t>begin span1</t>
  </si>
  <si>
    <t>end span1</t>
  </si>
  <si>
    <t>begin span2</t>
  </si>
  <si>
    <t>end span2</t>
  </si>
  <si>
    <t>axle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</si>
</sst>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rgb="FFFFCC00"/>
      </patternFill>
    </fill>
    <fill>
      <patternFill patternType="solid">
        <fgColor rgb="FFFFCC00"/>
        <bgColor rgb="FFFFC000"/>
      </patternFill>
    </fill>
    <fill>
      <patternFill patternType="solid">
        <fgColor rgb="FFFFCC00"/>
        <bgColor rgb="FFFFFF00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25">
    <xf numFmtId="0" fontId="0" fillId="0" borderId="0" xfId="0"/>
    <xf numFmtId="0" fontId="1" fillId="0" borderId="0" xfId="1"/>
    <xf numFmtId="0" fontId="1" fillId="2" borderId="0" xfId="1" applyFill="1" applyAlignment="1">
      <alignment horizontal="center"/>
    </xf>
    <xf numFmtId="0" fontId="1" fillId="3" borderId="0" xfId="1" applyFill="1" applyAlignment="1">
      <alignment horizontal="center"/>
    </xf>
    <xf numFmtId="0" fontId="1" fillId="4" borderId="0" xfId="1" applyFill="1"/>
    <xf numFmtId="0" fontId="1" fillId="0" borderId="0" xfId="1" applyAlignment="1">
      <alignment horizontal="center"/>
    </xf>
    <xf numFmtId="0" fontId="1" fillId="4" borderId="0" xfId="1" applyFill="1" applyAlignment="1">
      <alignment horizontal="center"/>
    </xf>
    <xf numFmtId="2" fontId="1" fillId="0" borderId="0" xfId="1" applyNumberFormat="1" applyAlignment="1">
      <alignment horizontal="center"/>
    </xf>
    <xf numFmtId="164" fontId="1" fillId="0" borderId="0" xfId="1" applyNumberFormat="1"/>
    <xf numFmtId="165" fontId="1" fillId="0" borderId="0" xfId="1" applyNumberFormat="1"/>
    <xf numFmtId="166" fontId="1" fillId="0" borderId="0" xfId="1" applyNumberFormat="1"/>
    <xf numFmtId="167" fontId="1" fillId="0" borderId="0" xfId="1" applyNumberFormat="1"/>
    <xf numFmtId="166" fontId="1" fillId="0" borderId="0" xfId="1" applyNumberFormat="1" applyAlignment="1">
      <alignment horizontal="center"/>
    </xf>
    <xf numFmtId="0" fontId="1" fillId="5" borderId="0" xfId="1" applyFill="1"/>
    <xf numFmtId="0" fontId="2" fillId="0" borderId="0" xfId="2"/>
    <xf numFmtId="0" fontId="2" fillId="5" borderId="0" xfId="2" applyFill="1" applyAlignment="1">
      <alignment horizontal="center"/>
    </xf>
    <xf numFmtId="166" fontId="2" fillId="0" borderId="0" xfId="2" applyNumberFormat="1"/>
    <xf numFmtId="0" fontId="3" fillId="0" borderId="0" xfId="3"/>
    <xf numFmtId="0" fontId="3" fillId="5" borderId="0" xfId="3" applyFill="1" applyAlignment="1">
      <alignment horizontal="center"/>
    </xf>
    <xf numFmtId="0" fontId="3" fillId="0" borderId="0" xfId="3" applyFont="1" applyAlignment="1">
      <alignment horizontal="left"/>
    </xf>
    <xf numFmtId="0" fontId="1" fillId="6" borderId="0" xfId="1" applyFill="1" applyAlignment="1">
      <alignment horizontal="center"/>
    </xf>
    <xf numFmtId="166" fontId="3" fillId="0" borderId="0" xfId="3" applyNumberFormat="1"/>
    <xf numFmtId="0" fontId="0" fillId="6" borderId="0" xfId="0" applyFill="1" applyAlignment="1">
      <alignment horizontal="center"/>
    </xf>
    <xf numFmtId="0" fontId="1" fillId="0" borderId="0" xfId="1" applyNumberFormat="1"/>
    <xf numFmtId="0" fontId="1" fillId="4" borderId="0" xfId="1" applyNumberFormat="1" applyFill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8"/>
  <sheetViews>
    <sheetView workbookViewId="0">
      <selection activeCell="C9" sqref="C9"/>
    </sheetView>
  </sheetViews>
  <sheetFormatPr defaultRowHeight="15" x14ac:dyDescent="0.25"/>
  <cols>
    <col min="2" max="2" width="11.5703125" bestFit="1" customWidth="1"/>
  </cols>
  <sheetData>
    <row r="3" spans="2:3" x14ac:dyDescent="0.25">
      <c r="B3" t="s">
        <v>1</v>
      </c>
      <c r="C3" s="22">
        <v>24.8</v>
      </c>
    </row>
    <row r="4" spans="2:3" x14ac:dyDescent="0.25">
      <c r="B4" t="s">
        <v>54</v>
      </c>
      <c r="C4" s="22">
        <v>0</v>
      </c>
    </row>
    <row r="5" spans="2:3" x14ac:dyDescent="0.25">
      <c r="B5" t="s">
        <v>55</v>
      </c>
      <c r="C5" s="22">
        <v>20</v>
      </c>
    </row>
    <row r="6" spans="2:3" x14ac:dyDescent="0.25">
      <c r="B6" t="s">
        <v>56</v>
      </c>
      <c r="C6" s="22">
        <v>20</v>
      </c>
    </row>
    <row r="7" spans="2:3" x14ac:dyDescent="0.25">
      <c r="B7" t="s">
        <v>57</v>
      </c>
      <c r="C7" s="22">
        <v>40</v>
      </c>
    </row>
    <row r="8" spans="2:3" x14ac:dyDescent="0.25">
      <c r="B8" t="s">
        <v>2</v>
      </c>
      <c r="C8" s="22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zoomScaleNormal="100" workbookViewId="0">
      <selection activeCell="C4" sqref="C4"/>
    </sheetView>
  </sheetViews>
  <sheetFormatPr defaultRowHeight="15" x14ac:dyDescent="0.25"/>
  <cols>
    <col min="1" max="2" width="9.140625" style="1"/>
    <col min="3" max="3" width="12.140625" style="1" bestFit="1" customWidth="1"/>
    <col min="4" max="16384" width="9.140625" style="1"/>
  </cols>
  <sheetData>
    <row r="1" spans="1:4" x14ac:dyDescent="0.25">
      <c r="A1" s="1" t="s">
        <v>0</v>
      </c>
    </row>
    <row r="2" spans="1:4" x14ac:dyDescent="0.25">
      <c r="B2" s="1" t="s">
        <v>1</v>
      </c>
      <c r="C2" s="2">
        <f>input!C3</f>
        <v>24.8</v>
      </c>
    </row>
    <row r="3" spans="1:4" x14ac:dyDescent="0.25">
      <c r="B3" s="1" t="s">
        <v>2</v>
      </c>
      <c r="C3" s="2" t="str">
        <f>input!C8</f>
        <v>rtl</v>
      </c>
      <c r="D3" s="1" t="s">
        <v>3</v>
      </c>
    </row>
    <row r="4" spans="1:4" x14ac:dyDescent="0.25">
      <c r="A4" s="1" t="s">
        <v>4</v>
      </c>
      <c r="B4" s="1" t="s">
        <v>5</v>
      </c>
      <c r="C4" s="1" t="s">
        <v>6</v>
      </c>
      <c r="D4" s="1" t="s">
        <v>7</v>
      </c>
    </row>
    <row r="5" spans="1:4" x14ac:dyDescent="0.25">
      <c r="A5" s="1">
        <v>1</v>
      </c>
      <c r="B5" s="1">
        <v>0</v>
      </c>
      <c r="C5" s="1">
        <f>B5</f>
        <v>0</v>
      </c>
      <c r="D5" s="1">
        <f t="shared" ref="D5:D22" si="0">IF($C$3="ltr",$C$2-C5, $C$2+C5)</f>
        <v>24.8</v>
      </c>
    </row>
    <row r="6" spans="1:4" x14ac:dyDescent="0.25">
      <c r="A6" s="1">
        <v>2</v>
      </c>
      <c r="B6" s="1">
        <v>8</v>
      </c>
      <c r="C6" s="1">
        <f t="shared" ref="C6:C22" si="1">C5+B6</f>
        <v>8</v>
      </c>
      <c r="D6" s="1">
        <f t="shared" si="0"/>
        <v>32.799999999999997</v>
      </c>
    </row>
    <row r="7" spans="1:4" x14ac:dyDescent="0.25">
      <c r="A7" s="1">
        <v>3</v>
      </c>
      <c r="B7" s="1">
        <v>5</v>
      </c>
      <c r="C7" s="1">
        <f t="shared" si="1"/>
        <v>13</v>
      </c>
      <c r="D7" s="1">
        <f t="shared" si="0"/>
        <v>37.799999999999997</v>
      </c>
    </row>
    <row r="8" spans="1:4" x14ac:dyDescent="0.25">
      <c r="A8" s="1">
        <v>4</v>
      </c>
      <c r="B8" s="1">
        <v>5</v>
      </c>
      <c r="C8" s="1">
        <f t="shared" si="1"/>
        <v>18</v>
      </c>
      <c r="D8" s="1">
        <f t="shared" si="0"/>
        <v>42.8</v>
      </c>
    </row>
    <row r="9" spans="1:4" x14ac:dyDescent="0.25">
      <c r="A9" s="1">
        <v>5</v>
      </c>
      <c r="B9" s="1">
        <v>5</v>
      </c>
      <c r="C9" s="1">
        <f t="shared" si="1"/>
        <v>23</v>
      </c>
      <c r="D9" s="1">
        <f t="shared" si="0"/>
        <v>47.8</v>
      </c>
    </row>
    <row r="10" spans="1:4" x14ac:dyDescent="0.25">
      <c r="A10" s="1">
        <v>6</v>
      </c>
      <c r="B10" s="1">
        <v>9</v>
      </c>
      <c r="C10" s="1">
        <f t="shared" si="1"/>
        <v>32</v>
      </c>
      <c r="D10" s="1">
        <f t="shared" si="0"/>
        <v>56.8</v>
      </c>
    </row>
    <row r="11" spans="1:4" x14ac:dyDescent="0.25">
      <c r="A11" s="1">
        <v>7</v>
      </c>
      <c r="B11" s="1">
        <v>5</v>
      </c>
      <c r="C11" s="1">
        <f t="shared" si="1"/>
        <v>37</v>
      </c>
      <c r="D11" s="1">
        <f t="shared" si="0"/>
        <v>61.8</v>
      </c>
    </row>
    <row r="12" spans="1:4" x14ac:dyDescent="0.25">
      <c r="A12" s="1">
        <v>8</v>
      </c>
      <c r="B12" s="1">
        <v>6</v>
      </c>
      <c r="C12" s="1">
        <f t="shared" si="1"/>
        <v>43</v>
      </c>
      <c r="D12" s="1">
        <f t="shared" si="0"/>
        <v>67.8</v>
      </c>
    </row>
    <row r="13" spans="1:4" x14ac:dyDescent="0.25">
      <c r="A13" s="1">
        <v>9</v>
      </c>
      <c r="B13" s="1">
        <v>5</v>
      </c>
      <c r="C13" s="1">
        <f t="shared" si="1"/>
        <v>48</v>
      </c>
      <c r="D13" s="1">
        <f t="shared" si="0"/>
        <v>72.8</v>
      </c>
    </row>
    <row r="14" spans="1:4" x14ac:dyDescent="0.25">
      <c r="A14" s="1">
        <v>10</v>
      </c>
      <c r="B14" s="1">
        <v>8</v>
      </c>
      <c r="C14" s="1">
        <f t="shared" si="1"/>
        <v>56</v>
      </c>
      <c r="D14" s="1">
        <f t="shared" si="0"/>
        <v>80.8</v>
      </c>
    </row>
    <row r="15" spans="1:4" x14ac:dyDescent="0.25">
      <c r="A15" s="1">
        <v>11</v>
      </c>
      <c r="B15" s="1">
        <v>8</v>
      </c>
      <c r="C15" s="1">
        <f t="shared" si="1"/>
        <v>64</v>
      </c>
      <c r="D15" s="1">
        <f t="shared" si="0"/>
        <v>88.8</v>
      </c>
    </row>
    <row r="16" spans="1:4" x14ac:dyDescent="0.25">
      <c r="A16" s="1">
        <v>12</v>
      </c>
      <c r="B16" s="1">
        <v>5</v>
      </c>
      <c r="C16" s="1">
        <f t="shared" si="1"/>
        <v>69</v>
      </c>
      <c r="D16" s="1">
        <f t="shared" si="0"/>
        <v>93.8</v>
      </c>
    </row>
    <row r="17" spans="1:4" x14ac:dyDescent="0.25">
      <c r="A17" s="1">
        <v>13</v>
      </c>
      <c r="B17" s="1">
        <v>5</v>
      </c>
      <c r="C17" s="1">
        <f t="shared" si="1"/>
        <v>74</v>
      </c>
      <c r="D17" s="1">
        <f t="shared" si="0"/>
        <v>98.8</v>
      </c>
    </row>
    <row r="18" spans="1:4" x14ac:dyDescent="0.25">
      <c r="A18" s="1">
        <v>14</v>
      </c>
      <c r="B18" s="1">
        <v>5</v>
      </c>
      <c r="C18" s="1">
        <f t="shared" si="1"/>
        <v>79</v>
      </c>
      <c r="D18" s="1">
        <f t="shared" si="0"/>
        <v>103.8</v>
      </c>
    </row>
    <row r="19" spans="1:4" x14ac:dyDescent="0.25">
      <c r="A19" s="1">
        <v>15</v>
      </c>
      <c r="B19" s="1">
        <v>9</v>
      </c>
      <c r="C19" s="1">
        <f t="shared" si="1"/>
        <v>88</v>
      </c>
      <c r="D19" s="1">
        <f t="shared" si="0"/>
        <v>112.8</v>
      </c>
    </row>
    <row r="20" spans="1:4" x14ac:dyDescent="0.25">
      <c r="A20" s="1">
        <v>16</v>
      </c>
      <c r="B20" s="1">
        <v>5</v>
      </c>
      <c r="C20" s="1">
        <f t="shared" si="1"/>
        <v>93</v>
      </c>
      <c r="D20" s="1">
        <f t="shared" si="0"/>
        <v>117.8</v>
      </c>
    </row>
    <row r="21" spans="1:4" x14ac:dyDescent="0.25">
      <c r="A21" s="1">
        <v>17</v>
      </c>
      <c r="B21" s="1">
        <v>6</v>
      </c>
      <c r="C21" s="1">
        <f t="shared" si="1"/>
        <v>99</v>
      </c>
      <c r="D21" s="1">
        <f t="shared" si="0"/>
        <v>123.8</v>
      </c>
    </row>
    <row r="22" spans="1:4" x14ac:dyDescent="0.25">
      <c r="A22" s="1">
        <v>18</v>
      </c>
      <c r="B22" s="1">
        <v>5</v>
      </c>
      <c r="C22" s="1">
        <f t="shared" si="1"/>
        <v>104</v>
      </c>
      <c r="D22" s="1">
        <f t="shared" si="0"/>
        <v>128.80000000000001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O46"/>
  <sheetViews>
    <sheetView zoomScale="55" zoomScaleNormal="55" workbookViewId="0">
      <selection activeCell="B29" sqref="B29:B46"/>
    </sheetView>
  </sheetViews>
  <sheetFormatPr defaultRowHeight="15" x14ac:dyDescent="0.25"/>
  <cols>
    <col min="1" max="16384" width="9.140625" style="1"/>
  </cols>
  <sheetData>
    <row r="1" spans="1:119" x14ac:dyDescent="0.25">
      <c r="A1" s="1" t="s">
        <v>8</v>
      </c>
    </row>
    <row r="2" spans="1:119" x14ac:dyDescent="0.25">
      <c r="B2" s="1" t="s">
        <v>4</v>
      </c>
      <c r="C2" s="3">
        <v>2</v>
      </c>
      <c r="H2" s="1" t="s">
        <v>4</v>
      </c>
      <c r="I2" s="3">
        <v>3</v>
      </c>
      <c r="N2" s="1" t="s">
        <v>4</v>
      </c>
      <c r="O2" s="3">
        <v>4</v>
      </c>
      <c r="T2" s="1" t="s">
        <v>4</v>
      </c>
      <c r="U2" s="3">
        <v>5</v>
      </c>
      <c r="Z2" s="1" t="s">
        <v>4</v>
      </c>
      <c r="AA2" s="3">
        <v>6</v>
      </c>
      <c r="AF2" s="1" t="s">
        <v>4</v>
      </c>
      <c r="AG2" s="3">
        <v>7</v>
      </c>
      <c r="AL2" s="1" t="s">
        <v>4</v>
      </c>
      <c r="AM2" s="3">
        <v>8</v>
      </c>
      <c r="AR2" s="1" t="s">
        <v>4</v>
      </c>
      <c r="AS2" s="3">
        <v>9</v>
      </c>
      <c r="AX2" s="1" t="s">
        <v>4</v>
      </c>
      <c r="AY2" s="3">
        <v>10</v>
      </c>
      <c r="BD2" s="1" t="s">
        <v>4</v>
      </c>
      <c r="BE2" s="3">
        <v>11</v>
      </c>
      <c r="BJ2" s="1" t="s">
        <v>4</v>
      </c>
      <c r="BK2" s="3">
        <v>12</v>
      </c>
      <c r="BP2" s="1" t="s">
        <v>4</v>
      </c>
      <c r="BQ2" s="3">
        <v>13</v>
      </c>
      <c r="BV2" s="1" t="s">
        <v>4</v>
      </c>
      <c r="BW2" s="3">
        <v>14</v>
      </c>
      <c r="CB2" s="1" t="s">
        <v>4</v>
      </c>
      <c r="CC2" s="3">
        <v>15</v>
      </c>
      <c r="CH2" s="1" t="s">
        <v>4</v>
      </c>
      <c r="CI2" s="3">
        <v>16</v>
      </c>
      <c r="CN2" s="1" t="s">
        <v>4</v>
      </c>
      <c r="CO2" s="3">
        <v>17</v>
      </c>
      <c r="CT2" s="1" t="s">
        <v>4</v>
      </c>
      <c r="CU2" s="3">
        <v>18</v>
      </c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</row>
    <row r="3" spans="1:119" x14ac:dyDescent="0.25">
      <c r="B3" s="1" t="s">
        <v>2</v>
      </c>
      <c r="C3" s="3" t="str">
        <f>input!C8</f>
        <v>rtl</v>
      </c>
      <c r="D3" s="1" t="s">
        <v>9</v>
      </c>
      <c r="H3" s="1" t="s">
        <v>2</v>
      </c>
      <c r="I3" s="3" t="str">
        <f>C3</f>
        <v>rtl</v>
      </c>
      <c r="J3" s="1" t="s">
        <v>9</v>
      </c>
      <c r="N3" s="1" t="s">
        <v>2</v>
      </c>
      <c r="O3" s="3" t="str">
        <f>I3</f>
        <v>rtl</v>
      </c>
      <c r="P3" s="1" t="s">
        <v>9</v>
      </c>
      <c r="T3" s="1" t="s">
        <v>2</v>
      </c>
      <c r="U3" s="3" t="str">
        <f>O3</f>
        <v>rtl</v>
      </c>
      <c r="V3" s="1" t="s">
        <v>9</v>
      </c>
      <c r="Z3" s="1" t="s">
        <v>2</v>
      </c>
      <c r="AA3" s="3" t="str">
        <f>U3</f>
        <v>rtl</v>
      </c>
      <c r="AB3" s="1" t="s">
        <v>9</v>
      </c>
      <c r="AF3" s="1" t="s">
        <v>2</v>
      </c>
      <c r="AG3" s="3" t="str">
        <f>AA3</f>
        <v>rtl</v>
      </c>
      <c r="AH3" s="1" t="s">
        <v>9</v>
      </c>
      <c r="AL3" s="1" t="s">
        <v>2</v>
      </c>
      <c r="AM3" s="3" t="str">
        <f>AG3</f>
        <v>rtl</v>
      </c>
      <c r="AN3" s="1" t="s">
        <v>9</v>
      </c>
      <c r="AR3" s="1" t="s">
        <v>2</v>
      </c>
      <c r="AS3" s="3" t="str">
        <f>AM3</f>
        <v>rtl</v>
      </c>
      <c r="AT3" s="1" t="s">
        <v>9</v>
      </c>
      <c r="AX3" s="1" t="s">
        <v>2</v>
      </c>
      <c r="AY3" s="3" t="str">
        <f>AS3</f>
        <v>rtl</v>
      </c>
      <c r="AZ3" s="1" t="s">
        <v>9</v>
      </c>
      <c r="BD3" s="1" t="s">
        <v>2</v>
      </c>
      <c r="BE3" s="3" t="str">
        <f>AY3</f>
        <v>rtl</v>
      </c>
      <c r="BF3" s="1" t="s">
        <v>9</v>
      </c>
      <c r="BJ3" s="1" t="s">
        <v>2</v>
      </c>
      <c r="BK3" s="3" t="str">
        <f>BE3</f>
        <v>rtl</v>
      </c>
      <c r="BL3" s="1" t="s">
        <v>9</v>
      </c>
      <c r="BP3" s="1" t="s">
        <v>2</v>
      </c>
      <c r="BQ3" s="3" t="str">
        <f>BK3</f>
        <v>rtl</v>
      </c>
      <c r="BR3" s="1" t="s">
        <v>9</v>
      </c>
      <c r="BV3" s="1" t="s">
        <v>2</v>
      </c>
      <c r="BW3" s="3" t="str">
        <f>BQ3</f>
        <v>rtl</v>
      </c>
      <c r="BX3" s="1" t="s">
        <v>9</v>
      </c>
      <c r="CB3" s="1" t="s">
        <v>2</v>
      </c>
      <c r="CC3" s="3" t="str">
        <f>BW3</f>
        <v>rtl</v>
      </c>
      <c r="CD3" s="1" t="s">
        <v>9</v>
      </c>
      <c r="CH3" s="1" t="s">
        <v>2</v>
      </c>
      <c r="CI3" s="3" t="str">
        <f>CC3</f>
        <v>rtl</v>
      </c>
      <c r="CJ3" s="1" t="s">
        <v>9</v>
      </c>
      <c r="CN3" s="1" t="s">
        <v>2</v>
      </c>
      <c r="CO3" s="3" t="str">
        <f>CI3</f>
        <v>rtl</v>
      </c>
      <c r="CP3" s="1" t="s">
        <v>9</v>
      </c>
      <c r="CT3" s="1" t="s">
        <v>2</v>
      </c>
      <c r="CU3" s="3" t="str">
        <f>CO3</f>
        <v>rtl</v>
      </c>
      <c r="CV3" s="1" t="s">
        <v>9</v>
      </c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</row>
    <row r="4" spans="1:119" x14ac:dyDescent="0.25">
      <c r="A4" s="1" t="s">
        <v>10</v>
      </c>
      <c r="B4" s="1" t="s">
        <v>4</v>
      </c>
      <c r="C4" s="1" t="s">
        <v>5</v>
      </c>
      <c r="D4" s="1" t="s">
        <v>11</v>
      </c>
      <c r="E4" s="1" t="s">
        <v>12</v>
      </c>
      <c r="G4" s="1" t="s">
        <v>10</v>
      </c>
      <c r="H4" s="1" t="s">
        <v>4</v>
      </c>
      <c r="I4" s="1" t="s">
        <v>5</v>
      </c>
      <c r="J4" s="1" t="s">
        <v>11</v>
      </c>
      <c r="K4" s="1" t="s">
        <v>12</v>
      </c>
      <c r="M4" s="1" t="s">
        <v>10</v>
      </c>
      <c r="N4" s="1" t="s">
        <v>4</v>
      </c>
      <c r="O4" s="1" t="s">
        <v>5</v>
      </c>
      <c r="P4" s="1" t="s">
        <v>11</v>
      </c>
      <c r="Q4" s="1" t="s">
        <v>12</v>
      </c>
      <c r="S4" s="1" t="s">
        <v>10</v>
      </c>
      <c r="T4" s="1" t="s">
        <v>4</v>
      </c>
      <c r="U4" s="1" t="s">
        <v>5</v>
      </c>
      <c r="V4" s="1" t="s">
        <v>11</v>
      </c>
      <c r="W4" s="1" t="s">
        <v>12</v>
      </c>
      <c r="Y4" s="1" t="s">
        <v>10</v>
      </c>
      <c r="Z4" s="1" t="s">
        <v>4</v>
      </c>
      <c r="AA4" s="1" t="s">
        <v>5</v>
      </c>
      <c r="AB4" s="1" t="s">
        <v>11</v>
      </c>
      <c r="AC4" s="1" t="s">
        <v>12</v>
      </c>
      <c r="AE4" s="1" t="s">
        <v>10</v>
      </c>
      <c r="AF4" s="1" t="s">
        <v>4</v>
      </c>
      <c r="AG4" s="1" t="s">
        <v>5</v>
      </c>
      <c r="AH4" s="1" t="s">
        <v>11</v>
      </c>
      <c r="AI4" s="1" t="s">
        <v>12</v>
      </c>
      <c r="AK4" s="1" t="s">
        <v>10</v>
      </c>
      <c r="AL4" s="1" t="s">
        <v>4</v>
      </c>
      <c r="AM4" s="1" t="s">
        <v>5</v>
      </c>
      <c r="AN4" s="1" t="s">
        <v>11</v>
      </c>
      <c r="AO4" s="1" t="s">
        <v>12</v>
      </c>
      <c r="AQ4" s="1" t="s">
        <v>10</v>
      </c>
      <c r="AR4" s="1" t="s">
        <v>4</v>
      </c>
      <c r="AS4" s="1" t="s">
        <v>5</v>
      </c>
      <c r="AT4" s="1" t="s">
        <v>11</v>
      </c>
      <c r="AU4" s="1" t="s">
        <v>12</v>
      </c>
      <c r="AW4" s="1" t="s">
        <v>10</v>
      </c>
      <c r="AX4" s="1" t="s">
        <v>4</v>
      </c>
      <c r="AY4" s="1" t="s">
        <v>5</v>
      </c>
      <c r="AZ4" s="1" t="s">
        <v>11</v>
      </c>
      <c r="BA4" s="1" t="s">
        <v>12</v>
      </c>
      <c r="BC4" s="1" t="s">
        <v>10</v>
      </c>
      <c r="BD4" s="1" t="s">
        <v>4</v>
      </c>
      <c r="BE4" s="1" t="s">
        <v>5</v>
      </c>
      <c r="BF4" s="1" t="s">
        <v>11</v>
      </c>
      <c r="BG4" s="1" t="s">
        <v>12</v>
      </c>
      <c r="BI4" s="1" t="s">
        <v>10</v>
      </c>
      <c r="BJ4" s="1" t="s">
        <v>4</v>
      </c>
      <c r="BK4" s="1" t="s">
        <v>5</v>
      </c>
      <c r="BL4" s="1" t="s">
        <v>11</v>
      </c>
      <c r="BM4" s="1" t="s">
        <v>12</v>
      </c>
      <c r="BO4" s="1" t="s">
        <v>10</v>
      </c>
      <c r="BP4" s="1" t="s">
        <v>4</v>
      </c>
      <c r="BQ4" s="1" t="s">
        <v>5</v>
      </c>
      <c r="BR4" s="1" t="s">
        <v>11</v>
      </c>
      <c r="BS4" s="1" t="s">
        <v>12</v>
      </c>
      <c r="BU4" s="1" t="s">
        <v>10</v>
      </c>
      <c r="BV4" s="1" t="s">
        <v>4</v>
      </c>
      <c r="BW4" s="1" t="s">
        <v>5</v>
      </c>
      <c r="BX4" s="1" t="s">
        <v>11</v>
      </c>
      <c r="BY4" s="1" t="s">
        <v>12</v>
      </c>
      <c r="CA4" s="1" t="s">
        <v>10</v>
      </c>
      <c r="CB4" s="1" t="s">
        <v>4</v>
      </c>
      <c r="CC4" s="1" t="s">
        <v>5</v>
      </c>
      <c r="CD4" s="1" t="s">
        <v>11</v>
      </c>
      <c r="CE4" s="1" t="s">
        <v>12</v>
      </c>
      <c r="CG4" s="1" t="s">
        <v>10</v>
      </c>
      <c r="CH4" s="1" t="s">
        <v>4</v>
      </c>
      <c r="CI4" s="1" t="s">
        <v>5</v>
      </c>
      <c r="CJ4" s="1" t="s">
        <v>11</v>
      </c>
      <c r="CK4" s="1" t="s">
        <v>12</v>
      </c>
      <c r="CM4" s="1" t="s">
        <v>10</v>
      </c>
      <c r="CN4" s="1" t="s">
        <v>4</v>
      </c>
      <c r="CO4" s="1" t="s">
        <v>5</v>
      </c>
      <c r="CP4" s="1" t="s">
        <v>11</v>
      </c>
      <c r="CQ4" s="1" t="s">
        <v>12</v>
      </c>
      <c r="CS4" s="1" t="s">
        <v>10</v>
      </c>
      <c r="CT4" s="1" t="s">
        <v>4</v>
      </c>
      <c r="CU4" s="1" t="s">
        <v>5</v>
      </c>
      <c r="CV4" s="1" t="s">
        <v>11</v>
      </c>
      <c r="CW4" s="1" t="s">
        <v>12</v>
      </c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</row>
    <row r="5" spans="1:119" x14ac:dyDescent="0.25">
      <c r="A5" s="1">
        <v>0</v>
      </c>
      <c r="B5" s="1">
        <v>1</v>
      </c>
      <c r="C5" s="1">
        <v>0</v>
      </c>
      <c r="D5" s="4">
        <f>get_abs_axle_loc!D5</f>
        <v>24.8</v>
      </c>
      <c r="E5" s="1">
        <f t="shared" ref="E5:E22" ca="1" si="0">IF(C$3="ltr",D5+INDIRECT(CONCATENATE("C",C$2-1+5)),D5-INDIRECT(CONCATENATE("C",C$2-1+5)))</f>
        <v>16.8</v>
      </c>
      <c r="G5" s="1">
        <v>0</v>
      </c>
      <c r="H5" s="1">
        <v>1</v>
      </c>
      <c r="I5" s="1">
        <v>0</v>
      </c>
      <c r="J5" s="1">
        <f t="shared" ref="J5:J22" ca="1" si="1">E5</f>
        <v>16.8</v>
      </c>
      <c r="K5" s="1">
        <f t="shared" ref="K5:K22" ca="1" si="2">IF(I$3="ltr",J5+INDIRECT(CONCATENATE("C",I$2-1+5)),J5-INDIRECT(CONCATENATE("C",I$2-1+5)))</f>
        <v>11.8</v>
      </c>
      <c r="M5" s="1">
        <v>0</v>
      </c>
      <c r="N5" s="1">
        <v>1</v>
      </c>
      <c r="O5" s="1">
        <v>0</v>
      </c>
      <c r="P5" s="1">
        <f t="shared" ref="P5:P22" ca="1" si="3">K5</f>
        <v>11.8</v>
      </c>
      <c r="Q5" s="1">
        <f t="shared" ref="Q5:Q22" ca="1" si="4">IF(O$3="ltr",P5+INDIRECT(CONCATENATE("C",O$2-1+5)),P5-INDIRECT(CONCATENATE("C",O$2-1+5)))</f>
        <v>6.8000000000000007</v>
      </c>
      <c r="S5" s="1">
        <v>0</v>
      </c>
      <c r="T5" s="1">
        <v>1</v>
      </c>
      <c r="U5" s="1">
        <v>0</v>
      </c>
      <c r="V5" s="1">
        <f t="shared" ref="V5:V22" ca="1" si="5">Q5</f>
        <v>6.8000000000000007</v>
      </c>
      <c r="W5" s="1">
        <f t="shared" ref="W5:W22" ca="1" si="6">IF(U$3="ltr",V5+INDIRECT(CONCATENATE("C",U$2-1+5)),V5-INDIRECT(CONCATENATE("C",U$2-1+5)))</f>
        <v>1.8000000000000007</v>
      </c>
      <c r="Y5" s="1">
        <v>0</v>
      </c>
      <c r="Z5" s="1">
        <v>1</v>
      </c>
      <c r="AA5" s="1">
        <v>0</v>
      </c>
      <c r="AB5" s="1">
        <f t="shared" ref="AB5:AB22" ca="1" si="7">W5</f>
        <v>1.8000000000000007</v>
      </c>
      <c r="AC5" s="1">
        <f t="shared" ref="AC5:AC22" ca="1" si="8">IF(AA$3="ltr",AB5+INDIRECT(CONCATENATE("C",AA$2-1+5)),AB5-INDIRECT(CONCATENATE("C",AA$2-1+5)))</f>
        <v>-7.1999999999999993</v>
      </c>
      <c r="AE5" s="1">
        <v>0</v>
      </c>
      <c r="AF5" s="1">
        <v>1</v>
      </c>
      <c r="AG5" s="1">
        <v>0</v>
      </c>
      <c r="AH5" s="1">
        <f ca="1">AC5</f>
        <v>-7.1999999999999993</v>
      </c>
      <c r="AI5" s="1">
        <f ca="1">IF(AG$3="ltr",AH5+INDIRECT(CONCATENATE("C",AG$2-1+5)),AH5-INDIRECT(CONCATENATE("C",AG$2-1+5)))</f>
        <v>-12.2</v>
      </c>
      <c r="AK5" s="1">
        <v>0</v>
      </c>
      <c r="AL5" s="1">
        <v>1</v>
      </c>
      <c r="AM5" s="1">
        <v>0</v>
      </c>
      <c r="AN5" s="1">
        <f t="shared" ref="AN5:AN22" ca="1" si="9">AI5</f>
        <v>-12.2</v>
      </c>
      <c r="AO5" s="1">
        <f t="shared" ref="AO5:AO22" ca="1" si="10">IF(AM$3="ltr",AN5+INDIRECT(CONCATENATE("C",AM$2-1+5)),AN5-INDIRECT(CONCATENATE("C",AM$2-1+5)))</f>
        <v>-18.2</v>
      </c>
      <c r="AQ5" s="1">
        <v>0</v>
      </c>
      <c r="AR5" s="1">
        <v>1</v>
      </c>
      <c r="AS5" s="1">
        <v>0</v>
      </c>
      <c r="AT5" s="1">
        <f t="shared" ref="AT5:AT22" ca="1" si="11">AO5</f>
        <v>-18.2</v>
      </c>
      <c r="AU5" s="1">
        <f t="shared" ref="AU5:AU22" ca="1" si="12">IF(AS$3="ltr",AT5+INDIRECT(CONCATENATE("C",AS$2-1+5)),AT5-INDIRECT(CONCATENATE("C",AS$2-1+5)))</f>
        <v>-23.2</v>
      </c>
      <c r="AW5" s="1">
        <v>0</v>
      </c>
      <c r="AX5" s="1">
        <v>1</v>
      </c>
      <c r="AY5" s="1">
        <v>0</v>
      </c>
      <c r="AZ5" s="1">
        <f t="shared" ref="AZ5:AZ22" ca="1" si="13">AU5</f>
        <v>-23.2</v>
      </c>
      <c r="BA5" s="1">
        <f t="shared" ref="BA5:BA22" ca="1" si="14">IF(AY$3="ltr",AZ5+INDIRECT(CONCATENATE("C",AY$2-1+5)),AZ5-INDIRECT(CONCATENATE("C",AY$2-1+5)))</f>
        <v>-31.2</v>
      </c>
      <c r="BC5" s="1">
        <v>0</v>
      </c>
      <c r="BD5" s="1">
        <v>1</v>
      </c>
      <c r="BE5" s="1">
        <v>0</v>
      </c>
      <c r="BF5" s="1">
        <f t="shared" ref="BF5:BF22" ca="1" si="15">BA5</f>
        <v>-31.2</v>
      </c>
      <c r="BG5" s="1">
        <f t="shared" ref="BG5:BG22" ca="1" si="16">IF(BE$3="ltr",BF5+INDIRECT(CONCATENATE("C",BE$2-1+5)),BF5-INDIRECT(CONCATENATE("C",BE$2-1+5)))</f>
        <v>-39.200000000000003</v>
      </c>
      <c r="BI5" s="1">
        <v>0</v>
      </c>
      <c r="BJ5" s="1">
        <v>1</v>
      </c>
      <c r="BK5" s="1">
        <v>0</v>
      </c>
      <c r="BL5" s="1">
        <f t="shared" ref="BL5:BL22" ca="1" si="17">BG5</f>
        <v>-39.200000000000003</v>
      </c>
      <c r="BM5" s="1">
        <f t="shared" ref="BM5:BM22" ca="1" si="18">IF(BK$3="ltr",BL5+INDIRECT(CONCATENATE("C",BK$2-1+5)),BL5-INDIRECT(CONCATENATE("C",BK$2-1+5)))</f>
        <v>-44.2</v>
      </c>
      <c r="BO5" s="1">
        <v>0</v>
      </c>
      <c r="BP5" s="1">
        <v>1</v>
      </c>
      <c r="BQ5" s="1">
        <v>0</v>
      </c>
      <c r="BR5" s="1">
        <f t="shared" ref="BR5:BR22" ca="1" si="19">BM5</f>
        <v>-44.2</v>
      </c>
      <c r="BS5" s="1">
        <f t="shared" ref="BS5:BS22" ca="1" si="20">IF(BQ$3="ltr",BR5+INDIRECT(CONCATENATE("C",BQ$2-1+5)),BR5-INDIRECT(CONCATENATE("C",BQ$2-1+5)))</f>
        <v>-49.2</v>
      </c>
      <c r="BU5" s="1">
        <v>0</v>
      </c>
      <c r="BV5" s="1">
        <v>1</v>
      </c>
      <c r="BW5" s="1">
        <v>0</v>
      </c>
      <c r="BX5" s="1">
        <f t="shared" ref="BX5:BX22" ca="1" si="21">BS5</f>
        <v>-49.2</v>
      </c>
      <c r="BY5" s="1">
        <f t="shared" ref="BY5:BY22" ca="1" si="22">IF(BW$3="ltr",BX5+INDIRECT(CONCATENATE("C",BW$2-1+5)),BX5-INDIRECT(CONCATENATE("C",BW$2-1+5)))</f>
        <v>-54.2</v>
      </c>
      <c r="CA5" s="1">
        <v>0</v>
      </c>
      <c r="CB5" s="1">
        <v>1</v>
      </c>
      <c r="CC5" s="1">
        <v>0</v>
      </c>
      <c r="CD5" s="1">
        <f t="shared" ref="CD5:CD22" ca="1" si="23">BY5</f>
        <v>-54.2</v>
      </c>
      <c r="CE5" s="1">
        <f t="shared" ref="CE5:CE22" ca="1" si="24">IF(CC$3="ltr",CD5+INDIRECT(CONCATENATE("C",CC$2-1+5)),CD5-INDIRECT(CONCATENATE("C",CC$2-1+5)))</f>
        <v>-63.2</v>
      </c>
      <c r="CG5" s="1">
        <v>0</v>
      </c>
      <c r="CH5" s="1">
        <v>1</v>
      </c>
      <c r="CI5" s="1">
        <v>0</v>
      </c>
      <c r="CJ5" s="1">
        <f t="shared" ref="CJ5:CJ22" ca="1" si="25">CE5</f>
        <v>-63.2</v>
      </c>
      <c r="CK5" s="1">
        <f t="shared" ref="CK5:CK22" ca="1" si="26">IF(CI$3="ltr",CJ5+INDIRECT(CONCATENATE("C",CI$2-1+5)),CJ5-INDIRECT(CONCATENATE("C",CI$2-1+5)))</f>
        <v>-68.2</v>
      </c>
      <c r="CM5" s="1">
        <v>0</v>
      </c>
      <c r="CN5" s="1">
        <v>1</v>
      </c>
      <c r="CO5" s="1">
        <v>0</v>
      </c>
      <c r="CP5" s="1">
        <f t="shared" ref="CP5:CP22" ca="1" si="27">CK5</f>
        <v>-68.2</v>
      </c>
      <c r="CQ5" s="1">
        <f t="shared" ref="CQ5:CQ22" ca="1" si="28">IF(CO$3="ltr",CP5+INDIRECT(CONCATENATE("C",CO$2-1+5)),CP5-INDIRECT(CONCATENATE("C",CO$2-1+5)))</f>
        <v>-74.2</v>
      </c>
      <c r="CS5" s="1">
        <v>0</v>
      </c>
      <c r="CT5" s="1">
        <v>1</v>
      </c>
      <c r="CU5" s="1">
        <v>0</v>
      </c>
      <c r="CV5" s="1">
        <f t="shared" ref="CV5:CV22" ca="1" si="29">CQ5</f>
        <v>-74.2</v>
      </c>
      <c r="CW5" s="1">
        <f t="shared" ref="CW5:CW22" ca="1" si="30">IF(CU$3="ltr",CV5+INDIRECT(CONCATENATE("C",CU$2-1+5)),CV5-INDIRECT(CONCATENATE("C",CU$2-1+5)))</f>
        <v>-79.2</v>
      </c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</row>
    <row r="6" spans="1:119" x14ac:dyDescent="0.25">
      <c r="A6" s="1">
        <v>1</v>
      </c>
      <c r="B6" s="1">
        <v>2</v>
      </c>
      <c r="C6" s="1">
        <v>8</v>
      </c>
      <c r="D6" s="4">
        <f>get_abs_axle_loc!D6</f>
        <v>32.799999999999997</v>
      </c>
      <c r="E6" s="1">
        <f t="shared" ca="1" si="0"/>
        <v>24.799999999999997</v>
      </c>
      <c r="G6" s="1">
        <v>1</v>
      </c>
      <c r="H6" s="1">
        <v>2</v>
      </c>
      <c r="I6" s="1">
        <v>8</v>
      </c>
      <c r="J6" s="1">
        <f t="shared" ca="1" si="1"/>
        <v>24.799999999999997</v>
      </c>
      <c r="K6" s="1">
        <f t="shared" ca="1" si="2"/>
        <v>19.799999999999997</v>
      </c>
      <c r="M6" s="1">
        <v>1</v>
      </c>
      <c r="N6" s="1">
        <v>2</v>
      </c>
      <c r="O6" s="1">
        <v>8</v>
      </c>
      <c r="P6" s="1">
        <f t="shared" ca="1" si="3"/>
        <v>19.799999999999997</v>
      </c>
      <c r="Q6" s="1">
        <f t="shared" ca="1" si="4"/>
        <v>14.799999999999997</v>
      </c>
      <c r="S6" s="1">
        <v>1</v>
      </c>
      <c r="T6" s="1">
        <v>2</v>
      </c>
      <c r="U6" s="1">
        <v>8</v>
      </c>
      <c r="V6" s="1">
        <f t="shared" ca="1" si="5"/>
        <v>14.799999999999997</v>
      </c>
      <c r="W6" s="1">
        <f t="shared" ca="1" si="6"/>
        <v>9.7999999999999972</v>
      </c>
      <c r="Y6" s="1">
        <v>1</v>
      </c>
      <c r="Z6" s="1">
        <v>2</v>
      </c>
      <c r="AA6" s="1">
        <v>8</v>
      </c>
      <c r="AB6" s="1">
        <f t="shared" ca="1" si="7"/>
        <v>9.7999999999999972</v>
      </c>
      <c r="AC6" s="1">
        <f t="shared" ca="1" si="8"/>
        <v>0.79999999999999716</v>
      </c>
      <c r="AE6" s="1">
        <v>1</v>
      </c>
      <c r="AF6" s="1">
        <v>2</v>
      </c>
      <c r="AG6" s="1">
        <v>8</v>
      </c>
      <c r="AH6" s="1">
        <f t="shared" ref="AH6:AH22" ca="1" si="31">AC6</f>
        <v>0.79999999999999716</v>
      </c>
      <c r="AI6" s="1">
        <f t="shared" ref="AI6:AI22" ca="1" si="32">IF(AG$3="ltr",AH6+INDIRECT(CONCATENATE("C",AG$2-1+5)),AH6-INDIRECT(CONCATENATE("C",AG$2-1+5)))</f>
        <v>-4.2000000000000028</v>
      </c>
      <c r="AK6" s="1">
        <v>1</v>
      </c>
      <c r="AL6" s="1">
        <v>2</v>
      </c>
      <c r="AM6" s="1">
        <v>8</v>
      </c>
      <c r="AN6" s="1">
        <f t="shared" ca="1" si="9"/>
        <v>-4.2000000000000028</v>
      </c>
      <c r="AO6" s="1">
        <f t="shared" ca="1" si="10"/>
        <v>-10.200000000000003</v>
      </c>
      <c r="AQ6" s="1">
        <v>1</v>
      </c>
      <c r="AR6" s="1">
        <v>2</v>
      </c>
      <c r="AS6" s="1">
        <v>8</v>
      </c>
      <c r="AT6" s="1">
        <f t="shared" ca="1" si="11"/>
        <v>-10.200000000000003</v>
      </c>
      <c r="AU6" s="1">
        <f t="shared" ca="1" si="12"/>
        <v>-15.200000000000003</v>
      </c>
      <c r="AW6" s="1">
        <v>1</v>
      </c>
      <c r="AX6" s="1">
        <v>2</v>
      </c>
      <c r="AY6" s="1">
        <v>8</v>
      </c>
      <c r="AZ6" s="1">
        <f t="shared" ca="1" si="13"/>
        <v>-15.200000000000003</v>
      </c>
      <c r="BA6" s="1">
        <f t="shared" ca="1" si="14"/>
        <v>-23.200000000000003</v>
      </c>
      <c r="BC6" s="1">
        <v>1</v>
      </c>
      <c r="BD6" s="1">
        <v>2</v>
      </c>
      <c r="BE6" s="1">
        <v>8</v>
      </c>
      <c r="BF6" s="1">
        <f t="shared" ca="1" si="15"/>
        <v>-23.200000000000003</v>
      </c>
      <c r="BG6" s="1">
        <f t="shared" ca="1" si="16"/>
        <v>-31.200000000000003</v>
      </c>
      <c r="BI6" s="1">
        <v>1</v>
      </c>
      <c r="BJ6" s="1">
        <v>2</v>
      </c>
      <c r="BK6" s="1">
        <v>8</v>
      </c>
      <c r="BL6" s="1">
        <f t="shared" ca="1" si="17"/>
        <v>-31.200000000000003</v>
      </c>
      <c r="BM6" s="1">
        <f t="shared" ca="1" si="18"/>
        <v>-36.200000000000003</v>
      </c>
      <c r="BO6" s="1">
        <v>1</v>
      </c>
      <c r="BP6" s="1">
        <v>2</v>
      </c>
      <c r="BQ6" s="1">
        <v>8</v>
      </c>
      <c r="BR6" s="1">
        <f t="shared" ca="1" si="19"/>
        <v>-36.200000000000003</v>
      </c>
      <c r="BS6" s="1">
        <f t="shared" ca="1" si="20"/>
        <v>-41.2</v>
      </c>
      <c r="BU6" s="1">
        <v>1</v>
      </c>
      <c r="BV6" s="1">
        <v>2</v>
      </c>
      <c r="BW6" s="1">
        <v>8</v>
      </c>
      <c r="BX6" s="1">
        <f t="shared" ca="1" si="21"/>
        <v>-41.2</v>
      </c>
      <c r="BY6" s="1">
        <f t="shared" ca="1" si="22"/>
        <v>-46.2</v>
      </c>
      <c r="CA6" s="1">
        <v>1</v>
      </c>
      <c r="CB6" s="1">
        <v>2</v>
      </c>
      <c r="CC6" s="1">
        <v>8</v>
      </c>
      <c r="CD6" s="1">
        <f t="shared" ca="1" si="23"/>
        <v>-46.2</v>
      </c>
      <c r="CE6" s="1">
        <f t="shared" ca="1" si="24"/>
        <v>-55.2</v>
      </c>
      <c r="CG6" s="1">
        <v>1</v>
      </c>
      <c r="CH6" s="1">
        <v>2</v>
      </c>
      <c r="CI6" s="1">
        <v>8</v>
      </c>
      <c r="CJ6" s="1">
        <f t="shared" ca="1" si="25"/>
        <v>-55.2</v>
      </c>
      <c r="CK6" s="1">
        <f t="shared" ca="1" si="26"/>
        <v>-60.2</v>
      </c>
      <c r="CM6" s="1">
        <v>1</v>
      </c>
      <c r="CN6" s="1">
        <v>2</v>
      </c>
      <c r="CO6" s="1">
        <v>8</v>
      </c>
      <c r="CP6" s="1">
        <f t="shared" ca="1" si="27"/>
        <v>-60.2</v>
      </c>
      <c r="CQ6" s="1">
        <f t="shared" ca="1" si="28"/>
        <v>-66.2</v>
      </c>
      <c r="CS6" s="1">
        <v>1</v>
      </c>
      <c r="CT6" s="1">
        <v>2</v>
      </c>
      <c r="CU6" s="1">
        <v>8</v>
      </c>
      <c r="CV6" s="1">
        <f t="shared" ca="1" si="29"/>
        <v>-66.2</v>
      </c>
      <c r="CW6" s="1">
        <f t="shared" ca="1" si="30"/>
        <v>-71.2</v>
      </c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</row>
    <row r="7" spans="1:119" x14ac:dyDescent="0.25">
      <c r="A7" s="1">
        <v>2</v>
      </c>
      <c r="B7" s="1">
        <v>3</v>
      </c>
      <c r="C7" s="1">
        <v>5</v>
      </c>
      <c r="D7" s="4">
        <f>get_abs_axle_loc!D7</f>
        <v>37.799999999999997</v>
      </c>
      <c r="E7" s="1">
        <f t="shared" ca="1" si="0"/>
        <v>29.799999999999997</v>
      </c>
      <c r="G7" s="1">
        <v>2</v>
      </c>
      <c r="H7" s="1">
        <v>3</v>
      </c>
      <c r="I7" s="1">
        <v>5</v>
      </c>
      <c r="J7" s="1">
        <f t="shared" ca="1" si="1"/>
        <v>29.799999999999997</v>
      </c>
      <c r="K7" s="1">
        <f t="shared" ca="1" si="2"/>
        <v>24.799999999999997</v>
      </c>
      <c r="M7" s="1">
        <v>2</v>
      </c>
      <c r="N7" s="1">
        <v>3</v>
      </c>
      <c r="O7" s="1">
        <v>5</v>
      </c>
      <c r="P7" s="1">
        <f t="shared" ca="1" si="3"/>
        <v>24.799999999999997</v>
      </c>
      <c r="Q7" s="1">
        <f t="shared" ca="1" si="4"/>
        <v>19.799999999999997</v>
      </c>
      <c r="S7" s="1">
        <v>2</v>
      </c>
      <c r="T7" s="1">
        <v>3</v>
      </c>
      <c r="U7" s="1">
        <v>5</v>
      </c>
      <c r="V7" s="1">
        <f t="shared" ca="1" si="5"/>
        <v>19.799999999999997</v>
      </c>
      <c r="W7" s="1">
        <f t="shared" ca="1" si="6"/>
        <v>14.799999999999997</v>
      </c>
      <c r="Y7" s="1">
        <v>2</v>
      </c>
      <c r="Z7" s="1">
        <v>3</v>
      </c>
      <c r="AA7" s="1">
        <v>5</v>
      </c>
      <c r="AB7" s="1">
        <f t="shared" ca="1" si="7"/>
        <v>14.799999999999997</v>
      </c>
      <c r="AC7" s="1">
        <f t="shared" ca="1" si="8"/>
        <v>5.7999999999999972</v>
      </c>
      <c r="AE7" s="1">
        <v>2</v>
      </c>
      <c r="AF7" s="1">
        <v>3</v>
      </c>
      <c r="AG7" s="1">
        <v>5</v>
      </c>
      <c r="AH7" s="1">
        <f t="shared" ca="1" si="31"/>
        <v>5.7999999999999972</v>
      </c>
      <c r="AI7" s="1">
        <f t="shared" ca="1" si="32"/>
        <v>0.79999999999999716</v>
      </c>
      <c r="AK7" s="1">
        <v>2</v>
      </c>
      <c r="AL7" s="1">
        <v>3</v>
      </c>
      <c r="AM7" s="1">
        <v>5</v>
      </c>
      <c r="AN7" s="1">
        <f t="shared" ca="1" si="9"/>
        <v>0.79999999999999716</v>
      </c>
      <c r="AO7" s="1">
        <f t="shared" ca="1" si="10"/>
        <v>-5.2000000000000028</v>
      </c>
      <c r="AQ7" s="1">
        <v>2</v>
      </c>
      <c r="AR7" s="1">
        <v>3</v>
      </c>
      <c r="AS7" s="1">
        <v>5</v>
      </c>
      <c r="AT7" s="1">
        <f t="shared" ca="1" si="11"/>
        <v>-5.2000000000000028</v>
      </c>
      <c r="AU7" s="1">
        <f t="shared" ca="1" si="12"/>
        <v>-10.200000000000003</v>
      </c>
      <c r="AW7" s="1">
        <v>2</v>
      </c>
      <c r="AX7" s="1">
        <v>3</v>
      </c>
      <c r="AY7" s="1">
        <v>5</v>
      </c>
      <c r="AZ7" s="1">
        <f t="shared" ca="1" si="13"/>
        <v>-10.200000000000003</v>
      </c>
      <c r="BA7" s="1">
        <f t="shared" ca="1" si="14"/>
        <v>-18.200000000000003</v>
      </c>
      <c r="BC7" s="1">
        <v>2</v>
      </c>
      <c r="BD7" s="1">
        <v>3</v>
      </c>
      <c r="BE7" s="1">
        <v>5</v>
      </c>
      <c r="BF7" s="1">
        <f t="shared" ca="1" si="15"/>
        <v>-18.200000000000003</v>
      </c>
      <c r="BG7" s="1">
        <f t="shared" ca="1" si="16"/>
        <v>-26.200000000000003</v>
      </c>
      <c r="BI7" s="1">
        <v>2</v>
      </c>
      <c r="BJ7" s="1">
        <v>3</v>
      </c>
      <c r="BK7" s="1">
        <v>5</v>
      </c>
      <c r="BL7" s="1">
        <f t="shared" ca="1" si="17"/>
        <v>-26.200000000000003</v>
      </c>
      <c r="BM7" s="1">
        <f t="shared" ca="1" si="18"/>
        <v>-31.200000000000003</v>
      </c>
      <c r="BO7" s="1">
        <v>2</v>
      </c>
      <c r="BP7" s="1">
        <v>3</v>
      </c>
      <c r="BQ7" s="1">
        <v>5</v>
      </c>
      <c r="BR7" s="1">
        <f t="shared" ca="1" si="19"/>
        <v>-31.200000000000003</v>
      </c>
      <c r="BS7" s="1">
        <f t="shared" ca="1" si="20"/>
        <v>-36.200000000000003</v>
      </c>
      <c r="BU7" s="1">
        <v>2</v>
      </c>
      <c r="BV7" s="1">
        <v>3</v>
      </c>
      <c r="BW7" s="1">
        <v>5</v>
      </c>
      <c r="BX7" s="1">
        <f t="shared" ca="1" si="21"/>
        <v>-36.200000000000003</v>
      </c>
      <c r="BY7" s="1">
        <f t="shared" ca="1" si="22"/>
        <v>-41.2</v>
      </c>
      <c r="CA7" s="1">
        <v>2</v>
      </c>
      <c r="CB7" s="1">
        <v>3</v>
      </c>
      <c r="CC7" s="1">
        <v>5</v>
      </c>
      <c r="CD7" s="1">
        <f t="shared" ca="1" si="23"/>
        <v>-41.2</v>
      </c>
      <c r="CE7" s="1">
        <f t="shared" ca="1" si="24"/>
        <v>-50.2</v>
      </c>
      <c r="CG7" s="1">
        <v>2</v>
      </c>
      <c r="CH7" s="1">
        <v>3</v>
      </c>
      <c r="CI7" s="1">
        <v>5</v>
      </c>
      <c r="CJ7" s="1">
        <f t="shared" ca="1" si="25"/>
        <v>-50.2</v>
      </c>
      <c r="CK7" s="1">
        <f t="shared" ca="1" si="26"/>
        <v>-55.2</v>
      </c>
      <c r="CM7" s="1">
        <v>2</v>
      </c>
      <c r="CN7" s="1">
        <v>3</v>
      </c>
      <c r="CO7" s="1">
        <v>5</v>
      </c>
      <c r="CP7" s="1">
        <f t="shared" ca="1" si="27"/>
        <v>-55.2</v>
      </c>
      <c r="CQ7" s="1">
        <f t="shared" ca="1" si="28"/>
        <v>-61.2</v>
      </c>
      <c r="CS7" s="1">
        <v>2</v>
      </c>
      <c r="CT7" s="1">
        <v>3</v>
      </c>
      <c r="CU7" s="1">
        <v>5</v>
      </c>
      <c r="CV7" s="1">
        <f t="shared" ca="1" si="29"/>
        <v>-61.2</v>
      </c>
      <c r="CW7" s="1">
        <f t="shared" ca="1" si="30"/>
        <v>-66.2</v>
      </c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</row>
    <row r="8" spans="1:119" x14ac:dyDescent="0.25">
      <c r="A8" s="1">
        <v>3</v>
      </c>
      <c r="B8" s="1">
        <v>4</v>
      </c>
      <c r="C8" s="1">
        <v>5</v>
      </c>
      <c r="D8" s="4">
        <f>get_abs_axle_loc!D8</f>
        <v>42.8</v>
      </c>
      <c r="E8" s="1">
        <f t="shared" ca="1" si="0"/>
        <v>34.799999999999997</v>
      </c>
      <c r="G8" s="1">
        <v>3</v>
      </c>
      <c r="H8" s="1">
        <v>4</v>
      </c>
      <c r="I8" s="1">
        <v>5</v>
      </c>
      <c r="J8" s="1">
        <f t="shared" ca="1" si="1"/>
        <v>34.799999999999997</v>
      </c>
      <c r="K8" s="1">
        <f t="shared" ca="1" si="2"/>
        <v>29.799999999999997</v>
      </c>
      <c r="M8" s="1">
        <v>3</v>
      </c>
      <c r="N8" s="1">
        <v>4</v>
      </c>
      <c r="O8" s="1">
        <v>5</v>
      </c>
      <c r="P8" s="1">
        <f t="shared" ca="1" si="3"/>
        <v>29.799999999999997</v>
      </c>
      <c r="Q8" s="1">
        <f t="shared" ca="1" si="4"/>
        <v>24.799999999999997</v>
      </c>
      <c r="S8" s="1">
        <v>3</v>
      </c>
      <c r="T8" s="1">
        <v>4</v>
      </c>
      <c r="U8" s="1">
        <v>5</v>
      </c>
      <c r="V8" s="1">
        <f t="shared" ca="1" si="5"/>
        <v>24.799999999999997</v>
      </c>
      <c r="W8" s="1">
        <f t="shared" ca="1" si="6"/>
        <v>19.799999999999997</v>
      </c>
      <c r="Y8" s="1">
        <v>3</v>
      </c>
      <c r="Z8" s="1">
        <v>4</v>
      </c>
      <c r="AA8" s="1">
        <v>5</v>
      </c>
      <c r="AB8" s="1">
        <f t="shared" ca="1" si="7"/>
        <v>19.799999999999997</v>
      </c>
      <c r="AC8" s="1">
        <f t="shared" ca="1" si="8"/>
        <v>10.799999999999997</v>
      </c>
      <c r="AE8" s="1">
        <v>3</v>
      </c>
      <c r="AF8" s="1">
        <v>4</v>
      </c>
      <c r="AG8" s="1">
        <v>5</v>
      </c>
      <c r="AH8" s="1">
        <f t="shared" ca="1" si="31"/>
        <v>10.799999999999997</v>
      </c>
      <c r="AI8" s="1">
        <f t="shared" ca="1" si="32"/>
        <v>5.7999999999999972</v>
      </c>
      <c r="AK8" s="1">
        <v>3</v>
      </c>
      <c r="AL8" s="1">
        <v>4</v>
      </c>
      <c r="AM8" s="1">
        <v>5</v>
      </c>
      <c r="AN8" s="1">
        <f t="shared" ca="1" si="9"/>
        <v>5.7999999999999972</v>
      </c>
      <c r="AO8" s="1">
        <f t="shared" ca="1" si="10"/>
        <v>-0.20000000000000284</v>
      </c>
      <c r="AQ8" s="1">
        <v>3</v>
      </c>
      <c r="AR8" s="1">
        <v>4</v>
      </c>
      <c r="AS8" s="1">
        <v>5</v>
      </c>
      <c r="AT8" s="1">
        <f t="shared" ca="1" si="11"/>
        <v>-0.20000000000000284</v>
      </c>
      <c r="AU8" s="1">
        <f t="shared" ca="1" si="12"/>
        <v>-5.2000000000000028</v>
      </c>
      <c r="AW8" s="1">
        <v>3</v>
      </c>
      <c r="AX8" s="1">
        <v>4</v>
      </c>
      <c r="AY8" s="1">
        <v>5</v>
      </c>
      <c r="AZ8" s="1">
        <f t="shared" ca="1" si="13"/>
        <v>-5.2000000000000028</v>
      </c>
      <c r="BA8" s="1">
        <f t="shared" ca="1" si="14"/>
        <v>-13.200000000000003</v>
      </c>
      <c r="BC8" s="1">
        <v>3</v>
      </c>
      <c r="BD8" s="1">
        <v>4</v>
      </c>
      <c r="BE8" s="1">
        <v>5</v>
      </c>
      <c r="BF8" s="1">
        <f t="shared" ca="1" si="15"/>
        <v>-13.200000000000003</v>
      </c>
      <c r="BG8" s="1">
        <f t="shared" ca="1" si="16"/>
        <v>-21.200000000000003</v>
      </c>
      <c r="BI8" s="1">
        <v>3</v>
      </c>
      <c r="BJ8" s="1">
        <v>4</v>
      </c>
      <c r="BK8" s="1">
        <v>5</v>
      </c>
      <c r="BL8" s="1">
        <f t="shared" ca="1" si="17"/>
        <v>-21.200000000000003</v>
      </c>
      <c r="BM8" s="1">
        <f t="shared" ca="1" si="18"/>
        <v>-26.200000000000003</v>
      </c>
      <c r="BO8" s="1">
        <v>3</v>
      </c>
      <c r="BP8" s="1">
        <v>4</v>
      </c>
      <c r="BQ8" s="1">
        <v>5</v>
      </c>
      <c r="BR8" s="1">
        <f t="shared" ca="1" si="19"/>
        <v>-26.200000000000003</v>
      </c>
      <c r="BS8" s="1">
        <f t="shared" ca="1" si="20"/>
        <v>-31.200000000000003</v>
      </c>
      <c r="BU8" s="1">
        <v>3</v>
      </c>
      <c r="BV8" s="1">
        <v>4</v>
      </c>
      <c r="BW8" s="1">
        <v>5</v>
      </c>
      <c r="BX8" s="1">
        <f t="shared" ca="1" si="21"/>
        <v>-31.200000000000003</v>
      </c>
      <c r="BY8" s="1">
        <f t="shared" ca="1" si="22"/>
        <v>-36.200000000000003</v>
      </c>
      <c r="CA8" s="1">
        <v>3</v>
      </c>
      <c r="CB8" s="1">
        <v>4</v>
      </c>
      <c r="CC8" s="1">
        <v>5</v>
      </c>
      <c r="CD8" s="1">
        <f t="shared" ca="1" si="23"/>
        <v>-36.200000000000003</v>
      </c>
      <c r="CE8" s="1">
        <f t="shared" ca="1" si="24"/>
        <v>-45.2</v>
      </c>
      <c r="CG8" s="1">
        <v>3</v>
      </c>
      <c r="CH8" s="1">
        <v>4</v>
      </c>
      <c r="CI8" s="1">
        <v>5</v>
      </c>
      <c r="CJ8" s="1">
        <f t="shared" ca="1" si="25"/>
        <v>-45.2</v>
      </c>
      <c r="CK8" s="1">
        <f t="shared" ca="1" si="26"/>
        <v>-50.2</v>
      </c>
      <c r="CM8" s="1">
        <v>3</v>
      </c>
      <c r="CN8" s="1">
        <v>4</v>
      </c>
      <c r="CO8" s="1">
        <v>5</v>
      </c>
      <c r="CP8" s="1">
        <f t="shared" ca="1" si="27"/>
        <v>-50.2</v>
      </c>
      <c r="CQ8" s="1">
        <f t="shared" ca="1" si="28"/>
        <v>-56.2</v>
      </c>
      <c r="CS8" s="1">
        <v>3</v>
      </c>
      <c r="CT8" s="1">
        <v>4</v>
      </c>
      <c r="CU8" s="1">
        <v>5</v>
      </c>
      <c r="CV8" s="1">
        <f t="shared" ca="1" si="29"/>
        <v>-56.2</v>
      </c>
      <c r="CW8" s="1">
        <f t="shared" ca="1" si="30"/>
        <v>-61.2</v>
      </c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</row>
    <row r="9" spans="1:119" x14ac:dyDescent="0.25">
      <c r="A9" s="1">
        <v>4</v>
      </c>
      <c r="B9" s="1">
        <v>5</v>
      </c>
      <c r="C9" s="1">
        <v>5</v>
      </c>
      <c r="D9" s="4">
        <f>get_abs_axle_loc!D9</f>
        <v>47.8</v>
      </c>
      <c r="E9" s="1">
        <f t="shared" ca="1" si="0"/>
        <v>39.799999999999997</v>
      </c>
      <c r="G9" s="1">
        <v>4</v>
      </c>
      <c r="H9" s="1">
        <v>5</v>
      </c>
      <c r="I9" s="1">
        <v>5</v>
      </c>
      <c r="J9" s="1">
        <f t="shared" ca="1" si="1"/>
        <v>39.799999999999997</v>
      </c>
      <c r="K9" s="1">
        <f t="shared" ca="1" si="2"/>
        <v>34.799999999999997</v>
      </c>
      <c r="M9" s="1">
        <v>4</v>
      </c>
      <c r="N9" s="1">
        <v>5</v>
      </c>
      <c r="O9" s="1">
        <v>5</v>
      </c>
      <c r="P9" s="1">
        <f t="shared" ca="1" si="3"/>
        <v>34.799999999999997</v>
      </c>
      <c r="Q9" s="1">
        <f t="shared" ca="1" si="4"/>
        <v>29.799999999999997</v>
      </c>
      <c r="S9" s="1">
        <v>4</v>
      </c>
      <c r="T9" s="1">
        <v>5</v>
      </c>
      <c r="U9" s="1">
        <v>5</v>
      </c>
      <c r="V9" s="1">
        <f t="shared" ca="1" si="5"/>
        <v>29.799999999999997</v>
      </c>
      <c r="W9" s="1">
        <f t="shared" ca="1" si="6"/>
        <v>24.799999999999997</v>
      </c>
      <c r="Y9" s="1">
        <v>4</v>
      </c>
      <c r="Z9" s="1">
        <v>5</v>
      </c>
      <c r="AA9" s="1">
        <v>5</v>
      </c>
      <c r="AB9" s="1">
        <f t="shared" ca="1" si="7"/>
        <v>24.799999999999997</v>
      </c>
      <c r="AC9" s="1">
        <f t="shared" ca="1" si="8"/>
        <v>15.799999999999997</v>
      </c>
      <c r="AE9" s="1">
        <v>4</v>
      </c>
      <c r="AF9" s="1">
        <v>5</v>
      </c>
      <c r="AG9" s="1">
        <v>5</v>
      </c>
      <c r="AH9" s="1">
        <f t="shared" ca="1" si="31"/>
        <v>15.799999999999997</v>
      </c>
      <c r="AI9" s="1">
        <f t="shared" ca="1" si="32"/>
        <v>10.799999999999997</v>
      </c>
      <c r="AK9" s="1">
        <v>4</v>
      </c>
      <c r="AL9" s="1">
        <v>5</v>
      </c>
      <c r="AM9" s="1">
        <v>5</v>
      </c>
      <c r="AN9" s="1">
        <f t="shared" ca="1" si="9"/>
        <v>10.799999999999997</v>
      </c>
      <c r="AO9" s="1">
        <f t="shared" ca="1" si="10"/>
        <v>4.7999999999999972</v>
      </c>
      <c r="AQ9" s="1">
        <v>4</v>
      </c>
      <c r="AR9" s="1">
        <v>5</v>
      </c>
      <c r="AS9" s="1">
        <v>5</v>
      </c>
      <c r="AT9" s="1">
        <f t="shared" ca="1" si="11"/>
        <v>4.7999999999999972</v>
      </c>
      <c r="AU9" s="1">
        <f t="shared" ca="1" si="12"/>
        <v>-0.20000000000000284</v>
      </c>
      <c r="AW9" s="1">
        <v>4</v>
      </c>
      <c r="AX9" s="1">
        <v>5</v>
      </c>
      <c r="AY9" s="1">
        <v>5</v>
      </c>
      <c r="AZ9" s="1">
        <f t="shared" ca="1" si="13"/>
        <v>-0.20000000000000284</v>
      </c>
      <c r="BA9" s="1">
        <f t="shared" ca="1" si="14"/>
        <v>-8.2000000000000028</v>
      </c>
      <c r="BC9" s="1">
        <v>4</v>
      </c>
      <c r="BD9" s="1">
        <v>5</v>
      </c>
      <c r="BE9" s="1">
        <v>5</v>
      </c>
      <c r="BF9" s="1">
        <f t="shared" ca="1" si="15"/>
        <v>-8.2000000000000028</v>
      </c>
      <c r="BG9" s="1">
        <f t="shared" ca="1" si="16"/>
        <v>-16.200000000000003</v>
      </c>
      <c r="BI9" s="1">
        <v>4</v>
      </c>
      <c r="BJ9" s="1">
        <v>5</v>
      </c>
      <c r="BK9" s="1">
        <v>5</v>
      </c>
      <c r="BL9" s="1">
        <f t="shared" ca="1" si="17"/>
        <v>-16.200000000000003</v>
      </c>
      <c r="BM9" s="1">
        <f t="shared" ca="1" si="18"/>
        <v>-21.200000000000003</v>
      </c>
      <c r="BO9" s="1">
        <v>4</v>
      </c>
      <c r="BP9" s="1">
        <v>5</v>
      </c>
      <c r="BQ9" s="1">
        <v>5</v>
      </c>
      <c r="BR9" s="1">
        <f t="shared" ca="1" si="19"/>
        <v>-21.200000000000003</v>
      </c>
      <c r="BS9" s="1">
        <f t="shared" ca="1" si="20"/>
        <v>-26.200000000000003</v>
      </c>
      <c r="BU9" s="1">
        <v>4</v>
      </c>
      <c r="BV9" s="1">
        <v>5</v>
      </c>
      <c r="BW9" s="1">
        <v>5</v>
      </c>
      <c r="BX9" s="1">
        <f t="shared" ca="1" si="21"/>
        <v>-26.200000000000003</v>
      </c>
      <c r="BY9" s="1">
        <f t="shared" ca="1" si="22"/>
        <v>-31.200000000000003</v>
      </c>
      <c r="CA9" s="1">
        <v>4</v>
      </c>
      <c r="CB9" s="1">
        <v>5</v>
      </c>
      <c r="CC9" s="1">
        <v>5</v>
      </c>
      <c r="CD9" s="1">
        <f t="shared" ca="1" si="23"/>
        <v>-31.200000000000003</v>
      </c>
      <c r="CE9" s="1">
        <f t="shared" ca="1" si="24"/>
        <v>-40.200000000000003</v>
      </c>
      <c r="CG9" s="1">
        <v>4</v>
      </c>
      <c r="CH9" s="1">
        <v>5</v>
      </c>
      <c r="CI9" s="1">
        <v>5</v>
      </c>
      <c r="CJ9" s="1">
        <f t="shared" ca="1" si="25"/>
        <v>-40.200000000000003</v>
      </c>
      <c r="CK9" s="1">
        <f t="shared" ca="1" si="26"/>
        <v>-45.2</v>
      </c>
      <c r="CM9" s="1">
        <v>4</v>
      </c>
      <c r="CN9" s="1">
        <v>5</v>
      </c>
      <c r="CO9" s="1">
        <v>5</v>
      </c>
      <c r="CP9" s="1">
        <f t="shared" ca="1" si="27"/>
        <v>-45.2</v>
      </c>
      <c r="CQ9" s="1">
        <f t="shared" ca="1" si="28"/>
        <v>-51.2</v>
      </c>
      <c r="CS9" s="1">
        <v>4</v>
      </c>
      <c r="CT9" s="1">
        <v>5</v>
      </c>
      <c r="CU9" s="1">
        <v>5</v>
      </c>
      <c r="CV9" s="1">
        <f t="shared" ca="1" si="29"/>
        <v>-51.2</v>
      </c>
      <c r="CW9" s="1">
        <f t="shared" ca="1" si="30"/>
        <v>-56.2</v>
      </c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</row>
    <row r="10" spans="1:119" x14ac:dyDescent="0.25">
      <c r="A10" s="1">
        <v>5</v>
      </c>
      <c r="B10" s="1">
        <v>6</v>
      </c>
      <c r="C10" s="1">
        <v>9</v>
      </c>
      <c r="D10" s="4">
        <f>get_abs_axle_loc!D10</f>
        <v>56.8</v>
      </c>
      <c r="E10" s="1">
        <f t="shared" ca="1" si="0"/>
        <v>48.8</v>
      </c>
      <c r="G10" s="1">
        <v>5</v>
      </c>
      <c r="H10" s="1">
        <v>6</v>
      </c>
      <c r="I10" s="1">
        <v>9</v>
      </c>
      <c r="J10" s="1">
        <f t="shared" ca="1" si="1"/>
        <v>48.8</v>
      </c>
      <c r="K10" s="1">
        <f t="shared" ca="1" si="2"/>
        <v>43.8</v>
      </c>
      <c r="M10" s="1">
        <v>5</v>
      </c>
      <c r="N10" s="1">
        <v>6</v>
      </c>
      <c r="O10" s="1">
        <v>9</v>
      </c>
      <c r="P10" s="1">
        <f t="shared" ca="1" si="3"/>
        <v>43.8</v>
      </c>
      <c r="Q10" s="1">
        <f t="shared" ca="1" si="4"/>
        <v>38.799999999999997</v>
      </c>
      <c r="S10" s="1">
        <v>5</v>
      </c>
      <c r="T10" s="1">
        <v>6</v>
      </c>
      <c r="U10" s="1">
        <v>9</v>
      </c>
      <c r="V10" s="1">
        <f t="shared" ca="1" si="5"/>
        <v>38.799999999999997</v>
      </c>
      <c r="W10" s="1">
        <f t="shared" ca="1" si="6"/>
        <v>33.799999999999997</v>
      </c>
      <c r="Y10" s="1">
        <v>5</v>
      </c>
      <c r="Z10" s="1">
        <v>6</v>
      </c>
      <c r="AA10" s="1">
        <v>9</v>
      </c>
      <c r="AB10" s="1">
        <f t="shared" ca="1" si="7"/>
        <v>33.799999999999997</v>
      </c>
      <c r="AC10" s="1">
        <f t="shared" ca="1" si="8"/>
        <v>24.799999999999997</v>
      </c>
      <c r="AE10" s="1">
        <v>5</v>
      </c>
      <c r="AF10" s="1">
        <v>6</v>
      </c>
      <c r="AG10" s="1">
        <v>9</v>
      </c>
      <c r="AH10" s="1">
        <f t="shared" ca="1" si="31"/>
        <v>24.799999999999997</v>
      </c>
      <c r="AI10" s="1">
        <f t="shared" ca="1" si="32"/>
        <v>19.799999999999997</v>
      </c>
      <c r="AK10" s="1">
        <v>5</v>
      </c>
      <c r="AL10" s="1">
        <v>6</v>
      </c>
      <c r="AM10" s="1">
        <v>9</v>
      </c>
      <c r="AN10" s="1">
        <f t="shared" ca="1" si="9"/>
        <v>19.799999999999997</v>
      </c>
      <c r="AO10" s="1">
        <f t="shared" ca="1" si="10"/>
        <v>13.799999999999997</v>
      </c>
      <c r="AQ10" s="1">
        <v>5</v>
      </c>
      <c r="AR10" s="1">
        <v>6</v>
      </c>
      <c r="AS10" s="1">
        <v>9</v>
      </c>
      <c r="AT10" s="1">
        <f t="shared" ca="1" si="11"/>
        <v>13.799999999999997</v>
      </c>
      <c r="AU10" s="1">
        <f t="shared" ca="1" si="12"/>
        <v>8.7999999999999972</v>
      </c>
      <c r="AW10" s="1">
        <v>5</v>
      </c>
      <c r="AX10" s="1">
        <v>6</v>
      </c>
      <c r="AY10" s="1">
        <v>9</v>
      </c>
      <c r="AZ10" s="1">
        <f t="shared" ca="1" si="13"/>
        <v>8.7999999999999972</v>
      </c>
      <c r="BA10" s="1">
        <f t="shared" ca="1" si="14"/>
        <v>0.79999999999999716</v>
      </c>
      <c r="BC10" s="1">
        <v>5</v>
      </c>
      <c r="BD10" s="1">
        <v>6</v>
      </c>
      <c r="BE10" s="1">
        <v>9</v>
      </c>
      <c r="BF10" s="1">
        <f t="shared" ca="1" si="15"/>
        <v>0.79999999999999716</v>
      </c>
      <c r="BG10" s="1">
        <f t="shared" ca="1" si="16"/>
        <v>-7.2000000000000028</v>
      </c>
      <c r="BI10" s="1">
        <v>5</v>
      </c>
      <c r="BJ10" s="1">
        <v>6</v>
      </c>
      <c r="BK10" s="1">
        <v>9</v>
      </c>
      <c r="BL10" s="1">
        <f t="shared" ca="1" si="17"/>
        <v>-7.2000000000000028</v>
      </c>
      <c r="BM10" s="1">
        <f t="shared" ca="1" si="18"/>
        <v>-12.200000000000003</v>
      </c>
      <c r="BO10" s="1">
        <v>5</v>
      </c>
      <c r="BP10" s="1">
        <v>6</v>
      </c>
      <c r="BQ10" s="1">
        <v>9</v>
      </c>
      <c r="BR10" s="1">
        <f t="shared" ca="1" si="19"/>
        <v>-12.200000000000003</v>
      </c>
      <c r="BS10" s="1">
        <f t="shared" ca="1" si="20"/>
        <v>-17.200000000000003</v>
      </c>
      <c r="BU10" s="1">
        <v>5</v>
      </c>
      <c r="BV10" s="1">
        <v>6</v>
      </c>
      <c r="BW10" s="1">
        <v>9</v>
      </c>
      <c r="BX10" s="1">
        <f t="shared" ca="1" si="21"/>
        <v>-17.200000000000003</v>
      </c>
      <c r="BY10" s="1">
        <f t="shared" ca="1" si="22"/>
        <v>-22.200000000000003</v>
      </c>
      <c r="CA10" s="1">
        <v>5</v>
      </c>
      <c r="CB10" s="1">
        <v>6</v>
      </c>
      <c r="CC10" s="1">
        <v>9</v>
      </c>
      <c r="CD10" s="1">
        <f t="shared" ca="1" si="23"/>
        <v>-22.200000000000003</v>
      </c>
      <c r="CE10" s="1">
        <f t="shared" ca="1" si="24"/>
        <v>-31.200000000000003</v>
      </c>
      <c r="CG10" s="1">
        <v>5</v>
      </c>
      <c r="CH10" s="1">
        <v>6</v>
      </c>
      <c r="CI10" s="1">
        <v>9</v>
      </c>
      <c r="CJ10" s="1">
        <f t="shared" ca="1" si="25"/>
        <v>-31.200000000000003</v>
      </c>
      <c r="CK10" s="1">
        <f t="shared" ca="1" si="26"/>
        <v>-36.200000000000003</v>
      </c>
      <c r="CM10" s="1">
        <v>5</v>
      </c>
      <c r="CN10" s="1">
        <v>6</v>
      </c>
      <c r="CO10" s="1">
        <v>9</v>
      </c>
      <c r="CP10" s="1">
        <f t="shared" ca="1" si="27"/>
        <v>-36.200000000000003</v>
      </c>
      <c r="CQ10" s="1">
        <f t="shared" ca="1" si="28"/>
        <v>-42.2</v>
      </c>
      <c r="CS10" s="1">
        <v>5</v>
      </c>
      <c r="CT10" s="1">
        <v>6</v>
      </c>
      <c r="CU10" s="1">
        <v>9</v>
      </c>
      <c r="CV10" s="1">
        <f t="shared" ca="1" si="29"/>
        <v>-42.2</v>
      </c>
      <c r="CW10" s="1">
        <f t="shared" ca="1" si="30"/>
        <v>-47.2</v>
      </c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</row>
    <row r="11" spans="1:119" x14ac:dyDescent="0.25">
      <c r="A11" s="1">
        <v>6</v>
      </c>
      <c r="B11" s="1">
        <v>7</v>
      </c>
      <c r="C11" s="1">
        <v>5</v>
      </c>
      <c r="D11" s="4">
        <f>get_abs_axle_loc!D11</f>
        <v>61.8</v>
      </c>
      <c r="E11" s="1">
        <f t="shared" ca="1" si="0"/>
        <v>53.8</v>
      </c>
      <c r="G11" s="1">
        <v>6</v>
      </c>
      <c r="H11" s="1">
        <v>7</v>
      </c>
      <c r="I11" s="1">
        <v>5</v>
      </c>
      <c r="J11" s="1">
        <f t="shared" ca="1" si="1"/>
        <v>53.8</v>
      </c>
      <c r="K11" s="1">
        <f t="shared" ca="1" si="2"/>
        <v>48.8</v>
      </c>
      <c r="M11" s="1">
        <v>6</v>
      </c>
      <c r="N11" s="1">
        <v>7</v>
      </c>
      <c r="O11" s="1">
        <v>5</v>
      </c>
      <c r="P11" s="1">
        <f t="shared" ca="1" si="3"/>
        <v>48.8</v>
      </c>
      <c r="Q11" s="1">
        <f t="shared" ca="1" si="4"/>
        <v>43.8</v>
      </c>
      <c r="S11" s="1">
        <v>6</v>
      </c>
      <c r="T11" s="1">
        <v>7</v>
      </c>
      <c r="U11" s="1">
        <v>5</v>
      </c>
      <c r="V11" s="1">
        <f t="shared" ca="1" si="5"/>
        <v>43.8</v>
      </c>
      <c r="W11" s="1">
        <f t="shared" ca="1" si="6"/>
        <v>38.799999999999997</v>
      </c>
      <c r="Y11" s="1">
        <v>6</v>
      </c>
      <c r="Z11" s="1">
        <v>7</v>
      </c>
      <c r="AA11" s="1">
        <v>5</v>
      </c>
      <c r="AB11" s="1">
        <f t="shared" ca="1" si="7"/>
        <v>38.799999999999997</v>
      </c>
      <c r="AC11" s="1">
        <f t="shared" ca="1" si="8"/>
        <v>29.799999999999997</v>
      </c>
      <c r="AE11" s="1">
        <v>6</v>
      </c>
      <c r="AF11" s="1">
        <v>7</v>
      </c>
      <c r="AG11" s="1">
        <v>5</v>
      </c>
      <c r="AH11" s="1">
        <f t="shared" ca="1" si="31"/>
        <v>29.799999999999997</v>
      </c>
      <c r="AI11" s="1">
        <f t="shared" ca="1" si="32"/>
        <v>24.799999999999997</v>
      </c>
      <c r="AK11" s="1">
        <v>6</v>
      </c>
      <c r="AL11" s="1">
        <v>7</v>
      </c>
      <c r="AM11" s="1">
        <v>5</v>
      </c>
      <c r="AN11" s="1">
        <f t="shared" ca="1" si="9"/>
        <v>24.799999999999997</v>
      </c>
      <c r="AO11" s="1">
        <f t="shared" ca="1" si="10"/>
        <v>18.799999999999997</v>
      </c>
      <c r="AQ11" s="1">
        <v>6</v>
      </c>
      <c r="AR11" s="1">
        <v>7</v>
      </c>
      <c r="AS11" s="1">
        <v>5</v>
      </c>
      <c r="AT11" s="1">
        <f t="shared" ca="1" si="11"/>
        <v>18.799999999999997</v>
      </c>
      <c r="AU11" s="1">
        <f t="shared" ca="1" si="12"/>
        <v>13.799999999999997</v>
      </c>
      <c r="AW11" s="1">
        <v>6</v>
      </c>
      <c r="AX11" s="1">
        <v>7</v>
      </c>
      <c r="AY11" s="1">
        <v>5</v>
      </c>
      <c r="AZ11" s="1">
        <f t="shared" ca="1" si="13"/>
        <v>13.799999999999997</v>
      </c>
      <c r="BA11" s="1">
        <f t="shared" ca="1" si="14"/>
        <v>5.7999999999999972</v>
      </c>
      <c r="BC11" s="1">
        <v>6</v>
      </c>
      <c r="BD11" s="1">
        <v>7</v>
      </c>
      <c r="BE11" s="1">
        <v>5</v>
      </c>
      <c r="BF11" s="1">
        <f t="shared" ca="1" si="15"/>
        <v>5.7999999999999972</v>
      </c>
      <c r="BG11" s="1">
        <f t="shared" ca="1" si="16"/>
        <v>-2.2000000000000028</v>
      </c>
      <c r="BI11" s="1">
        <v>6</v>
      </c>
      <c r="BJ11" s="1">
        <v>7</v>
      </c>
      <c r="BK11" s="1">
        <v>5</v>
      </c>
      <c r="BL11" s="1">
        <f t="shared" ca="1" si="17"/>
        <v>-2.2000000000000028</v>
      </c>
      <c r="BM11" s="1">
        <f t="shared" ca="1" si="18"/>
        <v>-7.2000000000000028</v>
      </c>
      <c r="BO11" s="1">
        <v>6</v>
      </c>
      <c r="BP11" s="1">
        <v>7</v>
      </c>
      <c r="BQ11" s="1">
        <v>5</v>
      </c>
      <c r="BR11" s="1">
        <f t="shared" ca="1" si="19"/>
        <v>-7.2000000000000028</v>
      </c>
      <c r="BS11" s="1">
        <f t="shared" ca="1" si="20"/>
        <v>-12.200000000000003</v>
      </c>
      <c r="BU11" s="1">
        <v>6</v>
      </c>
      <c r="BV11" s="1">
        <v>7</v>
      </c>
      <c r="BW11" s="1">
        <v>5</v>
      </c>
      <c r="BX11" s="1">
        <f t="shared" ca="1" si="21"/>
        <v>-12.200000000000003</v>
      </c>
      <c r="BY11" s="1">
        <f t="shared" ca="1" si="22"/>
        <v>-17.200000000000003</v>
      </c>
      <c r="CA11" s="1">
        <v>6</v>
      </c>
      <c r="CB11" s="1">
        <v>7</v>
      </c>
      <c r="CC11" s="1">
        <v>5</v>
      </c>
      <c r="CD11" s="1">
        <f t="shared" ca="1" si="23"/>
        <v>-17.200000000000003</v>
      </c>
      <c r="CE11" s="1">
        <f t="shared" ca="1" si="24"/>
        <v>-26.200000000000003</v>
      </c>
      <c r="CG11" s="1">
        <v>6</v>
      </c>
      <c r="CH11" s="1">
        <v>7</v>
      </c>
      <c r="CI11" s="1">
        <v>5</v>
      </c>
      <c r="CJ11" s="1">
        <f t="shared" ca="1" si="25"/>
        <v>-26.200000000000003</v>
      </c>
      <c r="CK11" s="1">
        <f t="shared" ca="1" si="26"/>
        <v>-31.200000000000003</v>
      </c>
      <c r="CM11" s="1">
        <v>6</v>
      </c>
      <c r="CN11" s="1">
        <v>7</v>
      </c>
      <c r="CO11" s="1">
        <v>5</v>
      </c>
      <c r="CP11" s="1">
        <f t="shared" ca="1" si="27"/>
        <v>-31.200000000000003</v>
      </c>
      <c r="CQ11" s="1">
        <f t="shared" ca="1" si="28"/>
        <v>-37.200000000000003</v>
      </c>
      <c r="CS11" s="1">
        <v>6</v>
      </c>
      <c r="CT11" s="1">
        <v>7</v>
      </c>
      <c r="CU11" s="1">
        <v>5</v>
      </c>
      <c r="CV11" s="1">
        <f t="shared" ca="1" si="29"/>
        <v>-37.200000000000003</v>
      </c>
      <c r="CW11" s="1">
        <f t="shared" ca="1" si="30"/>
        <v>-42.2</v>
      </c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</row>
    <row r="12" spans="1:119" x14ac:dyDescent="0.25">
      <c r="A12" s="1">
        <v>7</v>
      </c>
      <c r="B12" s="1">
        <v>8</v>
      </c>
      <c r="C12" s="1">
        <v>6</v>
      </c>
      <c r="D12" s="4">
        <f>get_abs_axle_loc!D12</f>
        <v>67.8</v>
      </c>
      <c r="E12" s="1">
        <f t="shared" ca="1" si="0"/>
        <v>59.8</v>
      </c>
      <c r="G12" s="1">
        <v>7</v>
      </c>
      <c r="H12" s="1">
        <v>8</v>
      </c>
      <c r="I12" s="1">
        <v>6</v>
      </c>
      <c r="J12" s="1">
        <f t="shared" ca="1" si="1"/>
        <v>59.8</v>
      </c>
      <c r="K12" s="1">
        <f t="shared" ca="1" si="2"/>
        <v>54.8</v>
      </c>
      <c r="M12" s="1">
        <v>7</v>
      </c>
      <c r="N12" s="1">
        <v>8</v>
      </c>
      <c r="O12" s="1">
        <v>6</v>
      </c>
      <c r="P12" s="1">
        <f t="shared" ca="1" si="3"/>
        <v>54.8</v>
      </c>
      <c r="Q12" s="1">
        <f t="shared" ca="1" si="4"/>
        <v>49.8</v>
      </c>
      <c r="S12" s="1">
        <v>7</v>
      </c>
      <c r="T12" s="1">
        <v>8</v>
      </c>
      <c r="U12" s="1">
        <v>6</v>
      </c>
      <c r="V12" s="1">
        <f t="shared" ca="1" si="5"/>
        <v>49.8</v>
      </c>
      <c r="W12" s="1">
        <f t="shared" ca="1" si="6"/>
        <v>44.8</v>
      </c>
      <c r="Y12" s="1">
        <v>7</v>
      </c>
      <c r="Z12" s="1">
        <v>8</v>
      </c>
      <c r="AA12" s="1">
        <v>6</v>
      </c>
      <c r="AB12" s="1">
        <f t="shared" ca="1" si="7"/>
        <v>44.8</v>
      </c>
      <c r="AC12" s="1">
        <f t="shared" ca="1" si="8"/>
        <v>35.799999999999997</v>
      </c>
      <c r="AE12" s="1">
        <v>7</v>
      </c>
      <c r="AF12" s="1">
        <v>8</v>
      </c>
      <c r="AG12" s="1">
        <v>6</v>
      </c>
      <c r="AH12" s="1">
        <f t="shared" ca="1" si="31"/>
        <v>35.799999999999997</v>
      </c>
      <c r="AI12" s="1">
        <f t="shared" ca="1" si="32"/>
        <v>30.799999999999997</v>
      </c>
      <c r="AK12" s="1">
        <v>7</v>
      </c>
      <c r="AL12" s="1">
        <v>8</v>
      </c>
      <c r="AM12" s="1">
        <v>6</v>
      </c>
      <c r="AN12" s="1">
        <f t="shared" ca="1" si="9"/>
        <v>30.799999999999997</v>
      </c>
      <c r="AO12" s="1">
        <f t="shared" ca="1" si="10"/>
        <v>24.799999999999997</v>
      </c>
      <c r="AQ12" s="1">
        <v>7</v>
      </c>
      <c r="AR12" s="1">
        <v>8</v>
      </c>
      <c r="AS12" s="1">
        <v>6</v>
      </c>
      <c r="AT12" s="1">
        <f t="shared" ca="1" si="11"/>
        <v>24.799999999999997</v>
      </c>
      <c r="AU12" s="1">
        <f t="shared" ca="1" si="12"/>
        <v>19.799999999999997</v>
      </c>
      <c r="AW12" s="1">
        <v>7</v>
      </c>
      <c r="AX12" s="1">
        <v>8</v>
      </c>
      <c r="AY12" s="1">
        <v>6</v>
      </c>
      <c r="AZ12" s="1">
        <f t="shared" ca="1" si="13"/>
        <v>19.799999999999997</v>
      </c>
      <c r="BA12" s="1">
        <f t="shared" ca="1" si="14"/>
        <v>11.799999999999997</v>
      </c>
      <c r="BC12" s="1">
        <v>7</v>
      </c>
      <c r="BD12" s="1">
        <v>8</v>
      </c>
      <c r="BE12" s="1">
        <v>6</v>
      </c>
      <c r="BF12" s="1">
        <f t="shared" ca="1" si="15"/>
        <v>11.799999999999997</v>
      </c>
      <c r="BG12" s="1">
        <f t="shared" ca="1" si="16"/>
        <v>3.7999999999999972</v>
      </c>
      <c r="BI12" s="1">
        <v>7</v>
      </c>
      <c r="BJ12" s="1">
        <v>8</v>
      </c>
      <c r="BK12" s="1">
        <v>6</v>
      </c>
      <c r="BL12" s="1">
        <f t="shared" ca="1" si="17"/>
        <v>3.7999999999999972</v>
      </c>
      <c r="BM12" s="1">
        <f t="shared" ca="1" si="18"/>
        <v>-1.2000000000000028</v>
      </c>
      <c r="BO12" s="1">
        <v>7</v>
      </c>
      <c r="BP12" s="1">
        <v>8</v>
      </c>
      <c r="BQ12" s="1">
        <v>6</v>
      </c>
      <c r="BR12" s="1">
        <f t="shared" ca="1" si="19"/>
        <v>-1.2000000000000028</v>
      </c>
      <c r="BS12" s="1">
        <f t="shared" ca="1" si="20"/>
        <v>-6.2000000000000028</v>
      </c>
      <c r="BU12" s="1">
        <v>7</v>
      </c>
      <c r="BV12" s="1">
        <v>8</v>
      </c>
      <c r="BW12" s="1">
        <v>6</v>
      </c>
      <c r="BX12" s="1">
        <f t="shared" ca="1" si="21"/>
        <v>-6.2000000000000028</v>
      </c>
      <c r="BY12" s="1">
        <f t="shared" ca="1" si="22"/>
        <v>-11.200000000000003</v>
      </c>
      <c r="CA12" s="1">
        <v>7</v>
      </c>
      <c r="CB12" s="1">
        <v>8</v>
      </c>
      <c r="CC12" s="1">
        <v>6</v>
      </c>
      <c r="CD12" s="1">
        <f t="shared" ca="1" si="23"/>
        <v>-11.200000000000003</v>
      </c>
      <c r="CE12" s="1">
        <f t="shared" ca="1" si="24"/>
        <v>-20.200000000000003</v>
      </c>
      <c r="CG12" s="1">
        <v>7</v>
      </c>
      <c r="CH12" s="1">
        <v>8</v>
      </c>
      <c r="CI12" s="1">
        <v>6</v>
      </c>
      <c r="CJ12" s="1">
        <f t="shared" ca="1" si="25"/>
        <v>-20.200000000000003</v>
      </c>
      <c r="CK12" s="1">
        <f t="shared" ca="1" si="26"/>
        <v>-25.200000000000003</v>
      </c>
      <c r="CM12" s="1">
        <v>7</v>
      </c>
      <c r="CN12" s="1">
        <v>8</v>
      </c>
      <c r="CO12" s="1">
        <v>6</v>
      </c>
      <c r="CP12" s="1">
        <f t="shared" ca="1" si="27"/>
        <v>-25.200000000000003</v>
      </c>
      <c r="CQ12" s="1">
        <f t="shared" ca="1" si="28"/>
        <v>-31.200000000000003</v>
      </c>
      <c r="CS12" s="1">
        <v>7</v>
      </c>
      <c r="CT12" s="1">
        <v>8</v>
      </c>
      <c r="CU12" s="1">
        <v>6</v>
      </c>
      <c r="CV12" s="1">
        <f t="shared" ca="1" si="29"/>
        <v>-31.200000000000003</v>
      </c>
      <c r="CW12" s="1">
        <f t="shared" ca="1" si="30"/>
        <v>-36.200000000000003</v>
      </c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</row>
    <row r="13" spans="1:119" x14ac:dyDescent="0.25">
      <c r="A13" s="1">
        <v>8</v>
      </c>
      <c r="B13" s="1">
        <v>9</v>
      </c>
      <c r="C13" s="1">
        <v>5</v>
      </c>
      <c r="D13" s="4">
        <f>get_abs_axle_loc!D13</f>
        <v>72.8</v>
      </c>
      <c r="E13" s="1">
        <f t="shared" ca="1" si="0"/>
        <v>64.8</v>
      </c>
      <c r="G13" s="1">
        <v>8</v>
      </c>
      <c r="H13" s="1">
        <v>9</v>
      </c>
      <c r="I13" s="1">
        <v>5</v>
      </c>
      <c r="J13" s="1">
        <f t="shared" ca="1" si="1"/>
        <v>64.8</v>
      </c>
      <c r="K13" s="1">
        <f t="shared" ca="1" si="2"/>
        <v>59.8</v>
      </c>
      <c r="M13" s="1">
        <v>8</v>
      </c>
      <c r="N13" s="1">
        <v>9</v>
      </c>
      <c r="O13" s="1">
        <v>5</v>
      </c>
      <c r="P13" s="1">
        <f t="shared" ca="1" si="3"/>
        <v>59.8</v>
      </c>
      <c r="Q13" s="1">
        <f t="shared" ca="1" si="4"/>
        <v>54.8</v>
      </c>
      <c r="S13" s="1">
        <v>8</v>
      </c>
      <c r="T13" s="1">
        <v>9</v>
      </c>
      <c r="U13" s="1">
        <v>5</v>
      </c>
      <c r="V13" s="1">
        <f t="shared" ca="1" si="5"/>
        <v>54.8</v>
      </c>
      <c r="W13" s="1">
        <f t="shared" ca="1" si="6"/>
        <v>49.8</v>
      </c>
      <c r="Y13" s="1">
        <v>8</v>
      </c>
      <c r="Z13" s="1">
        <v>9</v>
      </c>
      <c r="AA13" s="1">
        <v>5</v>
      </c>
      <c r="AB13" s="1">
        <f t="shared" ca="1" si="7"/>
        <v>49.8</v>
      </c>
      <c r="AC13" s="1">
        <f t="shared" ca="1" si="8"/>
        <v>40.799999999999997</v>
      </c>
      <c r="AE13" s="1">
        <v>8</v>
      </c>
      <c r="AF13" s="1">
        <v>9</v>
      </c>
      <c r="AG13" s="1">
        <v>5</v>
      </c>
      <c r="AH13" s="1">
        <f t="shared" ca="1" si="31"/>
        <v>40.799999999999997</v>
      </c>
      <c r="AI13" s="1">
        <f t="shared" ca="1" si="32"/>
        <v>35.799999999999997</v>
      </c>
      <c r="AK13" s="1">
        <v>8</v>
      </c>
      <c r="AL13" s="1">
        <v>9</v>
      </c>
      <c r="AM13" s="1">
        <v>5</v>
      </c>
      <c r="AN13" s="1">
        <f t="shared" ca="1" si="9"/>
        <v>35.799999999999997</v>
      </c>
      <c r="AO13" s="1">
        <f t="shared" ca="1" si="10"/>
        <v>29.799999999999997</v>
      </c>
      <c r="AQ13" s="1">
        <v>8</v>
      </c>
      <c r="AR13" s="1">
        <v>9</v>
      </c>
      <c r="AS13" s="1">
        <v>5</v>
      </c>
      <c r="AT13" s="1">
        <f t="shared" ca="1" si="11"/>
        <v>29.799999999999997</v>
      </c>
      <c r="AU13" s="1">
        <f t="shared" ca="1" si="12"/>
        <v>24.799999999999997</v>
      </c>
      <c r="AW13" s="1">
        <v>8</v>
      </c>
      <c r="AX13" s="1">
        <v>9</v>
      </c>
      <c r="AY13" s="1">
        <v>5</v>
      </c>
      <c r="AZ13" s="1">
        <f t="shared" ca="1" si="13"/>
        <v>24.799999999999997</v>
      </c>
      <c r="BA13" s="1">
        <f t="shared" ca="1" si="14"/>
        <v>16.799999999999997</v>
      </c>
      <c r="BC13" s="1">
        <v>8</v>
      </c>
      <c r="BD13" s="1">
        <v>9</v>
      </c>
      <c r="BE13" s="1">
        <v>5</v>
      </c>
      <c r="BF13" s="1">
        <f t="shared" ca="1" si="15"/>
        <v>16.799999999999997</v>
      </c>
      <c r="BG13" s="1">
        <f t="shared" ca="1" si="16"/>
        <v>8.7999999999999972</v>
      </c>
      <c r="BI13" s="1">
        <v>8</v>
      </c>
      <c r="BJ13" s="1">
        <v>9</v>
      </c>
      <c r="BK13" s="1">
        <v>5</v>
      </c>
      <c r="BL13" s="1">
        <f t="shared" ca="1" si="17"/>
        <v>8.7999999999999972</v>
      </c>
      <c r="BM13" s="1">
        <f t="shared" ca="1" si="18"/>
        <v>3.7999999999999972</v>
      </c>
      <c r="BO13" s="1">
        <v>8</v>
      </c>
      <c r="BP13" s="1">
        <v>9</v>
      </c>
      <c r="BQ13" s="1">
        <v>5</v>
      </c>
      <c r="BR13" s="1">
        <f t="shared" ca="1" si="19"/>
        <v>3.7999999999999972</v>
      </c>
      <c r="BS13" s="1">
        <f t="shared" ca="1" si="20"/>
        <v>-1.2000000000000028</v>
      </c>
      <c r="BU13" s="1">
        <v>8</v>
      </c>
      <c r="BV13" s="1">
        <v>9</v>
      </c>
      <c r="BW13" s="1">
        <v>5</v>
      </c>
      <c r="BX13" s="1">
        <f t="shared" ca="1" si="21"/>
        <v>-1.2000000000000028</v>
      </c>
      <c r="BY13" s="1">
        <f t="shared" ca="1" si="22"/>
        <v>-6.2000000000000028</v>
      </c>
      <c r="CA13" s="1">
        <v>8</v>
      </c>
      <c r="CB13" s="1">
        <v>9</v>
      </c>
      <c r="CC13" s="1">
        <v>5</v>
      </c>
      <c r="CD13" s="1">
        <f t="shared" ca="1" si="23"/>
        <v>-6.2000000000000028</v>
      </c>
      <c r="CE13" s="1">
        <f t="shared" ca="1" si="24"/>
        <v>-15.200000000000003</v>
      </c>
      <c r="CG13" s="1">
        <v>8</v>
      </c>
      <c r="CH13" s="1">
        <v>9</v>
      </c>
      <c r="CI13" s="1">
        <v>5</v>
      </c>
      <c r="CJ13" s="1">
        <f t="shared" ca="1" si="25"/>
        <v>-15.200000000000003</v>
      </c>
      <c r="CK13" s="1">
        <f t="shared" ca="1" si="26"/>
        <v>-20.200000000000003</v>
      </c>
      <c r="CM13" s="1">
        <v>8</v>
      </c>
      <c r="CN13" s="1">
        <v>9</v>
      </c>
      <c r="CO13" s="1">
        <v>5</v>
      </c>
      <c r="CP13" s="1">
        <f t="shared" ca="1" si="27"/>
        <v>-20.200000000000003</v>
      </c>
      <c r="CQ13" s="1">
        <f t="shared" ca="1" si="28"/>
        <v>-26.200000000000003</v>
      </c>
      <c r="CS13" s="1">
        <v>8</v>
      </c>
      <c r="CT13" s="1">
        <v>9</v>
      </c>
      <c r="CU13" s="1">
        <v>5</v>
      </c>
      <c r="CV13" s="1">
        <f t="shared" ca="1" si="29"/>
        <v>-26.200000000000003</v>
      </c>
      <c r="CW13" s="1">
        <f t="shared" ca="1" si="30"/>
        <v>-31.200000000000003</v>
      </c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</row>
    <row r="14" spans="1:119" x14ac:dyDescent="0.25">
      <c r="A14" s="1">
        <v>9</v>
      </c>
      <c r="B14" s="1">
        <v>10</v>
      </c>
      <c r="C14" s="1">
        <v>8</v>
      </c>
      <c r="D14" s="4">
        <f>get_abs_axle_loc!D14</f>
        <v>80.8</v>
      </c>
      <c r="E14" s="1">
        <f t="shared" ca="1" si="0"/>
        <v>72.8</v>
      </c>
      <c r="G14" s="1">
        <v>9</v>
      </c>
      <c r="H14" s="1">
        <v>10</v>
      </c>
      <c r="I14" s="1">
        <v>8</v>
      </c>
      <c r="J14" s="1">
        <f t="shared" ca="1" si="1"/>
        <v>72.8</v>
      </c>
      <c r="K14" s="1">
        <f t="shared" ca="1" si="2"/>
        <v>67.8</v>
      </c>
      <c r="M14" s="1">
        <v>9</v>
      </c>
      <c r="N14" s="1">
        <v>10</v>
      </c>
      <c r="O14" s="1">
        <v>8</v>
      </c>
      <c r="P14" s="1">
        <f t="shared" ca="1" si="3"/>
        <v>67.8</v>
      </c>
      <c r="Q14" s="1">
        <f t="shared" ca="1" si="4"/>
        <v>62.8</v>
      </c>
      <c r="S14" s="1">
        <v>9</v>
      </c>
      <c r="T14" s="1">
        <v>10</v>
      </c>
      <c r="U14" s="1">
        <v>8</v>
      </c>
      <c r="V14" s="1">
        <f t="shared" ca="1" si="5"/>
        <v>62.8</v>
      </c>
      <c r="W14" s="1">
        <f t="shared" ca="1" si="6"/>
        <v>57.8</v>
      </c>
      <c r="Y14" s="1">
        <v>9</v>
      </c>
      <c r="Z14" s="1">
        <v>10</v>
      </c>
      <c r="AA14" s="1">
        <v>8</v>
      </c>
      <c r="AB14" s="1">
        <f t="shared" ca="1" si="7"/>
        <v>57.8</v>
      </c>
      <c r="AC14" s="1">
        <f t="shared" ca="1" si="8"/>
        <v>48.8</v>
      </c>
      <c r="AE14" s="1">
        <v>9</v>
      </c>
      <c r="AF14" s="1">
        <v>10</v>
      </c>
      <c r="AG14" s="1">
        <v>8</v>
      </c>
      <c r="AH14" s="1">
        <f t="shared" ca="1" si="31"/>
        <v>48.8</v>
      </c>
      <c r="AI14" s="1">
        <f t="shared" ca="1" si="32"/>
        <v>43.8</v>
      </c>
      <c r="AK14" s="1">
        <v>9</v>
      </c>
      <c r="AL14" s="1">
        <v>10</v>
      </c>
      <c r="AM14" s="1">
        <v>8</v>
      </c>
      <c r="AN14" s="1">
        <f t="shared" ca="1" si="9"/>
        <v>43.8</v>
      </c>
      <c r="AO14" s="1">
        <f t="shared" ca="1" si="10"/>
        <v>37.799999999999997</v>
      </c>
      <c r="AQ14" s="1">
        <v>9</v>
      </c>
      <c r="AR14" s="1">
        <v>10</v>
      </c>
      <c r="AS14" s="1">
        <v>8</v>
      </c>
      <c r="AT14" s="1">
        <f t="shared" ca="1" si="11"/>
        <v>37.799999999999997</v>
      </c>
      <c r="AU14" s="1">
        <f t="shared" ca="1" si="12"/>
        <v>32.799999999999997</v>
      </c>
      <c r="AW14" s="1">
        <v>9</v>
      </c>
      <c r="AX14" s="1">
        <v>10</v>
      </c>
      <c r="AY14" s="1">
        <v>8</v>
      </c>
      <c r="AZ14" s="1">
        <f t="shared" ca="1" si="13"/>
        <v>32.799999999999997</v>
      </c>
      <c r="BA14" s="1">
        <f t="shared" ca="1" si="14"/>
        <v>24.799999999999997</v>
      </c>
      <c r="BC14" s="1">
        <v>9</v>
      </c>
      <c r="BD14" s="1">
        <v>10</v>
      </c>
      <c r="BE14" s="1">
        <v>8</v>
      </c>
      <c r="BF14" s="1">
        <f t="shared" ca="1" si="15"/>
        <v>24.799999999999997</v>
      </c>
      <c r="BG14" s="1">
        <f t="shared" ca="1" si="16"/>
        <v>16.799999999999997</v>
      </c>
      <c r="BI14" s="1">
        <v>9</v>
      </c>
      <c r="BJ14" s="1">
        <v>10</v>
      </c>
      <c r="BK14" s="1">
        <v>8</v>
      </c>
      <c r="BL14" s="1">
        <f t="shared" ca="1" si="17"/>
        <v>16.799999999999997</v>
      </c>
      <c r="BM14" s="1">
        <f t="shared" ca="1" si="18"/>
        <v>11.799999999999997</v>
      </c>
      <c r="BO14" s="1">
        <v>9</v>
      </c>
      <c r="BP14" s="1">
        <v>10</v>
      </c>
      <c r="BQ14" s="1">
        <v>8</v>
      </c>
      <c r="BR14" s="1">
        <f t="shared" ca="1" si="19"/>
        <v>11.799999999999997</v>
      </c>
      <c r="BS14" s="1">
        <f t="shared" ca="1" si="20"/>
        <v>6.7999999999999972</v>
      </c>
      <c r="BU14" s="1">
        <v>9</v>
      </c>
      <c r="BV14" s="1">
        <v>10</v>
      </c>
      <c r="BW14" s="1">
        <v>8</v>
      </c>
      <c r="BX14" s="1">
        <f t="shared" ca="1" si="21"/>
        <v>6.7999999999999972</v>
      </c>
      <c r="BY14" s="1">
        <f t="shared" ca="1" si="22"/>
        <v>1.7999999999999972</v>
      </c>
      <c r="CA14" s="1">
        <v>9</v>
      </c>
      <c r="CB14" s="1">
        <v>10</v>
      </c>
      <c r="CC14" s="1">
        <v>8</v>
      </c>
      <c r="CD14" s="1">
        <f t="shared" ca="1" si="23"/>
        <v>1.7999999999999972</v>
      </c>
      <c r="CE14" s="1">
        <f t="shared" ca="1" si="24"/>
        <v>-7.2000000000000028</v>
      </c>
      <c r="CG14" s="1">
        <v>9</v>
      </c>
      <c r="CH14" s="1">
        <v>10</v>
      </c>
      <c r="CI14" s="1">
        <v>8</v>
      </c>
      <c r="CJ14" s="1">
        <f t="shared" ca="1" si="25"/>
        <v>-7.2000000000000028</v>
      </c>
      <c r="CK14" s="1">
        <f t="shared" ca="1" si="26"/>
        <v>-12.200000000000003</v>
      </c>
      <c r="CM14" s="1">
        <v>9</v>
      </c>
      <c r="CN14" s="1">
        <v>10</v>
      </c>
      <c r="CO14" s="1">
        <v>8</v>
      </c>
      <c r="CP14" s="1">
        <f t="shared" ca="1" si="27"/>
        <v>-12.200000000000003</v>
      </c>
      <c r="CQ14" s="1">
        <f t="shared" ca="1" si="28"/>
        <v>-18.200000000000003</v>
      </c>
      <c r="CS14" s="1">
        <v>9</v>
      </c>
      <c r="CT14" s="1">
        <v>10</v>
      </c>
      <c r="CU14" s="1">
        <v>8</v>
      </c>
      <c r="CV14" s="1">
        <f t="shared" ca="1" si="29"/>
        <v>-18.200000000000003</v>
      </c>
      <c r="CW14" s="1">
        <f t="shared" ca="1" si="30"/>
        <v>-23.200000000000003</v>
      </c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</row>
    <row r="15" spans="1:119" x14ac:dyDescent="0.25">
      <c r="A15" s="1">
        <v>10</v>
      </c>
      <c r="B15" s="1">
        <v>11</v>
      </c>
      <c r="C15" s="1">
        <v>8</v>
      </c>
      <c r="D15" s="4">
        <f>get_abs_axle_loc!D15</f>
        <v>88.8</v>
      </c>
      <c r="E15" s="1">
        <f t="shared" ca="1" si="0"/>
        <v>80.8</v>
      </c>
      <c r="G15" s="1">
        <v>10</v>
      </c>
      <c r="H15" s="1">
        <v>11</v>
      </c>
      <c r="I15" s="1">
        <v>8</v>
      </c>
      <c r="J15" s="1">
        <f t="shared" ca="1" si="1"/>
        <v>80.8</v>
      </c>
      <c r="K15" s="1">
        <f t="shared" ca="1" si="2"/>
        <v>75.8</v>
      </c>
      <c r="M15" s="1">
        <v>10</v>
      </c>
      <c r="N15" s="1">
        <v>11</v>
      </c>
      <c r="O15" s="1">
        <v>8</v>
      </c>
      <c r="P15" s="1">
        <f t="shared" ca="1" si="3"/>
        <v>75.8</v>
      </c>
      <c r="Q15" s="1">
        <f t="shared" ca="1" si="4"/>
        <v>70.8</v>
      </c>
      <c r="S15" s="1">
        <v>10</v>
      </c>
      <c r="T15" s="1">
        <v>11</v>
      </c>
      <c r="U15" s="1">
        <v>8</v>
      </c>
      <c r="V15" s="1">
        <f t="shared" ca="1" si="5"/>
        <v>70.8</v>
      </c>
      <c r="W15" s="1">
        <f t="shared" ca="1" si="6"/>
        <v>65.8</v>
      </c>
      <c r="Y15" s="1">
        <v>10</v>
      </c>
      <c r="Z15" s="1">
        <v>11</v>
      </c>
      <c r="AA15" s="1">
        <v>8</v>
      </c>
      <c r="AB15" s="1">
        <f t="shared" ca="1" si="7"/>
        <v>65.8</v>
      </c>
      <c r="AC15" s="1">
        <f t="shared" ca="1" si="8"/>
        <v>56.8</v>
      </c>
      <c r="AE15" s="1">
        <v>10</v>
      </c>
      <c r="AF15" s="1">
        <v>11</v>
      </c>
      <c r="AG15" s="1">
        <v>8</v>
      </c>
      <c r="AH15" s="1">
        <f t="shared" ca="1" si="31"/>
        <v>56.8</v>
      </c>
      <c r="AI15" s="1">
        <f t="shared" ca="1" si="32"/>
        <v>51.8</v>
      </c>
      <c r="AK15" s="1">
        <v>10</v>
      </c>
      <c r="AL15" s="1">
        <v>11</v>
      </c>
      <c r="AM15" s="1">
        <v>8</v>
      </c>
      <c r="AN15" s="1">
        <f t="shared" ca="1" si="9"/>
        <v>51.8</v>
      </c>
      <c r="AO15" s="1">
        <f t="shared" ca="1" si="10"/>
        <v>45.8</v>
      </c>
      <c r="AQ15" s="1">
        <v>10</v>
      </c>
      <c r="AR15" s="1">
        <v>11</v>
      </c>
      <c r="AS15" s="1">
        <v>8</v>
      </c>
      <c r="AT15" s="1">
        <f t="shared" ca="1" si="11"/>
        <v>45.8</v>
      </c>
      <c r="AU15" s="1">
        <f t="shared" ca="1" si="12"/>
        <v>40.799999999999997</v>
      </c>
      <c r="AW15" s="1">
        <v>10</v>
      </c>
      <c r="AX15" s="1">
        <v>11</v>
      </c>
      <c r="AY15" s="1">
        <v>8</v>
      </c>
      <c r="AZ15" s="1">
        <f t="shared" ca="1" si="13"/>
        <v>40.799999999999997</v>
      </c>
      <c r="BA15" s="1">
        <f t="shared" ca="1" si="14"/>
        <v>32.799999999999997</v>
      </c>
      <c r="BC15" s="1">
        <v>10</v>
      </c>
      <c r="BD15" s="1">
        <v>11</v>
      </c>
      <c r="BE15" s="1">
        <v>8</v>
      </c>
      <c r="BF15" s="1">
        <f t="shared" ca="1" si="15"/>
        <v>32.799999999999997</v>
      </c>
      <c r="BG15" s="1">
        <f t="shared" ca="1" si="16"/>
        <v>24.799999999999997</v>
      </c>
      <c r="BI15" s="1">
        <v>10</v>
      </c>
      <c r="BJ15" s="1">
        <v>11</v>
      </c>
      <c r="BK15" s="1">
        <v>8</v>
      </c>
      <c r="BL15" s="1">
        <f t="shared" ca="1" si="17"/>
        <v>24.799999999999997</v>
      </c>
      <c r="BM15" s="1">
        <f t="shared" ca="1" si="18"/>
        <v>19.799999999999997</v>
      </c>
      <c r="BO15" s="1">
        <v>10</v>
      </c>
      <c r="BP15" s="1">
        <v>11</v>
      </c>
      <c r="BQ15" s="1">
        <v>8</v>
      </c>
      <c r="BR15" s="1">
        <f t="shared" ca="1" si="19"/>
        <v>19.799999999999997</v>
      </c>
      <c r="BS15" s="1">
        <f t="shared" ca="1" si="20"/>
        <v>14.799999999999997</v>
      </c>
      <c r="BU15" s="1">
        <v>10</v>
      </c>
      <c r="BV15" s="1">
        <v>11</v>
      </c>
      <c r="BW15" s="1">
        <v>8</v>
      </c>
      <c r="BX15" s="1">
        <f t="shared" ca="1" si="21"/>
        <v>14.799999999999997</v>
      </c>
      <c r="BY15" s="1">
        <f t="shared" ca="1" si="22"/>
        <v>9.7999999999999972</v>
      </c>
      <c r="CA15" s="1">
        <v>10</v>
      </c>
      <c r="CB15" s="1">
        <v>11</v>
      </c>
      <c r="CC15" s="1">
        <v>8</v>
      </c>
      <c r="CD15" s="1">
        <f t="shared" ca="1" si="23"/>
        <v>9.7999999999999972</v>
      </c>
      <c r="CE15" s="1">
        <f t="shared" ca="1" si="24"/>
        <v>0.79999999999999716</v>
      </c>
      <c r="CG15" s="1">
        <v>10</v>
      </c>
      <c r="CH15" s="1">
        <v>11</v>
      </c>
      <c r="CI15" s="1">
        <v>8</v>
      </c>
      <c r="CJ15" s="1">
        <f t="shared" ca="1" si="25"/>
        <v>0.79999999999999716</v>
      </c>
      <c r="CK15" s="1">
        <f t="shared" ca="1" si="26"/>
        <v>-4.2000000000000028</v>
      </c>
      <c r="CM15" s="1">
        <v>10</v>
      </c>
      <c r="CN15" s="1">
        <v>11</v>
      </c>
      <c r="CO15" s="1">
        <v>8</v>
      </c>
      <c r="CP15" s="1">
        <f t="shared" ca="1" si="27"/>
        <v>-4.2000000000000028</v>
      </c>
      <c r="CQ15" s="1">
        <f t="shared" ca="1" si="28"/>
        <v>-10.200000000000003</v>
      </c>
      <c r="CS15" s="1">
        <v>10</v>
      </c>
      <c r="CT15" s="1">
        <v>11</v>
      </c>
      <c r="CU15" s="1">
        <v>8</v>
      </c>
      <c r="CV15" s="1">
        <f t="shared" ca="1" si="29"/>
        <v>-10.200000000000003</v>
      </c>
      <c r="CW15" s="1">
        <f t="shared" ca="1" si="30"/>
        <v>-15.200000000000003</v>
      </c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</row>
    <row r="16" spans="1:119" x14ac:dyDescent="0.25">
      <c r="A16" s="1">
        <v>11</v>
      </c>
      <c r="B16" s="1">
        <v>12</v>
      </c>
      <c r="C16" s="1">
        <v>5</v>
      </c>
      <c r="D16" s="4">
        <f>get_abs_axle_loc!D16</f>
        <v>93.8</v>
      </c>
      <c r="E16" s="1">
        <f t="shared" ca="1" si="0"/>
        <v>85.8</v>
      </c>
      <c r="G16" s="1">
        <v>11</v>
      </c>
      <c r="H16" s="1">
        <v>12</v>
      </c>
      <c r="I16" s="1">
        <v>5</v>
      </c>
      <c r="J16" s="1">
        <f t="shared" ca="1" si="1"/>
        <v>85.8</v>
      </c>
      <c r="K16" s="1">
        <f t="shared" ca="1" si="2"/>
        <v>80.8</v>
      </c>
      <c r="M16" s="1">
        <v>11</v>
      </c>
      <c r="N16" s="1">
        <v>12</v>
      </c>
      <c r="O16" s="1">
        <v>5</v>
      </c>
      <c r="P16" s="1">
        <f t="shared" ca="1" si="3"/>
        <v>80.8</v>
      </c>
      <c r="Q16" s="1">
        <f t="shared" ca="1" si="4"/>
        <v>75.8</v>
      </c>
      <c r="S16" s="1">
        <v>11</v>
      </c>
      <c r="T16" s="1">
        <v>12</v>
      </c>
      <c r="U16" s="1">
        <v>5</v>
      </c>
      <c r="V16" s="1">
        <f t="shared" ca="1" si="5"/>
        <v>75.8</v>
      </c>
      <c r="W16" s="1">
        <f t="shared" ca="1" si="6"/>
        <v>70.8</v>
      </c>
      <c r="Y16" s="1">
        <v>11</v>
      </c>
      <c r="Z16" s="1">
        <v>12</v>
      </c>
      <c r="AA16" s="1">
        <v>5</v>
      </c>
      <c r="AB16" s="1">
        <f t="shared" ca="1" si="7"/>
        <v>70.8</v>
      </c>
      <c r="AC16" s="1">
        <f t="shared" ca="1" si="8"/>
        <v>61.8</v>
      </c>
      <c r="AE16" s="1">
        <v>11</v>
      </c>
      <c r="AF16" s="1">
        <v>12</v>
      </c>
      <c r="AG16" s="1">
        <v>5</v>
      </c>
      <c r="AH16" s="1">
        <f t="shared" ca="1" si="31"/>
        <v>61.8</v>
      </c>
      <c r="AI16" s="1">
        <f t="shared" ca="1" si="32"/>
        <v>56.8</v>
      </c>
      <c r="AK16" s="1">
        <v>11</v>
      </c>
      <c r="AL16" s="1">
        <v>12</v>
      </c>
      <c r="AM16" s="1">
        <v>5</v>
      </c>
      <c r="AN16" s="1">
        <f t="shared" ca="1" si="9"/>
        <v>56.8</v>
      </c>
      <c r="AO16" s="1">
        <f t="shared" ca="1" si="10"/>
        <v>50.8</v>
      </c>
      <c r="AQ16" s="1">
        <v>11</v>
      </c>
      <c r="AR16" s="1">
        <v>12</v>
      </c>
      <c r="AS16" s="1">
        <v>5</v>
      </c>
      <c r="AT16" s="1">
        <f t="shared" ca="1" si="11"/>
        <v>50.8</v>
      </c>
      <c r="AU16" s="1">
        <f t="shared" ca="1" si="12"/>
        <v>45.8</v>
      </c>
      <c r="AW16" s="1">
        <v>11</v>
      </c>
      <c r="AX16" s="1">
        <v>12</v>
      </c>
      <c r="AY16" s="1">
        <v>5</v>
      </c>
      <c r="AZ16" s="1">
        <f t="shared" ca="1" si="13"/>
        <v>45.8</v>
      </c>
      <c r="BA16" s="1">
        <f t="shared" ca="1" si="14"/>
        <v>37.799999999999997</v>
      </c>
      <c r="BC16" s="1">
        <v>11</v>
      </c>
      <c r="BD16" s="1">
        <v>12</v>
      </c>
      <c r="BE16" s="1">
        <v>5</v>
      </c>
      <c r="BF16" s="1">
        <f t="shared" ca="1" si="15"/>
        <v>37.799999999999997</v>
      </c>
      <c r="BG16" s="1">
        <f t="shared" ca="1" si="16"/>
        <v>29.799999999999997</v>
      </c>
      <c r="BI16" s="1">
        <v>11</v>
      </c>
      <c r="BJ16" s="1">
        <v>12</v>
      </c>
      <c r="BK16" s="1">
        <v>5</v>
      </c>
      <c r="BL16" s="1">
        <f t="shared" ca="1" si="17"/>
        <v>29.799999999999997</v>
      </c>
      <c r="BM16" s="1">
        <f t="shared" ca="1" si="18"/>
        <v>24.799999999999997</v>
      </c>
      <c r="BO16" s="1">
        <v>11</v>
      </c>
      <c r="BP16" s="1">
        <v>12</v>
      </c>
      <c r="BQ16" s="1">
        <v>5</v>
      </c>
      <c r="BR16" s="1">
        <f t="shared" ca="1" si="19"/>
        <v>24.799999999999997</v>
      </c>
      <c r="BS16" s="1">
        <f t="shared" ca="1" si="20"/>
        <v>19.799999999999997</v>
      </c>
      <c r="BU16" s="1">
        <v>11</v>
      </c>
      <c r="BV16" s="1">
        <v>12</v>
      </c>
      <c r="BW16" s="1">
        <v>5</v>
      </c>
      <c r="BX16" s="1">
        <f t="shared" ca="1" si="21"/>
        <v>19.799999999999997</v>
      </c>
      <c r="BY16" s="1">
        <f t="shared" ca="1" si="22"/>
        <v>14.799999999999997</v>
      </c>
      <c r="CA16" s="1">
        <v>11</v>
      </c>
      <c r="CB16" s="1">
        <v>12</v>
      </c>
      <c r="CC16" s="1">
        <v>5</v>
      </c>
      <c r="CD16" s="1">
        <f t="shared" ca="1" si="23"/>
        <v>14.799999999999997</v>
      </c>
      <c r="CE16" s="1">
        <f t="shared" ca="1" si="24"/>
        <v>5.7999999999999972</v>
      </c>
      <c r="CG16" s="1">
        <v>11</v>
      </c>
      <c r="CH16" s="1">
        <v>12</v>
      </c>
      <c r="CI16" s="1">
        <v>5</v>
      </c>
      <c r="CJ16" s="1">
        <f t="shared" ca="1" si="25"/>
        <v>5.7999999999999972</v>
      </c>
      <c r="CK16" s="1">
        <f t="shared" ca="1" si="26"/>
        <v>0.79999999999999716</v>
      </c>
      <c r="CM16" s="1">
        <v>11</v>
      </c>
      <c r="CN16" s="1">
        <v>12</v>
      </c>
      <c r="CO16" s="1">
        <v>5</v>
      </c>
      <c r="CP16" s="1">
        <f t="shared" ca="1" si="27"/>
        <v>0.79999999999999716</v>
      </c>
      <c r="CQ16" s="1">
        <f t="shared" ca="1" si="28"/>
        <v>-5.2000000000000028</v>
      </c>
      <c r="CS16" s="1">
        <v>11</v>
      </c>
      <c r="CT16" s="1">
        <v>12</v>
      </c>
      <c r="CU16" s="1">
        <v>5</v>
      </c>
      <c r="CV16" s="1">
        <f t="shared" ca="1" si="29"/>
        <v>-5.2000000000000028</v>
      </c>
      <c r="CW16" s="1">
        <f t="shared" ca="1" si="30"/>
        <v>-10.200000000000003</v>
      </c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</row>
    <row r="17" spans="1:119" x14ac:dyDescent="0.25">
      <c r="A17" s="1">
        <v>12</v>
      </c>
      <c r="B17" s="1">
        <v>13</v>
      </c>
      <c r="C17" s="1">
        <v>5</v>
      </c>
      <c r="D17" s="4">
        <f>get_abs_axle_loc!D17</f>
        <v>98.8</v>
      </c>
      <c r="E17" s="1">
        <f t="shared" ca="1" si="0"/>
        <v>90.8</v>
      </c>
      <c r="G17" s="1">
        <v>12</v>
      </c>
      <c r="H17" s="1">
        <v>13</v>
      </c>
      <c r="I17" s="1">
        <v>5</v>
      </c>
      <c r="J17" s="1">
        <f t="shared" ca="1" si="1"/>
        <v>90.8</v>
      </c>
      <c r="K17" s="1">
        <f t="shared" ca="1" si="2"/>
        <v>85.8</v>
      </c>
      <c r="M17" s="1">
        <v>12</v>
      </c>
      <c r="N17" s="1">
        <v>13</v>
      </c>
      <c r="O17" s="1">
        <v>5</v>
      </c>
      <c r="P17" s="1">
        <f t="shared" ca="1" si="3"/>
        <v>85.8</v>
      </c>
      <c r="Q17" s="1">
        <f t="shared" ca="1" si="4"/>
        <v>80.8</v>
      </c>
      <c r="S17" s="1">
        <v>12</v>
      </c>
      <c r="T17" s="1">
        <v>13</v>
      </c>
      <c r="U17" s="1">
        <v>5</v>
      </c>
      <c r="V17" s="1">
        <f t="shared" ca="1" si="5"/>
        <v>80.8</v>
      </c>
      <c r="W17" s="1">
        <f t="shared" ca="1" si="6"/>
        <v>75.8</v>
      </c>
      <c r="Y17" s="1">
        <v>12</v>
      </c>
      <c r="Z17" s="1">
        <v>13</v>
      </c>
      <c r="AA17" s="1">
        <v>5</v>
      </c>
      <c r="AB17" s="1">
        <f t="shared" ca="1" si="7"/>
        <v>75.8</v>
      </c>
      <c r="AC17" s="1">
        <f t="shared" ca="1" si="8"/>
        <v>66.8</v>
      </c>
      <c r="AE17" s="1">
        <v>12</v>
      </c>
      <c r="AF17" s="1">
        <v>13</v>
      </c>
      <c r="AG17" s="1">
        <v>5</v>
      </c>
      <c r="AH17" s="1">
        <f t="shared" ca="1" si="31"/>
        <v>66.8</v>
      </c>
      <c r="AI17" s="1">
        <f t="shared" ca="1" si="32"/>
        <v>61.8</v>
      </c>
      <c r="AK17" s="1">
        <v>12</v>
      </c>
      <c r="AL17" s="1">
        <v>13</v>
      </c>
      <c r="AM17" s="1">
        <v>5</v>
      </c>
      <c r="AN17" s="1">
        <f t="shared" ca="1" si="9"/>
        <v>61.8</v>
      </c>
      <c r="AO17" s="1">
        <f t="shared" ca="1" si="10"/>
        <v>55.8</v>
      </c>
      <c r="AQ17" s="1">
        <v>12</v>
      </c>
      <c r="AR17" s="1">
        <v>13</v>
      </c>
      <c r="AS17" s="1">
        <v>5</v>
      </c>
      <c r="AT17" s="1">
        <f t="shared" ca="1" si="11"/>
        <v>55.8</v>
      </c>
      <c r="AU17" s="1">
        <f t="shared" ca="1" si="12"/>
        <v>50.8</v>
      </c>
      <c r="AW17" s="1">
        <v>12</v>
      </c>
      <c r="AX17" s="1">
        <v>13</v>
      </c>
      <c r="AY17" s="1">
        <v>5</v>
      </c>
      <c r="AZ17" s="1">
        <f t="shared" ca="1" si="13"/>
        <v>50.8</v>
      </c>
      <c r="BA17" s="1">
        <f t="shared" ca="1" si="14"/>
        <v>42.8</v>
      </c>
      <c r="BC17" s="1">
        <v>12</v>
      </c>
      <c r="BD17" s="1">
        <v>13</v>
      </c>
      <c r="BE17" s="1">
        <v>5</v>
      </c>
      <c r="BF17" s="1">
        <f t="shared" ca="1" si="15"/>
        <v>42.8</v>
      </c>
      <c r="BG17" s="1">
        <f t="shared" ca="1" si="16"/>
        <v>34.799999999999997</v>
      </c>
      <c r="BI17" s="1">
        <v>12</v>
      </c>
      <c r="BJ17" s="1">
        <v>13</v>
      </c>
      <c r="BK17" s="1">
        <v>5</v>
      </c>
      <c r="BL17" s="1">
        <f t="shared" ca="1" si="17"/>
        <v>34.799999999999997</v>
      </c>
      <c r="BM17" s="1">
        <f t="shared" ca="1" si="18"/>
        <v>29.799999999999997</v>
      </c>
      <c r="BO17" s="1">
        <v>12</v>
      </c>
      <c r="BP17" s="1">
        <v>13</v>
      </c>
      <c r="BQ17" s="1">
        <v>5</v>
      </c>
      <c r="BR17" s="1">
        <f t="shared" ca="1" si="19"/>
        <v>29.799999999999997</v>
      </c>
      <c r="BS17" s="1">
        <f t="shared" ca="1" si="20"/>
        <v>24.799999999999997</v>
      </c>
      <c r="BU17" s="1">
        <v>12</v>
      </c>
      <c r="BV17" s="1">
        <v>13</v>
      </c>
      <c r="BW17" s="1">
        <v>5</v>
      </c>
      <c r="BX17" s="1">
        <f t="shared" ca="1" si="21"/>
        <v>24.799999999999997</v>
      </c>
      <c r="BY17" s="1">
        <f t="shared" ca="1" si="22"/>
        <v>19.799999999999997</v>
      </c>
      <c r="CA17" s="1">
        <v>12</v>
      </c>
      <c r="CB17" s="1">
        <v>13</v>
      </c>
      <c r="CC17" s="1">
        <v>5</v>
      </c>
      <c r="CD17" s="1">
        <f t="shared" ca="1" si="23"/>
        <v>19.799999999999997</v>
      </c>
      <c r="CE17" s="1">
        <f t="shared" ca="1" si="24"/>
        <v>10.799999999999997</v>
      </c>
      <c r="CG17" s="1">
        <v>12</v>
      </c>
      <c r="CH17" s="1">
        <v>13</v>
      </c>
      <c r="CI17" s="1">
        <v>5</v>
      </c>
      <c r="CJ17" s="1">
        <f t="shared" ca="1" si="25"/>
        <v>10.799999999999997</v>
      </c>
      <c r="CK17" s="1">
        <f t="shared" ca="1" si="26"/>
        <v>5.7999999999999972</v>
      </c>
      <c r="CM17" s="1">
        <v>12</v>
      </c>
      <c r="CN17" s="1">
        <v>13</v>
      </c>
      <c r="CO17" s="1">
        <v>5</v>
      </c>
      <c r="CP17" s="1">
        <f t="shared" ca="1" si="27"/>
        <v>5.7999999999999972</v>
      </c>
      <c r="CQ17" s="1">
        <f t="shared" ca="1" si="28"/>
        <v>-0.20000000000000284</v>
      </c>
      <c r="CS17" s="1">
        <v>12</v>
      </c>
      <c r="CT17" s="1">
        <v>13</v>
      </c>
      <c r="CU17" s="1">
        <v>5</v>
      </c>
      <c r="CV17" s="1">
        <f t="shared" ca="1" si="29"/>
        <v>-0.20000000000000284</v>
      </c>
      <c r="CW17" s="1">
        <f t="shared" ca="1" si="30"/>
        <v>-5.2000000000000028</v>
      </c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</row>
    <row r="18" spans="1:119" x14ac:dyDescent="0.25">
      <c r="A18" s="1">
        <v>13</v>
      </c>
      <c r="B18" s="1">
        <v>14</v>
      </c>
      <c r="C18" s="1">
        <v>5</v>
      </c>
      <c r="D18" s="4">
        <f>get_abs_axle_loc!D18</f>
        <v>103.8</v>
      </c>
      <c r="E18" s="1">
        <f t="shared" ca="1" si="0"/>
        <v>95.8</v>
      </c>
      <c r="G18" s="1">
        <v>13</v>
      </c>
      <c r="H18" s="1">
        <v>14</v>
      </c>
      <c r="I18" s="1">
        <v>5</v>
      </c>
      <c r="J18" s="1">
        <f t="shared" ca="1" si="1"/>
        <v>95.8</v>
      </c>
      <c r="K18" s="1">
        <f t="shared" ca="1" si="2"/>
        <v>90.8</v>
      </c>
      <c r="M18" s="1">
        <v>13</v>
      </c>
      <c r="N18" s="1">
        <v>14</v>
      </c>
      <c r="O18" s="1">
        <v>5</v>
      </c>
      <c r="P18" s="1">
        <f t="shared" ca="1" si="3"/>
        <v>90.8</v>
      </c>
      <c r="Q18" s="1">
        <f t="shared" ca="1" si="4"/>
        <v>85.8</v>
      </c>
      <c r="S18" s="1">
        <v>13</v>
      </c>
      <c r="T18" s="1">
        <v>14</v>
      </c>
      <c r="U18" s="1">
        <v>5</v>
      </c>
      <c r="V18" s="1">
        <f t="shared" ca="1" si="5"/>
        <v>85.8</v>
      </c>
      <c r="W18" s="1">
        <f t="shared" ca="1" si="6"/>
        <v>80.8</v>
      </c>
      <c r="Y18" s="1">
        <v>13</v>
      </c>
      <c r="Z18" s="1">
        <v>14</v>
      </c>
      <c r="AA18" s="1">
        <v>5</v>
      </c>
      <c r="AB18" s="1">
        <f t="shared" ca="1" si="7"/>
        <v>80.8</v>
      </c>
      <c r="AC18" s="1">
        <f t="shared" ca="1" si="8"/>
        <v>71.8</v>
      </c>
      <c r="AE18" s="1">
        <v>13</v>
      </c>
      <c r="AF18" s="1">
        <v>14</v>
      </c>
      <c r="AG18" s="1">
        <v>5</v>
      </c>
      <c r="AH18" s="1">
        <f t="shared" ca="1" si="31"/>
        <v>71.8</v>
      </c>
      <c r="AI18" s="1">
        <f t="shared" ca="1" si="32"/>
        <v>66.8</v>
      </c>
      <c r="AK18" s="1">
        <v>13</v>
      </c>
      <c r="AL18" s="1">
        <v>14</v>
      </c>
      <c r="AM18" s="1">
        <v>5</v>
      </c>
      <c r="AN18" s="1">
        <f t="shared" ca="1" si="9"/>
        <v>66.8</v>
      </c>
      <c r="AO18" s="1">
        <f t="shared" ca="1" si="10"/>
        <v>60.8</v>
      </c>
      <c r="AQ18" s="1">
        <v>13</v>
      </c>
      <c r="AR18" s="1">
        <v>14</v>
      </c>
      <c r="AS18" s="1">
        <v>5</v>
      </c>
      <c r="AT18" s="1">
        <f t="shared" ca="1" si="11"/>
        <v>60.8</v>
      </c>
      <c r="AU18" s="1">
        <f t="shared" ca="1" si="12"/>
        <v>55.8</v>
      </c>
      <c r="AW18" s="1">
        <v>13</v>
      </c>
      <c r="AX18" s="1">
        <v>14</v>
      </c>
      <c r="AY18" s="1">
        <v>5</v>
      </c>
      <c r="AZ18" s="1">
        <f t="shared" ca="1" si="13"/>
        <v>55.8</v>
      </c>
      <c r="BA18" s="1">
        <f t="shared" ca="1" si="14"/>
        <v>47.8</v>
      </c>
      <c r="BC18" s="1">
        <v>13</v>
      </c>
      <c r="BD18" s="1">
        <v>14</v>
      </c>
      <c r="BE18" s="1">
        <v>5</v>
      </c>
      <c r="BF18" s="1">
        <f t="shared" ca="1" si="15"/>
        <v>47.8</v>
      </c>
      <c r="BG18" s="1">
        <f t="shared" ca="1" si="16"/>
        <v>39.799999999999997</v>
      </c>
      <c r="BI18" s="1">
        <v>13</v>
      </c>
      <c r="BJ18" s="1">
        <v>14</v>
      </c>
      <c r="BK18" s="1">
        <v>5</v>
      </c>
      <c r="BL18" s="1">
        <f t="shared" ca="1" si="17"/>
        <v>39.799999999999997</v>
      </c>
      <c r="BM18" s="1">
        <f t="shared" ca="1" si="18"/>
        <v>34.799999999999997</v>
      </c>
      <c r="BO18" s="1">
        <v>13</v>
      </c>
      <c r="BP18" s="1">
        <v>14</v>
      </c>
      <c r="BQ18" s="1">
        <v>5</v>
      </c>
      <c r="BR18" s="1">
        <f t="shared" ca="1" si="19"/>
        <v>34.799999999999997</v>
      </c>
      <c r="BS18" s="1">
        <f t="shared" ca="1" si="20"/>
        <v>29.799999999999997</v>
      </c>
      <c r="BU18" s="1">
        <v>13</v>
      </c>
      <c r="BV18" s="1">
        <v>14</v>
      </c>
      <c r="BW18" s="1">
        <v>5</v>
      </c>
      <c r="BX18" s="1">
        <f t="shared" ca="1" si="21"/>
        <v>29.799999999999997</v>
      </c>
      <c r="BY18" s="1">
        <f t="shared" ca="1" si="22"/>
        <v>24.799999999999997</v>
      </c>
      <c r="CA18" s="1">
        <v>13</v>
      </c>
      <c r="CB18" s="1">
        <v>14</v>
      </c>
      <c r="CC18" s="1">
        <v>5</v>
      </c>
      <c r="CD18" s="1">
        <f t="shared" ca="1" si="23"/>
        <v>24.799999999999997</v>
      </c>
      <c r="CE18" s="1">
        <f t="shared" ca="1" si="24"/>
        <v>15.799999999999997</v>
      </c>
      <c r="CG18" s="1">
        <v>13</v>
      </c>
      <c r="CH18" s="1">
        <v>14</v>
      </c>
      <c r="CI18" s="1">
        <v>5</v>
      </c>
      <c r="CJ18" s="1">
        <f t="shared" ca="1" si="25"/>
        <v>15.799999999999997</v>
      </c>
      <c r="CK18" s="1">
        <f t="shared" ca="1" si="26"/>
        <v>10.799999999999997</v>
      </c>
      <c r="CM18" s="1">
        <v>13</v>
      </c>
      <c r="CN18" s="1">
        <v>14</v>
      </c>
      <c r="CO18" s="1">
        <v>5</v>
      </c>
      <c r="CP18" s="1">
        <f t="shared" ca="1" si="27"/>
        <v>10.799999999999997</v>
      </c>
      <c r="CQ18" s="1">
        <f t="shared" ca="1" si="28"/>
        <v>4.7999999999999972</v>
      </c>
      <c r="CS18" s="1">
        <v>13</v>
      </c>
      <c r="CT18" s="1">
        <v>14</v>
      </c>
      <c r="CU18" s="1">
        <v>5</v>
      </c>
      <c r="CV18" s="1">
        <f t="shared" ca="1" si="29"/>
        <v>4.7999999999999972</v>
      </c>
      <c r="CW18" s="1">
        <f t="shared" ca="1" si="30"/>
        <v>-0.20000000000000284</v>
      </c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</row>
    <row r="19" spans="1:119" x14ac:dyDescent="0.25">
      <c r="A19" s="1">
        <v>14</v>
      </c>
      <c r="B19" s="1">
        <v>15</v>
      </c>
      <c r="C19" s="1">
        <v>9</v>
      </c>
      <c r="D19" s="4">
        <f>get_abs_axle_loc!D19</f>
        <v>112.8</v>
      </c>
      <c r="E19" s="1">
        <f t="shared" ca="1" si="0"/>
        <v>104.8</v>
      </c>
      <c r="G19" s="1">
        <v>14</v>
      </c>
      <c r="H19" s="1">
        <v>15</v>
      </c>
      <c r="I19" s="1">
        <v>9</v>
      </c>
      <c r="J19" s="1">
        <f t="shared" ca="1" si="1"/>
        <v>104.8</v>
      </c>
      <c r="K19" s="1">
        <f t="shared" ca="1" si="2"/>
        <v>99.8</v>
      </c>
      <c r="M19" s="1">
        <v>14</v>
      </c>
      <c r="N19" s="1">
        <v>15</v>
      </c>
      <c r="O19" s="1">
        <v>9</v>
      </c>
      <c r="P19" s="1">
        <f t="shared" ca="1" si="3"/>
        <v>99.8</v>
      </c>
      <c r="Q19" s="1">
        <f t="shared" ca="1" si="4"/>
        <v>94.8</v>
      </c>
      <c r="S19" s="1">
        <v>14</v>
      </c>
      <c r="T19" s="1">
        <v>15</v>
      </c>
      <c r="U19" s="1">
        <v>9</v>
      </c>
      <c r="V19" s="1">
        <f t="shared" ca="1" si="5"/>
        <v>94.8</v>
      </c>
      <c r="W19" s="1">
        <f t="shared" ca="1" si="6"/>
        <v>89.8</v>
      </c>
      <c r="Y19" s="1">
        <v>14</v>
      </c>
      <c r="Z19" s="1">
        <v>15</v>
      </c>
      <c r="AA19" s="1">
        <v>9</v>
      </c>
      <c r="AB19" s="1">
        <f t="shared" ca="1" si="7"/>
        <v>89.8</v>
      </c>
      <c r="AC19" s="1">
        <f t="shared" ca="1" si="8"/>
        <v>80.8</v>
      </c>
      <c r="AE19" s="1">
        <v>14</v>
      </c>
      <c r="AF19" s="1">
        <v>15</v>
      </c>
      <c r="AG19" s="1">
        <v>9</v>
      </c>
      <c r="AH19" s="1">
        <f t="shared" ca="1" si="31"/>
        <v>80.8</v>
      </c>
      <c r="AI19" s="1">
        <f t="shared" ca="1" si="32"/>
        <v>75.8</v>
      </c>
      <c r="AK19" s="1">
        <v>14</v>
      </c>
      <c r="AL19" s="1">
        <v>15</v>
      </c>
      <c r="AM19" s="1">
        <v>9</v>
      </c>
      <c r="AN19" s="1">
        <f t="shared" ca="1" si="9"/>
        <v>75.8</v>
      </c>
      <c r="AO19" s="1">
        <f t="shared" ca="1" si="10"/>
        <v>69.8</v>
      </c>
      <c r="AQ19" s="1">
        <v>14</v>
      </c>
      <c r="AR19" s="1">
        <v>15</v>
      </c>
      <c r="AS19" s="1">
        <v>9</v>
      </c>
      <c r="AT19" s="1">
        <f t="shared" ca="1" si="11"/>
        <v>69.8</v>
      </c>
      <c r="AU19" s="1">
        <f t="shared" ca="1" si="12"/>
        <v>64.8</v>
      </c>
      <c r="AW19" s="1">
        <v>14</v>
      </c>
      <c r="AX19" s="1">
        <v>15</v>
      </c>
      <c r="AY19" s="1">
        <v>9</v>
      </c>
      <c r="AZ19" s="1">
        <f t="shared" ca="1" si="13"/>
        <v>64.8</v>
      </c>
      <c r="BA19" s="1">
        <f t="shared" ca="1" si="14"/>
        <v>56.8</v>
      </c>
      <c r="BC19" s="1">
        <v>14</v>
      </c>
      <c r="BD19" s="1">
        <v>15</v>
      </c>
      <c r="BE19" s="1">
        <v>9</v>
      </c>
      <c r="BF19" s="1">
        <f t="shared" ca="1" si="15"/>
        <v>56.8</v>
      </c>
      <c r="BG19" s="1">
        <f t="shared" ca="1" si="16"/>
        <v>48.8</v>
      </c>
      <c r="BI19" s="1">
        <v>14</v>
      </c>
      <c r="BJ19" s="1">
        <v>15</v>
      </c>
      <c r="BK19" s="1">
        <v>9</v>
      </c>
      <c r="BL19" s="1">
        <f t="shared" ca="1" si="17"/>
        <v>48.8</v>
      </c>
      <c r="BM19" s="1">
        <f t="shared" ca="1" si="18"/>
        <v>43.8</v>
      </c>
      <c r="BO19" s="1">
        <v>14</v>
      </c>
      <c r="BP19" s="1">
        <v>15</v>
      </c>
      <c r="BQ19" s="1">
        <v>9</v>
      </c>
      <c r="BR19" s="1">
        <f t="shared" ca="1" si="19"/>
        <v>43.8</v>
      </c>
      <c r="BS19" s="1">
        <f t="shared" ca="1" si="20"/>
        <v>38.799999999999997</v>
      </c>
      <c r="BU19" s="1">
        <v>14</v>
      </c>
      <c r="BV19" s="1">
        <v>15</v>
      </c>
      <c r="BW19" s="1">
        <v>9</v>
      </c>
      <c r="BX19" s="1">
        <f t="shared" ca="1" si="21"/>
        <v>38.799999999999997</v>
      </c>
      <c r="BY19" s="1">
        <f t="shared" ca="1" si="22"/>
        <v>33.799999999999997</v>
      </c>
      <c r="CA19" s="1">
        <v>14</v>
      </c>
      <c r="CB19" s="1">
        <v>15</v>
      </c>
      <c r="CC19" s="1">
        <v>9</v>
      </c>
      <c r="CD19" s="1">
        <f t="shared" ca="1" si="23"/>
        <v>33.799999999999997</v>
      </c>
      <c r="CE19" s="1">
        <f t="shared" ca="1" si="24"/>
        <v>24.799999999999997</v>
      </c>
      <c r="CG19" s="1">
        <v>14</v>
      </c>
      <c r="CH19" s="1">
        <v>15</v>
      </c>
      <c r="CI19" s="1">
        <v>9</v>
      </c>
      <c r="CJ19" s="1">
        <f t="shared" ca="1" si="25"/>
        <v>24.799999999999997</v>
      </c>
      <c r="CK19" s="1">
        <f t="shared" ca="1" si="26"/>
        <v>19.799999999999997</v>
      </c>
      <c r="CM19" s="1">
        <v>14</v>
      </c>
      <c r="CN19" s="1">
        <v>15</v>
      </c>
      <c r="CO19" s="1">
        <v>9</v>
      </c>
      <c r="CP19" s="1">
        <f t="shared" ca="1" si="27"/>
        <v>19.799999999999997</v>
      </c>
      <c r="CQ19" s="1">
        <f t="shared" ca="1" si="28"/>
        <v>13.799999999999997</v>
      </c>
      <c r="CS19" s="1">
        <v>14</v>
      </c>
      <c r="CT19" s="1">
        <v>15</v>
      </c>
      <c r="CU19" s="1">
        <v>9</v>
      </c>
      <c r="CV19" s="1">
        <f t="shared" ca="1" si="29"/>
        <v>13.799999999999997</v>
      </c>
      <c r="CW19" s="1">
        <f t="shared" ca="1" si="30"/>
        <v>8.7999999999999972</v>
      </c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</row>
    <row r="20" spans="1:119" x14ac:dyDescent="0.25">
      <c r="A20" s="1">
        <v>15</v>
      </c>
      <c r="B20" s="1">
        <v>16</v>
      </c>
      <c r="C20" s="1">
        <v>5</v>
      </c>
      <c r="D20" s="4">
        <f>get_abs_axle_loc!D20</f>
        <v>117.8</v>
      </c>
      <c r="E20" s="1">
        <f t="shared" ca="1" si="0"/>
        <v>109.8</v>
      </c>
      <c r="G20" s="1">
        <v>15</v>
      </c>
      <c r="H20" s="1">
        <v>16</v>
      </c>
      <c r="I20" s="1">
        <v>5</v>
      </c>
      <c r="J20" s="1">
        <f t="shared" ca="1" si="1"/>
        <v>109.8</v>
      </c>
      <c r="K20" s="1">
        <f t="shared" ca="1" si="2"/>
        <v>104.8</v>
      </c>
      <c r="M20" s="1">
        <v>15</v>
      </c>
      <c r="N20" s="1">
        <v>16</v>
      </c>
      <c r="O20" s="1">
        <v>5</v>
      </c>
      <c r="P20" s="1">
        <f t="shared" ca="1" si="3"/>
        <v>104.8</v>
      </c>
      <c r="Q20" s="1">
        <f t="shared" ca="1" si="4"/>
        <v>99.8</v>
      </c>
      <c r="S20" s="1">
        <v>15</v>
      </c>
      <c r="T20" s="1">
        <v>16</v>
      </c>
      <c r="U20" s="1">
        <v>5</v>
      </c>
      <c r="V20" s="1">
        <f t="shared" ca="1" si="5"/>
        <v>99.8</v>
      </c>
      <c r="W20" s="1">
        <f t="shared" ca="1" si="6"/>
        <v>94.8</v>
      </c>
      <c r="Y20" s="1">
        <v>15</v>
      </c>
      <c r="Z20" s="1">
        <v>16</v>
      </c>
      <c r="AA20" s="1">
        <v>5</v>
      </c>
      <c r="AB20" s="1">
        <f t="shared" ca="1" si="7"/>
        <v>94.8</v>
      </c>
      <c r="AC20" s="1">
        <f t="shared" ca="1" si="8"/>
        <v>85.8</v>
      </c>
      <c r="AE20" s="1">
        <v>15</v>
      </c>
      <c r="AF20" s="1">
        <v>16</v>
      </c>
      <c r="AG20" s="1">
        <v>5</v>
      </c>
      <c r="AH20" s="1">
        <f t="shared" ca="1" si="31"/>
        <v>85.8</v>
      </c>
      <c r="AI20" s="1">
        <f t="shared" ca="1" si="32"/>
        <v>80.8</v>
      </c>
      <c r="AK20" s="1">
        <v>15</v>
      </c>
      <c r="AL20" s="1">
        <v>16</v>
      </c>
      <c r="AM20" s="1">
        <v>5</v>
      </c>
      <c r="AN20" s="1">
        <f t="shared" ca="1" si="9"/>
        <v>80.8</v>
      </c>
      <c r="AO20" s="1">
        <f t="shared" ca="1" si="10"/>
        <v>74.8</v>
      </c>
      <c r="AQ20" s="1">
        <v>15</v>
      </c>
      <c r="AR20" s="1">
        <v>16</v>
      </c>
      <c r="AS20" s="1">
        <v>5</v>
      </c>
      <c r="AT20" s="1">
        <f t="shared" ca="1" si="11"/>
        <v>74.8</v>
      </c>
      <c r="AU20" s="1">
        <f t="shared" ca="1" si="12"/>
        <v>69.8</v>
      </c>
      <c r="AW20" s="1">
        <v>15</v>
      </c>
      <c r="AX20" s="1">
        <v>16</v>
      </c>
      <c r="AY20" s="1">
        <v>5</v>
      </c>
      <c r="AZ20" s="1">
        <f t="shared" ca="1" si="13"/>
        <v>69.8</v>
      </c>
      <c r="BA20" s="1">
        <f t="shared" ca="1" si="14"/>
        <v>61.8</v>
      </c>
      <c r="BC20" s="1">
        <v>15</v>
      </c>
      <c r="BD20" s="1">
        <v>16</v>
      </c>
      <c r="BE20" s="1">
        <v>5</v>
      </c>
      <c r="BF20" s="1">
        <f t="shared" ca="1" si="15"/>
        <v>61.8</v>
      </c>
      <c r="BG20" s="1">
        <f t="shared" ca="1" si="16"/>
        <v>53.8</v>
      </c>
      <c r="BI20" s="1">
        <v>15</v>
      </c>
      <c r="BJ20" s="1">
        <v>16</v>
      </c>
      <c r="BK20" s="1">
        <v>5</v>
      </c>
      <c r="BL20" s="1">
        <f t="shared" ca="1" si="17"/>
        <v>53.8</v>
      </c>
      <c r="BM20" s="1">
        <f t="shared" ca="1" si="18"/>
        <v>48.8</v>
      </c>
      <c r="BO20" s="1">
        <v>15</v>
      </c>
      <c r="BP20" s="1">
        <v>16</v>
      </c>
      <c r="BQ20" s="1">
        <v>5</v>
      </c>
      <c r="BR20" s="1">
        <f t="shared" ca="1" si="19"/>
        <v>48.8</v>
      </c>
      <c r="BS20" s="1">
        <f t="shared" ca="1" si="20"/>
        <v>43.8</v>
      </c>
      <c r="BU20" s="1">
        <v>15</v>
      </c>
      <c r="BV20" s="1">
        <v>16</v>
      </c>
      <c r="BW20" s="1">
        <v>5</v>
      </c>
      <c r="BX20" s="1">
        <f t="shared" ca="1" si="21"/>
        <v>43.8</v>
      </c>
      <c r="BY20" s="1">
        <f t="shared" ca="1" si="22"/>
        <v>38.799999999999997</v>
      </c>
      <c r="CA20" s="1">
        <v>15</v>
      </c>
      <c r="CB20" s="1">
        <v>16</v>
      </c>
      <c r="CC20" s="1">
        <v>5</v>
      </c>
      <c r="CD20" s="1">
        <f t="shared" ca="1" si="23"/>
        <v>38.799999999999997</v>
      </c>
      <c r="CE20" s="1">
        <f t="shared" ca="1" si="24"/>
        <v>29.799999999999997</v>
      </c>
      <c r="CG20" s="1">
        <v>15</v>
      </c>
      <c r="CH20" s="1">
        <v>16</v>
      </c>
      <c r="CI20" s="1">
        <v>5</v>
      </c>
      <c r="CJ20" s="1">
        <f t="shared" ca="1" si="25"/>
        <v>29.799999999999997</v>
      </c>
      <c r="CK20" s="1">
        <f t="shared" ca="1" si="26"/>
        <v>24.799999999999997</v>
      </c>
      <c r="CM20" s="1">
        <v>15</v>
      </c>
      <c r="CN20" s="1">
        <v>16</v>
      </c>
      <c r="CO20" s="1">
        <v>5</v>
      </c>
      <c r="CP20" s="1">
        <f t="shared" ca="1" si="27"/>
        <v>24.799999999999997</v>
      </c>
      <c r="CQ20" s="1">
        <f t="shared" ca="1" si="28"/>
        <v>18.799999999999997</v>
      </c>
      <c r="CS20" s="1">
        <v>15</v>
      </c>
      <c r="CT20" s="1">
        <v>16</v>
      </c>
      <c r="CU20" s="1">
        <v>5</v>
      </c>
      <c r="CV20" s="1">
        <f t="shared" ca="1" si="29"/>
        <v>18.799999999999997</v>
      </c>
      <c r="CW20" s="1">
        <f t="shared" ca="1" si="30"/>
        <v>13.799999999999997</v>
      </c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</row>
    <row r="21" spans="1:119" x14ac:dyDescent="0.25">
      <c r="A21" s="1">
        <v>16</v>
      </c>
      <c r="B21" s="1">
        <v>17</v>
      </c>
      <c r="C21" s="1">
        <v>6</v>
      </c>
      <c r="D21" s="4">
        <f>get_abs_axle_loc!D21</f>
        <v>123.8</v>
      </c>
      <c r="E21" s="1">
        <f t="shared" ca="1" si="0"/>
        <v>115.8</v>
      </c>
      <c r="G21" s="1">
        <v>16</v>
      </c>
      <c r="H21" s="1">
        <v>17</v>
      </c>
      <c r="I21" s="1">
        <v>6</v>
      </c>
      <c r="J21" s="1">
        <f t="shared" ca="1" si="1"/>
        <v>115.8</v>
      </c>
      <c r="K21" s="1">
        <f t="shared" ca="1" si="2"/>
        <v>110.8</v>
      </c>
      <c r="M21" s="1">
        <v>16</v>
      </c>
      <c r="N21" s="1">
        <v>17</v>
      </c>
      <c r="O21" s="1">
        <v>6</v>
      </c>
      <c r="P21" s="1">
        <f t="shared" ca="1" si="3"/>
        <v>110.8</v>
      </c>
      <c r="Q21" s="1">
        <f t="shared" ca="1" si="4"/>
        <v>105.8</v>
      </c>
      <c r="S21" s="1">
        <v>16</v>
      </c>
      <c r="T21" s="1">
        <v>17</v>
      </c>
      <c r="U21" s="1">
        <v>6</v>
      </c>
      <c r="V21" s="1">
        <f t="shared" ca="1" si="5"/>
        <v>105.8</v>
      </c>
      <c r="W21" s="1">
        <f t="shared" ca="1" si="6"/>
        <v>100.8</v>
      </c>
      <c r="Y21" s="1">
        <v>16</v>
      </c>
      <c r="Z21" s="1">
        <v>17</v>
      </c>
      <c r="AA21" s="1">
        <v>6</v>
      </c>
      <c r="AB21" s="1">
        <f t="shared" ca="1" si="7"/>
        <v>100.8</v>
      </c>
      <c r="AC21" s="1">
        <f t="shared" ca="1" si="8"/>
        <v>91.8</v>
      </c>
      <c r="AE21" s="1">
        <v>16</v>
      </c>
      <c r="AF21" s="1">
        <v>17</v>
      </c>
      <c r="AG21" s="1">
        <v>6</v>
      </c>
      <c r="AH21" s="1">
        <f t="shared" ca="1" si="31"/>
        <v>91.8</v>
      </c>
      <c r="AI21" s="1">
        <f t="shared" ca="1" si="32"/>
        <v>86.8</v>
      </c>
      <c r="AK21" s="1">
        <v>16</v>
      </c>
      <c r="AL21" s="1">
        <v>17</v>
      </c>
      <c r="AM21" s="1">
        <v>6</v>
      </c>
      <c r="AN21" s="1">
        <f t="shared" ca="1" si="9"/>
        <v>86.8</v>
      </c>
      <c r="AO21" s="1">
        <f t="shared" ca="1" si="10"/>
        <v>80.8</v>
      </c>
      <c r="AQ21" s="1">
        <v>16</v>
      </c>
      <c r="AR21" s="1">
        <v>17</v>
      </c>
      <c r="AS21" s="1">
        <v>6</v>
      </c>
      <c r="AT21" s="1">
        <f t="shared" ca="1" si="11"/>
        <v>80.8</v>
      </c>
      <c r="AU21" s="1">
        <f t="shared" ca="1" si="12"/>
        <v>75.8</v>
      </c>
      <c r="AW21" s="1">
        <v>16</v>
      </c>
      <c r="AX21" s="1">
        <v>17</v>
      </c>
      <c r="AY21" s="1">
        <v>6</v>
      </c>
      <c r="AZ21" s="1">
        <f t="shared" ca="1" si="13"/>
        <v>75.8</v>
      </c>
      <c r="BA21" s="1">
        <f t="shared" ca="1" si="14"/>
        <v>67.8</v>
      </c>
      <c r="BC21" s="1">
        <v>16</v>
      </c>
      <c r="BD21" s="1">
        <v>17</v>
      </c>
      <c r="BE21" s="1">
        <v>6</v>
      </c>
      <c r="BF21" s="1">
        <f t="shared" ca="1" si="15"/>
        <v>67.8</v>
      </c>
      <c r="BG21" s="1">
        <f t="shared" ca="1" si="16"/>
        <v>59.8</v>
      </c>
      <c r="BI21" s="1">
        <v>16</v>
      </c>
      <c r="BJ21" s="1">
        <v>17</v>
      </c>
      <c r="BK21" s="1">
        <v>6</v>
      </c>
      <c r="BL21" s="1">
        <f t="shared" ca="1" si="17"/>
        <v>59.8</v>
      </c>
      <c r="BM21" s="1">
        <f t="shared" ca="1" si="18"/>
        <v>54.8</v>
      </c>
      <c r="BO21" s="1">
        <v>16</v>
      </c>
      <c r="BP21" s="1">
        <v>17</v>
      </c>
      <c r="BQ21" s="1">
        <v>6</v>
      </c>
      <c r="BR21" s="1">
        <f t="shared" ca="1" si="19"/>
        <v>54.8</v>
      </c>
      <c r="BS21" s="1">
        <f t="shared" ca="1" si="20"/>
        <v>49.8</v>
      </c>
      <c r="BU21" s="1">
        <v>16</v>
      </c>
      <c r="BV21" s="1">
        <v>17</v>
      </c>
      <c r="BW21" s="1">
        <v>6</v>
      </c>
      <c r="BX21" s="1">
        <f t="shared" ca="1" si="21"/>
        <v>49.8</v>
      </c>
      <c r="BY21" s="1">
        <f t="shared" ca="1" si="22"/>
        <v>44.8</v>
      </c>
      <c r="CA21" s="1">
        <v>16</v>
      </c>
      <c r="CB21" s="1">
        <v>17</v>
      </c>
      <c r="CC21" s="1">
        <v>6</v>
      </c>
      <c r="CD21" s="1">
        <f t="shared" ca="1" si="23"/>
        <v>44.8</v>
      </c>
      <c r="CE21" s="1">
        <f t="shared" ca="1" si="24"/>
        <v>35.799999999999997</v>
      </c>
      <c r="CG21" s="1">
        <v>16</v>
      </c>
      <c r="CH21" s="1">
        <v>17</v>
      </c>
      <c r="CI21" s="1">
        <v>6</v>
      </c>
      <c r="CJ21" s="1">
        <f t="shared" ca="1" si="25"/>
        <v>35.799999999999997</v>
      </c>
      <c r="CK21" s="1">
        <f t="shared" ca="1" si="26"/>
        <v>30.799999999999997</v>
      </c>
      <c r="CM21" s="1">
        <v>16</v>
      </c>
      <c r="CN21" s="1">
        <v>17</v>
      </c>
      <c r="CO21" s="1">
        <v>6</v>
      </c>
      <c r="CP21" s="1">
        <f t="shared" ca="1" si="27"/>
        <v>30.799999999999997</v>
      </c>
      <c r="CQ21" s="1">
        <f t="shared" ca="1" si="28"/>
        <v>24.799999999999997</v>
      </c>
      <c r="CS21" s="1">
        <v>16</v>
      </c>
      <c r="CT21" s="1">
        <v>17</v>
      </c>
      <c r="CU21" s="1">
        <v>6</v>
      </c>
      <c r="CV21" s="1">
        <f t="shared" ca="1" si="29"/>
        <v>24.799999999999997</v>
      </c>
      <c r="CW21" s="1">
        <f t="shared" ca="1" si="30"/>
        <v>19.799999999999997</v>
      </c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</row>
    <row r="22" spans="1:119" x14ac:dyDescent="0.25">
      <c r="A22" s="1">
        <v>17</v>
      </c>
      <c r="B22" s="1">
        <v>18</v>
      </c>
      <c r="C22" s="1">
        <v>5</v>
      </c>
      <c r="D22" s="4">
        <f>get_abs_axle_loc!D22</f>
        <v>128.80000000000001</v>
      </c>
      <c r="E22" s="1">
        <f t="shared" ca="1" si="0"/>
        <v>120.80000000000001</v>
      </c>
      <c r="G22" s="1">
        <v>17</v>
      </c>
      <c r="H22" s="1">
        <v>18</v>
      </c>
      <c r="I22" s="1">
        <v>5</v>
      </c>
      <c r="J22" s="1">
        <f t="shared" ca="1" si="1"/>
        <v>120.80000000000001</v>
      </c>
      <c r="K22" s="1">
        <f t="shared" ca="1" si="2"/>
        <v>115.80000000000001</v>
      </c>
      <c r="M22" s="1">
        <v>17</v>
      </c>
      <c r="N22" s="1">
        <v>18</v>
      </c>
      <c r="O22" s="1">
        <v>5</v>
      </c>
      <c r="P22" s="1">
        <f t="shared" ca="1" si="3"/>
        <v>115.80000000000001</v>
      </c>
      <c r="Q22" s="1">
        <f t="shared" ca="1" si="4"/>
        <v>110.80000000000001</v>
      </c>
      <c r="S22" s="1">
        <v>17</v>
      </c>
      <c r="T22" s="1">
        <v>18</v>
      </c>
      <c r="U22" s="1">
        <v>5</v>
      </c>
      <c r="V22" s="1">
        <f t="shared" ca="1" si="5"/>
        <v>110.80000000000001</v>
      </c>
      <c r="W22" s="1">
        <f t="shared" ca="1" si="6"/>
        <v>105.80000000000001</v>
      </c>
      <c r="Y22" s="1">
        <v>17</v>
      </c>
      <c r="Z22" s="1">
        <v>18</v>
      </c>
      <c r="AA22" s="1">
        <v>5</v>
      </c>
      <c r="AB22" s="1">
        <f t="shared" ca="1" si="7"/>
        <v>105.80000000000001</v>
      </c>
      <c r="AC22" s="1">
        <f t="shared" ca="1" si="8"/>
        <v>96.800000000000011</v>
      </c>
      <c r="AE22" s="1">
        <v>17</v>
      </c>
      <c r="AF22" s="1">
        <v>18</v>
      </c>
      <c r="AG22" s="1">
        <v>5</v>
      </c>
      <c r="AH22" s="1">
        <f t="shared" ca="1" si="31"/>
        <v>96.800000000000011</v>
      </c>
      <c r="AI22" s="1">
        <f t="shared" ca="1" si="32"/>
        <v>91.800000000000011</v>
      </c>
      <c r="AK22" s="1">
        <v>17</v>
      </c>
      <c r="AL22" s="1">
        <v>18</v>
      </c>
      <c r="AM22" s="1">
        <v>5</v>
      </c>
      <c r="AN22" s="1">
        <f t="shared" ca="1" si="9"/>
        <v>91.800000000000011</v>
      </c>
      <c r="AO22" s="1">
        <f t="shared" ca="1" si="10"/>
        <v>85.800000000000011</v>
      </c>
      <c r="AQ22" s="1">
        <v>17</v>
      </c>
      <c r="AR22" s="1">
        <v>18</v>
      </c>
      <c r="AS22" s="1">
        <v>5</v>
      </c>
      <c r="AT22" s="1">
        <f t="shared" ca="1" si="11"/>
        <v>85.800000000000011</v>
      </c>
      <c r="AU22" s="1">
        <f t="shared" ca="1" si="12"/>
        <v>80.800000000000011</v>
      </c>
      <c r="AW22" s="1">
        <v>17</v>
      </c>
      <c r="AX22" s="1">
        <v>18</v>
      </c>
      <c r="AY22" s="1">
        <v>5</v>
      </c>
      <c r="AZ22" s="1">
        <f t="shared" ca="1" si="13"/>
        <v>80.800000000000011</v>
      </c>
      <c r="BA22" s="1">
        <f t="shared" ca="1" si="14"/>
        <v>72.800000000000011</v>
      </c>
      <c r="BC22" s="1">
        <v>17</v>
      </c>
      <c r="BD22" s="1">
        <v>18</v>
      </c>
      <c r="BE22" s="1">
        <v>5</v>
      </c>
      <c r="BF22" s="1">
        <f t="shared" ca="1" si="15"/>
        <v>72.800000000000011</v>
      </c>
      <c r="BG22" s="1">
        <f t="shared" ca="1" si="16"/>
        <v>64.800000000000011</v>
      </c>
      <c r="BI22" s="1">
        <v>17</v>
      </c>
      <c r="BJ22" s="1">
        <v>18</v>
      </c>
      <c r="BK22" s="1">
        <v>5</v>
      </c>
      <c r="BL22" s="1">
        <f t="shared" ca="1" si="17"/>
        <v>64.800000000000011</v>
      </c>
      <c r="BM22" s="1">
        <f t="shared" ca="1" si="18"/>
        <v>59.800000000000011</v>
      </c>
      <c r="BO22" s="1">
        <v>17</v>
      </c>
      <c r="BP22" s="1">
        <v>18</v>
      </c>
      <c r="BQ22" s="1">
        <v>5</v>
      </c>
      <c r="BR22" s="1">
        <f t="shared" ca="1" si="19"/>
        <v>59.800000000000011</v>
      </c>
      <c r="BS22" s="1">
        <f t="shared" ca="1" si="20"/>
        <v>54.800000000000011</v>
      </c>
      <c r="BU22" s="1">
        <v>17</v>
      </c>
      <c r="BV22" s="1">
        <v>18</v>
      </c>
      <c r="BW22" s="1">
        <v>5</v>
      </c>
      <c r="BX22" s="1">
        <f t="shared" ca="1" si="21"/>
        <v>54.800000000000011</v>
      </c>
      <c r="BY22" s="1">
        <f t="shared" ca="1" si="22"/>
        <v>49.800000000000011</v>
      </c>
      <c r="CA22" s="1">
        <v>17</v>
      </c>
      <c r="CB22" s="1">
        <v>18</v>
      </c>
      <c r="CC22" s="1">
        <v>5</v>
      </c>
      <c r="CD22" s="1">
        <f t="shared" ca="1" si="23"/>
        <v>49.800000000000011</v>
      </c>
      <c r="CE22" s="1">
        <f t="shared" ca="1" si="24"/>
        <v>40.800000000000011</v>
      </c>
      <c r="CG22" s="1">
        <v>17</v>
      </c>
      <c r="CH22" s="1">
        <v>18</v>
      </c>
      <c r="CI22" s="1">
        <v>5</v>
      </c>
      <c r="CJ22" s="1">
        <f t="shared" ca="1" si="25"/>
        <v>40.800000000000011</v>
      </c>
      <c r="CK22" s="1">
        <f t="shared" ca="1" si="26"/>
        <v>35.800000000000011</v>
      </c>
      <c r="CM22" s="1">
        <v>17</v>
      </c>
      <c r="CN22" s="1">
        <v>18</v>
      </c>
      <c r="CO22" s="1">
        <v>5</v>
      </c>
      <c r="CP22" s="1">
        <f t="shared" ca="1" si="27"/>
        <v>35.800000000000011</v>
      </c>
      <c r="CQ22" s="1">
        <f t="shared" ca="1" si="28"/>
        <v>29.800000000000011</v>
      </c>
      <c r="CS22" s="1">
        <v>17</v>
      </c>
      <c r="CT22" s="1">
        <v>18</v>
      </c>
      <c r="CU22" s="1">
        <v>5</v>
      </c>
      <c r="CV22" s="1">
        <f t="shared" ca="1" si="29"/>
        <v>29.800000000000011</v>
      </c>
      <c r="CW22" s="1">
        <f t="shared" ca="1" si="30"/>
        <v>24.800000000000011</v>
      </c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</row>
    <row r="24" spans="1:119" x14ac:dyDescent="0.25">
      <c r="A24" s="1" t="s">
        <v>13</v>
      </c>
    </row>
    <row r="28" spans="1:119" x14ac:dyDescent="0.25">
      <c r="C28" s="1">
        <v>1</v>
      </c>
      <c r="D28" s="1">
        <v>2</v>
      </c>
      <c r="E28" s="1">
        <v>3</v>
      </c>
      <c r="F28" s="1">
        <v>4</v>
      </c>
      <c r="G28" s="1">
        <v>5</v>
      </c>
      <c r="H28" s="1">
        <v>6</v>
      </c>
      <c r="I28" s="1">
        <v>7</v>
      </c>
      <c r="J28" s="1">
        <v>8</v>
      </c>
      <c r="K28" s="1">
        <v>9</v>
      </c>
      <c r="L28" s="1">
        <v>10</v>
      </c>
      <c r="M28" s="1">
        <v>11</v>
      </c>
      <c r="N28" s="1">
        <v>12</v>
      </c>
      <c r="O28" s="1">
        <v>13</v>
      </c>
      <c r="P28" s="1">
        <v>14</v>
      </c>
      <c r="Q28" s="1">
        <v>15</v>
      </c>
      <c r="R28" s="1">
        <v>16</v>
      </c>
      <c r="S28" s="1">
        <v>17</v>
      </c>
      <c r="T28" s="1">
        <v>18</v>
      </c>
    </row>
    <row r="29" spans="1:119" x14ac:dyDescent="0.25">
      <c r="B29" s="1">
        <v>1</v>
      </c>
      <c r="C29" s="1">
        <f>get_abs_axle_loc!D5</f>
        <v>24.8</v>
      </c>
      <c r="D29" s="1">
        <f ca="1">E5</f>
        <v>16.8</v>
      </c>
      <c r="E29" s="1">
        <f ca="1">K5</f>
        <v>11.8</v>
      </c>
      <c r="F29" s="1">
        <f ca="1">Q5</f>
        <v>6.8000000000000007</v>
      </c>
      <c r="G29" s="1">
        <f ca="1">W5</f>
        <v>1.8000000000000007</v>
      </c>
      <c r="H29" s="1">
        <f ca="1">AC5</f>
        <v>-7.1999999999999993</v>
      </c>
      <c r="I29" s="1">
        <f ca="1">AI5</f>
        <v>-12.2</v>
      </c>
      <c r="J29" s="1">
        <f ca="1">AO5</f>
        <v>-18.2</v>
      </c>
      <c r="K29" s="1">
        <f ca="1">AU5</f>
        <v>-23.2</v>
      </c>
      <c r="L29" s="1">
        <f ca="1">BA5</f>
        <v>-31.2</v>
      </c>
      <c r="M29" s="1">
        <f ca="1">BG5</f>
        <v>-39.200000000000003</v>
      </c>
      <c r="N29" s="1">
        <f ca="1">BM5</f>
        <v>-44.2</v>
      </c>
      <c r="O29" s="1">
        <f ca="1">BS5</f>
        <v>-49.2</v>
      </c>
      <c r="P29" s="1">
        <f ca="1">BY5</f>
        <v>-54.2</v>
      </c>
      <c r="Q29" s="1">
        <f ca="1">CE5</f>
        <v>-63.2</v>
      </c>
      <c r="R29" s="1">
        <f ca="1">CK5</f>
        <v>-68.2</v>
      </c>
      <c r="S29" s="1">
        <f ca="1">CQ5</f>
        <v>-74.2</v>
      </c>
      <c r="T29" s="1">
        <f ca="1">CW5</f>
        <v>-79.2</v>
      </c>
    </row>
    <row r="30" spans="1:119" x14ac:dyDescent="0.25">
      <c r="B30" s="1">
        <v>2</v>
      </c>
      <c r="C30" s="1">
        <f>get_abs_axle_loc!D6</f>
        <v>32.799999999999997</v>
      </c>
      <c r="D30" s="1">
        <f t="shared" ref="D30:D46" ca="1" si="33">E6</f>
        <v>24.799999999999997</v>
      </c>
      <c r="E30" s="1">
        <f t="shared" ref="E30:E46" ca="1" si="34">K6</f>
        <v>19.799999999999997</v>
      </c>
      <c r="F30" s="1">
        <f t="shared" ref="F30:F46" ca="1" si="35">Q6</f>
        <v>14.799999999999997</v>
      </c>
      <c r="G30" s="1">
        <f t="shared" ref="G30:G46" ca="1" si="36">W6</f>
        <v>9.7999999999999972</v>
      </c>
      <c r="H30" s="1">
        <f t="shared" ref="H30:H46" ca="1" si="37">AC6</f>
        <v>0.79999999999999716</v>
      </c>
      <c r="I30" s="1">
        <f t="shared" ref="I30:I46" ca="1" si="38">AI6</f>
        <v>-4.2000000000000028</v>
      </c>
      <c r="J30" s="1">
        <f t="shared" ref="J30:J46" ca="1" si="39">AO6</f>
        <v>-10.200000000000003</v>
      </c>
      <c r="K30" s="1">
        <f t="shared" ref="K30:K46" ca="1" si="40">AU6</f>
        <v>-15.200000000000003</v>
      </c>
      <c r="L30" s="1">
        <f t="shared" ref="L30:L46" ca="1" si="41">BA6</f>
        <v>-23.200000000000003</v>
      </c>
      <c r="M30" s="1">
        <f t="shared" ref="M30:M46" ca="1" si="42">BG6</f>
        <v>-31.200000000000003</v>
      </c>
      <c r="N30" s="1">
        <f t="shared" ref="N30:N46" ca="1" si="43">BM6</f>
        <v>-36.200000000000003</v>
      </c>
      <c r="O30" s="1">
        <f t="shared" ref="O30:O46" ca="1" si="44">BS6</f>
        <v>-41.2</v>
      </c>
      <c r="P30" s="1">
        <f t="shared" ref="P30:P46" ca="1" si="45">BY6</f>
        <v>-46.2</v>
      </c>
      <c r="Q30" s="1">
        <f t="shared" ref="Q30:Q46" ca="1" si="46">CE6</f>
        <v>-55.2</v>
      </c>
      <c r="R30" s="1">
        <f t="shared" ref="R30:R46" ca="1" si="47">CK6</f>
        <v>-60.2</v>
      </c>
      <c r="S30" s="1">
        <f t="shared" ref="S30:S46" ca="1" si="48">CQ6</f>
        <v>-66.2</v>
      </c>
      <c r="T30" s="1">
        <f t="shared" ref="T30:T46" ca="1" si="49">CW6</f>
        <v>-71.2</v>
      </c>
    </row>
    <row r="31" spans="1:119" x14ac:dyDescent="0.25">
      <c r="B31" s="1">
        <v>3</v>
      </c>
      <c r="C31" s="1">
        <f>get_abs_axle_loc!D7</f>
        <v>37.799999999999997</v>
      </c>
      <c r="D31" s="1">
        <f t="shared" ca="1" si="33"/>
        <v>29.799999999999997</v>
      </c>
      <c r="E31" s="1">
        <f t="shared" ca="1" si="34"/>
        <v>24.799999999999997</v>
      </c>
      <c r="F31" s="1">
        <f t="shared" ca="1" si="35"/>
        <v>19.799999999999997</v>
      </c>
      <c r="G31" s="1">
        <f t="shared" ca="1" si="36"/>
        <v>14.799999999999997</v>
      </c>
      <c r="H31" s="1">
        <f t="shared" ca="1" si="37"/>
        <v>5.7999999999999972</v>
      </c>
      <c r="I31" s="1">
        <f t="shared" ca="1" si="38"/>
        <v>0.79999999999999716</v>
      </c>
      <c r="J31" s="1">
        <f t="shared" ca="1" si="39"/>
        <v>-5.2000000000000028</v>
      </c>
      <c r="K31" s="1">
        <f t="shared" ca="1" si="40"/>
        <v>-10.200000000000003</v>
      </c>
      <c r="L31" s="1">
        <f t="shared" ca="1" si="41"/>
        <v>-18.200000000000003</v>
      </c>
      <c r="M31" s="1">
        <f t="shared" ca="1" si="42"/>
        <v>-26.200000000000003</v>
      </c>
      <c r="N31" s="1">
        <f t="shared" ca="1" si="43"/>
        <v>-31.200000000000003</v>
      </c>
      <c r="O31" s="1">
        <f t="shared" ca="1" si="44"/>
        <v>-36.200000000000003</v>
      </c>
      <c r="P31" s="1">
        <f t="shared" ca="1" si="45"/>
        <v>-41.2</v>
      </c>
      <c r="Q31" s="1">
        <f t="shared" ca="1" si="46"/>
        <v>-50.2</v>
      </c>
      <c r="R31" s="1">
        <f t="shared" ca="1" si="47"/>
        <v>-55.2</v>
      </c>
      <c r="S31" s="1">
        <f t="shared" ca="1" si="48"/>
        <v>-61.2</v>
      </c>
      <c r="T31" s="1">
        <f t="shared" ca="1" si="49"/>
        <v>-66.2</v>
      </c>
    </row>
    <row r="32" spans="1:119" x14ac:dyDescent="0.25">
      <c r="B32" s="1">
        <v>4</v>
      </c>
      <c r="C32" s="1">
        <f>get_abs_axle_loc!D8</f>
        <v>42.8</v>
      </c>
      <c r="D32" s="1">
        <f t="shared" ca="1" si="33"/>
        <v>34.799999999999997</v>
      </c>
      <c r="E32" s="1">
        <f t="shared" ca="1" si="34"/>
        <v>29.799999999999997</v>
      </c>
      <c r="F32" s="1">
        <f t="shared" ca="1" si="35"/>
        <v>24.799999999999997</v>
      </c>
      <c r="G32" s="1">
        <f t="shared" ca="1" si="36"/>
        <v>19.799999999999997</v>
      </c>
      <c r="H32" s="1">
        <f t="shared" ca="1" si="37"/>
        <v>10.799999999999997</v>
      </c>
      <c r="I32" s="1">
        <f t="shared" ca="1" si="38"/>
        <v>5.7999999999999972</v>
      </c>
      <c r="J32" s="1">
        <f t="shared" ca="1" si="39"/>
        <v>-0.20000000000000284</v>
      </c>
      <c r="K32" s="1">
        <f t="shared" ca="1" si="40"/>
        <v>-5.2000000000000028</v>
      </c>
      <c r="L32" s="1">
        <f t="shared" ca="1" si="41"/>
        <v>-13.200000000000003</v>
      </c>
      <c r="M32" s="1">
        <f t="shared" ca="1" si="42"/>
        <v>-21.200000000000003</v>
      </c>
      <c r="N32" s="1">
        <f t="shared" ca="1" si="43"/>
        <v>-26.200000000000003</v>
      </c>
      <c r="O32" s="1">
        <f t="shared" ca="1" si="44"/>
        <v>-31.200000000000003</v>
      </c>
      <c r="P32" s="1">
        <f t="shared" ca="1" si="45"/>
        <v>-36.200000000000003</v>
      </c>
      <c r="Q32" s="1">
        <f t="shared" ca="1" si="46"/>
        <v>-45.2</v>
      </c>
      <c r="R32" s="1">
        <f t="shared" ca="1" si="47"/>
        <v>-50.2</v>
      </c>
      <c r="S32" s="1">
        <f t="shared" ca="1" si="48"/>
        <v>-56.2</v>
      </c>
      <c r="T32" s="1">
        <f t="shared" ca="1" si="49"/>
        <v>-61.2</v>
      </c>
    </row>
    <row r="33" spans="2:20" x14ac:dyDescent="0.25">
      <c r="B33" s="1">
        <v>5</v>
      </c>
      <c r="C33" s="1">
        <f>get_abs_axle_loc!D9</f>
        <v>47.8</v>
      </c>
      <c r="D33" s="1">
        <f t="shared" ca="1" si="33"/>
        <v>39.799999999999997</v>
      </c>
      <c r="E33" s="1">
        <f t="shared" ca="1" si="34"/>
        <v>34.799999999999997</v>
      </c>
      <c r="F33" s="1">
        <f t="shared" ca="1" si="35"/>
        <v>29.799999999999997</v>
      </c>
      <c r="G33" s="1">
        <f t="shared" ca="1" si="36"/>
        <v>24.799999999999997</v>
      </c>
      <c r="H33" s="1">
        <f t="shared" ca="1" si="37"/>
        <v>15.799999999999997</v>
      </c>
      <c r="I33" s="1">
        <f t="shared" ca="1" si="38"/>
        <v>10.799999999999997</v>
      </c>
      <c r="J33" s="1">
        <f t="shared" ca="1" si="39"/>
        <v>4.7999999999999972</v>
      </c>
      <c r="K33" s="1">
        <f t="shared" ca="1" si="40"/>
        <v>-0.20000000000000284</v>
      </c>
      <c r="L33" s="1">
        <f t="shared" ca="1" si="41"/>
        <v>-8.2000000000000028</v>
      </c>
      <c r="M33" s="1">
        <f t="shared" ca="1" si="42"/>
        <v>-16.200000000000003</v>
      </c>
      <c r="N33" s="1">
        <f t="shared" ca="1" si="43"/>
        <v>-21.200000000000003</v>
      </c>
      <c r="O33" s="1">
        <f t="shared" ca="1" si="44"/>
        <v>-26.200000000000003</v>
      </c>
      <c r="P33" s="1">
        <f t="shared" ca="1" si="45"/>
        <v>-31.200000000000003</v>
      </c>
      <c r="Q33" s="1">
        <f t="shared" ca="1" si="46"/>
        <v>-40.200000000000003</v>
      </c>
      <c r="R33" s="1">
        <f t="shared" ca="1" si="47"/>
        <v>-45.2</v>
      </c>
      <c r="S33" s="1">
        <f t="shared" ca="1" si="48"/>
        <v>-51.2</v>
      </c>
      <c r="T33" s="1">
        <f t="shared" ca="1" si="49"/>
        <v>-56.2</v>
      </c>
    </row>
    <row r="34" spans="2:20" x14ac:dyDescent="0.25">
      <c r="B34" s="1">
        <v>6</v>
      </c>
      <c r="C34" s="1">
        <f>get_abs_axle_loc!D10</f>
        <v>56.8</v>
      </c>
      <c r="D34" s="1">
        <f t="shared" ca="1" si="33"/>
        <v>48.8</v>
      </c>
      <c r="E34" s="1">
        <f t="shared" ca="1" si="34"/>
        <v>43.8</v>
      </c>
      <c r="F34" s="1">
        <f t="shared" ca="1" si="35"/>
        <v>38.799999999999997</v>
      </c>
      <c r="G34" s="1">
        <f t="shared" ca="1" si="36"/>
        <v>33.799999999999997</v>
      </c>
      <c r="H34" s="1">
        <f t="shared" ca="1" si="37"/>
        <v>24.799999999999997</v>
      </c>
      <c r="I34" s="1">
        <f t="shared" ca="1" si="38"/>
        <v>19.799999999999997</v>
      </c>
      <c r="J34" s="1">
        <f t="shared" ca="1" si="39"/>
        <v>13.799999999999997</v>
      </c>
      <c r="K34" s="1">
        <f t="shared" ca="1" si="40"/>
        <v>8.7999999999999972</v>
      </c>
      <c r="L34" s="1">
        <f t="shared" ca="1" si="41"/>
        <v>0.79999999999999716</v>
      </c>
      <c r="M34" s="1">
        <f t="shared" ca="1" si="42"/>
        <v>-7.2000000000000028</v>
      </c>
      <c r="N34" s="1">
        <f t="shared" ca="1" si="43"/>
        <v>-12.200000000000003</v>
      </c>
      <c r="O34" s="1">
        <f t="shared" ca="1" si="44"/>
        <v>-17.200000000000003</v>
      </c>
      <c r="P34" s="1">
        <f t="shared" ca="1" si="45"/>
        <v>-22.200000000000003</v>
      </c>
      <c r="Q34" s="1">
        <f t="shared" ca="1" si="46"/>
        <v>-31.200000000000003</v>
      </c>
      <c r="R34" s="1">
        <f t="shared" ca="1" si="47"/>
        <v>-36.200000000000003</v>
      </c>
      <c r="S34" s="1">
        <f t="shared" ca="1" si="48"/>
        <v>-42.2</v>
      </c>
      <c r="T34" s="1">
        <f t="shared" ca="1" si="49"/>
        <v>-47.2</v>
      </c>
    </row>
    <row r="35" spans="2:20" x14ac:dyDescent="0.25">
      <c r="B35" s="1">
        <v>7</v>
      </c>
      <c r="C35" s="1">
        <f>get_abs_axle_loc!D11</f>
        <v>61.8</v>
      </c>
      <c r="D35" s="1">
        <f t="shared" ca="1" si="33"/>
        <v>53.8</v>
      </c>
      <c r="E35" s="1">
        <f t="shared" ca="1" si="34"/>
        <v>48.8</v>
      </c>
      <c r="F35" s="1">
        <f t="shared" ca="1" si="35"/>
        <v>43.8</v>
      </c>
      <c r="G35" s="1">
        <f t="shared" ca="1" si="36"/>
        <v>38.799999999999997</v>
      </c>
      <c r="H35" s="1">
        <f t="shared" ca="1" si="37"/>
        <v>29.799999999999997</v>
      </c>
      <c r="I35" s="1">
        <f t="shared" ca="1" si="38"/>
        <v>24.799999999999997</v>
      </c>
      <c r="J35" s="1">
        <f t="shared" ca="1" si="39"/>
        <v>18.799999999999997</v>
      </c>
      <c r="K35" s="1">
        <f t="shared" ca="1" si="40"/>
        <v>13.799999999999997</v>
      </c>
      <c r="L35" s="1">
        <f t="shared" ca="1" si="41"/>
        <v>5.7999999999999972</v>
      </c>
      <c r="M35" s="1">
        <f t="shared" ca="1" si="42"/>
        <v>-2.2000000000000028</v>
      </c>
      <c r="N35" s="1">
        <f t="shared" ca="1" si="43"/>
        <v>-7.2000000000000028</v>
      </c>
      <c r="O35" s="1">
        <f t="shared" ca="1" si="44"/>
        <v>-12.200000000000003</v>
      </c>
      <c r="P35" s="1">
        <f t="shared" ca="1" si="45"/>
        <v>-17.200000000000003</v>
      </c>
      <c r="Q35" s="1">
        <f t="shared" ca="1" si="46"/>
        <v>-26.200000000000003</v>
      </c>
      <c r="R35" s="1">
        <f t="shared" ca="1" si="47"/>
        <v>-31.200000000000003</v>
      </c>
      <c r="S35" s="1">
        <f t="shared" ca="1" si="48"/>
        <v>-37.200000000000003</v>
      </c>
      <c r="T35" s="1">
        <f t="shared" ca="1" si="49"/>
        <v>-42.2</v>
      </c>
    </row>
    <row r="36" spans="2:20" x14ac:dyDescent="0.25">
      <c r="B36" s="1">
        <v>8</v>
      </c>
      <c r="C36" s="1">
        <f>get_abs_axle_loc!D12</f>
        <v>67.8</v>
      </c>
      <c r="D36" s="1">
        <f t="shared" ca="1" si="33"/>
        <v>59.8</v>
      </c>
      <c r="E36" s="1">
        <f t="shared" ca="1" si="34"/>
        <v>54.8</v>
      </c>
      <c r="F36" s="1">
        <f t="shared" ca="1" si="35"/>
        <v>49.8</v>
      </c>
      <c r="G36" s="1">
        <f t="shared" ca="1" si="36"/>
        <v>44.8</v>
      </c>
      <c r="H36" s="1">
        <f t="shared" ca="1" si="37"/>
        <v>35.799999999999997</v>
      </c>
      <c r="I36" s="1">
        <f t="shared" ca="1" si="38"/>
        <v>30.799999999999997</v>
      </c>
      <c r="J36" s="1">
        <f t="shared" ca="1" si="39"/>
        <v>24.799999999999997</v>
      </c>
      <c r="K36" s="1">
        <f t="shared" ca="1" si="40"/>
        <v>19.799999999999997</v>
      </c>
      <c r="L36" s="1">
        <f t="shared" ca="1" si="41"/>
        <v>11.799999999999997</v>
      </c>
      <c r="M36" s="1">
        <f t="shared" ca="1" si="42"/>
        <v>3.7999999999999972</v>
      </c>
      <c r="N36" s="1">
        <f t="shared" ca="1" si="43"/>
        <v>-1.2000000000000028</v>
      </c>
      <c r="O36" s="1">
        <f t="shared" ca="1" si="44"/>
        <v>-6.2000000000000028</v>
      </c>
      <c r="P36" s="1">
        <f t="shared" ca="1" si="45"/>
        <v>-11.200000000000003</v>
      </c>
      <c r="Q36" s="1">
        <f t="shared" ca="1" si="46"/>
        <v>-20.200000000000003</v>
      </c>
      <c r="R36" s="1">
        <f t="shared" ca="1" si="47"/>
        <v>-25.200000000000003</v>
      </c>
      <c r="S36" s="1">
        <f t="shared" ca="1" si="48"/>
        <v>-31.200000000000003</v>
      </c>
      <c r="T36" s="1">
        <f t="shared" ca="1" si="49"/>
        <v>-36.200000000000003</v>
      </c>
    </row>
    <row r="37" spans="2:20" x14ac:dyDescent="0.25">
      <c r="B37" s="1">
        <v>9</v>
      </c>
      <c r="C37" s="1">
        <f>get_abs_axle_loc!D13</f>
        <v>72.8</v>
      </c>
      <c r="D37" s="1">
        <f t="shared" ca="1" si="33"/>
        <v>64.8</v>
      </c>
      <c r="E37" s="1">
        <f t="shared" ca="1" si="34"/>
        <v>59.8</v>
      </c>
      <c r="F37" s="1">
        <f t="shared" ca="1" si="35"/>
        <v>54.8</v>
      </c>
      <c r="G37" s="1">
        <f t="shared" ca="1" si="36"/>
        <v>49.8</v>
      </c>
      <c r="H37" s="1">
        <f t="shared" ca="1" si="37"/>
        <v>40.799999999999997</v>
      </c>
      <c r="I37" s="1">
        <f t="shared" ca="1" si="38"/>
        <v>35.799999999999997</v>
      </c>
      <c r="J37" s="1">
        <f t="shared" ca="1" si="39"/>
        <v>29.799999999999997</v>
      </c>
      <c r="K37" s="1">
        <f t="shared" ca="1" si="40"/>
        <v>24.799999999999997</v>
      </c>
      <c r="L37" s="1">
        <f t="shared" ca="1" si="41"/>
        <v>16.799999999999997</v>
      </c>
      <c r="M37" s="1">
        <f t="shared" ca="1" si="42"/>
        <v>8.7999999999999972</v>
      </c>
      <c r="N37" s="1">
        <f t="shared" ca="1" si="43"/>
        <v>3.7999999999999972</v>
      </c>
      <c r="O37" s="1">
        <f t="shared" ca="1" si="44"/>
        <v>-1.2000000000000028</v>
      </c>
      <c r="P37" s="1">
        <f t="shared" ca="1" si="45"/>
        <v>-6.2000000000000028</v>
      </c>
      <c r="Q37" s="1">
        <f t="shared" ca="1" si="46"/>
        <v>-15.200000000000003</v>
      </c>
      <c r="R37" s="1">
        <f t="shared" ca="1" si="47"/>
        <v>-20.200000000000003</v>
      </c>
      <c r="S37" s="1">
        <f t="shared" ca="1" si="48"/>
        <v>-26.200000000000003</v>
      </c>
      <c r="T37" s="1">
        <f t="shared" ca="1" si="49"/>
        <v>-31.200000000000003</v>
      </c>
    </row>
    <row r="38" spans="2:20" x14ac:dyDescent="0.25">
      <c r="B38" s="1">
        <v>10</v>
      </c>
      <c r="C38" s="1">
        <f>get_abs_axle_loc!D14</f>
        <v>80.8</v>
      </c>
      <c r="D38" s="1">
        <f t="shared" ca="1" si="33"/>
        <v>72.8</v>
      </c>
      <c r="E38" s="1">
        <f t="shared" ca="1" si="34"/>
        <v>67.8</v>
      </c>
      <c r="F38" s="1">
        <f t="shared" ca="1" si="35"/>
        <v>62.8</v>
      </c>
      <c r="G38" s="1">
        <f t="shared" ca="1" si="36"/>
        <v>57.8</v>
      </c>
      <c r="H38" s="1">
        <f t="shared" ca="1" si="37"/>
        <v>48.8</v>
      </c>
      <c r="I38" s="1">
        <f t="shared" ca="1" si="38"/>
        <v>43.8</v>
      </c>
      <c r="J38" s="1">
        <f t="shared" ca="1" si="39"/>
        <v>37.799999999999997</v>
      </c>
      <c r="K38" s="1">
        <f t="shared" ca="1" si="40"/>
        <v>32.799999999999997</v>
      </c>
      <c r="L38" s="1">
        <f t="shared" ca="1" si="41"/>
        <v>24.799999999999997</v>
      </c>
      <c r="M38" s="1">
        <f t="shared" ca="1" si="42"/>
        <v>16.799999999999997</v>
      </c>
      <c r="N38" s="1">
        <f t="shared" ca="1" si="43"/>
        <v>11.799999999999997</v>
      </c>
      <c r="O38" s="1">
        <f t="shared" ca="1" si="44"/>
        <v>6.7999999999999972</v>
      </c>
      <c r="P38" s="1">
        <f t="shared" ca="1" si="45"/>
        <v>1.7999999999999972</v>
      </c>
      <c r="Q38" s="1">
        <f t="shared" ca="1" si="46"/>
        <v>-7.2000000000000028</v>
      </c>
      <c r="R38" s="1">
        <f t="shared" ca="1" si="47"/>
        <v>-12.200000000000003</v>
      </c>
      <c r="S38" s="1">
        <f t="shared" ca="1" si="48"/>
        <v>-18.200000000000003</v>
      </c>
      <c r="T38" s="1">
        <f t="shared" ca="1" si="49"/>
        <v>-23.200000000000003</v>
      </c>
    </row>
    <row r="39" spans="2:20" x14ac:dyDescent="0.25">
      <c r="B39" s="1">
        <v>11</v>
      </c>
      <c r="C39" s="1">
        <f>get_abs_axle_loc!D15</f>
        <v>88.8</v>
      </c>
      <c r="D39" s="1">
        <f t="shared" ca="1" si="33"/>
        <v>80.8</v>
      </c>
      <c r="E39" s="1">
        <f t="shared" ca="1" si="34"/>
        <v>75.8</v>
      </c>
      <c r="F39" s="1">
        <f t="shared" ca="1" si="35"/>
        <v>70.8</v>
      </c>
      <c r="G39" s="1">
        <f t="shared" ca="1" si="36"/>
        <v>65.8</v>
      </c>
      <c r="H39" s="1">
        <f t="shared" ca="1" si="37"/>
        <v>56.8</v>
      </c>
      <c r="I39" s="1">
        <f t="shared" ca="1" si="38"/>
        <v>51.8</v>
      </c>
      <c r="J39" s="1">
        <f t="shared" ca="1" si="39"/>
        <v>45.8</v>
      </c>
      <c r="K39" s="1">
        <f t="shared" ca="1" si="40"/>
        <v>40.799999999999997</v>
      </c>
      <c r="L39" s="1">
        <f t="shared" ca="1" si="41"/>
        <v>32.799999999999997</v>
      </c>
      <c r="M39" s="1">
        <f t="shared" ca="1" si="42"/>
        <v>24.799999999999997</v>
      </c>
      <c r="N39" s="1">
        <f t="shared" ca="1" si="43"/>
        <v>19.799999999999997</v>
      </c>
      <c r="O39" s="1">
        <f t="shared" ca="1" si="44"/>
        <v>14.799999999999997</v>
      </c>
      <c r="P39" s="1">
        <f t="shared" ca="1" si="45"/>
        <v>9.7999999999999972</v>
      </c>
      <c r="Q39" s="1">
        <f t="shared" ca="1" si="46"/>
        <v>0.79999999999999716</v>
      </c>
      <c r="R39" s="1">
        <f t="shared" ca="1" si="47"/>
        <v>-4.2000000000000028</v>
      </c>
      <c r="S39" s="1">
        <f t="shared" ca="1" si="48"/>
        <v>-10.200000000000003</v>
      </c>
      <c r="T39" s="1">
        <f t="shared" ca="1" si="49"/>
        <v>-15.200000000000003</v>
      </c>
    </row>
    <row r="40" spans="2:20" x14ac:dyDescent="0.25">
      <c r="B40" s="1">
        <v>12</v>
      </c>
      <c r="C40" s="1">
        <f>get_abs_axle_loc!D16</f>
        <v>93.8</v>
      </c>
      <c r="D40" s="1">
        <f t="shared" ca="1" si="33"/>
        <v>85.8</v>
      </c>
      <c r="E40" s="1">
        <f t="shared" ca="1" si="34"/>
        <v>80.8</v>
      </c>
      <c r="F40" s="1">
        <f t="shared" ca="1" si="35"/>
        <v>75.8</v>
      </c>
      <c r="G40" s="1">
        <f t="shared" ca="1" si="36"/>
        <v>70.8</v>
      </c>
      <c r="H40" s="1">
        <f t="shared" ca="1" si="37"/>
        <v>61.8</v>
      </c>
      <c r="I40" s="1">
        <f t="shared" ca="1" si="38"/>
        <v>56.8</v>
      </c>
      <c r="J40" s="1">
        <f t="shared" ca="1" si="39"/>
        <v>50.8</v>
      </c>
      <c r="K40" s="1">
        <f t="shared" ca="1" si="40"/>
        <v>45.8</v>
      </c>
      <c r="L40" s="1">
        <f t="shared" ca="1" si="41"/>
        <v>37.799999999999997</v>
      </c>
      <c r="M40" s="1">
        <f t="shared" ca="1" si="42"/>
        <v>29.799999999999997</v>
      </c>
      <c r="N40" s="1">
        <f t="shared" ca="1" si="43"/>
        <v>24.799999999999997</v>
      </c>
      <c r="O40" s="1">
        <f t="shared" ca="1" si="44"/>
        <v>19.799999999999997</v>
      </c>
      <c r="P40" s="1">
        <f t="shared" ca="1" si="45"/>
        <v>14.799999999999997</v>
      </c>
      <c r="Q40" s="1">
        <f t="shared" ca="1" si="46"/>
        <v>5.7999999999999972</v>
      </c>
      <c r="R40" s="1">
        <f t="shared" ca="1" si="47"/>
        <v>0.79999999999999716</v>
      </c>
      <c r="S40" s="1">
        <f t="shared" ca="1" si="48"/>
        <v>-5.2000000000000028</v>
      </c>
      <c r="T40" s="1">
        <f t="shared" ca="1" si="49"/>
        <v>-10.200000000000003</v>
      </c>
    </row>
    <row r="41" spans="2:20" x14ac:dyDescent="0.25">
      <c r="B41" s="1">
        <v>13</v>
      </c>
      <c r="C41" s="1">
        <f>get_abs_axle_loc!D17</f>
        <v>98.8</v>
      </c>
      <c r="D41" s="1">
        <f t="shared" ca="1" si="33"/>
        <v>90.8</v>
      </c>
      <c r="E41" s="1">
        <f t="shared" ca="1" si="34"/>
        <v>85.8</v>
      </c>
      <c r="F41" s="1">
        <f t="shared" ca="1" si="35"/>
        <v>80.8</v>
      </c>
      <c r="G41" s="1">
        <f t="shared" ca="1" si="36"/>
        <v>75.8</v>
      </c>
      <c r="H41" s="1">
        <f t="shared" ca="1" si="37"/>
        <v>66.8</v>
      </c>
      <c r="I41" s="1">
        <f t="shared" ca="1" si="38"/>
        <v>61.8</v>
      </c>
      <c r="J41" s="1">
        <f t="shared" ca="1" si="39"/>
        <v>55.8</v>
      </c>
      <c r="K41" s="1">
        <f t="shared" ca="1" si="40"/>
        <v>50.8</v>
      </c>
      <c r="L41" s="1">
        <f t="shared" ca="1" si="41"/>
        <v>42.8</v>
      </c>
      <c r="M41" s="1">
        <f t="shared" ca="1" si="42"/>
        <v>34.799999999999997</v>
      </c>
      <c r="N41" s="1">
        <f t="shared" ca="1" si="43"/>
        <v>29.799999999999997</v>
      </c>
      <c r="O41" s="1">
        <f t="shared" ca="1" si="44"/>
        <v>24.799999999999997</v>
      </c>
      <c r="P41" s="1">
        <f t="shared" ca="1" si="45"/>
        <v>19.799999999999997</v>
      </c>
      <c r="Q41" s="1">
        <f t="shared" ca="1" si="46"/>
        <v>10.799999999999997</v>
      </c>
      <c r="R41" s="1">
        <f t="shared" ca="1" si="47"/>
        <v>5.7999999999999972</v>
      </c>
      <c r="S41" s="1">
        <f t="shared" ca="1" si="48"/>
        <v>-0.20000000000000284</v>
      </c>
      <c r="T41" s="1">
        <f t="shared" ca="1" si="49"/>
        <v>-5.2000000000000028</v>
      </c>
    </row>
    <row r="42" spans="2:20" x14ac:dyDescent="0.25">
      <c r="B42" s="1">
        <v>14</v>
      </c>
      <c r="C42" s="1">
        <f>get_abs_axle_loc!D18</f>
        <v>103.8</v>
      </c>
      <c r="D42" s="1">
        <f t="shared" ca="1" si="33"/>
        <v>95.8</v>
      </c>
      <c r="E42" s="1">
        <f t="shared" ca="1" si="34"/>
        <v>90.8</v>
      </c>
      <c r="F42" s="1">
        <f t="shared" ca="1" si="35"/>
        <v>85.8</v>
      </c>
      <c r="G42" s="1">
        <f t="shared" ca="1" si="36"/>
        <v>80.8</v>
      </c>
      <c r="H42" s="1">
        <f t="shared" ca="1" si="37"/>
        <v>71.8</v>
      </c>
      <c r="I42" s="1">
        <f t="shared" ca="1" si="38"/>
        <v>66.8</v>
      </c>
      <c r="J42" s="1">
        <f t="shared" ca="1" si="39"/>
        <v>60.8</v>
      </c>
      <c r="K42" s="1">
        <f t="shared" ca="1" si="40"/>
        <v>55.8</v>
      </c>
      <c r="L42" s="1">
        <f t="shared" ca="1" si="41"/>
        <v>47.8</v>
      </c>
      <c r="M42" s="1">
        <f t="shared" ca="1" si="42"/>
        <v>39.799999999999997</v>
      </c>
      <c r="N42" s="1">
        <f t="shared" ca="1" si="43"/>
        <v>34.799999999999997</v>
      </c>
      <c r="O42" s="1">
        <f t="shared" ca="1" si="44"/>
        <v>29.799999999999997</v>
      </c>
      <c r="P42" s="1">
        <f t="shared" ca="1" si="45"/>
        <v>24.799999999999997</v>
      </c>
      <c r="Q42" s="1">
        <f t="shared" ca="1" si="46"/>
        <v>15.799999999999997</v>
      </c>
      <c r="R42" s="1">
        <f t="shared" ca="1" si="47"/>
        <v>10.799999999999997</v>
      </c>
      <c r="S42" s="1">
        <f t="shared" ca="1" si="48"/>
        <v>4.7999999999999972</v>
      </c>
      <c r="T42" s="1">
        <f t="shared" ca="1" si="49"/>
        <v>-0.20000000000000284</v>
      </c>
    </row>
    <row r="43" spans="2:20" x14ac:dyDescent="0.25">
      <c r="B43" s="1">
        <v>15</v>
      </c>
      <c r="C43" s="1">
        <f>get_abs_axle_loc!D19</f>
        <v>112.8</v>
      </c>
      <c r="D43" s="1">
        <f t="shared" ca="1" si="33"/>
        <v>104.8</v>
      </c>
      <c r="E43" s="1">
        <f t="shared" ca="1" si="34"/>
        <v>99.8</v>
      </c>
      <c r="F43" s="1">
        <f t="shared" ca="1" si="35"/>
        <v>94.8</v>
      </c>
      <c r="G43" s="1">
        <f t="shared" ca="1" si="36"/>
        <v>89.8</v>
      </c>
      <c r="H43" s="1">
        <f t="shared" ca="1" si="37"/>
        <v>80.8</v>
      </c>
      <c r="I43" s="1">
        <f t="shared" ca="1" si="38"/>
        <v>75.8</v>
      </c>
      <c r="J43" s="1">
        <f t="shared" ca="1" si="39"/>
        <v>69.8</v>
      </c>
      <c r="K43" s="1">
        <f t="shared" ca="1" si="40"/>
        <v>64.8</v>
      </c>
      <c r="L43" s="1">
        <f t="shared" ca="1" si="41"/>
        <v>56.8</v>
      </c>
      <c r="M43" s="1">
        <f t="shared" ca="1" si="42"/>
        <v>48.8</v>
      </c>
      <c r="N43" s="1">
        <f t="shared" ca="1" si="43"/>
        <v>43.8</v>
      </c>
      <c r="O43" s="1">
        <f t="shared" ca="1" si="44"/>
        <v>38.799999999999997</v>
      </c>
      <c r="P43" s="1">
        <f t="shared" ca="1" si="45"/>
        <v>33.799999999999997</v>
      </c>
      <c r="Q43" s="1">
        <f t="shared" ca="1" si="46"/>
        <v>24.799999999999997</v>
      </c>
      <c r="R43" s="1">
        <f t="shared" ca="1" si="47"/>
        <v>19.799999999999997</v>
      </c>
      <c r="S43" s="1">
        <f t="shared" ca="1" si="48"/>
        <v>13.799999999999997</v>
      </c>
      <c r="T43" s="1">
        <f t="shared" ca="1" si="49"/>
        <v>8.7999999999999972</v>
      </c>
    </row>
    <row r="44" spans="2:20" x14ac:dyDescent="0.25">
      <c r="B44" s="1">
        <v>16</v>
      </c>
      <c r="C44" s="1">
        <f>get_abs_axle_loc!D20</f>
        <v>117.8</v>
      </c>
      <c r="D44" s="1">
        <f t="shared" ca="1" si="33"/>
        <v>109.8</v>
      </c>
      <c r="E44" s="1">
        <f t="shared" ca="1" si="34"/>
        <v>104.8</v>
      </c>
      <c r="F44" s="1">
        <f t="shared" ca="1" si="35"/>
        <v>99.8</v>
      </c>
      <c r="G44" s="1">
        <f t="shared" ca="1" si="36"/>
        <v>94.8</v>
      </c>
      <c r="H44" s="1">
        <f t="shared" ca="1" si="37"/>
        <v>85.8</v>
      </c>
      <c r="I44" s="1">
        <f t="shared" ca="1" si="38"/>
        <v>80.8</v>
      </c>
      <c r="J44" s="1">
        <f t="shared" ca="1" si="39"/>
        <v>74.8</v>
      </c>
      <c r="K44" s="1">
        <f t="shared" ca="1" si="40"/>
        <v>69.8</v>
      </c>
      <c r="L44" s="1">
        <f t="shared" ca="1" si="41"/>
        <v>61.8</v>
      </c>
      <c r="M44" s="1">
        <f t="shared" ca="1" si="42"/>
        <v>53.8</v>
      </c>
      <c r="N44" s="1">
        <f t="shared" ca="1" si="43"/>
        <v>48.8</v>
      </c>
      <c r="O44" s="1">
        <f t="shared" ca="1" si="44"/>
        <v>43.8</v>
      </c>
      <c r="P44" s="1">
        <f t="shared" ca="1" si="45"/>
        <v>38.799999999999997</v>
      </c>
      <c r="Q44" s="1">
        <f t="shared" ca="1" si="46"/>
        <v>29.799999999999997</v>
      </c>
      <c r="R44" s="1">
        <f t="shared" ca="1" si="47"/>
        <v>24.799999999999997</v>
      </c>
      <c r="S44" s="1">
        <f t="shared" ca="1" si="48"/>
        <v>18.799999999999997</v>
      </c>
      <c r="T44" s="1">
        <f t="shared" ca="1" si="49"/>
        <v>13.799999999999997</v>
      </c>
    </row>
    <row r="45" spans="2:20" x14ac:dyDescent="0.25">
      <c r="B45" s="1">
        <v>17</v>
      </c>
      <c r="C45" s="1">
        <f>get_abs_axle_loc!D21</f>
        <v>123.8</v>
      </c>
      <c r="D45" s="1">
        <f t="shared" ca="1" si="33"/>
        <v>115.8</v>
      </c>
      <c r="E45" s="1">
        <f t="shared" ca="1" si="34"/>
        <v>110.8</v>
      </c>
      <c r="F45" s="1">
        <f t="shared" ca="1" si="35"/>
        <v>105.8</v>
      </c>
      <c r="G45" s="1">
        <f t="shared" ca="1" si="36"/>
        <v>100.8</v>
      </c>
      <c r="H45" s="1">
        <f t="shared" ca="1" si="37"/>
        <v>91.8</v>
      </c>
      <c r="I45" s="1">
        <f t="shared" ca="1" si="38"/>
        <v>86.8</v>
      </c>
      <c r="J45" s="1">
        <f t="shared" ca="1" si="39"/>
        <v>80.8</v>
      </c>
      <c r="K45" s="1">
        <f t="shared" ca="1" si="40"/>
        <v>75.8</v>
      </c>
      <c r="L45" s="1">
        <f t="shared" ca="1" si="41"/>
        <v>67.8</v>
      </c>
      <c r="M45" s="1">
        <f t="shared" ca="1" si="42"/>
        <v>59.8</v>
      </c>
      <c r="N45" s="1">
        <f t="shared" ca="1" si="43"/>
        <v>54.8</v>
      </c>
      <c r="O45" s="1">
        <f t="shared" ca="1" si="44"/>
        <v>49.8</v>
      </c>
      <c r="P45" s="1">
        <f t="shared" ca="1" si="45"/>
        <v>44.8</v>
      </c>
      <c r="Q45" s="1">
        <f t="shared" ca="1" si="46"/>
        <v>35.799999999999997</v>
      </c>
      <c r="R45" s="1">
        <f t="shared" ca="1" si="47"/>
        <v>30.799999999999997</v>
      </c>
      <c r="S45" s="1">
        <f t="shared" ca="1" si="48"/>
        <v>24.799999999999997</v>
      </c>
      <c r="T45" s="1">
        <f t="shared" ca="1" si="49"/>
        <v>19.799999999999997</v>
      </c>
    </row>
    <row r="46" spans="2:20" x14ac:dyDescent="0.25">
      <c r="B46" s="1">
        <v>18</v>
      </c>
      <c r="C46" s="1">
        <f>get_abs_axle_loc!D22</f>
        <v>128.80000000000001</v>
      </c>
      <c r="D46" s="1">
        <f t="shared" ca="1" si="33"/>
        <v>120.80000000000001</v>
      </c>
      <c r="E46" s="1">
        <f t="shared" ca="1" si="34"/>
        <v>115.80000000000001</v>
      </c>
      <c r="F46" s="1">
        <f t="shared" ca="1" si="35"/>
        <v>110.80000000000001</v>
      </c>
      <c r="G46" s="1">
        <f t="shared" ca="1" si="36"/>
        <v>105.80000000000001</v>
      </c>
      <c r="H46" s="1">
        <f t="shared" ca="1" si="37"/>
        <v>96.800000000000011</v>
      </c>
      <c r="I46" s="1">
        <f t="shared" ca="1" si="38"/>
        <v>91.800000000000011</v>
      </c>
      <c r="J46" s="1">
        <f t="shared" ca="1" si="39"/>
        <v>85.800000000000011</v>
      </c>
      <c r="K46" s="1">
        <f t="shared" ca="1" si="40"/>
        <v>80.800000000000011</v>
      </c>
      <c r="L46" s="1">
        <f t="shared" ca="1" si="41"/>
        <v>72.800000000000011</v>
      </c>
      <c r="M46" s="1">
        <f t="shared" ca="1" si="42"/>
        <v>64.800000000000011</v>
      </c>
      <c r="N46" s="1">
        <f t="shared" ca="1" si="43"/>
        <v>59.800000000000011</v>
      </c>
      <c r="O46" s="1">
        <f t="shared" ca="1" si="44"/>
        <v>54.800000000000011</v>
      </c>
      <c r="P46" s="1">
        <f t="shared" ca="1" si="45"/>
        <v>49.800000000000011</v>
      </c>
      <c r="Q46" s="1">
        <f t="shared" ca="1" si="46"/>
        <v>40.800000000000011</v>
      </c>
      <c r="R46" s="1">
        <f t="shared" ca="1" si="47"/>
        <v>35.800000000000011</v>
      </c>
      <c r="S46" s="1">
        <f t="shared" ca="1" si="48"/>
        <v>29.800000000000011</v>
      </c>
      <c r="T46" s="1">
        <f t="shared" ca="1" si="49"/>
        <v>24.800000000000011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0"/>
  <sheetViews>
    <sheetView tabSelected="1" zoomScaleNormal="100" workbookViewId="0">
      <selection activeCell="J6" sqref="J6"/>
    </sheetView>
  </sheetViews>
  <sheetFormatPr defaultRowHeight="15" x14ac:dyDescent="0.25"/>
  <cols>
    <col min="1" max="2" width="9.140625" style="1"/>
    <col min="3" max="3" width="15.5703125" style="1" customWidth="1"/>
    <col min="4" max="12" width="9.140625" style="1"/>
    <col min="13" max="13" width="15.5703125" style="1" bestFit="1" customWidth="1"/>
    <col min="14" max="16384" width="9.140625" style="1"/>
  </cols>
  <sheetData>
    <row r="1" spans="1:19" x14ac:dyDescent="0.25">
      <c r="A1" s="1" t="s">
        <v>14</v>
      </c>
      <c r="K1" s="1" t="s">
        <v>14</v>
      </c>
    </row>
    <row r="2" spans="1:19" x14ac:dyDescent="0.25">
      <c r="B2" s="1" t="s">
        <v>1</v>
      </c>
      <c r="C2" s="3">
        <f>input!C3</f>
        <v>24.8</v>
      </c>
      <c r="L2" s="1" t="s">
        <v>1</v>
      </c>
      <c r="M2" s="3">
        <f>input!C3</f>
        <v>24.8</v>
      </c>
    </row>
    <row r="3" spans="1:19" x14ac:dyDescent="0.25">
      <c r="B3" s="1" t="s">
        <v>15</v>
      </c>
      <c r="C3" s="3">
        <f>input!C4</f>
        <v>0</v>
      </c>
      <c r="L3" s="1" t="s">
        <v>15</v>
      </c>
      <c r="M3" s="3">
        <f>input!C6</f>
        <v>20</v>
      </c>
    </row>
    <row r="4" spans="1:19" x14ac:dyDescent="0.25">
      <c r="B4" s="1" t="s">
        <v>16</v>
      </c>
      <c r="C4" s="3">
        <f>input!C5</f>
        <v>20</v>
      </c>
      <c r="L4" s="1" t="s">
        <v>16</v>
      </c>
      <c r="M4" s="3">
        <f>input!C7</f>
        <v>40</v>
      </c>
    </row>
    <row r="5" spans="1:19" x14ac:dyDescent="0.25">
      <c r="B5" s="1" t="s">
        <v>58</v>
      </c>
      <c r="C5" s="20">
        <v>11</v>
      </c>
      <c r="L5" s="1" t="s">
        <v>58</v>
      </c>
      <c r="M5" s="20">
        <f>C5</f>
        <v>11</v>
      </c>
    </row>
    <row r="6" spans="1:19" x14ac:dyDescent="0.25">
      <c r="O6" s="23"/>
    </row>
    <row r="7" spans="1:19" x14ac:dyDescent="0.25">
      <c r="A7" s="1" t="s">
        <v>4</v>
      </c>
      <c r="B7" s="1" t="s">
        <v>17</v>
      </c>
      <c r="C7" s="1" t="s">
        <v>18</v>
      </c>
      <c r="D7" s="1" t="s">
        <v>19</v>
      </c>
      <c r="E7" s="1" t="s">
        <v>20</v>
      </c>
      <c r="F7" s="1" t="s">
        <v>21</v>
      </c>
      <c r="G7" s="1" t="s">
        <v>22</v>
      </c>
      <c r="H7" s="1" t="s">
        <v>23</v>
      </c>
      <c r="I7" s="1" t="s">
        <v>24</v>
      </c>
      <c r="K7" s="1" t="s">
        <v>4</v>
      </c>
      <c r="L7" s="1" t="s">
        <v>17</v>
      </c>
      <c r="M7" s="1" t="s">
        <v>18</v>
      </c>
      <c r="N7" s="1" t="s">
        <v>19</v>
      </c>
      <c r="O7" s="1" t="s">
        <v>20</v>
      </c>
      <c r="P7" s="1" t="s">
        <v>21</v>
      </c>
      <c r="Q7" s="1" t="s">
        <v>22</v>
      </c>
      <c r="R7" s="1" t="s">
        <v>23</v>
      </c>
      <c r="S7" s="1" t="s">
        <v>24</v>
      </c>
    </row>
    <row r="8" spans="1:19" x14ac:dyDescent="0.25">
      <c r="A8" s="5">
        <v>1</v>
      </c>
      <c r="B8" s="5">
        <v>40</v>
      </c>
      <c r="C8" s="6">
        <f ca="1">INDEX(move_alxe_loc!C29:T29,MATCH(calc_load_and_location!$C$5,move_alxe_loc!$C$28:$T$28,0))</f>
        <v>-39.200000000000003</v>
      </c>
      <c r="D8" s="5">
        <f t="shared" ref="D8:D25" ca="1" si="0">IF(AND(C8&gt;=$C$3, C8&lt;=$C$4), B8, 0)</f>
        <v>0</v>
      </c>
      <c r="E8" s="5">
        <f t="shared" ref="E8:E25" ca="1" si="1">IF(AND(C8&gt;=$C$3, C8&lt;=$C$2),B8,0)</f>
        <v>0</v>
      </c>
      <c r="F8" s="5">
        <f t="shared" ref="F8:F25" ca="1" si="2">IF(AND(C8&gt;=$C$2, C8&lt;=$C$4), B8, 0)</f>
        <v>0</v>
      </c>
      <c r="G8" s="5">
        <f t="shared" ref="G8:G25" ca="1" si="3">D8*C8</f>
        <v>0</v>
      </c>
      <c r="H8" s="5">
        <f t="shared" ref="H8:H25" ca="1" si="4">E8*C8</f>
        <v>0</v>
      </c>
      <c r="I8" s="5">
        <f t="shared" ref="I8:I25" ca="1" si="5">F8*C8</f>
        <v>0</v>
      </c>
      <c r="K8" s="5">
        <v>1</v>
      </c>
      <c r="L8" s="5">
        <v>40</v>
      </c>
      <c r="M8" s="6">
        <f ca="1">C8</f>
        <v>-39.200000000000003</v>
      </c>
      <c r="N8" s="5">
        <f ca="1">IF(AND(M8&gt;=$M$3, M8&lt;=$M$4), L8, 0)</f>
        <v>0</v>
      </c>
      <c r="O8" s="5">
        <f ca="1">IF(AND(M8&gt;=$M$3, M8&lt;=$M$2),L8,0)</f>
        <v>0</v>
      </c>
      <c r="P8" s="5">
        <f ca="1">IF(AND(M8&gt;=$M$2, M8&lt;=$M$4), L8, 0)</f>
        <v>0</v>
      </c>
      <c r="Q8" s="5">
        <f ca="1">N8*M8</f>
        <v>0</v>
      </c>
      <c r="R8" s="5">
        <f ca="1">O8*M8</f>
        <v>0</v>
      </c>
      <c r="S8" s="5">
        <f ca="1">P8*M8</f>
        <v>0</v>
      </c>
    </row>
    <row r="9" spans="1:19" x14ac:dyDescent="0.25">
      <c r="A9" s="5">
        <v>2</v>
      </c>
      <c r="B9" s="5">
        <v>80</v>
      </c>
      <c r="C9" s="6">
        <f ca="1">INDEX(move_alxe_loc!C30:T30,MATCH(calc_load_and_location!$C$5,move_alxe_loc!$C$28:$T$28,0))</f>
        <v>-31.200000000000003</v>
      </c>
      <c r="D9" s="5">
        <f t="shared" ca="1" si="0"/>
        <v>0</v>
      </c>
      <c r="E9" s="5">
        <f t="shared" ca="1" si="1"/>
        <v>0</v>
      </c>
      <c r="F9" s="5">
        <f t="shared" ca="1" si="2"/>
        <v>0</v>
      </c>
      <c r="G9" s="5">
        <f t="shared" ca="1" si="3"/>
        <v>0</v>
      </c>
      <c r="H9" s="5">
        <f t="shared" ca="1" si="4"/>
        <v>0</v>
      </c>
      <c r="I9" s="5">
        <f t="shared" ca="1" si="5"/>
        <v>0</v>
      </c>
      <c r="K9" s="5">
        <v>2</v>
      </c>
      <c r="L9" s="5">
        <v>80</v>
      </c>
      <c r="M9" s="6">
        <f t="shared" ref="M9:M25" ca="1" si="6">C9</f>
        <v>-31.200000000000003</v>
      </c>
      <c r="N9" s="5">
        <f t="shared" ref="N9:N25" ca="1" si="7">IF(AND(M9&gt;=$M$3, M9&lt;=$M$4), L9, 0)</f>
        <v>0</v>
      </c>
      <c r="O9" s="5">
        <f t="shared" ref="O9:O25" ca="1" si="8">IF(AND(M9&gt;=$M$3, M9&lt;=$M$2),L9,0)</f>
        <v>0</v>
      </c>
      <c r="P9" s="5">
        <f t="shared" ref="P9:P25" ca="1" si="9">IF(AND(M9&gt;=$M$2, M9&lt;=$M$4), L9, 0)</f>
        <v>0</v>
      </c>
      <c r="Q9" s="5">
        <f t="shared" ref="Q9:Q25" ca="1" si="10">N9*M9</f>
        <v>0</v>
      </c>
      <c r="R9" s="5">
        <f t="shared" ref="R9:R25" ca="1" si="11">O9*M9</f>
        <v>0</v>
      </c>
      <c r="S9" s="5">
        <f t="shared" ref="S9:S25" ca="1" si="12">P9*M9</f>
        <v>0</v>
      </c>
    </row>
    <row r="10" spans="1:19" x14ac:dyDescent="0.25">
      <c r="A10" s="5">
        <v>3</v>
      </c>
      <c r="B10" s="5">
        <v>80</v>
      </c>
      <c r="C10" s="6">
        <f ca="1">INDEX(move_alxe_loc!C31:T31,MATCH(calc_load_and_location!$C$5,move_alxe_loc!$C$28:$T$28,0))</f>
        <v>-26.200000000000003</v>
      </c>
      <c r="D10" s="5">
        <f t="shared" ca="1" si="0"/>
        <v>0</v>
      </c>
      <c r="E10" s="5">
        <f t="shared" ca="1" si="1"/>
        <v>0</v>
      </c>
      <c r="F10" s="5">
        <f t="shared" ca="1" si="2"/>
        <v>0</v>
      </c>
      <c r="G10" s="5">
        <f t="shared" ca="1" si="3"/>
        <v>0</v>
      </c>
      <c r="H10" s="5">
        <f t="shared" ca="1" si="4"/>
        <v>0</v>
      </c>
      <c r="I10" s="5">
        <f t="shared" ca="1" si="5"/>
        <v>0</v>
      </c>
      <c r="K10" s="5">
        <v>3</v>
      </c>
      <c r="L10" s="5">
        <v>80</v>
      </c>
      <c r="M10" s="6">
        <f t="shared" ca="1" si="6"/>
        <v>-26.200000000000003</v>
      </c>
      <c r="N10" s="5">
        <f t="shared" ca="1" si="7"/>
        <v>0</v>
      </c>
      <c r="O10" s="5">
        <f t="shared" ca="1" si="8"/>
        <v>0</v>
      </c>
      <c r="P10" s="5">
        <f t="shared" ca="1" si="9"/>
        <v>0</v>
      </c>
      <c r="Q10" s="5">
        <f t="shared" ca="1" si="10"/>
        <v>0</v>
      </c>
      <c r="R10" s="5">
        <f t="shared" ca="1" si="11"/>
        <v>0</v>
      </c>
      <c r="S10" s="5">
        <f t="shared" ca="1" si="12"/>
        <v>0</v>
      </c>
    </row>
    <row r="11" spans="1:19" x14ac:dyDescent="0.25">
      <c r="A11" s="5">
        <v>4</v>
      </c>
      <c r="B11" s="5">
        <v>80</v>
      </c>
      <c r="C11" s="6">
        <f ca="1">INDEX(move_alxe_loc!C32:T32,MATCH(calc_load_and_location!$C$5,move_alxe_loc!$C$28:$T$28,0))</f>
        <v>-21.200000000000003</v>
      </c>
      <c r="D11" s="5">
        <f t="shared" ca="1" si="0"/>
        <v>0</v>
      </c>
      <c r="E11" s="5">
        <f t="shared" ca="1" si="1"/>
        <v>0</v>
      </c>
      <c r="F11" s="5">
        <f t="shared" ca="1" si="2"/>
        <v>0</v>
      </c>
      <c r="G11" s="5">
        <f t="shared" ca="1" si="3"/>
        <v>0</v>
      </c>
      <c r="H11" s="5">
        <f t="shared" ca="1" si="4"/>
        <v>0</v>
      </c>
      <c r="I11" s="5">
        <f t="shared" ca="1" si="5"/>
        <v>0</v>
      </c>
      <c r="K11" s="5">
        <v>4</v>
      </c>
      <c r="L11" s="5">
        <v>80</v>
      </c>
      <c r="M11" s="6">
        <f t="shared" ca="1" si="6"/>
        <v>-21.200000000000003</v>
      </c>
      <c r="N11" s="5">
        <f t="shared" ca="1" si="7"/>
        <v>0</v>
      </c>
      <c r="O11" s="5">
        <f t="shared" ca="1" si="8"/>
        <v>0</v>
      </c>
      <c r="P11" s="5">
        <f t="shared" ca="1" si="9"/>
        <v>0</v>
      </c>
      <c r="Q11" s="5">
        <f t="shared" ca="1" si="10"/>
        <v>0</v>
      </c>
      <c r="R11" s="5">
        <f t="shared" ca="1" si="11"/>
        <v>0</v>
      </c>
      <c r="S11" s="5">
        <f t="shared" ca="1" si="12"/>
        <v>0</v>
      </c>
    </row>
    <row r="12" spans="1:19" x14ac:dyDescent="0.25">
      <c r="A12" s="5">
        <v>5</v>
      </c>
      <c r="B12" s="5">
        <v>80</v>
      </c>
      <c r="C12" s="6">
        <f ca="1">INDEX(move_alxe_loc!C33:T33,MATCH(calc_load_and_location!$C$5,move_alxe_loc!$C$28:$T$28,0))</f>
        <v>-16.200000000000003</v>
      </c>
      <c r="D12" s="5">
        <f t="shared" ca="1" si="0"/>
        <v>0</v>
      </c>
      <c r="E12" s="5">
        <f t="shared" ca="1" si="1"/>
        <v>0</v>
      </c>
      <c r="F12" s="5">
        <f t="shared" ca="1" si="2"/>
        <v>0</v>
      </c>
      <c r="G12" s="5">
        <f t="shared" ca="1" si="3"/>
        <v>0</v>
      </c>
      <c r="H12" s="5">
        <f t="shared" ca="1" si="4"/>
        <v>0</v>
      </c>
      <c r="I12" s="5">
        <f t="shared" ca="1" si="5"/>
        <v>0</v>
      </c>
      <c r="K12" s="5">
        <v>5</v>
      </c>
      <c r="L12" s="5">
        <v>80</v>
      </c>
      <c r="M12" s="6">
        <f t="shared" ca="1" si="6"/>
        <v>-16.200000000000003</v>
      </c>
      <c r="N12" s="5">
        <f t="shared" ca="1" si="7"/>
        <v>0</v>
      </c>
      <c r="O12" s="5">
        <f t="shared" ca="1" si="8"/>
        <v>0</v>
      </c>
      <c r="P12" s="5">
        <f t="shared" ca="1" si="9"/>
        <v>0</v>
      </c>
      <c r="Q12" s="5">
        <f t="shared" ca="1" si="10"/>
        <v>0</v>
      </c>
      <c r="R12" s="5">
        <f t="shared" ca="1" si="11"/>
        <v>0</v>
      </c>
      <c r="S12" s="5">
        <f t="shared" ca="1" si="12"/>
        <v>0</v>
      </c>
    </row>
    <row r="13" spans="1:19" x14ac:dyDescent="0.25">
      <c r="A13" s="5">
        <v>6</v>
      </c>
      <c r="B13" s="5">
        <v>52</v>
      </c>
      <c r="C13" s="6">
        <f ca="1">INDEX(move_alxe_loc!C34:T34,MATCH(calc_load_and_location!$C$5,move_alxe_loc!$C$28:$T$28,0))</f>
        <v>-7.2000000000000028</v>
      </c>
      <c r="D13" s="5">
        <f t="shared" ca="1" si="0"/>
        <v>0</v>
      </c>
      <c r="E13" s="5">
        <f t="shared" ca="1" si="1"/>
        <v>0</v>
      </c>
      <c r="F13" s="5">
        <f t="shared" ca="1" si="2"/>
        <v>0</v>
      </c>
      <c r="G13" s="5">
        <f t="shared" ca="1" si="3"/>
        <v>0</v>
      </c>
      <c r="H13" s="5">
        <f t="shared" ca="1" si="4"/>
        <v>0</v>
      </c>
      <c r="I13" s="5">
        <f t="shared" ca="1" si="5"/>
        <v>0</v>
      </c>
      <c r="K13" s="5">
        <v>6</v>
      </c>
      <c r="L13" s="5">
        <v>52</v>
      </c>
      <c r="M13" s="24">
        <f t="shared" ca="1" si="6"/>
        <v>-7.2000000000000028</v>
      </c>
      <c r="N13" s="5">
        <f t="shared" ca="1" si="7"/>
        <v>0</v>
      </c>
      <c r="O13" s="5">
        <f t="shared" ca="1" si="8"/>
        <v>0</v>
      </c>
      <c r="P13" s="5">
        <f t="shared" ca="1" si="9"/>
        <v>0</v>
      </c>
      <c r="Q13" s="5">
        <f t="shared" ca="1" si="10"/>
        <v>0</v>
      </c>
      <c r="R13" s="5">
        <f t="shared" ca="1" si="11"/>
        <v>0</v>
      </c>
      <c r="S13" s="5">
        <f t="shared" ca="1" si="12"/>
        <v>0</v>
      </c>
    </row>
    <row r="14" spans="1:19" x14ac:dyDescent="0.25">
      <c r="A14" s="5">
        <v>7</v>
      </c>
      <c r="B14" s="5">
        <v>52</v>
      </c>
      <c r="C14" s="6">
        <f ca="1">INDEX(move_alxe_loc!C35:T35,MATCH(calc_load_and_location!$C$5,move_alxe_loc!$C$28:$T$28,0))</f>
        <v>-2.2000000000000028</v>
      </c>
      <c r="D14" s="5">
        <f t="shared" ca="1" si="0"/>
        <v>0</v>
      </c>
      <c r="E14" s="5">
        <f t="shared" ca="1" si="1"/>
        <v>0</v>
      </c>
      <c r="F14" s="5">
        <f t="shared" ca="1" si="2"/>
        <v>0</v>
      </c>
      <c r="G14" s="5">
        <f t="shared" ca="1" si="3"/>
        <v>0</v>
      </c>
      <c r="H14" s="5">
        <f t="shared" ca="1" si="4"/>
        <v>0</v>
      </c>
      <c r="I14" s="5">
        <f t="shared" ca="1" si="5"/>
        <v>0</v>
      </c>
      <c r="K14" s="5">
        <v>7</v>
      </c>
      <c r="L14" s="5">
        <v>52</v>
      </c>
      <c r="M14" s="6">
        <f t="shared" ca="1" si="6"/>
        <v>-2.2000000000000028</v>
      </c>
      <c r="N14" s="5">
        <f t="shared" ca="1" si="7"/>
        <v>0</v>
      </c>
      <c r="O14" s="5">
        <f t="shared" ca="1" si="8"/>
        <v>0</v>
      </c>
      <c r="P14" s="5">
        <f t="shared" ca="1" si="9"/>
        <v>0</v>
      </c>
      <c r="Q14" s="5">
        <f t="shared" ca="1" si="10"/>
        <v>0</v>
      </c>
      <c r="R14" s="5">
        <f t="shared" ca="1" si="11"/>
        <v>0</v>
      </c>
      <c r="S14" s="5">
        <f t="shared" ca="1" si="12"/>
        <v>0</v>
      </c>
    </row>
    <row r="15" spans="1:19" x14ac:dyDescent="0.25">
      <c r="A15" s="5">
        <v>8</v>
      </c>
      <c r="B15" s="5">
        <v>52</v>
      </c>
      <c r="C15" s="6">
        <f ca="1">INDEX(move_alxe_loc!C36:T36,MATCH(calc_load_and_location!$C$5,move_alxe_loc!$C$28:$T$28,0))</f>
        <v>3.7999999999999972</v>
      </c>
      <c r="D15" s="5">
        <f t="shared" ca="1" si="0"/>
        <v>52</v>
      </c>
      <c r="E15" s="5">
        <f t="shared" ca="1" si="1"/>
        <v>52</v>
      </c>
      <c r="F15" s="5">
        <f t="shared" ca="1" si="2"/>
        <v>0</v>
      </c>
      <c r="G15" s="5">
        <f t="shared" ca="1" si="3"/>
        <v>197.59999999999985</v>
      </c>
      <c r="H15" s="5">
        <f t="shared" ca="1" si="4"/>
        <v>197.59999999999985</v>
      </c>
      <c r="I15" s="5">
        <f t="shared" ca="1" si="5"/>
        <v>0</v>
      </c>
      <c r="K15" s="5">
        <v>8</v>
      </c>
      <c r="L15" s="5">
        <v>52</v>
      </c>
      <c r="M15" s="6">
        <f t="shared" ca="1" si="6"/>
        <v>3.7999999999999972</v>
      </c>
      <c r="N15" s="5">
        <f t="shared" ca="1" si="7"/>
        <v>0</v>
      </c>
      <c r="O15" s="5">
        <f t="shared" ca="1" si="8"/>
        <v>0</v>
      </c>
      <c r="P15" s="5">
        <f t="shared" ca="1" si="9"/>
        <v>0</v>
      </c>
      <c r="Q15" s="5">
        <f t="shared" ca="1" si="10"/>
        <v>0</v>
      </c>
      <c r="R15" s="5">
        <f t="shared" ca="1" si="11"/>
        <v>0</v>
      </c>
      <c r="S15" s="5">
        <f t="shared" ca="1" si="12"/>
        <v>0</v>
      </c>
    </row>
    <row r="16" spans="1:19" x14ac:dyDescent="0.25">
      <c r="A16" s="5">
        <v>9</v>
      </c>
      <c r="B16" s="5">
        <v>52</v>
      </c>
      <c r="C16" s="6">
        <f ca="1">INDEX(move_alxe_loc!C37:T37,MATCH(calc_load_and_location!$C$5,move_alxe_loc!$C$28:$T$28,0))</f>
        <v>8.7999999999999972</v>
      </c>
      <c r="D16" s="5">
        <f t="shared" ca="1" si="0"/>
        <v>52</v>
      </c>
      <c r="E16" s="5">
        <f t="shared" ca="1" si="1"/>
        <v>52</v>
      </c>
      <c r="F16" s="5">
        <f t="shared" ca="1" si="2"/>
        <v>0</v>
      </c>
      <c r="G16" s="5">
        <f t="shared" ca="1" si="3"/>
        <v>457.59999999999985</v>
      </c>
      <c r="H16" s="5">
        <f t="shared" ca="1" si="4"/>
        <v>457.59999999999985</v>
      </c>
      <c r="I16" s="5">
        <f t="shared" ca="1" si="5"/>
        <v>0</v>
      </c>
      <c r="K16" s="5">
        <v>9</v>
      </c>
      <c r="L16" s="5">
        <v>52</v>
      </c>
      <c r="M16" s="6">
        <f t="shared" ca="1" si="6"/>
        <v>8.7999999999999972</v>
      </c>
      <c r="N16" s="5">
        <f t="shared" ca="1" si="7"/>
        <v>0</v>
      </c>
      <c r="O16" s="5">
        <f t="shared" ca="1" si="8"/>
        <v>0</v>
      </c>
      <c r="P16" s="5">
        <f t="shared" ca="1" si="9"/>
        <v>0</v>
      </c>
      <c r="Q16" s="5">
        <f t="shared" ca="1" si="10"/>
        <v>0</v>
      </c>
      <c r="R16" s="5">
        <f t="shared" ca="1" si="11"/>
        <v>0</v>
      </c>
      <c r="S16" s="5">
        <f t="shared" ca="1" si="12"/>
        <v>0</v>
      </c>
    </row>
    <row r="17" spans="1:20" x14ac:dyDescent="0.25">
      <c r="A17" s="5">
        <v>10</v>
      </c>
      <c r="B17" s="5">
        <v>40</v>
      </c>
      <c r="C17" s="6">
        <f ca="1">INDEX(move_alxe_loc!C38:T38,MATCH(calc_load_and_location!$C$5,move_alxe_loc!$C$28:$T$28,0))</f>
        <v>16.799999999999997</v>
      </c>
      <c r="D17" s="5">
        <f t="shared" ca="1" si="0"/>
        <v>40</v>
      </c>
      <c r="E17" s="5">
        <f t="shared" ca="1" si="1"/>
        <v>40</v>
      </c>
      <c r="F17" s="5">
        <f t="shared" ca="1" si="2"/>
        <v>0</v>
      </c>
      <c r="G17" s="5">
        <f t="shared" ca="1" si="3"/>
        <v>671.99999999999989</v>
      </c>
      <c r="H17" s="5">
        <f t="shared" ca="1" si="4"/>
        <v>671.99999999999989</v>
      </c>
      <c r="I17" s="5">
        <f t="shared" ca="1" si="5"/>
        <v>0</v>
      </c>
      <c r="K17" s="5">
        <v>10</v>
      </c>
      <c r="L17" s="5">
        <v>40</v>
      </c>
      <c r="M17" s="6">
        <f t="shared" ca="1" si="6"/>
        <v>16.799999999999997</v>
      </c>
      <c r="N17" s="5">
        <f t="shared" ca="1" si="7"/>
        <v>0</v>
      </c>
      <c r="O17" s="5">
        <f t="shared" ca="1" si="8"/>
        <v>0</v>
      </c>
      <c r="P17" s="5">
        <f t="shared" ca="1" si="9"/>
        <v>0</v>
      </c>
      <c r="Q17" s="5">
        <f t="shared" ca="1" si="10"/>
        <v>0</v>
      </c>
      <c r="R17" s="5">
        <f t="shared" ca="1" si="11"/>
        <v>0</v>
      </c>
      <c r="S17" s="5">
        <f t="shared" ca="1" si="12"/>
        <v>0</v>
      </c>
      <c r="T17" s="23"/>
    </row>
    <row r="18" spans="1:20" x14ac:dyDescent="0.25">
      <c r="A18" s="5">
        <v>11</v>
      </c>
      <c r="B18" s="5">
        <v>80</v>
      </c>
      <c r="C18" s="6">
        <f ca="1">INDEX(move_alxe_loc!C39:T39,MATCH(calc_load_and_location!$C$5,move_alxe_loc!$C$28:$T$28,0))</f>
        <v>24.799999999999997</v>
      </c>
      <c r="D18" s="5">
        <f t="shared" ca="1" si="0"/>
        <v>0</v>
      </c>
      <c r="E18" s="5">
        <f t="shared" ca="1" si="1"/>
        <v>80</v>
      </c>
      <c r="F18" s="5">
        <f t="shared" ca="1" si="2"/>
        <v>0</v>
      </c>
      <c r="G18" s="5">
        <f t="shared" ca="1" si="3"/>
        <v>0</v>
      </c>
      <c r="H18" s="5">
        <f t="shared" ca="1" si="4"/>
        <v>1983.9999999999998</v>
      </c>
      <c r="I18" s="5">
        <f t="shared" ca="1" si="5"/>
        <v>0</v>
      </c>
      <c r="K18" s="5">
        <v>11</v>
      </c>
      <c r="L18" s="5">
        <v>80</v>
      </c>
      <c r="M18" s="6">
        <f t="shared" ca="1" si="6"/>
        <v>24.799999999999997</v>
      </c>
      <c r="N18" s="5">
        <f t="shared" ca="1" si="7"/>
        <v>80</v>
      </c>
      <c r="O18" s="5">
        <f t="shared" ca="1" si="8"/>
        <v>80</v>
      </c>
      <c r="P18" s="5">
        <f t="shared" ca="1" si="9"/>
        <v>80</v>
      </c>
      <c r="Q18" s="5">
        <f t="shared" ca="1" si="10"/>
        <v>1983.9999999999998</v>
      </c>
      <c r="R18" s="5">
        <f t="shared" ca="1" si="11"/>
        <v>1983.9999999999998</v>
      </c>
      <c r="S18" s="5">
        <f t="shared" ca="1" si="12"/>
        <v>1983.9999999999998</v>
      </c>
    </row>
    <row r="19" spans="1:20" x14ac:dyDescent="0.25">
      <c r="A19" s="5">
        <v>12</v>
      </c>
      <c r="B19" s="5">
        <v>80</v>
      </c>
      <c r="C19" s="6">
        <f ca="1">INDEX(move_alxe_loc!C40:T40,MATCH(calc_load_and_location!$C$5,move_alxe_loc!$C$28:$T$28,0))</f>
        <v>29.799999999999997</v>
      </c>
      <c r="D19" s="5">
        <f t="shared" ca="1" si="0"/>
        <v>0</v>
      </c>
      <c r="E19" s="5">
        <f t="shared" ca="1" si="1"/>
        <v>0</v>
      </c>
      <c r="F19" s="5">
        <f t="shared" ca="1" si="2"/>
        <v>0</v>
      </c>
      <c r="G19" s="5">
        <f t="shared" ca="1" si="3"/>
        <v>0</v>
      </c>
      <c r="H19" s="5">
        <f t="shared" ca="1" si="4"/>
        <v>0</v>
      </c>
      <c r="I19" s="5">
        <f t="shared" ca="1" si="5"/>
        <v>0</v>
      </c>
      <c r="K19" s="5">
        <v>12</v>
      </c>
      <c r="L19" s="5">
        <v>80</v>
      </c>
      <c r="M19" s="6">
        <f t="shared" ca="1" si="6"/>
        <v>29.799999999999997</v>
      </c>
      <c r="N19" s="5">
        <f t="shared" ca="1" si="7"/>
        <v>80</v>
      </c>
      <c r="O19" s="5">
        <f t="shared" ca="1" si="8"/>
        <v>0</v>
      </c>
      <c r="P19" s="5">
        <f t="shared" ca="1" si="9"/>
        <v>80</v>
      </c>
      <c r="Q19" s="5">
        <f t="shared" ca="1" si="10"/>
        <v>2384</v>
      </c>
      <c r="R19" s="5">
        <f t="shared" ca="1" si="11"/>
        <v>0</v>
      </c>
      <c r="S19" s="5">
        <f t="shared" ca="1" si="12"/>
        <v>2384</v>
      </c>
    </row>
    <row r="20" spans="1:20" x14ac:dyDescent="0.25">
      <c r="A20" s="5">
        <v>13</v>
      </c>
      <c r="B20" s="5">
        <v>80</v>
      </c>
      <c r="C20" s="6">
        <f ca="1">INDEX(move_alxe_loc!C41:T41,MATCH(calc_load_and_location!$C$5,move_alxe_loc!$C$28:$T$28,0))</f>
        <v>34.799999999999997</v>
      </c>
      <c r="D20" s="5">
        <f t="shared" ca="1" si="0"/>
        <v>0</v>
      </c>
      <c r="E20" s="5">
        <f t="shared" ca="1" si="1"/>
        <v>0</v>
      </c>
      <c r="F20" s="5">
        <f t="shared" ca="1" si="2"/>
        <v>0</v>
      </c>
      <c r="G20" s="5">
        <f t="shared" ca="1" si="3"/>
        <v>0</v>
      </c>
      <c r="H20" s="5">
        <f t="shared" ca="1" si="4"/>
        <v>0</v>
      </c>
      <c r="I20" s="5">
        <f t="shared" ca="1" si="5"/>
        <v>0</v>
      </c>
      <c r="K20" s="5">
        <v>13</v>
      </c>
      <c r="L20" s="5">
        <v>80</v>
      </c>
      <c r="M20" s="6">
        <f t="shared" ca="1" si="6"/>
        <v>34.799999999999997</v>
      </c>
      <c r="N20" s="5">
        <f t="shared" ca="1" si="7"/>
        <v>80</v>
      </c>
      <c r="O20" s="5">
        <f t="shared" ca="1" si="8"/>
        <v>0</v>
      </c>
      <c r="P20" s="5">
        <f t="shared" ca="1" si="9"/>
        <v>80</v>
      </c>
      <c r="Q20" s="5">
        <f t="shared" ca="1" si="10"/>
        <v>2784</v>
      </c>
      <c r="R20" s="5">
        <f t="shared" ca="1" si="11"/>
        <v>0</v>
      </c>
      <c r="S20" s="5">
        <f t="shared" ca="1" si="12"/>
        <v>2784</v>
      </c>
    </row>
    <row r="21" spans="1:20" x14ac:dyDescent="0.25">
      <c r="A21" s="5">
        <v>14</v>
      </c>
      <c r="B21" s="5">
        <v>80</v>
      </c>
      <c r="C21" s="6">
        <f ca="1">INDEX(move_alxe_loc!C42:T42,MATCH(calc_load_and_location!$C$5,move_alxe_loc!$C$28:$T$28,0))</f>
        <v>39.799999999999997</v>
      </c>
      <c r="D21" s="5">
        <f t="shared" ca="1" si="0"/>
        <v>0</v>
      </c>
      <c r="E21" s="5">
        <f t="shared" ca="1" si="1"/>
        <v>0</v>
      </c>
      <c r="F21" s="5">
        <f t="shared" ca="1" si="2"/>
        <v>0</v>
      </c>
      <c r="G21" s="5">
        <f t="shared" ca="1" si="3"/>
        <v>0</v>
      </c>
      <c r="H21" s="5">
        <f t="shared" ca="1" si="4"/>
        <v>0</v>
      </c>
      <c r="I21" s="5">
        <f t="shared" ca="1" si="5"/>
        <v>0</v>
      </c>
      <c r="K21" s="5">
        <v>14</v>
      </c>
      <c r="L21" s="5">
        <v>80</v>
      </c>
      <c r="M21" s="6">
        <f t="shared" ca="1" si="6"/>
        <v>39.799999999999997</v>
      </c>
      <c r="N21" s="5">
        <f t="shared" ca="1" si="7"/>
        <v>80</v>
      </c>
      <c r="O21" s="5">
        <f t="shared" ca="1" si="8"/>
        <v>0</v>
      </c>
      <c r="P21" s="5">
        <f t="shared" ca="1" si="9"/>
        <v>80</v>
      </c>
      <c r="Q21" s="5">
        <f t="shared" ca="1" si="10"/>
        <v>3184</v>
      </c>
      <c r="R21" s="5">
        <f t="shared" ca="1" si="11"/>
        <v>0</v>
      </c>
      <c r="S21" s="5">
        <f t="shared" ca="1" si="12"/>
        <v>3184</v>
      </c>
    </row>
    <row r="22" spans="1:20" x14ac:dyDescent="0.25">
      <c r="A22" s="5">
        <v>15</v>
      </c>
      <c r="B22" s="5">
        <v>52</v>
      </c>
      <c r="C22" s="6">
        <f ca="1">INDEX(move_alxe_loc!C43:T43,MATCH(calc_load_and_location!$C$5,move_alxe_loc!$C$28:$T$28,0))</f>
        <v>48.8</v>
      </c>
      <c r="D22" s="5">
        <f t="shared" ca="1" si="0"/>
        <v>0</v>
      </c>
      <c r="E22" s="5">
        <f t="shared" ca="1" si="1"/>
        <v>0</v>
      </c>
      <c r="F22" s="5">
        <f t="shared" ca="1" si="2"/>
        <v>0</v>
      </c>
      <c r="G22" s="5">
        <f t="shared" ca="1" si="3"/>
        <v>0</v>
      </c>
      <c r="H22" s="5">
        <f t="shared" ca="1" si="4"/>
        <v>0</v>
      </c>
      <c r="I22" s="5">
        <f t="shared" ca="1" si="5"/>
        <v>0</v>
      </c>
      <c r="K22" s="5">
        <v>15</v>
      </c>
      <c r="L22" s="5">
        <v>52</v>
      </c>
      <c r="M22" s="6">
        <f t="shared" ca="1" si="6"/>
        <v>48.8</v>
      </c>
      <c r="N22" s="5">
        <f t="shared" ca="1" si="7"/>
        <v>0</v>
      </c>
      <c r="O22" s="5">
        <f t="shared" ca="1" si="8"/>
        <v>0</v>
      </c>
      <c r="P22" s="5">
        <f t="shared" ca="1" si="9"/>
        <v>0</v>
      </c>
      <c r="Q22" s="5">
        <f t="shared" ca="1" si="10"/>
        <v>0</v>
      </c>
      <c r="R22" s="5">
        <f t="shared" ca="1" si="11"/>
        <v>0</v>
      </c>
      <c r="S22" s="5">
        <f t="shared" ca="1" si="12"/>
        <v>0</v>
      </c>
    </row>
    <row r="23" spans="1:20" x14ac:dyDescent="0.25">
      <c r="A23" s="5">
        <v>16</v>
      </c>
      <c r="B23" s="5">
        <v>52</v>
      </c>
      <c r="C23" s="6">
        <f ca="1">INDEX(move_alxe_loc!C44:T44,MATCH(calc_load_and_location!$C$5,move_alxe_loc!$C$28:$T$28,0))</f>
        <v>53.8</v>
      </c>
      <c r="D23" s="5">
        <f t="shared" ca="1" si="0"/>
        <v>0</v>
      </c>
      <c r="E23" s="5">
        <f t="shared" ca="1" si="1"/>
        <v>0</v>
      </c>
      <c r="F23" s="5">
        <f t="shared" ca="1" si="2"/>
        <v>0</v>
      </c>
      <c r="G23" s="5">
        <f t="shared" ca="1" si="3"/>
        <v>0</v>
      </c>
      <c r="H23" s="5">
        <f t="shared" ca="1" si="4"/>
        <v>0</v>
      </c>
      <c r="I23" s="5">
        <f t="shared" ca="1" si="5"/>
        <v>0</v>
      </c>
      <c r="K23" s="5">
        <v>16</v>
      </c>
      <c r="L23" s="5">
        <v>52</v>
      </c>
      <c r="M23" s="6">
        <f t="shared" ca="1" si="6"/>
        <v>53.8</v>
      </c>
      <c r="N23" s="5">
        <f t="shared" ca="1" si="7"/>
        <v>0</v>
      </c>
      <c r="O23" s="5">
        <f t="shared" ca="1" si="8"/>
        <v>0</v>
      </c>
      <c r="P23" s="5">
        <f t="shared" ca="1" si="9"/>
        <v>0</v>
      </c>
      <c r="Q23" s="5">
        <f t="shared" ca="1" si="10"/>
        <v>0</v>
      </c>
      <c r="R23" s="5">
        <f t="shared" ca="1" si="11"/>
        <v>0</v>
      </c>
      <c r="S23" s="5">
        <f t="shared" ca="1" si="12"/>
        <v>0</v>
      </c>
    </row>
    <row r="24" spans="1:20" x14ac:dyDescent="0.25">
      <c r="A24" s="5">
        <v>17</v>
      </c>
      <c r="B24" s="5">
        <v>52</v>
      </c>
      <c r="C24" s="6">
        <f ca="1">INDEX(move_alxe_loc!C45:T45,MATCH(calc_load_and_location!$C$5,move_alxe_loc!$C$28:$T$28,0))</f>
        <v>59.8</v>
      </c>
      <c r="D24" s="5">
        <f t="shared" ca="1" si="0"/>
        <v>0</v>
      </c>
      <c r="E24" s="5">
        <f t="shared" ca="1" si="1"/>
        <v>0</v>
      </c>
      <c r="F24" s="5">
        <f t="shared" ca="1" si="2"/>
        <v>0</v>
      </c>
      <c r="G24" s="5">
        <f t="shared" ca="1" si="3"/>
        <v>0</v>
      </c>
      <c r="H24" s="5">
        <f t="shared" ca="1" si="4"/>
        <v>0</v>
      </c>
      <c r="I24" s="5">
        <f t="shared" ca="1" si="5"/>
        <v>0</v>
      </c>
      <c r="K24" s="5">
        <v>17</v>
      </c>
      <c r="L24" s="5">
        <v>52</v>
      </c>
      <c r="M24" s="6">
        <f t="shared" ca="1" si="6"/>
        <v>59.8</v>
      </c>
      <c r="N24" s="5">
        <f t="shared" ca="1" si="7"/>
        <v>0</v>
      </c>
      <c r="O24" s="5">
        <f t="shared" ca="1" si="8"/>
        <v>0</v>
      </c>
      <c r="P24" s="5">
        <f t="shared" ca="1" si="9"/>
        <v>0</v>
      </c>
      <c r="Q24" s="5">
        <f t="shared" ca="1" si="10"/>
        <v>0</v>
      </c>
      <c r="R24" s="5">
        <f t="shared" ca="1" si="11"/>
        <v>0</v>
      </c>
      <c r="S24" s="5">
        <f t="shared" ca="1" si="12"/>
        <v>0</v>
      </c>
    </row>
    <row r="25" spans="1:20" x14ac:dyDescent="0.25">
      <c r="A25" s="5">
        <v>18</v>
      </c>
      <c r="B25" s="5">
        <v>52</v>
      </c>
      <c r="C25" s="6">
        <f ca="1">INDEX(move_alxe_loc!C46:T46,MATCH(calc_load_and_location!$C$5,move_alxe_loc!$C$28:$T$28,0))</f>
        <v>64.800000000000011</v>
      </c>
      <c r="D25" s="5">
        <f t="shared" ca="1" si="0"/>
        <v>0</v>
      </c>
      <c r="E25" s="5">
        <f t="shared" ca="1" si="1"/>
        <v>0</v>
      </c>
      <c r="F25" s="5">
        <f t="shared" ca="1" si="2"/>
        <v>0</v>
      </c>
      <c r="G25" s="5">
        <f t="shared" ca="1" si="3"/>
        <v>0</v>
      </c>
      <c r="H25" s="5">
        <f t="shared" ca="1" si="4"/>
        <v>0</v>
      </c>
      <c r="I25" s="5">
        <f t="shared" ca="1" si="5"/>
        <v>0</v>
      </c>
      <c r="K25" s="5">
        <v>18</v>
      </c>
      <c r="L25" s="5">
        <v>52</v>
      </c>
      <c r="M25" s="6">
        <f t="shared" ca="1" si="6"/>
        <v>64.800000000000011</v>
      </c>
      <c r="N25" s="5">
        <f t="shared" ca="1" si="7"/>
        <v>0</v>
      </c>
      <c r="O25" s="5">
        <f t="shared" ca="1" si="8"/>
        <v>0</v>
      </c>
      <c r="P25" s="5">
        <f t="shared" ca="1" si="9"/>
        <v>0</v>
      </c>
      <c r="Q25" s="5">
        <f t="shared" ca="1" si="10"/>
        <v>0</v>
      </c>
      <c r="R25" s="5">
        <f t="shared" ca="1" si="11"/>
        <v>0</v>
      </c>
      <c r="S25" s="5">
        <f t="shared" ca="1" si="12"/>
        <v>0</v>
      </c>
    </row>
    <row r="26" spans="1:20" x14ac:dyDescent="0.25">
      <c r="A26" s="5"/>
      <c r="B26" s="5"/>
      <c r="C26" s="5"/>
      <c r="D26" s="5"/>
      <c r="E26" s="5"/>
      <c r="F26" s="5"/>
      <c r="G26" s="5"/>
      <c r="H26" s="5"/>
      <c r="I26" s="5"/>
      <c r="K26" s="5"/>
      <c r="L26" s="5"/>
      <c r="M26" s="5"/>
      <c r="N26" s="5"/>
      <c r="O26" s="5"/>
      <c r="P26" s="5"/>
      <c r="Q26" s="5"/>
      <c r="R26" s="5"/>
      <c r="S26" s="5"/>
    </row>
    <row r="27" spans="1:20" x14ac:dyDescent="0.25">
      <c r="A27" s="5"/>
      <c r="B27" s="5"/>
      <c r="C27" s="5"/>
      <c r="D27" s="5">
        <f t="shared" ref="D27:I27" ca="1" si="13">SUM(D8:D25)</f>
        <v>144</v>
      </c>
      <c r="E27" s="5">
        <f t="shared" ca="1" si="13"/>
        <v>224</v>
      </c>
      <c r="F27" s="5">
        <f t="shared" ca="1" si="13"/>
        <v>0</v>
      </c>
      <c r="G27" s="5">
        <f t="shared" ca="1" si="13"/>
        <v>1327.1999999999996</v>
      </c>
      <c r="H27" s="5">
        <f t="shared" ca="1" si="13"/>
        <v>3311.1999999999994</v>
      </c>
      <c r="I27" s="5">
        <f t="shared" ca="1" si="13"/>
        <v>0</v>
      </c>
      <c r="K27" s="5"/>
      <c r="L27" s="5"/>
      <c r="M27" s="5"/>
      <c r="N27" s="5">
        <f ca="1">SUM(N8:N25)</f>
        <v>320</v>
      </c>
      <c r="O27" s="5">
        <f ca="1">SUM(O8:O25)</f>
        <v>80</v>
      </c>
      <c r="P27" s="5">
        <f t="shared" ref="P27:S27" ca="1" si="14">SUM(P8:P25)</f>
        <v>320</v>
      </c>
      <c r="Q27" s="5">
        <f t="shared" ca="1" si="14"/>
        <v>10336</v>
      </c>
      <c r="R27" s="5">
        <f t="shared" ca="1" si="14"/>
        <v>1983.9999999999998</v>
      </c>
      <c r="S27" s="5">
        <f t="shared" ca="1" si="14"/>
        <v>10336</v>
      </c>
    </row>
    <row r="29" spans="1:20" x14ac:dyDescent="0.25">
      <c r="G29" s="7">
        <f ca="1">G27/D27</f>
        <v>9.2166666666666632</v>
      </c>
      <c r="H29" s="7">
        <f ca="1">H27/E27</f>
        <v>14.782142857142855</v>
      </c>
      <c r="I29" s="7" t="e">
        <f ca="1">I27/F27</f>
        <v>#DIV/0!</v>
      </c>
      <c r="Q29" s="7">
        <f ca="1">Q27/N27</f>
        <v>32.299999999999997</v>
      </c>
      <c r="R29" s="7">
        <f ca="1">R27/O27</f>
        <v>24.799999999999997</v>
      </c>
      <c r="S29" s="7">
        <f ca="1">S27/P27</f>
        <v>32.299999999999997</v>
      </c>
    </row>
    <row r="31" spans="1:20" x14ac:dyDescent="0.25">
      <c r="B31" s="1" t="s">
        <v>19</v>
      </c>
      <c r="C31" s="9">
        <f ca="1">D27</f>
        <v>144</v>
      </c>
      <c r="L31" s="1" t="s">
        <v>19</v>
      </c>
      <c r="M31" s="11">
        <f ca="1">N27</f>
        <v>320</v>
      </c>
    </row>
    <row r="32" spans="1:20" x14ac:dyDescent="0.25">
      <c r="B32" s="1" t="s">
        <v>25</v>
      </c>
      <c r="C32" s="9">
        <f ca="1">G29</f>
        <v>9.2166666666666632</v>
      </c>
      <c r="L32" s="1" t="s">
        <v>25</v>
      </c>
      <c r="M32" s="11">
        <f ca="1">Q29</f>
        <v>32.299999999999997</v>
      </c>
    </row>
    <row r="33" spans="2:13" x14ac:dyDescent="0.25">
      <c r="B33" s="1" t="s">
        <v>20</v>
      </c>
      <c r="C33" s="9">
        <f ca="1">E27</f>
        <v>224</v>
      </c>
      <c r="L33" s="1" t="s">
        <v>20</v>
      </c>
      <c r="M33" s="11">
        <f ca="1">O27</f>
        <v>80</v>
      </c>
    </row>
    <row r="34" spans="2:13" x14ac:dyDescent="0.25">
      <c r="B34" s="1" t="s">
        <v>26</v>
      </c>
      <c r="C34" s="9">
        <f ca="1">H29</f>
        <v>14.782142857142855</v>
      </c>
      <c r="L34" s="1" t="s">
        <v>26</v>
      </c>
      <c r="M34" s="11">
        <f ca="1">R29</f>
        <v>24.799999999999997</v>
      </c>
    </row>
    <row r="35" spans="2:13" x14ac:dyDescent="0.25">
      <c r="B35" s="1" t="s">
        <v>21</v>
      </c>
      <c r="C35" s="8">
        <f ca="1">F27</f>
        <v>0</v>
      </c>
      <c r="L35" s="1" t="s">
        <v>21</v>
      </c>
      <c r="M35" s="11">
        <f ca="1">P27</f>
        <v>320</v>
      </c>
    </row>
    <row r="36" spans="2:13" x14ac:dyDescent="0.25">
      <c r="B36" s="1" t="s">
        <v>27</v>
      </c>
      <c r="C36" s="8" t="e">
        <f ca="1">I29</f>
        <v>#DIV/0!</v>
      </c>
      <c r="L36" s="1" t="s">
        <v>27</v>
      </c>
      <c r="M36" s="11">
        <f ca="1">S29</f>
        <v>32.299999999999997</v>
      </c>
    </row>
    <row r="39" spans="2:13" x14ac:dyDescent="0.25">
      <c r="B39" s="1" t="s">
        <v>48</v>
      </c>
      <c r="C39" s="1">
        <f ca="1">calc_shear!C7</f>
        <v>66.359999999999985</v>
      </c>
      <c r="L39" s="1" t="s">
        <v>48</v>
      </c>
      <c r="M39" s="1">
        <f ca="1">calc_shear!G7</f>
        <v>123.20000000000005</v>
      </c>
    </row>
    <row r="40" spans="2:13" x14ac:dyDescent="0.25">
      <c r="B40" s="1" t="s">
        <v>53</v>
      </c>
      <c r="C40" s="1" t="e">
        <f ca="1">calc_moment!C12</f>
        <v>#DIV/0!</v>
      </c>
      <c r="L40" s="1" t="s">
        <v>53</v>
      </c>
      <c r="M40" s="1">
        <f ca="1">calc_moment!J12</f>
        <v>591.36000000000013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"/>
  <sheetViews>
    <sheetView zoomScaleNormal="100" workbookViewId="0">
      <selection activeCell="C10" sqref="C10"/>
    </sheetView>
  </sheetViews>
  <sheetFormatPr defaultRowHeight="15" x14ac:dyDescent="0.25"/>
  <cols>
    <col min="1" max="16384" width="9.140625" style="1"/>
  </cols>
  <sheetData>
    <row r="1" spans="1:7" x14ac:dyDescent="0.25">
      <c r="A1" s="1" t="s">
        <v>28</v>
      </c>
      <c r="E1" s="1" t="s">
        <v>28</v>
      </c>
    </row>
    <row r="2" spans="1:7" x14ac:dyDescent="0.25">
      <c r="B2" s="1" t="s">
        <v>19</v>
      </c>
      <c r="C2" s="2">
        <f ca="1">calc_load_and_location!C31</f>
        <v>144</v>
      </c>
      <c r="F2" s="1" t="s">
        <v>19</v>
      </c>
      <c r="G2" s="2">
        <f ca="1">calc_load_and_location!M31</f>
        <v>320</v>
      </c>
    </row>
    <row r="3" spans="1:7" x14ac:dyDescent="0.25">
      <c r="B3" s="1" t="s">
        <v>25</v>
      </c>
      <c r="C3" s="2">
        <f ca="1">calc_load_and_location!C32</f>
        <v>9.2166666666666632</v>
      </c>
      <c r="F3" s="1" t="s">
        <v>25</v>
      </c>
      <c r="G3" s="2">
        <f ca="1">calc_load_and_location!M32</f>
        <v>32.299999999999997</v>
      </c>
    </row>
    <row r="4" spans="1:7" x14ac:dyDescent="0.25">
      <c r="B4" s="1" t="s">
        <v>29</v>
      </c>
      <c r="C4" s="2">
        <f>input!C4</f>
        <v>0</v>
      </c>
      <c r="F4" s="1" t="s">
        <v>29</v>
      </c>
      <c r="G4" s="2">
        <f>input!C6</f>
        <v>20</v>
      </c>
    </row>
    <row r="5" spans="1:7" x14ac:dyDescent="0.25">
      <c r="B5" s="1" t="s">
        <v>30</v>
      </c>
      <c r="C5" s="2">
        <f>input!C5</f>
        <v>20</v>
      </c>
      <c r="F5" s="1" t="s">
        <v>30</v>
      </c>
      <c r="G5" s="2">
        <f>input!C7</f>
        <v>40</v>
      </c>
    </row>
    <row r="6" spans="1:7" x14ac:dyDescent="0.25">
      <c r="B6" s="1" t="s">
        <v>2</v>
      </c>
      <c r="C6" s="2" t="str">
        <f>input!C8</f>
        <v>rtl</v>
      </c>
      <c r="F6" s="1" t="s">
        <v>2</v>
      </c>
      <c r="G6" s="2" t="str">
        <f>input!C8</f>
        <v>rtl</v>
      </c>
    </row>
    <row r="8" spans="1:7" x14ac:dyDescent="0.25">
      <c r="B8" s="1" t="s">
        <v>31</v>
      </c>
      <c r="C8" s="5">
        <f>C5-C4</f>
        <v>20</v>
      </c>
      <c r="F8" s="1" t="s">
        <v>31</v>
      </c>
      <c r="G8" s="5">
        <f>G5-G4</f>
        <v>20</v>
      </c>
    </row>
    <row r="9" spans="1:7" x14ac:dyDescent="0.25">
      <c r="B9" s="1" t="s">
        <v>32</v>
      </c>
      <c r="C9" s="12">
        <f ca="1">IF(C8=0,0,IF(C6="ltr",C2*(C5-C3)/C8,IF(C6="rtl",C2*(C3-C4)/C8,"NA")))</f>
        <v>66.359999999999985</v>
      </c>
      <c r="F9" s="1" t="s">
        <v>32</v>
      </c>
      <c r="G9" s="12">
        <f ca="1">IF(G8=0,0,IF(G6="ltr",G2*(G5-G3)/G8,IF(G6="rtl",G2*(G3-G4)/G8,"NA")))</f>
        <v>196.79999999999995</v>
      </c>
    </row>
    <row r="10" spans="1:7" x14ac:dyDescent="0.25">
      <c r="B10" s="1" t="s">
        <v>33</v>
      </c>
      <c r="C10" s="12">
        <f ca="1">IF(C8=0,0,IF(C6="ltr",C2*(C3-C4)/C8,IF(C6="rtl",C2*(C5-C3)/C8,"NA")))</f>
        <v>77.640000000000015</v>
      </c>
      <c r="F10" s="1" t="s">
        <v>33</v>
      </c>
      <c r="G10" s="12">
        <f ca="1">IF(G8=0,0,IF(G6="ltr",G2*(G3-G4)/G8,IF(G6="rtl",G2*(G5-G3)/G8,"NA")))</f>
        <v>123.20000000000005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zoomScaleNormal="100" workbookViewId="0">
      <selection activeCell="C9" sqref="C9"/>
    </sheetView>
  </sheetViews>
  <sheetFormatPr defaultRowHeight="15" x14ac:dyDescent="0.25"/>
  <cols>
    <col min="1" max="16384" width="9.140625" style="1"/>
  </cols>
  <sheetData>
    <row r="1" spans="1:6" x14ac:dyDescent="0.25">
      <c r="A1" s="1" t="s">
        <v>34</v>
      </c>
    </row>
    <row r="2" spans="1:6" x14ac:dyDescent="0.25">
      <c r="B2" s="1" t="s">
        <v>35</v>
      </c>
      <c r="C2" s="13">
        <f ca="1">calc_load_and_location!C31</f>
        <v>144</v>
      </c>
      <c r="E2" s="1" t="s">
        <v>36</v>
      </c>
      <c r="F2" s="1">
        <f>C7-C6</f>
        <v>20</v>
      </c>
    </row>
    <row r="3" spans="1:6" x14ac:dyDescent="0.25">
      <c r="B3" s="1" t="s">
        <v>37</v>
      </c>
      <c r="C3" s="13">
        <f ca="1">calc_load_and_location!C32</f>
        <v>9.2166666666666632</v>
      </c>
      <c r="E3" s="1" t="s">
        <v>38</v>
      </c>
      <c r="F3" s="1">
        <f>C9-C8</f>
        <v>20</v>
      </c>
    </row>
    <row r="4" spans="1:6" x14ac:dyDescent="0.25">
      <c r="B4" s="1" t="s">
        <v>39</v>
      </c>
      <c r="C4" s="13">
        <f ca="1">calc_load_and_location!M31</f>
        <v>320</v>
      </c>
    </row>
    <row r="5" spans="1:6" x14ac:dyDescent="0.25">
      <c r="B5" s="1" t="s">
        <v>40</v>
      </c>
      <c r="C5" s="13">
        <f ca="1">calc_load_and_location!M32</f>
        <v>32.299999999999997</v>
      </c>
    </row>
    <row r="6" spans="1:6" x14ac:dyDescent="0.25">
      <c r="B6" s="1" t="s">
        <v>41</v>
      </c>
      <c r="C6" s="13">
        <f>input!C4</f>
        <v>0</v>
      </c>
    </row>
    <row r="7" spans="1:6" x14ac:dyDescent="0.25">
      <c r="B7" s="1" t="s">
        <v>42</v>
      </c>
      <c r="C7" s="13">
        <f>input!C5</f>
        <v>20</v>
      </c>
    </row>
    <row r="8" spans="1:6" x14ac:dyDescent="0.25">
      <c r="B8" s="1" t="s">
        <v>43</v>
      </c>
      <c r="C8" s="13">
        <f>input!C6</f>
        <v>20</v>
      </c>
    </row>
    <row r="9" spans="1:6" x14ac:dyDescent="0.25">
      <c r="B9" s="1" t="s">
        <v>44</v>
      </c>
      <c r="C9" s="13">
        <f>input!C7</f>
        <v>40</v>
      </c>
    </row>
    <row r="11" spans="1:6" x14ac:dyDescent="0.25">
      <c r="B11" s="1" t="s">
        <v>45</v>
      </c>
      <c r="C11" s="10">
        <f ca="1">IF(F3&gt;0, C2*(C3-C6)/F2+C4*(C9-C5)/F3, 0)</f>
        <v>189.56000000000003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"/>
  <sheetViews>
    <sheetView zoomScaleNormal="100" workbookViewId="0">
      <selection activeCell="C5" sqref="C5"/>
    </sheetView>
  </sheetViews>
  <sheetFormatPr defaultRowHeight="12.75" x14ac:dyDescent="0.2"/>
  <cols>
    <col min="1" max="16384" width="9.140625" style="14"/>
  </cols>
  <sheetData>
    <row r="1" spans="1:7" x14ac:dyDescent="0.2">
      <c r="A1" s="14" t="s">
        <v>46</v>
      </c>
      <c r="E1" s="14" t="s">
        <v>46</v>
      </c>
    </row>
    <row r="2" spans="1:7" x14ac:dyDescent="0.2">
      <c r="B2" s="14" t="s">
        <v>32</v>
      </c>
      <c r="C2" s="15">
        <f ca="1">calc_reactions!C9</f>
        <v>66.359999999999985</v>
      </c>
      <c r="F2" s="14" t="s">
        <v>32</v>
      </c>
      <c r="G2" s="15">
        <f ca="1">calc_reactions!G9</f>
        <v>196.79999999999995</v>
      </c>
    </row>
    <row r="3" spans="1:7" x14ac:dyDescent="0.2">
      <c r="B3" s="14" t="s">
        <v>21</v>
      </c>
      <c r="C3" s="15">
        <f ca="1">calc_load_and_location!C35</f>
        <v>0</v>
      </c>
      <c r="F3" s="14" t="s">
        <v>21</v>
      </c>
      <c r="G3" s="15">
        <f ca="1">calc_load_and_location!M35</f>
        <v>320</v>
      </c>
    </row>
    <row r="4" spans="1:7" x14ac:dyDescent="0.2">
      <c r="B4" s="14" t="s">
        <v>20</v>
      </c>
      <c r="C4" s="15">
        <f ca="1">calc_load_and_location!C33</f>
        <v>224</v>
      </c>
      <c r="F4" s="14" t="s">
        <v>20</v>
      </c>
      <c r="G4" s="15">
        <f ca="1">calc_load_and_location!M33</f>
        <v>80</v>
      </c>
    </row>
    <row r="5" spans="1:7" x14ac:dyDescent="0.2">
      <c r="B5" s="14" t="s">
        <v>2</v>
      </c>
      <c r="C5" s="15" t="str">
        <f>input!C8</f>
        <v>rtl</v>
      </c>
      <c r="F5" s="14" t="s">
        <v>2</v>
      </c>
      <c r="G5" s="15" t="str">
        <f>input!C8</f>
        <v>rtl</v>
      </c>
    </row>
    <row r="7" spans="1:7" x14ac:dyDescent="0.2">
      <c r="B7" s="14" t="s">
        <v>48</v>
      </c>
      <c r="C7" s="16">
        <f ca="1">IF(C5="ltr", C4-C2, IF(C5="rtl",ABS(C3-C2), "NA"))</f>
        <v>66.359999999999985</v>
      </c>
      <c r="F7" s="14" t="s">
        <v>48</v>
      </c>
      <c r="G7" s="16">
        <f ca="1">IF(G5="ltr", G4-G2, IF(G5="rtl",ABS(G3-G2), "NA"))</f>
        <v>123.20000000000005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2"/>
  <sheetViews>
    <sheetView zoomScaleNormal="100" workbookViewId="0">
      <selection activeCell="C12" sqref="C12"/>
    </sheetView>
  </sheetViews>
  <sheetFormatPr defaultRowHeight="12.75" x14ac:dyDescent="0.2"/>
  <cols>
    <col min="1" max="2" width="9.140625" style="17"/>
    <col min="3" max="3" width="12.5703125" style="17" bestFit="1" customWidth="1"/>
    <col min="4" max="9" width="9.140625" style="17"/>
    <col min="10" max="10" width="9.5703125" style="17" bestFit="1" customWidth="1"/>
    <col min="11" max="16384" width="9.140625" style="17"/>
  </cols>
  <sheetData>
    <row r="1" spans="1:13" x14ac:dyDescent="0.2">
      <c r="A1" s="17" t="s">
        <v>49</v>
      </c>
      <c r="H1" s="17" t="s">
        <v>49</v>
      </c>
    </row>
    <row r="2" spans="1:13" x14ac:dyDescent="0.2">
      <c r="B2" s="17" t="s">
        <v>1</v>
      </c>
      <c r="C2" s="18">
        <f>input!C3</f>
        <v>24.8</v>
      </c>
      <c r="E2" s="17" t="s">
        <v>50</v>
      </c>
      <c r="F2" s="17">
        <f ca="1">C2-C3</f>
        <v>10.017857142857146</v>
      </c>
      <c r="I2" s="17" t="s">
        <v>1</v>
      </c>
      <c r="J2" s="18">
        <f>input!C3</f>
        <v>24.8</v>
      </c>
      <c r="L2" s="17" t="s">
        <v>50</v>
      </c>
      <c r="M2" s="17">
        <f ca="1">J2-J3</f>
        <v>0</v>
      </c>
    </row>
    <row r="3" spans="1:13" x14ac:dyDescent="0.2">
      <c r="B3" s="17" t="s">
        <v>26</v>
      </c>
      <c r="C3" s="18">
        <f ca="1">calc_load_and_location!C34</f>
        <v>14.782142857142855</v>
      </c>
      <c r="E3" s="17" t="s">
        <v>51</v>
      </c>
      <c r="F3" s="17">
        <f>C2-C5</f>
        <v>24.8</v>
      </c>
      <c r="I3" s="17" t="s">
        <v>26</v>
      </c>
      <c r="J3" s="18">
        <f ca="1">calc_load_and_location!M34</f>
        <v>24.799999999999997</v>
      </c>
      <c r="L3" s="17" t="s">
        <v>51</v>
      </c>
      <c r="M3" s="17">
        <f>J2-J5</f>
        <v>4.8000000000000007</v>
      </c>
    </row>
    <row r="4" spans="1:13" x14ac:dyDescent="0.2">
      <c r="B4" s="17" t="s">
        <v>27</v>
      </c>
      <c r="C4" s="18" t="e">
        <f ca="1">calc_load_and_location!C36</f>
        <v>#DIV/0!</v>
      </c>
      <c r="I4" s="17" t="s">
        <v>27</v>
      </c>
      <c r="J4" s="18">
        <f ca="1">calc_load_and_location!M36</f>
        <v>32.299999999999997</v>
      </c>
    </row>
    <row r="5" spans="1:13" x14ac:dyDescent="0.2">
      <c r="B5" s="17" t="s">
        <v>29</v>
      </c>
      <c r="C5" s="18">
        <f>input!C4</f>
        <v>0</v>
      </c>
      <c r="E5" s="17" t="s">
        <v>52</v>
      </c>
      <c r="F5" s="17" t="e">
        <f ca="1">C4-C2</f>
        <v>#DIV/0!</v>
      </c>
      <c r="I5" s="17" t="s">
        <v>29</v>
      </c>
      <c r="J5" s="18">
        <f>input!C6</f>
        <v>20</v>
      </c>
      <c r="L5" s="17" t="s">
        <v>52</v>
      </c>
      <c r="M5" s="17">
        <f ca="1">J4-J2</f>
        <v>7.4999999999999964</v>
      </c>
    </row>
    <row r="6" spans="1:13" x14ac:dyDescent="0.2">
      <c r="B6" s="17" t="s">
        <v>30</v>
      </c>
      <c r="C6" s="18">
        <f>input!C5</f>
        <v>20</v>
      </c>
      <c r="E6" s="17" t="s">
        <v>51</v>
      </c>
      <c r="F6" s="17">
        <f>C6-C2</f>
        <v>-4.8000000000000007</v>
      </c>
      <c r="I6" s="17" t="s">
        <v>30</v>
      </c>
      <c r="J6" s="18">
        <f>input!C7</f>
        <v>40</v>
      </c>
      <c r="L6" s="17" t="s">
        <v>51</v>
      </c>
      <c r="M6" s="17">
        <f>J6-J2</f>
        <v>15.2</v>
      </c>
    </row>
    <row r="7" spans="1:13" x14ac:dyDescent="0.2">
      <c r="B7" s="17" t="s">
        <v>32</v>
      </c>
      <c r="C7" s="18">
        <f ca="1">calc_reactions!C9</f>
        <v>66.359999999999985</v>
      </c>
      <c r="I7" s="17" t="s">
        <v>32</v>
      </c>
      <c r="J7" s="18">
        <f ca="1">calc_reactions!G9</f>
        <v>196.79999999999995</v>
      </c>
    </row>
    <row r="8" spans="1:13" x14ac:dyDescent="0.2">
      <c r="B8" s="17" t="s">
        <v>20</v>
      </c>
      <c r="C8" s="18">
        <f ca="1">calc_load_and_location!C33</f>
        <v>224</v>
      </c>
      <c r="I8" s="17" t="s">
        <v>20</v>
      </c>
      <c r="J8" s="18">
        <f ca="1">calc_load_and_location!M33</f>
        <v>80</v>
      </c>
    </row>
    <row r="9" spans="1:13" x14ac:dyDescent="0.2">
      <c r="B9" s="17" t="s">
        <v>21</v>
      </c>
      <c r="C9" s="18">
        <f ca="1">calc_load_and_location!C35</f>
        <v>0</v>
      </c>
      <c r="I9" s="17" t="s">
        <v>21</v>
      </c>
      <c r="J9" s="18">
        <f ca="1">calc_load_and_location!M35</f>
        <v>320</v>
      </c>
    </row>
    <row r="10" spans="1:13" x14ac:dyDescent="0.2">
      <c r="B10" s="17" t="s">
        <v>2</v>
      </c>
      <c r="C10" s="18" t="str">
        <f>input!C8</f>
        <v>rtl</v>
      </c>
      <c r="I10" s="17" t="s">
        <v>2</v>
      </c>
      <c r="J10" s="18" t="str">
        <f>input!C8</f>
        <v>rtl</v>
      </c>
    </row>
    <row r="12" spans="1:13" x14ac:dyDescent="0.2">
      <c r="B12" s="19" t="s">
        <v>53</v>
      </c>
      <c r="C12" s="21" t="e">
        <f ca="1">IF(C10="ltr",C7*F3-C8*F2, IF(C10="rtl",C7*F6-C9*F5,"NA"))</f>
        <v>#DIV/0!</v>
      </c>
      <c r="I12" s="19" t="s">
        <v>53</v>
      </c>
      <c r="J12" s="21">
        <f ca="1">IF(J10="ltr",J7*M3-J8*M2, IF(J10="rtl",J7*M6-J9*M5,"NA"))</f>
        <v>591.36000000000013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</vt:lpstr>
      <vt:lpstr>get_abs_axle_loc</vt:lpstr>
      <vt:lpstr>move_alxe_loc</vt:lpstr>
      <vt:lpstr>calc_load_and_location</vt:lpstr>
      <vt:lpstr>calc_reactions</vt:lpstr>
      <vt:lpstr>calc_pier_reactions</vt:lpstr>
      <vt:lpstr>calc_shear</vt:lpstr>
      <vt:lpstr>calc_moment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Whitten</dc:creator>
  <cp:lastModifiedBy>Michael Whitten</cp:lastModifiedBy>
  <dcterms:created xsi:type="dcterms:W3CDTF">2017-07-07T20:58:06Z</dcterms:created>
  <dcterms:modified xsi:type="dcterms:W3CDTF">2017-08-18T21:01:04Z</dcterms:modified>
</cp:coreProperties>
</file>