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55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<sst xmlns="http://schemas.openxmlformats.org/spreadsheetml/2006/main" count="19" uniqueCount="16">
  <si>
    <t>calc_load_and_location</t>
  </si>
  <si>
    <t>x</t>
  </si>
  <si>
    <t>begin span</t>
  </si>
  <si>
    <t>end span</t>
  </si>
  <si>
    <t>axle id</t>
  </si>
  <si>
    <t>wt</t>
  </si>
  <si>
    <t>cur axle location</t>
  </si>
  <si>
    <t>Pt</t>
  </si>
  <si>
    <t>Pl</t>
  </si>
  <si>
    <t>Pr</t>
  </si>
  <si>
    <t>Pt*loc</t>
  </si>
  <si>
    <t>Pl*loc</t>
  </si>
  <si>
    <t>Pr*loc</t>
  </si>
  <si>
    <t>xt</t>
  </si>
  <si>
    <t>xl</t>
  </si>
  <si>
    <t>xr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</si>
</sst>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C00"/>
      </patternFill>
    </fill>
    <fill>
      <patternFill patternType="solid">
        <fgColor rgb="FFFFCC00"/>
        <bgColor rgb="FFFFC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D22" activeCellId="0" sqref="D22"/>
    </sheetView>
  </sheetViews>
  <sheetFormatPr defaultRowHeight="15"/>
  <cols>
    <col collapsed="false" hidden="false" max="2" min="1" style="0" width="8.53441295546559"/>
    <col collapsed="false" hidden="false" max="3" min="3" style="0" width="15.5668016194332"/>
    <col collapsed="false" hidden="false" max="1025" min="4" style="0" width="8.53441295546559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B2" s="0" t="s">
        <v>1</v>
      </c>
      <c r="C2" s="1" t="n">
        <v>125</v>
      </c>
    </row>
    <row r="3" customFormat="false" ht="15" hidden="false" customHeight="false" outlineLevel="0" collapsed="false">
      <c r="B3" s="0" t="s">
        <v>2</v>
      </c>
      <c r="C3" s="1" t="n">
        <v>100</v>
      </c>
    </row>
    <row r="4" customFormat="false" ht="15" hidden="false" customHeight="false" outlineLevel="0" collapsed="false">
      <c r="B4" s="0" t="s">
        <v>3</v>
      </c>
      <c r="C4" s="1" t="n">
        <v>150</v>
      </c>
    </row>
    <row r="7" customFormat="false" ht="15" hidden="false" customHeight="false" outlineLevel="0" collapsed="false">
      <c r="A7" s="0" t="s">
        <v>4</v>
      </c>
      <c r="B7" s="0" t="s">
        <v>5</v>
      </c>
      <c r="C7" s="0" t="s">
        <v>6</v>
      </c>
      <c r="D7" s="0" t="s">
        <v>7</v>
      </c>
      <c r="E7" s="0" t="s">
        <v>8</v>
      </c>
      <c r="F7" s="0" t="s">
        <v>9</v>
      </c>
      <c r="G7" s="0" t="s">
        <v>10</v>
      </c>
      <c r="H7" s="0" t="s">
        <v>11</v>
      </c>
      <c r="I7" s="0" t="s">
        <v>12</v>
      </c>
    </row>
    <row r="8" customFormat="false" ht="13.8" hidden="false" customHeight="false" outlineLevel="0" collapsed="false">
      <c r="A8" s="2" t="n">
        <v>1</v>
      </c>
      <c r="B8" s="2" t="n">
        <v>40</v>
      </c>
      <c r="C8" s="3" t="n">
        <v>181</v>
      </c>
      <c r="D8" s="2" t="n">
        <f aca="false">IF(AND(C8&gt;=$C$3, C8&lt;=$C$4), B8, 0)</f>
        <v>0</v>
      </c>
      <c r="E8" s="2" t="n">
        <f aca="false">IF(AND(C8&gt;=$C$3, C8&lt;=$C$2),B8,0)</f>
        <v>0</v>
      </c>
      <c r="F8" s="2" t="n">
        <f aca="false">IF(AND(C8&gt;=$C$2, C8&lt;=$C$4), B8, 0)</f>
        <v>0</v>
      </c>
      <c r="G8" s="2" t="n">
        <f aca="false">D8*C8</f>
        <v>0</v>
      </c>
      <c r="H8" s="2" t="n">
        <f aca="false">E8*C8</f>
        <v>0</v>
      </c>
      <c r="I8" s="2" t="n">
        <f aca="false">F8*C8</f>
        <v>0</v>
      </c>
    </row>
    <row r="9" customFormat="false" ht="13.8" hidden="false" customHeight="false" outlineLevel="0" collapsed="false">
      <c r="A9" s="2" t="n">
        <v>2</v>
      </c>
      <c r="B9" s="2" t="n">
        <v>80</v>
      </c>
      <c r="C9" s="3" t="n">
        <v>173</v>
      </c>
      <c r="D9" s="2" t="n">
        <f aca="false">IF(AND(C9&gt;=$C$3, C9&lt;=$C$4), B9, 0)</f>
        <v>0</v>
      </c>
      <c r="E9" s="2" t="n">
        <f aca="false">IF(AND(C9&gt;=$C$3, C9&lt;=$C$2),B9,0)</f>
        <v>0</v>
      </c>
      <c r="F9" s="2" t="n">
        <f aca="false">IF(AND(C9&gt;=$C$2, C9&lt;=$C$4), B9, 0)</f>
        <v>0</v>
      </c>
      <c r="G9" s="2" t="n">
        <f aca="false">D9*C9</f>
        <v>0</v>
      </c>
      <c r="H9" s="2" t="n">
        <f aca="false">E9*C9</f>
        <v>0</v>
      </c>
      <c r="I9" s="2" t="n">
        <f aca="false">F9*C9</f>
        <v>0</v>
      </c>
    </row>
    <row r="10" customFormat="false" ht="13.8" hidden="false" customHeight="false" outlineLevel="0" collapsed="false">
      <c r="A10" s="2" t="n">
        <v>3</v>
      </c>
      <c r="B10" s="2" t="n">
        <v>80</v>
      </c>
      <c r="C10" s="3" t="n">
        <v>168</v>
      </c>
      <c r="D10" s="2" t="n">
        <f aca="false">IF(AND(C10&gt;=$C$3, C10&lt;=$C$4), B10, 0)</f>
        <v>0</v>
      </c>
      <c r="E10" s="2" t="n">
        <f aca="false">IF(AND(C10&gt;=$C$3, C10&lt;=$C$2),B10,0)</f>
        <v>0</v>
      </c>
      <c r="F10" s="2" t="n">
        <f aca="false">IF(AND(C10&gt;=$C$2, C10&lt;=$C$4), B10, 0)</f>
        <v>0</v>
      </c>
      <c r="G10" s="2" t="n">
        <f aca="false">D10*C10</f>
        <v>0</v>
      </c>
      <c r="H10" s="2" t="n">
        <f aca="false">E10*C10</f>
        <v>0</v>
      </c>
      <c r="I10" s="2" t="n">
        <f aca="false">F10*C10</f>
        <v>0</v>
      </c>
    </row>
    <row r="11" customFormat="false" ht="13.8" hidden="false" customHeight="false" outlineLevel="0" collapsed="false">
      <c r="A11" s="2" t="n">
        <v>4</v>
      </c>
      <c r="B11" s="2" t="n">
        <v>80</v>
      </c>
      <c r="C11" s="3" t="n">
        <v>163</v>
      </c>
      <c r="D11" s="2" t="n">
        <f aca="false">IF(AND(C11&gt;=$C$3, C11&lt;=$C$4), B11, 0)</f>
        <v>0</v>
      </c>
      <c r="E11" s="2" t="n">
        <f aca="false">IF(AND(C11&gt;=$C$3, C11&lt;=$C$2),B11,0)</f>
        <v>0</v>
      </c>
      <c r="F11" s="2" t="n">
        <f aca="false">IF(AND(C11&gt;=$C$2, C11&lt;=$C$4), B11, 0)</f>
        <v>0</v>
      </c>
      <c r="G11" s="2" t="n">
        <f aca="false">D11*C11</f>
        <v>0</v>
      </c>
      <c r="H11" s="2" t="n">
        <f aca="false">E11*C11</f>
        <v>0</v>
      </c>
      <c r="I11" s="2" t="n">
        <f aca="false">F11*C11</f>
        <v>0</v>
      </c>
    </row>
    <row r="12" customFormat="false" ht="13.8" hidden="false" customHeight="false" outlineLevel="0" collapsed="false">
      <c r="A12" s="2" t="n">
        <v>5</v>
      </c>
      <c r="B12" s="2" t="n">
        <v>80</v>
      </c>
      <c r="C12" s="3" t="n">
        <v>158</v>
      </c>
      <c r="D12" s="2" t="n">
        <f aca="false">IF(AND(C12&gt;=$C$3, C12&lt;=$C$4), B12, 0)</f>
        <v>0</v>
      </c>
      <c r="E12" s="2" t="n">
        <f aca="false">IF(AND(C12&gt;=$C$3, C12&lt;=$C$2),B12,0)</f>
        <v>0</v>
      </c>
      <c r="F12" s="2" t="n">
        <f aca="false">IF(AND(C12&gt;=$C$2, C12&lt;=$C$4), B12, 0)</f>
        <v>0</v>
      </c>
      <c r="G12" s="2" t="n">
        <f aca="false">D12*C12</f>
        <v>0</v>
      </c>
      <c r="H12" s="2" t="n">
        <f aca="false">E12*C12</f>
        <v>0</v>
      </c>
      <c r="I12" s="2" t="n">
        <f aca="false">F12*C12</f>
        <v>0</v>
      </c>
    </row>
    <row r="13" customFormat="false" ht="13.8" hidden="false" customHeight="false" outlineLevel="0" collapsed="false">
      <c r="A13" s="2" t="n">
        <v>6</v>
      </c>
      <c r="B13" s="2" t="n">
        <v>52</v>
      </c>
      <c r="C13" s="3" t="n">
        <v>149</v>
      </c>
      <c r="D13" s="2" t="n">
        <f aca="false">IF(AND(C13&gt;=$C$3, C13&lt;=$C$4), B13, 0)</f>
        <v>52</v>
      </c>
      <c r="E13" s="2" t="n">
        <f aca="false">IF(AND(C13&gt;=$C$3, C13&lt;=$C$2),B13,0)</f>
        <v>0</v>
      </c>
      <c r="F13" s="2" t="n">
        <f aca="false">IF(AND(C13&gt;=$C$2, C13&lt;=$C$4), B13, 0)</f>
        <v>52</v>
      </c>
      <c r="G13" s="2" t="n">
        <f aca="false">D13*C13</f>
        <v>7748</v>
      </c>
      <c r="H13" s="2" t="n">
        <f aca="false">E13*C13</f>
        <v>0</v>
      </c>
      <c r="I13" s="2" t="n">
        <f aca="false">F13*C13</f>
        <v>7748</v>
      </c>
    </row>
    <row r="14" customFormat="false" ht="13.8" hidden="false" customHeight="false" outlineLevel="0" collapsed="false">
      <c r="A14" s="2" t="n">
        <v>7</v>
      </c>
      <c r="B14" s="2" t="n">
        <v>52</v>
      </c>
      <c r="C14" s="3" t="n">
        <v>144</v>
      </c>
      <c r="D14" s="2" t="n">
        <f aca="false">IF(AND(C14&gt;=$C$3, C14&lt;=$C$4), B14, 0)</f>
        <v>52</v>
      </c>
      <c r="E14" s="2" t="n">
        <f aca="false">IF(AND(C14&gt;=$C$3, C14&lt;=$C$2),B14,0)</f>
        <v>0</v>
      </c>
      <c r="F14" s="2" t="n">
        <f aca="false">IF(AND(C14&gt;=$C$2, C14&lt;=$C$4), B14, 0)</f>
        <v>52</v>
      </c>
      <c r="G14" s="2" t="n">
        <f aca="false">D14*C14</f>
        <v>7488</v>
      </c>
      <c r="H14" s="2" t="n">
        <f aca="false">E14*C14</f>
        <v>0</v>
      </c>
      <c r="I14" s="2" t="n">
        <f aca="false">F14*C14</f>
        <v>7488</v>
      </c>
    </row>
    <row r="15" customFormat="false" ht="13.8" hidden="false" customHeight="false" outlineLevel="0" collapsed="false">
      <c r="A15" s="2" t="n">
        <v>8</v>
      </c>
      <c r="B15" s="2" t="n">
        <v>52</v>
      </c>
      <c r="C15" s="3" t="n">
        <v>138</v>
      </c>
      <c r="D15" s="2" t="n">
        <f aca="false">IF(AND(C15&gt;=$C$3, C15&lt;=$C$4), B15, 0)</f>
        <v>52</v>
      </c>
      <c r="E15" s="2" t="n">
        <f aca="false">IF(AND(C15&gt;=$C$3, C15&lt;=$C$2),B15,0)</f>
        <v>0</v>
      </c>
      <c r="F15" s="2" t="n">
        <f aca="false">IF(AND(C15&gt;=$C$2, C15&lt;=$C$4), B15, 0)</f>
        <v>52</v>
      </c>
      <c r="G15" s="2" t="n">
        <f aca="false">D15*C15</f>
        <v>7176</v>
      </c>
      <c r="H15" s="2" t="n">
        <f aca="false">E15*C15</f>
        <v>0</v>
      </c>
      <c r="I15" s="2" t="n">
        <f aca="false">F15*C15</f>
        <v>7176</v>
      </c>
    </row>
    <row r="16" customFormat="false" ht="13.8" hidden="false" customHeight="false" outlineLevel="0" collapsed="false">
      <c r="A16" s="2" t="n">
        <v>9</v>
      </c>
      <c r="B16" s="2" t="n">
        <v>52</v>
      </c>
      <c r="C16" s="3" t="n">
        <v>133</v>
      </c>
      <c r="D16" s="2" t="n">
        <f aca="false">IF(AND(C16&gt;=$C$3, C16&lt;=$C$4), B16, 0)</f>
        <v>52</v>
      </c>
      <c r="E16" s="2" t="n">
        <f aca="false">IF(AND(C16&gt;=$C$3, C16&lt;=$C$2),B16,0)</f>
        <v>0</v>
      </c>
      <c r="F16" s="2" t="n">
        <f aca="false">IF(AND(C16&gt;=$C$2, C16&lt;=$C$4), B16, 0)</f>
        <v>52</v>
      </c>
      <c r="G16" s="2" t="n">
        <f aca="false">D16*C16</f>
        <v>6916</v>
      </c>
      <c r="H16" s="2" t="n">
        <f aca="false">E16*C16</f>
        <v>0</v>
      </c>
      <c r="I16" s="2" t="n">
        <f aca="false">F16*C16</f>
        <v>6916</v>
      </c>
    </row>
    <row r="17" customFormat="false" ht="13.8" hidden="false" customHeight="false" outlineLevel="0" collapsed="false">
      <c r="A17" s="2" t="n">
        <v>10</v>
      </c>
      <c r="B17" s="2" t="n">
        <v>40</v>
      </c>
      <c r="C17" s="3" t="n">
        <v>125</v>
      </c>
      <c r="D17" s="2" t="n">
        <f aca="false">IF(AND(C17&gt;=$C$3, C17&lt;=$C$4), B17, 0)</f>
        <v>40</v>
      </c>
      <c r="E17" s="2" t="n">
        <f aca="false">IF(AND(C17&gt;=$C$3, C17&lt;=$C$2),B17,0)</f>
        <v>40</v>
      </c>
      <c r="F17" s="2" t="n">
        <f aca="false">IF(AND(C17&gt;=$C$2, C17&lt;=$C$4), B17, 0)</f>
        <v>40</v>
      </c>
      <c r="G17" s="2" t="n">
        <f aca="false">D17*C17</f>
        <v>5000</v>
      </c>
      <c r="H17" s="2" t="n">
        <f aca="false">E17*C17</f>
        <v>5000</v>
      </c>
      <c r="I17" s="2" t="n">
        <f aca="false">F17*C17</f>
        <v>5000</v>
      </c>
    </row>
    <row r="18" customFormat="false" ht="13.8" hidden="false" customHeight="false" outlineLevel="0" collapsed="false">
      <c r="A18" s="2" t="n">
        <v>11</v>
      </c>
      <c r="B18" s="2" t="n">
        <v>80</v>
      </c>
      <c r="C18" s="3" t="n">
        <v>117</v>
      </c>
      <c r="D18" s="2" t="n">
        <f aca="false">IF(AND(C18&gt;=$C$3, C18&lt;=$C$4), B18, 0)</f>
        <v>80</v>
      </c>
      <c r="E18" s="2" t="n">
        <f aca="false">IF(AND(C18&gt;=$C$3, C18&lt;=$C$2),B18,0)</f>
        <v>80</v>
      </c>
      <c r="F18" s="2" t="n">
        <f aca="false">IF(AND(C18&gt;=$C$2, C18&lt;=$C$4), B18, 0)</f>
        <v>0</v>
      </c>
      <c r="G18" s="2" t="n">
        <f aca="false">D18*C18</f>
        <v>9360</v>
      </c>
      <c r="H18" s="2" t="n">
        <f aca="false">E18*C18</f>
        <v>9360</v>
      </c>
      <c r="I18" s="2" t="n">
        <f aca="false">F18*C18</f>
        <v>0</v>
      </c>
    </row>
    <row r="19" customFormat="false" ht="13.8" hidden="false" customHeight="false" outlineLevel="0" collapsed="false">
      <c r="A19" s="2" t="n">
        <v>12</v>
      </c>
      <c r="B19" s="2" t="n">
        <v>80</v>
      </c>
      <c r="C19" s="3" t="n">
        <v>112</v>
      </c>
      <c r="D19" s="2" t="n">
        <f aca="false">IF(AND(C19&gt;=$C$3, C19&lt;=$C$4), B19, 0)</f>
        <v>80</v>
      </c>
      <c r="E19" s="2" t="n">
        <f aca="false">IF(AND(C19&gt;=$C$3, C19&lt;=$C$2),B19,0)</f>
        <v>80</v>
      </c>
      <c r="F19" s="2" t="n">
        <f aca="false">IF(AND(C19&gt;=$C$2, C19&lt;=$C$4), B19, 0)</f>
        <v>0</v>
      </c>
      <c r="G19" s="2" t="n">
        <f aca="false">D19*C19</f>
        <v>8960</v>
      </c>
      <c r="H19" s="2" t="n">
        <f aca="false">E19*C19</f>
        <v>8960</v>
      </c>
      <c r="I19" s="2" t="n">
        <f aca="false">F19*C19</f>
        <v>0</v>
      </c>
    </row>
    <row r="20" customFormat="false" ht="13.8" hidden="false" customHeight="false" outlineLevel="0" collapsed="false">
      <c r="A20" s="2" t="n">
        <v>13</v>
      </c>
      <c r="B20" s="2" t="n">
        <v>80</v>
      </c>
      <c r="C20" s="3" t="n">
        <v>107</v>
      </c>
      <c r="D20" s="2" t="n">
        <f aca="false">IF(AND(C20&gt;=$C$3, C20&lt;=$C$4), B20, 0)</f>
        <v>80</v>
      </c>
      <c r="E20" s="2" t="n">
        <f aca="false">IF(AND(C20&gt;=$C$3, C20&lt;=$C$2),B20,0)</f>
        <v>80</v>
      </c>
      <c r="F20" s="2" t="n">
        <f aca="false">IF(AND(C20&gt;=$C$2, C20&lt;=$C$4), B20, 0)</f>
        <v>0</v>
      </c>
      <c r="G20" s="2" t="n">
        <f aca="false">D20*C20</f>
        <v>8560</v>
      </c>
      <c r="H20" s="2" t="n">
        <f aca="false">E20*C20</f>
        <v>8560</v>
      </c>
      <c r="I20" s="2" t="n">
        <f aca="false">F20*C20</f>
        <v>0</v>
      </c>
    </row>
    <row r="21" customFormat="false" ht="13.8" hidden="false" customHeight="false" outlineLevel="0" collapsed="false">
      <c r="A21" s="2" t="n">
        <v>14</v>
      </c>
      <c r="B21" s="2" t="n">
        <v>80</v>
      </c>
      <c r="C21" s="3" t="n">
        <v>102</v>
      </c>
      <c r="D21" s="2" t="n">
        <f aca="false">IF(AND(C21&gt;=$C$3, C21&lt;=$C$4), B21, 0)</f>
        <v>80</v>
      </c>
      <c r="E21" s="2" t="n">
        <f aca="false">IF(AND(C21&gt;=$C$3, C21&lt;=$C$2),B21,0)</f>
        <v>80</v>
      </c>
      <c r="F21" s="2" t="n">
        <f aca="false">IF(AND(C21&gt;=$C$2, C21&lt;=$C$4), B21, 0)</f>
        <v>0</v>
      </c>
      <c r="G21" s="2" t="n">
        <f aca="false">D21*C21</f>
        <v>8160</v>
      </c>
      <c r="H21" s="2" t="n">
        <f aca="false">E21*C21</f>
        <v>8160</v>
      </c>
      <c r="I21" s="2" t="n">
        <f aca="false">F21*C21</f>
        <v>0</v>
      </c>
    </row>
    <row r="22" customFormat="false" ht="13.8" hidden="false" customHeight="false" outlineLevel="0" collapsed="false">
      <c r="A22" s="2" t="n">
        <v>15</v>
      </c>
      <c r="B22" s="2" t="n">
        <v>52</v>
      </c>
      <c r="C22" s="3" t="n">
        <v>93</v>
      </c>
      <c r="D22" s="2" t="n">
        <f aca="false">IF(AND(C22&gt;=$C$3, C22&lt;=$C$4), B22, 0)</f>
        <v>0</v>
      </c>
      <c r="E22" s="2" t="n">
        <f aca="false">IF(AND(C22&gt;=$C$3, C22&lt;=$C$2),B22,0)</f>
        <v>0</v>
      </c>
      <c r="F22" s="2" t="n">
        <f aca="false">IF(AND(C22&gt;=$C$2, C22&lt;=$C$4), B22, 0)</f>
        <v>0</v>
      </c>
      <c r="G22" s="2" t="n">
        <f aca="false">D22*C22</f>
        <v>0</v>
      </c>
      <c r="H22" s="2" t="n">
        <f aca="false">E22*C22</f>
        <v>0</v>
      </c>
      <c r="I22" s="2" t="n">
        <f aca="false">F22*C22</f>
        <v>0</v>
      </c>
    </row>
    <row r="23" customFormat="false" ht="13.8" hidden="false" customHeight="false" outlineLevel="0" collapsed="false">
      <c r="A23" s="2" t="n">
        <v>16</v>
      </c>
      <c r="B23" s="2" t="n">
        <v>52</v>
      </c>
      <c r="C23" s="3" t="n">
        <v>88</v>
      </c>
      <c r="D23" s="2" t="n">
        <f aca="false">IF(AND(C23&gt;=$C$3, C23&lt;=$C$4), B23, 0)</f>
        <v>0</v>
      </c>
      <c r="E23" s="2" t="n">
        <f aca="false">IF(AND(C23&gt;=$C$3, C23&lt;=$C$2),B23,0)</f>
        <v>0</v>
      </c>
      <c r="F23" s="2" t="n">
        <f aca="false">IF(AND(C23&gt;=$C$2, C23&lt;=$C$4), B23, 0)</f>
        <v>0</v>
      </c>
      <c r="G23" s="2" t="n">
        <f aca="false">D23*C23</f>
        <v>0</v>
      </c>
      <c r="H23" s="2" t="n">
        <f aca="false">E23*C23</f>
        <v>0</v>
      </c>
      <c r="I23" s="2" t="n">
        <f aca="false">F23*C23</f>
        <v>0</v>
      </c>
    </row>
    <row r="24" customFormat="false" ht="13.8" hidden="false" customHeight="false" outlineLevel="0" collapsed="false">
      <c r="A24" s="2" t="n">
        <v>17</v>
      </c>
      <c r="B24" s="2" t="n">
        <v>52</v>
      </c>
      <c r="C24" s="3" t="n">
        <v>82</v>
      </c>
      <c r="D24" s="2" t="n">
        <f aca="false">IF(AND(C24&gt;=$C$3, C24&lt;=$C$4), B24, 0)</f>
        <v>0</v>
      </c>
      <c r="E24" s="2" t="n">
        <f aca="false">IF(AND(C24&gt;=$C$3, C24&lt;=$C$2),B24,0)</f>
        <v>0</v>
      </c>
      <c r="F24" s="2" t="n">
        <f aca="false">IF(AND(C24&gt;=$C$2, C24&lt;=$C$4), B24, 0)</f>
        <v>0</v>
      </c>
      <c r="G24" s="2" t="n">
        <f aca="false">D24*C24</f>
        <v>0</v>
      </c>
      <c r="H24" s="2" t="n">
        <f aca="false">E24*C24</f>
        <v>0</v>
      </c>
      <c r="I24" s="2" t="n">
        <f aca="false">F24*C24</f>
        <v>0</v>
      </c>
    </row>
    <row r="25" customFormat="false" ht="13.8" hidden="false" customHeight="false" outlineLevel="0" collapsed="false">
      <c r="A25" s="2" t="n">
        <v>18</v>
      </c>
      <c r="B25" s="2" t="n">
        <v>52</v>
      </c>
      <c r="C25" s="3" t="n">
        <v>77</v>
      </c>
      <c r="D25" s="2" t="n">
        <f aca="false">IF(AND(C25&gt;=$C$3, C25&lt;=$C$4), B25, 0)</f>
        <v>0</v>
      </c>
      <c r="E25" s="2" t="n">
        <f aca="false">IF(AND(C25&gt;=$C$3, C25&lt;=$C$2),B25,0)</f>
        <v>0</v>
      </c>
      <c r="F25" s="2" t="n">
        <f aca="false">IF(AND(C25&gt;=$C$2, C25&lt;=$C$4), B25, 0)</f>
        <v>0</v>
      </c>
      <c r="G25" s="2" t="n">
        <f aca="false">D25*C25</f>
        <v>0</v>
      </c>
      <c r="H25" s="2" t="n">
        <f aca="false">E25*C25</f>
        <v>0</v>
      </c>
      <c r="I25" s="2" t="n">
        <f aca="false">F25*C25</f>
        <v>0</v>
      </c>
    </row>
    <row r="26" customFormat="false" ht="1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</row>
    <row r="27" customFormat="false" ht="15" hidden="false" customHeight="false" outlineLevel="0" collapsed="false">
      <c r="A27" s="2"/>
      <c r="B27" s="2"/>
      <c r="C27" s="2"/>
      <c r="D27" s="2" t="n">
        <f aca="false">SUM(D8:D25)</f>
        <v>568</v>
      </c>
      <c r="E27" s="2" t="n">
        <f aca="false">SUM(E8:E25)</f>
        <v>360</v>
      </c>
      <c r="F27" s="2" t="n">
        <f aca="false">SUM(F8:F25)</f>
        <v>248</v>
      </c>
      <c r="G27" s="2" t="n">
        <f aca="false">SUM(G8:G25)</f>
        <v>69368</v>
      </c>
      <c r="H27" s="2" t="n">
        <f aca="false">SUM(H8:H25)</f>
        <v>40040</v>
      </c>
      <c r="I27" s="2" t="n">
        <f aca="false">SUM(I8:I25)</f>
        <v>34328</v>
      </c>
    </row>
    <row r="29" customFormat="false" ht="15" hidden="false" customHeight="false" outlineLevel="0" collapsed="false">
      <c r="G29" s="4" t="n">
        <f aca="false">G27/D27</f>
        <v>122.12676056338</v>
      </c>
      <c r="H29" s="4" t="n">
        <f aca="false">H27/E27</f>
        <v>111.222222222222</v>
      </c>
      <c r="I29" s="4" t="n">
        <f aca="false">I27/F27</f>
        <v>138.41935483871</v>
      </c>
    </row>
    <row r="31" customFormat="false" ht="15" hidden="false" customHeight="false" outlineLevel="0" collapsed="false">
      <c r="B31" s="0" t="s">
        <v>7</v>
      </c>
      <c r="C31" s="5" t="n">
        <f aca="false">D27</f>
        <v>568</v>
      </c>
    </row>
    <row r="32" customFormat="false" ht="15" hidden="false" customHeight="false" outlineLevel="0" collapsed="false">
      <c r="B32" s="0" t="s">
        <v>13</v>
      </c>
      <c r="C32" s="5" t="n">
        <f aca="false">G29</f>
        <v>122.12676056338</v>
      </c>
    </row>
    <row r="33" customFormat="false" ht="15" hidden="false" customHeight="false" outlineLevel="0" collapsed="false">
      <c r="B33" s="0" t="s">
        <v>8</v>
      </c>
      <c r="C33" s="5" t="n">
        <f aca="false">E27</f>
        <v>360</v>
      </c>
    </row>
    <row r="34" customFormat="false" ht="15" hidden="false" customHeight="false" outlineLevel="0" collapsed="false">
      <c r="B34" s="0" t="s">
        <v>14</v>
      </c>
      <c r="C34" s="5" t="n">
        <f aca="false">H29</f>
        <v>111.222222222222</v>
      </c>
    </row>
    <row r="35" customFormat="false" ht="15" hidden="false" customHeight="false" outlineLevel="0" collapsed="false">
      <c r="B35" s="0" t="s">
        <v>9</v>
      </c>
      <c r="C35" s="5" t="n">
        <f aca="false">F27</f>
        <v>248</v>
      </c>
    </row>
    <row r="36" customFormat="false" ht="15" hidden="false" customHeight="false" outlineLevel="0" collapsed="false">
      <c r="B36" s="0" t="s">
        <v>15</v>
      </c>
      <c r="C36" s="5" t="n">
        <f aca="false">I29</f>
        <v>138.41935483871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1449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2017-06-22T19:06:46Z</dcterms:created>
  <dc:creator>Michael Whitten</dc:creator>
  <dc:language>en-US</dc:language>
  <dcterms:modified xsi:type="dcterms:W3CDTF">2017-07-04T15:28:18Z</dcterms:modified>
  <cp:revision>2</cp:revision>
</cp:coreProperties>
</file>