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hitten\brgusers\Python\remote_repos\moving_loads\test\"/>
    </mc:Choice>
  </mc:AlternateContent>
  <bookViews>
    <workbookView xWindow="0" yWindow="0" windowWidth="23400" windowHeight="8715" tabRatio="717" activeTab="7"/>
  </bookViews>
  <sheets>
    <sheet name="input" sheetId="1" r:id="rId1"/>
    <sheet name="get_abs_axle_loc" sheetId="2" r:id="rId2"/>
    <sheet name="move_alxe_loc" sheetId="3" r:id="rId3"/>
    <sheet name="calc_load_and_location" sheetId="4" r:id="rId4"/>
    <sheet name="calc_reactions" sheetId="5" r:id="rId5"/>
    <sheet name="calc_pier_reactions" sheetId="6" r:id="rId6"/>
    <sheet name="calc_shear" sheetId="7" r:id="rId7"/>
    <sheet name="calc_moment" sheetId="8" r:id="rId8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8" l="1"/>
  <c r="C5" i="5"/>
  <c r="C4" i="5"/>
  <c r="J10" i="8"/>
  <c r="C10" i="8"/>
  <c r="J6" i="8"/>
  <c r="J5" i="8"/>
  <c r="C6" i="8"/>
  <c r="C5" i="8"/>
  <c r="C2" i="8"/>
  <c r="G5" i="7"/>
  <c r="C5" i="7"/>
  <c r="C7" i="6"/>
  <c r="F2" i="6" s="1"/>
  <c r="C8" i="6"/>
  <c r="C9" i="6"/>
  <c r="C6" i="6"/>
  <c r="G6" i="5"/>
  <c r="G5" i="5"/>
  <c r="G4" i="5"/>
  <c r="C4" i="4"/>
  <c r="C3" i="4"/>
  <c r="M4" i="4"/>
  <c r="M3" i="4"/>
  <c r="M2" i="4"/>
  <c r="C6" i="5"/>
  <c r="C2" i="4"/>
  <c r="C3" i="3"/>
  <c r="I3" i="3" s="1"/>
  <c r="C3" i="2"/>
  <c r="C2" i="2"/>
  <c r="F28" i="3"/>
  <c r="C5" i="2"/>
  <c r="C6" i="2" s="1"/>
  <c r="C8" i="5" l="1"/>
  <c r="F3" i="6"/>
  <c r="M3" i="8"/>
  <c r="M6" i="8"/>
  <c r="F6" i="8"/>
  <c r="F3" i="8"/>
  <c r="G8" i="5"/>
  <c r="O3" i="3"/>
  <c r="D6" i="2"/>
  <c r="D6" i="3" s="1"/>
  <c r="C7" i="2"/>
  <c r="D5" i="2"/>
  <c r="D5" i="3" s="1"/>
  <c r="E5" i="3"/>
  <c r="E6" i="3"/>
  <c r="J6" i="3" l="1"/>
  <c r="J5" i="3"/>
  <c r="U3" i="3"/>
  <c r="C8" i="2"/>
  <c r="D7" i="2"/>
  <c r="D7" i="3" s="1"/>
  <c r="E7" i="3"/>
  <c r="K6" i="3"/>
  <c r="K5" i="3"/>
  <c r="P5" i="3" l="1"/>
  <c r="P6" i="3"/>
  <c r="J7" i="3"/>
  <c r="AA3" i="3"/>
  <c r="C9" i="2"/>
  <c r="D8" i="2"/>
  <c r="D8" i="3" s="1"/>
  <c r="Q5" i="3"/>
  <c r="E8" i="3"/>
  <c r="Q6" i="3"/>
  <c r="K7" i="3"/>
  <c r="P7" i="3" l="1"/>
  <c r="V6" i="3"/>
  <c r="J8" i="3"/>
  <c r="V5" i="3"/>
  <c r="AG3" i="3"/>
  <c r="C10" i="2"/>
  <c r="D9" i="2"/>
  <c r="D9" i="3" s="1"/>
  <c r="W5" i="3"/>
  <c r="Q7" i="3"/>
  <c r="E9" i="3"/>
  <c r="W6" i="3"/>
  <c r="K8" i="3"/>
  <c r="P8" i="3" l="1"/>
  <c r="AB6" i="3"/>
  <c r="J9" i="3"/>
  <c r="V7" i="3"/>
  <c r="AB5" i="3"/>
  <c r="AM3" i="3"/>
  <c r="D10" i="2"/>
  <c r="D10" i="3" s="1"/>
  <c r="C11" i="2"/>
  <c r="W7" i="3"/>
  <c r="AC5" i="3"/>
  <c r="Q8" i="3"/>
  <c r="E10" i="3"/>
  <c r="AC6" i="3"/>
  <c r="K9" i="3"/>
  <c r="P9" i="3" l="1"/>
  <c r="AH6" i="3"/>
  <c r="J10" i="3"/>
  <c r="V8" i="3"/>
  <c r="AH5" i="3"/>
  <c r="AB7" i="3"/>
  <c r="AS3" i="3"/>
  <c r="D11" i="2"/>
  <c r="D11" i="3" s="1"/>
  <c r="C12" i="2"/>
  <c r="AI6" i="3"/>
  <c r="E11" i="3"/>
  <c r="W8" i="3"/>
  <c r="AI5" i="3"/>
  <c r="AC7" i="3"/>
  <c r="Q9" i="3"/>
  <c r="K10" i="3"/>
  <c r="P10" i="3" l="1"/>
  <c r="V9" i="3"/>
  <c r="AH7" i="3"/>
  <c r="AN5" i="3"/>
  <c r="AB8" i="3"/>
  <c r="J11" i="3"/>
  <c r="AN6" i="3"/>
  <c r="AY3" i="3"/>
  <c r="D12" i="2"/>
  <c r="D12" i="3" s="1"/>
  <c r="C13" i="2"/>
  <c r="Q10" i="3"/>
  <c r="E12" i="3"/>
  <c r="W9" i="3"/>
  <c r="K11" i="3"/>
  <c r="AI7" i="3"/>
  <c r="AO5" i="3"/>
  <c r="AC8" i="3"/>
  <c r="AO6" i="3"/>
  <c r="AT6" i="3" l="1"/>
  <c r="AH8" i="3"/>
  <c r="AT5" i="3"/>
  <c r="AN7" i="3"/>
  <c r="P11" i="3"/>
  <c r="AB9" i="3"/>
  <c r="J12" i="3"/>
  <c r="V10" i="3"/>
  <c r="BE3" i="3"/>
  <c r="C14" i="2"/>
  <c r="D13" i="2"/>
  <c r="D13" i="3" s="1"/>
  <c r="AU6" i="3"/>
  <c r="AC9" i="3"/>
  <c r="W10" i="3"/>
  <c r="AI8" i="3"/>
  <c r="AU5" i="3"/>
  <c r="K12" i="3"/>
  <c r="AO7" i="3"/>
  <c r="Q11" i="3"/>
  <c r="E13" i="3"/>
  <c r="J13" i="3" l="1"/>
  <c r="V11" i="3"/>
  <c r="AT7" i="3"/>
  <c r="P12" i="3"/>
  <c r="AZ5" i="3"/>
  <c r="AN8" i="3"/>
  <c r="AB10" i="3"/>
  <c r="AH9" i="3"/>
  <c r="AZ6" i="3"/>
  <c r="D14" i="2"/>
  <c r="D14" i="3" s="1"/>
  <c r="C15" i="2"/>
  <c r="K13" i="3"/>
  <c r="BA6" i="3"/>
  <c r="AC10" i="3"/>
  <c r="W11" i="3"/>
  <c r="AU7" i="3"/>
  <c r="AO8" i="3"/>
  <c r="AI9" i="3"/>
  <c r="Q12" i="3"/>
  <c r="E14" i="3"/>
  <c r="BA5" i="3"/>
  <c r="C9" i="4" l="1"/>
  <c r="M9" i="4" s="1"/>
  <c r="C8" i="4"/>
  <c r="M8" i="4" s="1"/>
  <c r="BF5" i="3"/>
  <c r="J14" i="3"/>
  <c r="V12" i="3"/>
  <c r="AN9" i="3"/>
  <c r="AT8" i="3"/>
  <c r="AZ7" i="3"/>
  <c r="AB11" i="3"/>
  <c r="AH10" i="3"/>
  <c r="BF6" i="3"/>
  <c r="P13" i="3"/>
  <c r="C16" i="2"/>
  <c r="D15" i="2"/>
  <c r="D15" i="3" s="1"/>
  <c r="BG5" i="3"/>
  <c r="BG6" i="3"/>
  <c r="Q13" i="3"/>
  <c r="W12" i="3"/>
  <c r="E15" i="3"/>
  <c r="K14" i="3"/>
  <c r="AO9" i="3"/>
  <c r="AU8" i="3"/>
  <c r="BA7" i="3"/>
  <c r="AC11" i="3"/>
  <c r="AI10" i="3"/>
  <c r="N9" i="4" l="1"/>
  <c r="Q9" i="4" s="1"/>
  <c r="O9" i="4"/>
  <c r="R9" i="4" s="1"/>
  <c r="P9" i="4"/>
  <c r="S9" i="4" s="1"/>
  <c r="P8" i="4"/>
  <c r="O8" i="4"/>
  <c r="N8" i="4"/>
  <c r="C10" i="4"/>
  <c r="M10" i="4" s="1"/>
  <c r="D9" i="4"/>
  <c r="G9" i="4" s="1"/>
  <c r="E9" i="4"/>
  <c r="H9" i="4" s="1"/>
  <c r="F9" i="4"/>
  <c r="I9" i="4" s="1"/>
  <c r="D8" i="4"/>
  <c r="E8" i="4"/>
  <c r="F8" i="4"/>
  <c r="AN10" i="3"/>
  <c r="AH11" i="3"/>
  <c r="BF7" i="3"/>
  <c r="AZ8" i="3"/>
  <c r="AT9" i="3"/>
  <c r="P14" i="3"/>
  <c r="J15" i="3"/>
  <c r="AB12" i="3"/>
  <c r="V13" i="3"/>
  <c r="C17" i="2"/>
  <c r="D16" i="2"/>
  <c r="D16" i="3" s="1"/>
  <c r="AO10" i="3"/>
  <c r="W13" i="3"/>
  <c r="AI11" i="3"/>
  <c r="BG7" i="3"/>
  <c r="BA8" i="3"/>
  <c r="AU9" i="3"/>
  <c r="K15" i="3"/>
  <c r="AC12" i="3"/>
  <c r="E16" i="3"/>
  <c r="Q14" i="3"/>
  <c r="N10" i="4" l="1"/>
  <c r="Q10" i="4" s="1"/>
  <c r="P10" i="4"/>
  <c r="S10" i="4" s="1"/>
  <c r="O10" i="4"/>
  <c r="R10" i="4" s="1"/>
  <c r="Q8" i="4"/>
  <c r="R8" i="4"/>
  <c r="S8" i="4"/>
  <c r="C11" i="4"/>
  <c r="M11" i="4" s="1"/>
  <c r="D10" i="4"/>
  <c r="G10" i="4" s="1"/>
  <c r="E10" i="4"/>
  <c r="H10" i="4" s="1"/>
  <c r="F10" i="4"/>
  <c r="I10" i="4" s="1"/>
  <c r="H8" i="4"/>
  <c r="I8" i="4"/>
  <c r="G8" i="4"/>
  <c r="V14" i="3"/>
  <c r="J16" i="3"/>
  <c r="AH12" i="3"/>
  <c r="P15" i="3"/>
  <c r="AZ9" i="3"/>
  <c r="BF8" i="3"/>
  <c r="AN11" i="3"/>
  <c r="AB13" i="3"/>
  <c r="AT10" i="3"/>
  <c r="C18" i="2"/>
  <c r="D17" i="2"/>
  <c r="D17" i="3" s="1"/>
  <c r="W14" i="3"/>
  <c r="AU10" i="3"/>
  <c r="AI12" i="3"/>
  <c r="E17" i="3"/>
  <c r="K16" i="3"/>
  <c r="AO11" i="3"/>
  <c r="Q15" i="3"/>
  <c r="BA9" i="3"/>
  <c r="BG8" i="3"/>
  <c r="AC13" i="3"/>
  <c r="N11" i="4" l="1"/>
  <c r="Q11" i="4" s="1"/>
  <c r="O11" i="4"/>
  <c r="P11" i="4"/>
  <c r="C12" i="4"/>
  <c r="M12" i="4" s="1"/>
  <c r="D11" i="4"/>
  <c r="E11" i="4"/>
  <c r="F11" i="4"/>
  <c r="AH13" i="3"/>
  <c r="BF9" i="3"/>
  <c r="V15" i="3"/>
  <c r="AT11" i="3"/>
  <c r="P16" i="3"/>
  <c r="J17" i="3"/>
  <c r="AN12" i="3"/>
  <c r="AZ10" i="3"/>
  <c r="AB14" i="3"/>
  <c r="D18" i="2"/>
  <c r="D18" i="3" s="1"/>
  <c r="C19" i="2"/>
  <c r="AI13" i="3"/>
  <c r="AC14" i="3"/>
  <c r="E18" i="3"/>
  <c r="AU11" i="3"/>
  <c r="AO12" i="3"/>
  <c r="BG9" i="3"/>
  <c r="W15" i="3"/>
  <c r="Q16" i="3"/>
  <c r="BA10" i="3"/>
  <c r="K17" i="3"/>
  <c r="P12" i="4" l="1"/>
  <c r="S12" i="4" s="1"/>
  <c r="O12" i="4"/>
  <c r="R12" i="4" s="1"/>
  <c r="N12" i="4"/>
  <c r="Q12" i="4" s="1"/>
  <c r="S11" i="4"/>
  <c r="R11" i="4"/>
  <c r="C13" i="4"/>
  <c r="M13" i="4" s="1"/>
  <c r="H11" i="4"/>
  <c r="G11" i="4"/>
  <c r="I11" i="4"/>
  <c r="D12" i="4"/>
  <c r="G12" i="4" s="1"/>
  <c r="F12" i="4"/>
  <c r="I12" i="4" s="1"/>
  <c r="E12" i="4"/>
  <c r="H12" i="4" s="1"/>
  <c r="P17" i="3"/>
  <c r="BF10" i="3"/>
  <c r="V16" i="3"/>
  <c r="AB15" i="3"/>
  <c r="AT12" i="3"/>
  <c r="AZ11" i="3"/>
  <c r="J18" i="3"/>
  <c r="AH14" i="3"/>
  <c r="AN13" i="3"/>
  <c r="C20" i="2"/>
  <c r="D19" i="2"/>
  <c r="D19" i="3" s="1"/>
  <c r="Q17" i="3"/>
  <c r="AO13" i="3"/>
  <c r="W16" i="3"/>
  <c r="E19" i="3"/>
  <c r="BG10" i="3"/>
  <c r="BA11" i="3"/>
  <c r="AI14" i="3"/>
  <c r="AC15" i="3"/>
  <c r="AU12" i="3"/>
  <c r="K18" i="3"/>
  <c r="N13" i="4" l="1"/>
  <c r="Q13" i="4" s="1"/>
  <c r="P13" i="4"/>
  <c r="O13" i="4"/>
  <c r="C14" i="4"/>
  <c r="M14" i="4" s="1"/>
  <c r="D13" i="4"/>
  <c r="G13" i="4" s="1"/>
  <c r="F13" i="4"/>
  <c r="I13" i="4" s="1"/>
  <c r="E13" i="4"/>
  <c r="P18" i="3"/>
  <c r="AZ12" i="3"/>
  <c r="AH15" i="3"/>
  <c r="AN14" i="3"/>
  <c r="BF11" i="3"/>
  <c r="J19" i="3"/>
  <c r="AB16" i="3"/>
  <c r="AT13" i="3"/>
  <c r="V17" i="3"/>
  <c r="D20" i="2"/>
  <c r="D20" i="3" s="1"/>
  <c r="C21" i="2"/>
  <c r="Q18" i="3"/>
  <c r="W17" i="3"/>
  <c r="E20" i="3"/>
  <c r="AO14" i="3"/>
  <c r="BG11" i="3"/>
  <c r="AU13" i="3"/>
  <c r="BA12" i="3"/>
  <c r="AI15" i="3"/>
  <c r="AC16" i="3"/>
  <c r="K19" i="3"/>
  <c r="R13" i="4" l="1"/>
  <c r="P14" i="4"/>
  <c r="S14" i="4" s="1"/>
  <c r="N14" i="4"/>
  <c r="Q14" i="4" s="1"/>
  <c r="O14" i="4"/>
  <c r="R14" i="4" s="1"/>
  <c r="S13" i="4"/>
  <c r="C15" i="4"/>
  <c r="M15" i="4" s="1"/>
  <c r="H13" i="4"/>
  <c r="D14" i="4"/>
  <c r="G14" i="4" s="1"/>
  <c r="F14" i="4"/>
  <c r="I14" i="4" s="1"/>
  <c r="E14" i="4"/>
  <c r="H14" i="4" s="1"/>
  <c r="P19" i="3"/>
  <c r="AH16" i="3"/>
  <c r="AN15" i="3"/>
  <c r="BF12" i="3"/>
  <c r="AZ13" i="3"/>
  <c r="AT14" i="3"/>
  <c r="J20" i="3"/>
  <c r="AB17" i="3"/>
  <c r="V18" i="3"/>
  <c r="C22" i="2"/>
  <c r="D22" i="2" s="1"/>
  <c r="D22" i="3" s="1"/>
  <c r="D21" i="2"/>
  <c r="D21" i="3" s="1"/>
  <c r="Q19" i="3"/>
  <c r="W18" i="3"/>
  <c r="E22" i="3"/>
  <c r="BG12" i="3"/>
  <c r="BA13" i="3"/>
  <c r="K20" i="3"/>
  <c r="AC17" i="3"/>
  <c r="AI16" i="3"/>
  <c r="AO15" i="3"/>
  <c r="E21" i="3"/>
  <c r="AU14" i="3"/>
  <c r="N15" i="4" l="1"/>
  <c r="Q15" i="4" s="1"/>
  <c r="P15" i="4"/>
  <c r="O15" i="4"/>
  <c r="R15" i="4" s="1"/>
  <c r="C16" i="4"/>
  <c r="M16" i="4" s="1"/>
  <c r="D15" i="4"/>
  <c r="E15" i="4"/>
  <c r="H15" i="4" s="1"/>
  <c r="F15" i="4"/>
  <c r="AZ14" i="3"/>
  <c r="J21" i="3"/>
  <c r="AT15" i="3"/>
  <c r="AN16" i="3"/>
  <c r="AH17" i="3"/>
  <c r="P20" i="3"/>
  <c r="BF13" i="3"/>
  <c r="J22" i="3"/>
  <c r="AB18" i="3"/>
  <c r="V19" i="3"/>
  <c r="BA14" i="3"/>
  <c r="AC18" i="3"/>
  <c r="W19" i="3"/>
  <c r="AU15" i="3"/>
  <c r="AO16" i="3"/>
  <c r="Q20" i="3"/>
  <c r="K21" i="3"/>
  <c r="AI17" i="3"/>
  <c r="BG13" i="3"/>
  <c r="K22" i="3"/>
  <c r="N16" i="4" l="1"/>
  <c r="Q16" i="4" s="1"/>
  <c r="P16" i="4"/>
  <c r="S16" i="4" s="1"/>
  <c r="O16" i="4"/>
  <c r="R16" i="4" s="1"/>
  <c r="S15" i="4"/>
  <c r="C17" i="4"/>
  <c r="M17" i="4" s="1"/>
  <c r="I15" i="4"/>
  <c r="G15" i="4"/>
  <c r="D16" i="4"/>
  <c r="G16" i="4" s="1"/>
  <c r="E16" i="4"/>
  <c r="H16" i="4" s="1"/>
  <c r="F16" i="4"/>
  <c r="I16" i="4" s="1"/>
  <c r="P22" i="3"/>
  <c r="AN17" i="3"/>
  <c r="P21" i="3"/>
  <c r="V20" i="3"/>
  <c r="AT16" i="3"/>
  <c r="AZ15" i="3"/>
  <c r="AB19" i="3"/>
  <c r="AH18" i="3"/>
  <c r="BF14" i="3"/>
  <c r="Q22" i="3"/>
  <c r="BG14" i="3"/>
  <c r="Q21" i="3"/>
  <c r="AO17" i="3"/>
  <c r="AI18" i="3"/>
  <c r="W20" i="3"/>
  <c r="AU16" i="3"/>
  <c r="BA15" i="3"/>
  <c r="AC19" i="3"/>
  <c r="O17" i="4" l="1"/>
  <c r="N17" i="4"/>
  <c r="Q17" i="4" s="1"/>
  <c r="P17" i="4"/>
  <c r="C18" i="4"/>
  <c r="M18" i="4" s="1"/>
  <c r="D17" i="4"/>
  <c r="G17" i="4" s="1"/>
  <c r="E17" i="4"/>
  <c r="H17" i="4" s="1"/>
  <c r="F17" i="4"/>
  <c r="AH19" i="3"/>
  <c r="BF15" i="3"/>
  <c r="AZ16" i="3"/>
  <c r="AB20" i="3"/>
  <c r="AN18" i="3"/>
  <c r="AT17" i="3"/>
  <c r="V21" i="3"/>
  <c r="V22" i="3"/>
  <c r="AI19" i="3"/>
  <c r="BG15" i="3"/>
  <c r="BA16" i="3"/>
  <c r="AO18" i="3"/>
  <c r="W21" i="3"/>
  <c r="AC20" i="3"/>
  <c r="AU17" i="3"/>
  <c r="W22" i="3"/>
  <c r="N18" i="4" l="1"/>
  <c r="Q18" i="4" s="1"/>
  <c r="O18" i="4"/>
  <c r="R18" i="4" s="1"/>
  <c r="P18" i="4"/>
  <c r="S18" i="4" s="1"/>
  <c r="S17" i="4"/>
  <c r="R17" i="4"/>
  <c r="C19" i="4"/>
  <c r="M19" i="4" s="1"/>
  <c r="I17" i="4"/>
  <c r="D18" i="4"/>
  <c r="G18" i="4" s="1"/>
  <c r="F18" i="4"/>
  <c r="I18" i="4" s="1"/>
  <c r="E18" i="4"/>
  <c r="H18" i="4" s="1"/>
  <c r="AB22" i="3"/>
  <c r="AZ17" i="3"/>
  <c r="AH20" i="3"/>
  <c r="AB21" i="3"/>
  <c r="AT18" i="3"/>
  <c r="BF16" i="3"/>
  <c r="AN19" i="3"/>
  <c r="AC22" i="3"/>
  <c r="BA17" i="3"/>
  <c r="AI20" i="3"/>
  <c r="AO19" i="3"/>
  <c r="BG16" i="3"/>
  <c r="AC21" i="3"/>
  <c r="AU18" i="3"/>
  <c r="N19" i="4" l="1"/>
  <c r="Q19" i="4" s="1"/>
  <c r="O19" i="4"/>
  <c r="R19" i="4" s="1"/>
  <c r="P19" i="4"/>
  <c r="C20" i="4"/>
  <c r="M20" i="4" s="1"/>
  <c r="D19" i="4"/>
  <c r="G19" i="4" s="1"/>
  <c r="E19" i="4"/>
  <c r="H19" i="4" s="1"/>
  <c r="F19" i="4"/>
  <c r="I19" i="4" s="1"/>
  <c r="AZ18" i="3"/>
  <c r="AH21" i="3"/>
  <c r="AT19" i="3"/>
  <c r="AN20" i="3"/>
  <c r="BF17" i="3"/>
  <c r="AH22" i="3"/>
  <c r="BA18" i="3"/>
  <c r="AI21" i="3"/>
  <c r="AU19" i="3"/>
  <c r="AI22" i="3"/>
  <c r="BG17" i="3"/>
  <c r="AO20" i="3"/>
  <c r="N20" i="4" l="1"/>
  <c r="Q20" i="4" s="1"/>
  <c r="P20" i="4"/>
  <c r="S20" i="4" s="1"/>
  <c r="O20" i="4"/>
  <c r="R20" i="4" s="1"/>
  <c r="S19" i="4"/>
  <c r="C21" i="4"/>
  <c r="M21" i="4" s="1"/>
  <c r="D20" i="4"/>
  <c r="G20" i="4" s="1"/>
  <c r="F20" i="4"/>
  <c r="I20" i="4" s="1"/>
  <c r="E20" i="4"/>
  <c r="H20" i="4" s="1"/>
  <c r="AT20" i="3"/>
  <c r="AN22" i="3"/>
  <c r="AZ19" i="3"/>
  <c r="AN21" i="3"/>
  <c r="BF18" i="3"/>
  <c r="AU20" i="3"/>
  <c r="AO22" i="3"/>
  <c r="BA19" i="3"/>
  <c r="BG18" i="3"/>
  <c r="AO21" i="3"/>
  <c r="N21" i="4" l="1"/>
  <c r="Q21" i="4" s="1"/>
  <c r="O21" i="4"/>
  <c r="R21" i="4" s="1"/>
  <c r="P21" i="4"/>
  <c r="S21" i="4" s="1"/>
  <c r="C22" i="4"/>
  <c r="M22" i="4" s="1"/>
  <c r="D21" i="4"/>
  <c r="G21" i="4" s="1"/>
  <c r="F21" i="4"/>
  <c r="I21" i="4" s="1"/>
  <c r="E21" i="4"/>
  <c r="H21" i="4" s="1"/>
  <c r="AT21" i="3"/>
  <c r="BF19" i="3"/>
  <c r="AT22" i="3"/>
  <c r="AZ20" i="3"/>
  <c r="AU21" i="3"/>
  <c r="BG19" i="3"/>
  <c r="AU22" i="3"/>
  <c r="BA20" i="3"/>
  <c r="P22" i="4" l="1"/>
  <c r="S22" i="4" s="1"/>
  <c r="O22" i="4"/>
  <c r="R22" i="4" s="1"/>
  <c r="N22" i="4"/>
  <c r="Q22" i="4" s="1"/>
  <c r="C23" i="4"/>
  <c r="M23" i="4" s="1"/>
  <c r="F22" i="4"/>
  <c r="I22" i="4" s="1"/>
  <c r="D22" i="4"/>
  <c r="G22" i="4" s="1"/>
  <c r="E22" i="4"/>
  <c r="H22" i="4" s="1"/>
  <c r="BF20" i="3"/>
  <c r="AZ22" i="3"/>
  <c r="AZ21" i="3"/>
  <c r="BG20" i="3"/>
  <c r="BA22" i="3"/>
  <c r="BA21" i="3"/>
  <c r="P23" i="4" l="1"/>
  <c r="S23" i="4" s="1"/>
  <c r="N23" i="4"/>
  <c r="Q23" i="4" s="1"/>
  <c r="O23" i="4"/>
  <c r="R23" i="4" s="1"/>
  <c r="C24" i="4"/>
  <c r="M24" i="4" s="1"/>
  <c r="C25" i="4"/>
  <c r="M25" i="4" s="1"/>
  <c r="D23" i="4"/>
  <c r="G23" i="4" s="1"/>
  <c r="F23" i="4"/>
  <c r="I23" i="4" s="1"/>
  <c r="E23" i="4"/>
  <c r="H23" i="4" s="1"/>
  <c r="BF21" i="3"/>
  <c r="BF22" i="3"/>
  <c r="BG21" i="3"/>
  <c r="BG22" i="3"/>
  <c r="O25" i="4" l="1"/>
  <c r="N25" i="4"/>
  <c r="P25" i="4"/>
  <c r="P24" i="4"/>
  <c r="S24" i="4" s="1"/>
  <c r="N24" i="4"/>
  <c r="Q24" i="4" s="1"/>
  <c r="O24" i="4"/>
  <c r="R24" i="4" s="1"/>
  <c r="D25" i="4"/>
  <c r="E25" i="4"/>
  <c r="F25" i="4"/>
  <c r="F24" i="4"/>
  <c r="I24" i="4" s="1"/>
  <c r="D24" i="4"/>
  <c r="G24" i="4" s="1"/>
  <c r="E24" i="4"/>
  <c r="H24" i="4" s="1"/>
  <c r="S25" i="4" l="1"/>
  <c r="S27" i="4" s="1"/>
  <c r="P27" i="4"/>
  <c r="M35" i="4" s="1"/>
  <c r="Q25" i="4"/>
  <c r="Q27" i="4" s="1"/>
  <c r="N27" i="4"/>
  <c r="M31" i="4" s="1"/>
  <c r="R25" i="4"/>
  <c r="R27" i="4" s="1"/>
  <c r="O27" i="4"/>
  <c r="M33" i="4" s="1"/>
  <c r="I25" i="4"/>
  <c r="I27" i="4" s="1"/>
  <c r="F27" i="4"/>
  <c r="C35" i="4" s="1"/>
  <c r="H25" i="4"/>
  <c r="H27" i="4" s="1"/>
  <c r="E27" i="4"/>
  <c r="C33" i="4" s="1"/>
  <c r="G25" i="4"/>
  <c r="G27" i="4" s="1"/>
  <c r="D27" i="4"/>
  <c r="C31" i="4" s="1"/>
  <c r="R29" i="4" l="1"/>
  <c r="M34" i="4" s="1"/>
  <c r="J3" i="8" s="1"/>
  <c r="M2" i="8" s="1"/>
  <c r="J8" i="8"/>
  <c r="G4" i="7"/>
  <c r="Q29" i="4"/>
  <c r="M32" i="4" s="1"/>
  <c r="C4" i="6"/>
  <c r="G2" i="5"/>
  <c r="J9" i="8"/>
  <c r="G3" i="7"/>
  <c r="S29" i="4"/>
  <c r="M36" i="4" s="1"/>
  <c r="J4" i="8" s="1"/>
  <c r="M5" i="8" s="1"/>
  <c r="C3" i="7"/>
  <c r="C9" i="8"/>
  <c r="C4" i="7"/>
  <c r="C8" i="8"/>
  <c r="C2" i="5"/>
  <c r="C2" i="6"/>
  <c r="G29" i="4"/>
  <c r="C32" i="4" s="1"/>
  <c r="H29" i="4"/>
  <c r="C34" i="4" s="1"/>
  <c r="C3" i="8" s="1"/>
  <c r="F2" i="8" s="1"/>
  <c r="I29" i="4"/>
  <c r="C36" i="4" s="1"/>
  <c r="C4" i="8" s="1"/>
  <c r="F5" i="8" s="1"/>
  <c r="C5" i="6" l="1"/>
  <c r="G3" i="5"/>
  <c r="G9" i="5" s="1"/>
  <c r="C3" i="5"/>
  <c r="C9" i="5" s="1"/>
  <c r="C3" i="6"/>
  <c r="C11" i="6" s="1"/>
  <c r="C10" i="5"/>
  <c r="G2" i="7" l="1"/>
  <c r="G7" i="7" s="1"/>
  <c r="J7" i="8"/>
  <c r="J12" i="8" s="1"/>
  <c r="G10" i="5"/>
  <c r="C2" i="7"/>
  <c r="C7" i="7" s="1"/>
  <c r="C7" i="8"/>
  <c r="C12" i="8" s="1"/>
</calcChain>
</file>

<file path=xl/sharedStrings.xml><?xml version="1.0" encoding="utf-8"?>
<sst xmlns="http://schemas.openxmlformats.org/spreadsheetml/2006/main" count="209" uniqueCount="59">
  <si>
    <t>get_abs_axle_loc</t>
  </si>
  <si>
    <t>x</t>
  </si>
  <si>
    <t>direction</t>
  </si>
  <si>
    <t>(ltr or rtl)</t>
  </si>
  <si>
    <t>axle id</t>
  </si>
  <si>
    <t>spacing</t>
  </si>
  <si>
    <t>total spacing</t>
  </si>
  <si>
    <t>abs axle location</t>
  </si>
  <si>
    <t>move_axle_loc</t>
  </si>
  <si>
    <t>(ltr or rtl</t>
  </si>
  <si>
    <t>index</t>
  </si>
  <si>
    <t>prev</t>
  </si>
  <si>
    <t>cur*</t>
  </si>
  <si>
    <t>*the 5 is offset for this excel spreadsheet</t>
  </si>
  <si>
    <t>calc_load_and_location</t>
  </si>
  <si>
    <t>begin span</t>
  </si>
  <si>
    <t>end span</t>
  </si>
  <si>
    <t>wt</t>
  </si>
  <si>
    <t>cur axle location</t>
  </si>
  <si>
    <t>Pt</t>
  </si>
  <si>
    <t>Pl</t>
  </si>
  <si>
    <t>Pr</t>
  </si>
  <si>
    <t>Pt*loc</t>
  </si>
  <si>
    <t>Pl*loc</t>
  </si>
  <si>
    <t>Pr*loc</t>
  </si>
  <si>
    <t>xt</t>
  </si>
  <si>
    <t>xl</t>
  </si>
  <si>
    <t>xr</t>
  </si>
  <si>
    <t>calc_reactions</t>
  </si>
  <si>
    <t>span_begin</t>
  </si>
  <si>
    <t>span_end</t>
  </si>
  <si>
    <t>span_length</t>
  </si>
  <si>
    <t>Rb</t>
  </si>
  <si>
    <t>Re</t>
  </si>
  <si>
    <t>calc_pier_reaction</t>
  </si>
  <si>
    <t>Pt1</t>
  </si>
  <si>
    <t>span_length1</t>
  </si>
  <si>
    <t>xt1</t>
  </si>
  <si>
    <t>span_length2</t>
  </si>
  <si>
    <t>Pt2</t>
  </si>
  <si>
    <t>xt2</t>
  </si>
  <si>
    <t>span1_begin</t>
  </si>
  <si>
    <t>span1_end</t>
  </si>
  <si>
    <t>span2_begin</t>
  </si>
  <si>
    <t>span2_end</t>
  </si>
  <si>
    <t>Rpier</t>
  </si>
  <si>
    <t>calc_shear</t>
  </si>
  <si>
    <t>rtl</t>
  </si>
  <si>
    <t>Ve</t>
  </si>
  <si>
    <t>calc_moment</t>
  </si>
  <si>
    <t>el</t>
  </si>
  <si>
    <t>eb</t>
  </si>
  <si>
    <t>er</t>
  </si>
  <si>
    <t>M</t>
  </si>
  <si>
    <t>begin span1</t>
  </si>
  <si>
    <t>end span1</t>
  </si>
  <si>
    <t>begin span2</t>
  </si>
  <si>
    <t>end span2</t>
  </si>
  <si>
    <t>axle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</si>
</sst>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8" formatCode="0.00000"/>
    <numFmt numFmtId="169" formatCode="0.0000"/>
    <numFmt numFmtId="170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rgb="FFFFCC00"/>
      </patternFill>
    </fill>
    <fill>
      <patternFill patternType="solid">
        <fgColor rgb="FFFFCC00"/>
        <bgColor rgb="FFFFC000"/>
      </patternFill>
    </fill>
    <fill>
      <patternFill patternType="solid">
        <fgColor rgb="FFFFCC00"/>
        <bgColor rgb="FFFFFF00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23">
    <xf numFmtId="0" fontId="0" fillId="0" borderId="0" xfId="0"/>
    <xf numFmtId="0" fontId="1" fillId="0" borderId="0" xfId="1"/>
    <xf numFmtId="0" fontId="1" fillId="2" borderId="0" xfId="1" applyFill="1" applyAlignment="1">
      <alignment horizontal="center"/>
    </xf>
    <xf numFmtId="0" fontId="1" fillId="3" borderId="0" xfId="1" applyFill="1" applyAlignment="1">
      <alignment horizontal="center"/>
    </xf>
    <xf numFmtId="0" fontId="1" fillId="4" borderId="0" xfId="1" applyFill="1"/>
    <xf numFmtId="0" fontId="1" fillId="0" borderId="0" xfId="1" applyAlignment="1">
      <alignment horizontal="center"/>
    </xf>
    <xf numFmtId="0" fontId="1" fillId="4" borderId="0" xfId="1" applyFill="1" applyAlignment="1">
      <alignment horizontal="center"/>
    </xf>
    <xf numFmtId="2" fontId="1" fillId="0" borderId="0" xfId="1" applyNumberFormat="1" applyAlignment="1">
      <alignment horizontal="center"/>
    </xf>
    <xf numFmtId="164" fontId="1" fillId="0" borderId="0" xfId="1" applyNumberFormat="1"/>
    <xf numFmtId="168" fontId="1" fillId="0" borderId="0" xfId="1" applyNumberFormat="1"/>
    <xf numFmtId="169" fontId="1" fillId="0" borderId="0" xfId="1" applyNumberFormat="1"/>
    <xf numFmtId="170" fontId="1" fillId="0" borderId="0" xfId="1" applyNumberFormat="1"/>
    <xf numFmtId="169" fontId="1" fillId="0" borderId="0" xfId="1" applyNumberFormat="1" applyAlignment="1">
      <alignment horizontal="center"/>
    </xf>
    <xf numFmtId="0" fontId="1" fillId="5" borderId="0" xfId="1" applyFill="1"/>
    <xf numFmtId="0" fontId="2" fillId="0" borderId="0" xfId="2"/>
    <xf numFmtId="0" fontId="2" fillId="5" borderId="0" xfId="2" applyFill="1" applyAlignment="1">
      <alignment horizontal="center"/>
    </xf>
    <xf numFmtId="169" fontId="2" fillId="0" borderId="0" xfId="2" applyNumberFormat="1"/>
    <xf numFmtId="0" fontId="3" fillId="0" borderId="0" xfId="3"/>
    <xf numFmtId="0" fontId="3" fillId="5" borderId="0" xfId="3" applyFill="1" applyAlignment="1">
      <alignment horizontal="center"/>
    </xf>
    <xf numFmtId="0" fontId="3" fillId="0" borderId="0" xfId="3" applyFont="1" applyAlignment="1">
      <alignment horizontal="left"/>
    </xf>
    <xf numFmtId="0" fontId="1" fillId="6" borderId="0" xfId="1" applyFill="1" applyAlignment="1">
      <alignment horizontal="center"/>
    </xf>
    <xf numFmtId="169" fontId="3" fillId="0" borderId="0" xfId="3" applyNumberFormat="1"/>
    <xf numFmtId="0" fontId="0" fillId="6" borderId="0" xfId="0" applyFill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workbookViewId="0">
      <selection activeCell="C9" sqref="C9"/>
    </sheetView>
  </sheetViews>
  <sheetFormatPr defaultRowHeight="15" x14ac:dyDescent="0.25"/>
  <sheetData>
    <row r="3" spans="2:3" x14ac:dyDescent="0.25">
      <c r="B3" t="s">
        <v>1</v>
      </c>
      <c r="C3" s="22">
        <v>125</v>
      </c>
    </row>
    <row r="4" spans="2:3" x14ac:dyDescent="0.25">
      <c r="B4" t="s">
        <v>54</v>
      </c>
      <c r="C4" s="22">
        <v>0</v>
      </c>
    </row>
    <row r="5" spans="2:3" x14ac:dyDescent="0.25">
      <c r="B5" t="s">
        <v>55</v>
      </c>
      <c r="C5" s="22">
        <v>100</v>
      </c>
    </row>
    <row r="6" spans="2:3" x14ac:dyDescent="0.25">
      <c r="B6" t="s">
        <v>56</v>
      </c>
      <c r="C6" s="22">
        <v>100</v>
      </c>
    </row>
    <row r="7" spans="2:3" x14ac:dyDescent="0.25">
      <c r="B7" t="s">
        <v>57</v>
      </c>
      <c r="C7" s="22">
        <v>150</v>
      </c>
    </row>
    <row r="8" spans="2:3" x14ac:dyDescent="0.25">
      <c r="B8" t="s">
        <v>2</v>
      </c>
      <c r="C8" s="22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C4" sqref="C4"/>
    </sheetView>
  </sheetViews>
  <sheetFormatPr defaultRowHeight="15" x14ac:dyDescent="0.25"/>
  <cols>
    <col min="1" max="16384" width="9.140625" style="1"/>
  </cols>
  <sheetData>
    <row r="1" spans="1:4" x14ac:dyDescent="0.25">
      <c r="A1" s="1" t="s">
        <v>0</v>
      </c>
    </row>
    <row r="2" spans="1:4" x14ac:dyDescent="0.25">
      <c r="B2" s="1" t="s">
        <v>1</v>
      </c>
      <c r="C2" s="2">
        <f>input!C3</f>
        <v>125</v>
      </c>
    </row>
    <row r="3" spans="1:4" x14ac:dyDescent="0.25">
      <c r="B3" s="1" t="s">
        <v>2</v>
      </c>
      <c r="C3" s="2" t="str">
        <f>input!C8</f>
        <v>rtl</v>
      </c>
      <c r="D3" s="1" t="s">
        <v>3</v>
      </c>
    </row>
    <row r="4" spans="1:4" x14ac:dyDescent="0.25">
      <c r="A4" s="1" t="s">
        <v>4</v>
      </c>
      <c r="B4" s="1" t="s">
        <v>5</v>
      </c>
      <c r="C4" s="1" t="s">
        <v>6</v>
      </c>
      <c r="D4" s="1" t="s">
        <v>7</v>
      </c>
    </row>
    <row r="5" spans="1:4" x14ac:dyDescent="0.25">
      <c r="A5" s="1">
        <v>1</v>
      </c>
      <c r="B5" s="1">
        <v>0</v>
      </c>
      <c r="C5" s="1">
        <f>B5</f>
        <v>0</v>
      </c>
      <c r="D5" s="1">
        <f t="shared" ref="D5:D22" si="0">IF($C$3="ltr",$C$2-C5, $C$2+C5)</f>
        <v>125</v>
      </c>
    </row>
    <row r="6" spans="1:4" x14ac:dyDescent="0.25">
      <c r="A6" s="1">
        <v>2</v>
      </c>
      <c r="B6" s="1">
        <v>8</v>
      </c>
      <c r="C6" s="1">
        <f t="shared" ref="C6:C22" si="1">C5+B6</f>
        <v>8</v>
      </c>
      <c r="D6" s="1">
        <f t="shared" si="0"/>
        <v>133</v>
      </c>
    </row>
    <row r="7" spans="1:4" x14ac:dyDescent="0.25">
      <c r="A7" s="1">
        <v>3</v>
      </c>
      <c r="B7" s="1">
        <v>5</v>
      </c>
      <c r="C7" s="1">
        <f t="shared" si="1"/>
        <v>13</v>
      </c>
      <c r="D7" s="1">
        <f t="shared" si="0"/>
        <v>138</v>
      </c>
    </row>
    <row r="8" spans="1:4" x14ac:dyDescent="0.25">
      <c r="A8" s="1">
        <v>4</v>
      </c>
      <c r="B8" s="1">
        <v>5</v>
      </c>
      <c r="C8" s="1">
        <f t="shared" si="1"/>
        <v>18</v>
      </c>
      <c r="D8" s="1">
        <f t="shared" si="0"/>
        <v>143</v>
      </c>
    </row>
    <row r="9" spans="1:4" x14ac:dyDescent="0.25">
      <c r="A9" s="1">
        <v>5</v>
      </c>
      <c r="B9" s="1">
        <v>5</v>
      </c>
      <c r="C9" s="1">
        <f t="shared" si="1"/>
        <v>23</v>
      </c>
      <c r="D9" s="1">
        <f t="shared" si="0"/>
        <v>148</v>
      </c>
    </row>
    <row r="10" spans="1:4" x14ac:dyDescent="0.25">
      <c r="A10" s="1">
        <v>6</v>
      </c>
      <c r="B10" s="1">
        <v>9</v>
      </c>
      <c r="C10" s="1">
        <f t="shared" si="1"/>
        <v>32</v>
      </c>
      <c r="D10" s="1">
        <f t="shared" si="0"/>
        <v>157</v>
      </c>
    </row>
    <row r="11" spans="1:4" x14ac:dyDescent="0.25">
      <c r="A11" s="1">
        <v>7</v>
      </c>
      <c r="B11" s="1">
        <v>5</v>
      </c>
      <c r="C11" s="1">
        <f t="shared" si="1"/>
        <v>37</v>
      </c>
      <c r="D11" s="1">
        <f t="shared" si="0"/>
        <v>162</v>
      </c>
    </row>
    <row r="12" spans="1:4" x14ac:dyDescent="0.25">
      <c r="A12" s="1">
        <v>8</v>
      </c>
      <c r="B12" s="1">
        <v>6</v>
      </c>
      <c r="C12" s="1">
        <f t="shared" si="1"/>
        <v>43</v>
      </c>
      <c r="D12" s="1">
        <f t="shared" si="0"/>
        <v>168</v>
      </c>
    </row>
    <row r="13" spans="1:4" x14ac:dyDescent="0.25">
      <c r="A13" s="1">
        <v>9</v>
      </c>
      <c r="B13" s="1">
        <v>5</v>
      </c>
      <c r="C13" s="1">
        <f t="shared" si="1"/>
        <v>48</v>
      </c>
      <c r="D13" s="1">
        <f t="shared" si="0"/>
        <v>173</v>
      </c>
    </row>
    <row r="14" spans="1:4" x14ac:dyDescent="0.25">
      <c r="A14" s="1">
        <v>10</v>
      </c>
      <c r="B14" s="1">
        <v>8</v>
      </c>
      <c r="C14" s="1">
        <f t="shared" si="1"/>
        <v>56</v>
      </c>
      <c r="D14" s="1">
        <f t="shared" si="0"/>
        <v>181</v>
      </c>
    </row>
    <row r="15" spans="1:4" x14ac:dyDescent="0.25">
      <c r="A15" s="1">
        <v>11</v>
      </c>
      <c r="B15" s="1">
        <v>8</v>
      </c>
      <c r="C15" s="1">
        <f t="shared" si="1"/>
        <v>64</v>
      </c>
      <c r="D15" s="1">
        <f t="shared" si="0"/>
        <v>189</v>
      </c>
    </row>
    <row r="16" spans="1:4" x14ac:dyDescent="0.25">
      <c r="A16" s="1">
        <v>12</v>
      </c>
      <c r="B16" s="1">
        <v>5</v>
      </c>
      <c r="C16" s="1">
        <f t="shared" si="1"/>
        <v>69</v>
      </c>
      <c r="D16" s="1">
        <f t="shared" si="0"/>
        <v>194</v>
      </c>
    </row>
    <row r="17" spans="1:4" x14ac:dyDescent="0.25">
      <c r="A17" s="1">
        <v>13</v>
      </c>
      <c r="B17" s="1">
        <v>5</v>
      </c>
      <c r="C17" s="1">
        <f t="shared" si="1"/>
        <v>74</v>
      </c>
      <c r="D17" s="1">
        <f t="shared" si="0"/>
        <v>199</v>
      </c>
    </row>
    <row r="18" spans="1:4" x14ac:dyDescent="0.25">
      <c r="A18" s="1">
        <v>14</v>
      </c>
      <c r="B18" s="1">
        <v>5</v>
      </c>
      <c r="C18" s="1">
        <f t="shared" si="1"/>
        <v>79</v>
      </c>
      <c r="D18" s="1">
        <f t="shared" si="0"/>
        <v>204</v>
      </c>
    </row>
    <row r="19" spans="1:4" x14ac:dyDescent="0.25">
      <c r="A19" s="1">
        <v>15</v>
      </c>
      <c r="B19" s="1">
        <v>9</v>
      </c>
      <c r="C19" s="1">
        <f t="shared" si="1"/>
        <v>88</v>
      </c>
      <c r="D19" s="1">
        <f t="shared" si="0"/>
        <v>213</v>
      </c>
    </row>
    <row r="20" spans="1:4" x14ac:dyDescent="0.25">
      <c r="A20" s="1">
        <v>16</v>
      </c>
      <c r="B20" s="1">
        <v>5</v>
      </c>
      <c r="C20" s="1">
        <f t="shared" si="1"/>
        <v>93</v>
      </c>
      <c r="D20" s="1">
        <f t="shared" si="0"/>
        <v>218</v>
      </c>
    </row>
    <row r="21" spans="1:4" x14ac:dyDescent="0.25">
      <c r="A21" s="1">
        <v>17</v>
      </c>
      <c r="B21" s="1">
        <v>6</v>
      </c>
      <c r="C21" s="1">
        <f t="shared" si="1"/>
        <v>99</v>
      </c>
      <c r="D21" s="1">
        <f t="shared" si="0"/>
        <v>224</v>
      </c>
    </row>
    <row r="22" spans="1:4" x14ac:dyDescent="0.25">
      <c r="A22" s="1">
        <v>18</v>
      </c>
      <c r="B22" s="1">
        <v>5</v>
      </c>
      <c r="C22" s="1">
        <f t="shared" si="1"/>
        <v>104</v>
      </c>
      <c r="D22" s="1">
        <f t="shared" si="0"/>
        <v>229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8"/>
  <sheetViews>
    <sheetView topLeftCell="Q1" zoomScale="70" zoomScaleNormal="70" workbookViewId="0">
      <selection activeCell="C4" sqref="C4"/>
    </sheetView>
  </sheetViews>
  <sheetFormatPr defaultRowHeight="15" x14ac:dyDescent="0.25"/>
  <cols>
    <col min="1" max="16384" width="9.140625" style="1"/>
  </cols>
  <sheetData>
    <row r="1" spans="1:59" x14ac:dyDescent="0.25">
      <c r="A1" s="1" t="s">
        <v>8</v>
      </c>
    </row>
    <row r="2" spans="1:59" x14ac:dyDescent="0.25">
      <c r="B2" s="1" t="s">
        <v>4</v>
      </c>
      <c r="C2" s="3">
        <v>2</v>
      </c>
      <c r="H2" s="1" t="s">
        <v>4</v>
      </c>
      <c r="I2" s="3">
        <v>3</v>
      </c>
      <c r="N2" s="1" t="s">
        <v>4</v>
      </c>
      <c r="O2" s="3">
        <v>4</v>
      </c>
      <c r="T2" s="1" t="s">
        <v>4</v>
      </c>
      <c r="U2" s="3">
        <v>5</v>
      </c>
      <c r="Z2" s="1" t="s">
        <v>4</v>
      </c>
      <c r="AA2" s="3">
        <v>6</v>
      </c>
      <c r="AF2" s="1" t="s">
        <v>4</v>
      </c>
      <c r="AG2" s="3">
        <v>7</v>
      </c>
      <c r="AL2" s="1" t="s">
        <v>4</v>
      </c>
      <c r="AM2" s="3">
        <v>8</v>
      </c>
      <c r="AR2" s="1" t="s">
        <v>4</v>
      </c>
      <c r="AS2" s="3">
        <v>9</v>
      </c>
      <c r="AX2" s="1" t="s">
        <v>4</v>
      </c>
      <c r="AY2" s="3">
        <v>10</v>
      </c>
      <c r="BD2" s="1" t="s">
        <v>4</v>
      </c>
      <c r="BE2" s="3">
        <v>11</v>
      </c>
    </row>
    <row r="3" spans="1:59" x14ac:dyDescent="0.25">
      <c r="B3" s="1" t="s">
        <v>2</v>
      </c>
      <c r="C3" s="3" t="str">
        <f>input!C8</f>
        <v>rtl</v>
      </c>
      <c r="D3" s="1" t="s">
        <v>9</v>
      </c>
      <c r="H3" s="1" t="s">
        <v>2</v>
      </c>
      <c r="I3" s="3" t="str">
        <f>C3</f>
        <v>rtl</v>
      </c>
      <c r="J3" s="1" t="s">
        <v>9</v>
      </c>
      <c r="N3" s="1" t="s">
        <v>2</v>
      </c>
      <c r="O3" s="3" t="str">
        <f>I3</f>
        <v>rtl</v>
      </c>
      <c r="P3" s="1" t="s">
        <v>9</v>
      </c>
      <c r="T3" s="1" t="s">
        <v>2</v>
      </c>
      <c r="U3" s="3" t="str">
        <f>O3</f>
        <v>rtl</v>
      </c>
      <c r="V3" s="1" t="s">
        <v>9</v>
      </c>
      <c r="Z3" s="1" t="s">
        <v>2</v>
      </c>
      <c r="AA3" s="3" t="str">
        <f>U3</f>
        <v>rtl</v>
      </c>
      <c r="AB3" s="1" t="s">
        <v>9</v>
      </c>
      <c r="AF3" s="1" t="s">
        <v>2</v>
      </c>
      <c r="AG3" s="3" t="str">
        <f>AA3</f>
        <v>rtl</v>
      </c>
      <c r="AH3" s="1" t="s">
        <v>9</v>
      </c>
      <c r="AL3" s="1" t="s">
        <v>2</v>
      </c>
      <c r="AM3" s="3" t="str">
        <f>AG3</f>
        <v>rtl</v>
      </c>
      <c r="AN3" s="1" t="s">
        <v>9</v>
      </c>
      <c r="AR3" s="1" t="s">
        <v>2</v>
      </c>
      <c r="AS3" s="3" t="str">
        <f>AM3</f>
        <v>rtl</v>
      </c>
      <c r="AT3" s="1" t="s">
        <v>9</v>
      </c>
      <c r="AX3" s="1" t="s">
        <v>2</v>
      </c>
      <c r="AY3" s="3" t="str">
        <f>AS3</f>
        <v>rtl</v>
      </c>
      <c r="AZ3" s="1" t="s">
        <v>9</v>
      </c>
      <c r="BD3" s="1" t="s">
        <v>2</v>
      </c>
      <c r="BE3" s="3" t="str">
        <f>AY3</f>
        <v>rtl</v>
      </c>
      <c r="BF3" s="1" t="s">
        <v>9</v>
      </c>
    </row>
    <row r="4" spans="1:59" x14ac:dyDescent="0.25">
      <c r="A4" s="1" t="s">
        <v>10</v>
      </c>
      <c r="B4" s="1" t="s">
        <v>4</v>
      </c>
      <c r="C4" s="1" t="s">
        <v>5</v>
      </c>
      <c r="D4" s="1" t="s">
        <v>11</v>
      </c>
      <c r="E4" s="1" t="s">
        <v>12</v>
      </c>
      <c r="G4" s="1" t="s">
        <v>10</v>
      </c>
      <c r="H4" s="1" t="s">
        <v>4</v>
      </c>
      <c r="I4" s="1" t="s">
        <v>5</v>
      </c>
      <c r="J4" s="1" t="s">
        <v>11</v>
      </c>
      <c r="K4" s="1" t="s">
        <v>12</v>
      </c>
      <c r="M4" s="1" t="s">
        <v>10</v>
      </c>
      <c r="N4" s="1" t="s">
        <v>4</v>
      </c>
      <c r="O4" s="1" t="s">
        <v>5</v>
      </c>
      <c r="P4" s="1" t="s">
        <v>11</v>
      </c>
      <c r="Q4" s="1" t="s">
        <v>12</v>
      </c>
      <c r="S4" s="1" t="s">
        <v>10</v>
      </c>
      <c r="T4" s="1" t="s">
        <v>4</v>
      </c>
      <c r="U4" s="1" t="s">
        <v>5</v>
      </c>
      <c r="V4" s="1" t="s">
        <v>11</v>
      </c>
      <c r="W4" s="1" t="s">
        <v>12</v>
      </c>
      <c r="Y4" s="1" t="s">
        <v>10</v>
      </c>
      <c r="Z4" s="1" t="s">
        <v>4</v>
      </c>
      <c r="AA4" s="1" t="s">
        <v>5</v>
      </c>
      <c r="AB4" s="1" t="s">
        <v>11</v>
      </c>
      <c r="AC4" s="1" t="s">
        <v>12</v>
      </c>
      <c r="AE4" s="1" t="s">
        <v>10</v>
      </c>
      <c r="AF4" s="1" t="s">
        <v>4</v>
      </c>
      <c r="AG4" s="1" t="s">
        <v>5</v>
      </c>
      <c r="AH4" s="1" t="s">
        <v>11</v>
      </c>
      <c r="AI4" s="1" t="s">
        <v>12</v>
      </c>
      <c r="AK4" s="1" t="s">
        <v>10</v>
      </c>
      <c r="AL4" s="1" t="s">
        <v>4</v>
      </c>
      <c r="AM4" s="1" t="s">
        <v>5</v>
      </c>
      <c r="AN4" s="1" t="s">
        <v>11</v>
      </c>
      <c r="AO4" s="1" t="s">
        <v>12</v>
      </c>
      <c r="AQ4" s="1" t="s">
        <v>10</v>
      </c>
      <c r="AR4" s="1" t="s">
        <v>4</v>
      </c>
      <c r="AS4" s="1" t="s">
        <v>5</v>
      </c>
      <c r="AT4" s="1" t="s">
        <v>11</v>
      </c>
      <c r="AU4" s="1" t="s">
        <v>12</v>
      </c>
      <c r="AW4" s="1" t="s">
        <v>10</v>
      </c>
      <c r="AX4" s="1" t="s">
        <v>4</v>
      </c>
      <c r="AY4" s="1" t="s">
        <v>5</v>
      </c>
      <c r="AZ4" s="1" t="s">
        <v>11</v>
      </c>
      <c r="BA4" s="1" t="s">
        <v>12</v>
      </c>
      <c r="BC4" s="1" t="s">
        <v>10</v>
      </c>
      <c r="BD4" s="1" t="s">
        <v>4</v>
      </c>
      <c r="BE4" s="1" t="s">
        <v>5</v>
      </c>
      <c r="BF4" s="1" t="s">
        <v>11</v>
      </c>
      <c r="BG4" s="1" t="s">
        <v>12</v>
      </c>
    </row>
    <row r="5" spans="1:59" x14ac:dyDescent="0.25">
      <c r="A5" s="1">
        <v>0</v>
      </c>
      <c r="B5" s="1">
        <v>1</v>
      </c>
      <c r="C5" s="1">
        <v>0</v>
      </c>
      <c r="D5" s="4">
        <f>get_abs_axle_loc!D5</f>
        <v>125</v>
      </c>
      <c r="E5" s="1">
        <f t="shared" ref="E5:E22" ca="1" si="0">IF(C$3="ltr",D5+INDIRECT(CONCATENATE("C",C$2-1+5)),D5-INDIRECT(CONCATENATE("C",C$2-1+5)))</f>
        <v>117</v>
      </c>
      <c r="G5" s="1">
        <v>0</v>
      </c>
      <c r="H5" s="1">
        <v>1</v>
      </c>
      <c r="I5" s="1">
        <v>0</v>
      </c>
      <c r="J5" s="1">
        <f t="shared" ref="J5:J22" ca="1" si="1">E5</f>
        <v>117</v>
      </c>
      <c r="K5" s="1">
        <f t="shared" ref="K5:K22" ca="1" si="2">IF(I$3="ltr",J5+INDIRECT(CONCATENATE("C",I$2-1+5)),J5-INDIRECT(CONCATENATE("C",I$2-1+5)))</f>
        <v>112</v>
      </c>
      <c r="M5" s="1">
        <v>0</v>
      </c>
      <c r="N5" s="1">
        <v>1</v>
      </c>
      <c r="O5" s="1">
        <v>0</v>
      </c>
      <c r="P5" s="1">
        <f t="shared" ref="P5:P22" ca="1" si="3">K5</f>
        <v>112</v>
      </c>
      <c r="Q5" s="1">
        <f t="shared" ref="Q5:Q22" ca="1" si="4">IF(O$3="ltr",P5+INDIRECT(CONCATENATE("C",O$2-1+5)),P5-INDIRECT(CONCATENATE("C",O$2-1+5)))</f>
        <v>107</v>
      </c>
      <c r="S5" s="1">
        <v>0</v>
      </c>
      <c r="T5" s="1">
        <v>1</v>
      </c>
      <c r="U5" s="1">
        <v>0</v>
      </c>
      <c r="V5" s="1">
        <f t="shared" ref="V5:V22" ca="1" si="5">Q5</f>
        <v>107</v>
      </c>
      <c r="W5" s="1">
        <f t="shared" ref="W5:W22" ca="1" si="6">IF(U$3="ltr",V5+INDIRECT(CONCATENATE("C",U$2-1+5)),V5-INDIRECT(CONCATENATE("C",U$2-1+5)))</f>
        <v>102</v>
      </c>
      <c r="Y5" s="1">
        <v>0</v>
      </c>
      <c r="Z5" s="1">
        <v>1</v>
      </c>
      <c r="AA5" s="1">
        <v>0</v>
      </c>
      <c r="AB5" s="1">
        <f t="shared" ref="AB5:AB22" ca="1" si="7">W5</f>
        <v>102</v>
      </c>
      <c r="AC5" s="1">
        <f t="shared" ref="AC5:AC22" ca="1" si="8">IF(AA$3="ltr",AB5+INDIRECT(CONCATENATE("C",AA$2-1+5)),AB5-INDIRECT(CONCATENATE("C",AA$2-1+5)))</f>
        <v>93</v>
      </c>
      <c r="AE5" s="1">
        <v>0</v>
      </c>
      <c r="AF5" s="1">
        <v>1</v>
      </c>
      <c r="AG5" s="1">
        <v>0</v>
      </c>
      <c r="AH5" s="1">
        <f t="shared" ref="AH5:AH22" ca="1" si="9">AC5</f>
        <v>93</v>
      </c>
      <c r="AI5" s="1">
        <f t="shared" ref="AI5:AI22" ca="1" si="10">IF(AG$3="ltr",AH5+INDIRECT(CONCATENATE("C",AG$2-1+5)),AH5-INDIRECT(CONCATENATE("C",AG$2-1+5)))</f>
        <v>88</v>
      </c>
      <c r="AK5" s="1">
        <v>0</v>
      </c>
      <c r="AL5" s="1">
        <v>1</v>
      </c>
      <c r="AM5" s="1">
        <v>0</v>
      </c>
      <c r="AN5" s="1">
        <f t="shared" ref="AN5:AN22" ca="1" si="11">AI5</f>
        <v>88</v>
      </c>
      <c r="AO5" s="1">
        <f t="shared" ref="AO5:AO22" ca="1" si="12">IF(AM$3="ltr",AN5+INDIRECT(CONCATENATE("C",AM$2-1+5)),AN5-INDIRECT(CONCATENATE("C",AM$2-1+5)))</f>
        <v>82</v>
      </c>
      <c r="AQ5" s="1">
        <v>0</v>
      </c>
      <c r="AR5" s="1">
        <v>1</v>
      </c>
      <c r="AS5" s="1">
        <v>0</v>
      </c>
      <c r="AT5" s="1">
        <f t="shared" ref="AT5:AT22" ca="1" si="13">AO5</f>
        <v>82</v>
      </c>
      <c r="AU5" s="1">
        <f t="shared" ref="AU5:AU22" ca="1" si="14">IF(AS$3="ltr",AT5+INDIRECT(CONCATENATE("C",AS$2-1+5)),AT5-INDIRECT(CONCATENATE("C",AS$2-1+5)))</f>
        <v>77</v>
      </c>
      <c r="AW5" s="1">
        <v>0</v>
      </c>
      <c r="AX5" s="1">
        <v>1</v>
      </c>
      <c r="AY5" s="1">
        <v>0</v>
      </c>
      <c r="AZ5" s="1">
        <f t="shared" ref="AZ5:AZ22" ca="1" si="15">AU5</f>
        <v>77</v>
      </c>
      <c r="BA5" s="1">
        <f t="shared" ref="BA5:BA22" ca="1" si="16">IF(AY$3="ltr",AZ5+INDIRECT(CONCATENATE("C",AY$2-1+5)),AZ5-INDIRECT(CONCATENATE("C",AY$2-1+5)))</f>
        <v>69</v>
      </c>
      <c r="BC5" s="1">
        <v>0</v>
      </c>
      <c r="BD5" s="1">
        <v>1</v>
      </c>
      <c r="BE5" s="1">
        <v>0</v>
      </c>
      <c r="BF5" s="1">
        <f t="shared" ref="BF5:BF22" ca="1" si="17">BA5</f>
        <v>69</v>
      </c>
      <c r="BG5" s="1">
        <f t="shared" ref="BG5:BG22" ca="1" si="18">IF(BE$3="ltr",BF5+INDIRECT(CONCATENATE("C",BE$2-1+5)),BF5-INDIRECT(CONCATENATE("C",BE$2-1+5)))</f>
        <v>61</v>
      </c>
    </row>
    <row r="6" spans="1:59" x14ac:dyDescent="0.25">
      <c r="A6" s="1">
        <v>1</v>
      </c>
      <c r="B6" s="1">
        <v>2</v>
      </c>
      <c r="C6" s="1">
        <v>8</v>
      </c>
      <c r="D6" s="4">
        <f>get_abs_axle_loc!D6</f>
        <v>133</v>
      </c>
      <c r="E6" s="1">
        <f t="shared" ca="1" si="0"/>
        <v>125</v>
      </c>
      <c r="G6" s="1">
        <v>1</v>
      </c>
      <c r="H6" s="1">
        <v>2</v>
      </c>
      <c r="I6" s="1">
        <v>8</v>
      </c>
      <c r="J6" s="1">
        <f t="shared" ca="1" si="1"/>
        <v>125</v>
      </c>
      <c r="K6" s="1">
        <f t="shared" ca="1" si="2"/>
        <v>120</v>
      </c>
      <c r="M6" s="1">
        <v>1</v>
      </c>
      <c r="N6" s="1">
        <v>2</v>
      </c>
      <c r="O6" s="1">
        <v>8</v>
      </c>
      <c r="P6" s="1">
        <f t="shared" ca="1" si="3"/>
        <v>120</v>
      </c>
      <c r="Q6" s="1">
        <f t="shared" ca="1" si="4"/>
        <v>115</v>
      </c>
      <c r="S6" s="1">
        <v>1</v>
      </c>
      <c r="T6" s="1">
        <v>2</v>
      </c>
      <c r="U6" s="1">
        <v>8</v>
      </c>
      <c r="V6" s="1">
        <f t="shared" ca="1" si="5"/>
        <v>115</v>
      </c>
      <c r="W6" s="1">
        <f t="shared" ca="1" si="6"/>
        <v>110</v>
      </c>
      <c r="Y6" s="1">
        <v>1</v>
      </c>
      <c r="Z6" s="1">
        <v>2</v>
      </c>
      <c r="AA6" s="1">
        <v>8</v>
      </c>
      <c r="AB6" s="1">
        <f t="shared" ca="1" si="7"/>
        <v>110</v>
      </c>
      <c r="AC6" s="1">
        <f t="shared" ca="1" si="8"/>
        <v>101</v>
      </c>
      <c r="AE6" s="1">
        <v>1</v>
      </c>
      <c r="AF6" s="1">
        <v>2</v>
      </c>
      <c r="AG6" s="1">
        <v>8</v>
      </c>
      <c r="AH6" s="1">
        <f t="shared" ca="1" si="9"/>
        <v>101</v>
      </c>
      <c r="AI6" s="1">
        <f t="shared" ca="1" si="10"/>
        <v>96</v>
      </c>
      <c r="AK6" s="1">
        <v>1</v>
      </c>
      <c r="AL6" s="1">
        <v>2</v>
      </c>
      <c r="AM6" s="1">
        <v>8</v>
      </c>
      <c r="AN6" s="1">
        <f t="shared" ca="1" si="11"/>
        <v>96</v>
      </c>
      <c r="AO6" s="1">
        <f t="shared" ca="1" si="12"/>
        <v>90</v>
      </c>
      <c r="AQ6" s="1">
        <v>1</v>
      </c>
      <c r="AR6" s="1">
        <v>2</v>
      </c>
      <c r="AS6" s="1">
        <v>8</v>
      </c>
      <c r="AT6" s="1">
        <f t="shared" ca="1" si="13"/>
        <v>90</v>
      </c>
      <c r="AU6" s="1">
        <f t="shared" ca="1" si="14"/>
        <v>85</v>
      </c>
      <c r="AW6" s="1">
        <v>1</v>
      </c>
      <c r="AX6" s="1">
        <v>2</v>
      </c>
      <c r="AY6" s="1">
        <v>8</v>
      </c>
      <c r="AZ6" s="1">
        <f t="shared" ca="1" si="15"/>
        <v>85</v>
      </c>
      <c r="BA6" s="1">
        <f t="shared" ca="1" si="16"/>
        <v>77</v>
      </c>
      <c r="BC6" s="1">
        <v>1</v>
      </c>
      <c r="BD6" s="1">
        <v>2</v>
      </c>
      <c r="BE6" s="1">
        <v>8</v>
      </c>
      <c r="BF6" s="1">
        <f t="shared" ca="1" si="17"/>
        <v>77</v>
      </c>
      <c r="BG6" s="1">
        <f t="shared" ca="1" si="18"/>
        <v>69</v>
      </c>
    </row>
    <row r="7" spans="1:59" x14ac:dyDescent="0.25">
      <c r="A7" s="1">
        <v>2</v>
      </c>
      <c r="B7" s="1">
        <v>3</v>
      </c>
      <c r="C7" s="1">
        <v>5</v>
      </c>
      <c r="D7" s="4">
        <f>get_abs_axle_loc!D7</f>
        <v>138</v>
      </c>
      <c r="E7" s="1">
        <f t="shared" ca="1" si="0"/>
        <v>130</v>
      </c>
      <c r="G7" s="1">
        <v>2</v>
      </c>
      <c r="H7" s="1">
        <v>3</v>
      </c>
      <c r="I7" s="1">
        <v>5</v>
      </c>
      <c r="J7" s="1">
        <f t="shared" ca="1" si="1"/>
        <v>130</v>
      </c>
      <c r="K7" s="1">
        <f t="shared" ca="1" si="2"/>
        <v>125</v>
      </c>
      <c r="M7" s="1">
        <v>2</v>
      </c>
      <c r="N7" s="1">
        <v>3</v>
      </c>
      <c r="O7" s="1">
        <v>5</v>
      </c>
      <c r="P7" s="1">
        <f t="shared" ca="1" si="3"/>
        <v>125</v>
      </c>
      <c r="Q7" s="1">
        <f t="shared" ca="1" si="4"/>
        <v>120</v>
      </c>
      <c r="S7" s="1">
        <v>2</v>
      </c>
      <c r="T7" s="1">
        <v>3</v>
      </c>
      <c r="U7" s="1">
        <v>5</v>
      </c>
      <c r="V7" s="1">
        <f t="shared" ca="1" si="5"/>
        <v>120</v>
      </c>
      <c r="W7" s="1">
        <f t="shared" ca="1" si="6"/>
        <v>115</v>
      </c>
      <c r="Y7" s="1">
        <v>2</v>
      </c>
      <c r="Z7" s="1">
        <v>3</v>
      </c>
      <c r="AA7" s="1">
        <v>5</v>
      </c>
      <c r="AB7" s="1">
        <f t="shared" ca="1" si="7"/>
        <v>115</v>
      </c>
      <c r="AC7" s="1">
        <f t="shared" ca="1" si="8"/>
        <v>106</v>
      </c>
      <c r="AE7" s="1">
        <v>2</v>
      </c>
      <c r="AF7" s="1">
        <v>3</v>
      </c>
      <c r="AG7" s="1">
        <v>5</v>
      </c>
      <c r="AH7" s="1">
        <f t="shared" ca="1" si="9"/>
        <v>106</v>
      </c>
      <c r="AI7" s="1">
        <f t="shared" ca="1" si="10"/>
        <v>101</v>
      </c>
      <c r="AK7" s="1">
        <v>2</v>
      </c>
      <c r="AL7" s="1">
        <v>3</v>
      </c>
      <c r="AM7" s="1">
        <v>5</v>
      </c>
      <c r="AN7" s="1">
        <f t="shared" ca="1" si="11"/>
        <v>101</v>
      </c>
      <c r="AO7" s="1">
        <f t="shared" ca="1" si="12"/>
        <v>95</v>
      </c>
      <c r="AQ7" s="1">
        <v>2</v>
      </c>
      <c r="AR7" s="1">
        <v>3</v>
      </c>
      <c r="AS7" s="1">
        <v>5</v>
      </c>
      <c r="AT7" s="1">
        <f t="shared" ca="1" si="13"/>
        <v>95</v>
      </c>
      <c r="AU7" s="1">
        <f t="shared" ca="1" si="14"/>
        <v>90</v>
      </c>
      <c r="AW7" s="1">
        <v>2</v>
      </c>
      <c r="AX7" s="1">
        <v>3</v>
      </c>
      <c r="AY7" s="1">
        <v>5</v>
      </c>
      <c r="AZ7" s="1">
        <f t="shared" ca="1" si="15"/>
        <v>90</v>
      </c>
      <c r="BA7" s="1">
        <f t="shared" ca="1" si="16"/>
        <v>82</v>
      </c>
      <c r="BC7" s="1">
        <v>2</v>
      </c>
      <c r="BD7" s="1">
        <v>3</v>
      </c>
      <c r="BE7" s="1">
        <v>5</v>
      </c>
      <c r="BF7" s="1">
        <f t="shared" ca="1" si="17"/>
        <v>82</v>
      </c>
      <c r="BG7" s="1">
        <f t="shared" ca="1" si="18"/>
        <v>74</v>
      </c>
    </row>
    <row r="8" spans="1:59" x14ac:dyDescent="0.25">
      <c r="A8" s="1">
        <v>3</v>
      </c>
      <c r="B8" s="1">
        <v>4</v>
      </c>
      <c r="C8" s="1">
        <v>5</v>
      </c>
      <c r="D8" s="4">
        <f>get_abs_axle_loc!D8</f>
        <v>143</v>
      </c>
      <c r="E8" s="1">
        <f t="shared" ca="1" si="0"/>
        <v>135</v>
      </c>
      <c r="G8" s="1">
        <v>3</v>
      </c>
      <c r="H8" s="1">
        <v>4</v>
      </c>
      <c r="I8" s="1">
        <v>5</v>
      </c>
      <c r="J8" s="1">
        <f t="shared" ca="1" si="1"/>
        <v>135</v>
      </c>
      <c r="K8" s="1">
        <f t="shared" ca="1" si="2"/>
        <v>130</v>
      </c>
      <c r="M8" s="1">
        <v>3</v>
      </c>
      <c r="N8" s="1">
        <v>4</v>
      </c>
      <c r="O8" s="1">
        <v>5</v>
      </c>
      <c r="P8" s="1">
        <f t="shared" ca="1" si="3"/>
        <v>130</v>
      </c>
      <c r="Q8" s="1">
        <f t="shared" ca="1" si="4"/>
        <v>125</v>
      </c>
      <c r="S8" s="1">
        <v>3</v>
      </c>
      <c r="T8" s="1">
        <v>4</v>
      </c>
      <c r="U8" s="1">
        <v>5</v>
      </c>
      <c r="V8" s="1">
        <f t="shared" ca="1" si="5"/>
        <v>125</v>
      </c>
      <c r="W8" s="1">
        <f t="shared" ca="1" si="6"/>
        <v>120</v>
      </c>
      <c r="Y8" s="1">
        <v>3</v>
      </c>
      <c r="Z8" s="1">
        <v>4</v>
      </c>
      <c r="AA8" s="1">
        <v>5</v>
      </c>
      <c r="AB8" s="1">
        <f t="shared" ca="1" si="7"/>
        <v>120</v>
      </c>
      <c r="AC8" s="1">
        <f t="shared" ca="1" si="8"/>
        <v>111</v>
      </c>
      <c r="AE8" s="1">
        <v>3</v>
      </c>
      <c r="AF8" s="1">
        <v>4</v>
      </c>
      <c r="AG8" s="1">
        <v>5</v>
      </c>
      <c r="AH8" s="1">
        <f t="shared" ca="1" si="9"/>
        <v>111</v>
      </c>
      <c r="AI8" s="1">
        <f t="shared" ca="1" si="10"/>
        <v>106</v>
      </c>
      <c r="AK8" s="1">
        <v>3</v>
      </c>
      <c r="AL8" s="1">
        <v>4</v>
      </c>
      <c r="AM8" s="1">
        <v>5</v>
      </c>
      <c r="AN8" s="1">
        <f t="shared" ca="1" si="11"/>
        <v>106</v>
      </c>
      <c r="AO8" s="1">
        <f t="shared" ca="1" si="12"/>
        <v>100</v>
      </c>
      <c r="AQ8" s="1">
        <v>3</v>
      </c>
      <c r="AR8" s="1">
        <v>4</v>
      </c>
      <c r="AS8" s="1">
        <v>5</v>
      </c>
      <c r="AT8" s="1">
        <f t="shared" ca="1" si="13"/>
        <v>100</v>
      </c>
      <c r="AU8" s="1">
        <f t="shared" ca="1" si="14"/>
        <v>95</v>
      </c>
      <c r="AW8" s="1">
        <v>3</v>
      </c>
      <c r="AX8" s="1">
        <v>4</v>
      </c>
      <c r="AY8" s="1">
        <v>5</v>
      </c>
      <c r="AZ8" s="1">
        <f t="shared" ca="1" si="15"/>
        <v>95</v>
      </c>
      <c r="BA8" s="1">
        <f t="shared" ca="1" si="16"/>
        <v>87</v>
      </c>
      <c r="BC8" s="1">
        <v>3</v>
      </c>
      <c r="BD8" s="1">
        <v>4</v>
      </c>
      <c r="BE8" s="1">
        <v>5</v>
      </c>
      <c r="BF8" s="1">
        <f t="shared" ca="1" si="17"/>
        <v>87</v>
      </c>
      <c r="BG8" s="1">
        <f t="shared" ca="1" si="18"/>
        <v>79</v>
      </c>
    </row>
    <row r="9" spans="1:59" x14ac:dyDescent="0.25">
      <c r="A9" s="1">
        <v>4</v>
      </c>
      <c r="B9" s="1">
        <v>5</v>
      </c>
      <c r="C9" s="1">
        <v>5</v>
      </c>
      <c r="D9" s="4">
        <f>get_abs_axle_loc!D9</f>
        <v>148</v>
      </c>
      <c r="E9" s="1">
        <f t="shared" ca="1" si="0"/>
        <v>140</v>
      </c>
      <c r="G9" s="1">
        <v>4</v>
      </c>
      <c r="H9" s="1">
        <v>5</v>
      </c>
      <c r="I9" s="1">
        <v>5</v>
      </c>
      <c r="J9" s="1">
        <f t="shared" ca="1" si="1"/>
        <v>140</v>
      </c>
      <c r="K9" s="1">
        <f t="shared" ca="1" si="2"/>
        <v>135</v>
      </c>
      <c r="M9" s="1">
        <v>4</v>
      </c>
      <c r="N9" s="1">
        <v>5</v>
      </c>
      <c r="O9" s="1">
        <v>5</v>
      </c>
      <c r="P9" s="1">
        <f t="shared" ca="1" si="3"/>
        <v>135</v>
      </c>
      <c r="Q9" s="1">
        <f t="shared" ca="1" si="4"/>
        <v>130</v>
      </c>
      <c r="S9" s="1">
        <v>4</v>
      </c>
      <c r="T9" s="1">
        <v>5</v>
      </c>
      <c r="U9" s="1">
        <v>5</v>
      </c>
      <c r="V9" s="1">
        <f t="shared" ca="1" si="5"/>
        <v>130</v>
      </c>
      <c r="W9" s="1">
        <f t="shared" ca="1" si="6"/>
        <v>125</v>
      </c>
      <c r="Y9" s="1">
        <v>4</v>
      </c>
      <c r="Z9" s="1">
        <v>5</v>
      </c>
      <c r="AA9" s="1">
        <v>5</v>
      </c>
      <c r="AB9" s="1">
        <f t="shared" ca="1" si="7"/>
        <v>125</v>
      </c>
      <c r="AC9" s="1">
        <f t="shared" ca="1" si="8"/>
        <v>116</v>
      </c>
      <c r="AE9" s="1">
        <v>4</v>
      </c>
      <c r="AF9" s="1">
        <v>5</v>
      </c>
      <c r="AG9" s="1">
        <v>5</v>
      </c>
      <c r="AH9" s="1">
        <f t="shared" ca="1" si="9"/>
        <v>116</v>
      </c>
      <c r="AI9" s="1">
        <f t="shared" ca="1" si="10"/>
        <v>111</v>
      </c>
      <c r="AK9" s="1">
        <v>4</v>
      </c>
      <c r="AL9" s="1">
        <v>5</v>
      </c>
      <c r="AM9" s="1">
        <v>5</v>
      </c>
      <c r="AN9" s="1">
        <f t="shared" ca="1" si="11"/>
        <v>111</v>
      </c>
      <c r="AO9" s="1">
        <f t="shared" ca="1" si="12"/>
        <v>105</v>
      </c>
      <c r="AQ9" s="1">
        <v>4</v>
      </c>
      <c r="AR9" s="1">
        <v>5</v>
      </c>
      <c r="AS9" s="1">
        <v>5</v>
      </c>
      <c r="AT9" s="1">
        <f t="shared" ca="1" si="13"/>
        <v>105</v>
      </c>
      <c r="AU9" s="1">
        <f t="shared" ca="1" si="14"/>
        <v>100</v>
      </c>
      <c r="AW9" s="1">
        <v>4</v>
      </c>
      <c r="AX9" s="1">
        <v>5</v>
      </c>
      <c r="AY9" s="1">
        <v>5</v>
      </c>
      <c r="AZ9" s="1">
        <f t="shared" ca="1" si="15"/>
        <v>100</v>
      </c>
      <c r="BA9" s="1">
        <f t="shared" ca="1" si="16"/>
        <v>92</v>
      </c>
      <c r="BC9" s="1">
        <v>4</v>
      </c>
      <c r="BD9" s="1">
        <v>5</v>
      </c>
      <c r="BE9" s="1">
        <v>5</v>
      </c>
      <c r="BF9" s="1">
        <f t="shared" ca="1" si="17"/>
        <v>92</v>
      </c>
      <c r="BG9" s="1">
        <f t="shared" ca="1" si="18"/>
        <v>84</v>
      </c>
    </row>
    <row r="10" spans="1:59" x14ac:dyDescent="0.25">
      <c r="A10" s="1">
        <v>5</v>
      </c>
      <c r="B10" s="1">
        <v>6</v>
      </c>
      <c r="C10" s="1">
        <v>9</v>
      </c>
      <c r="D10" s="4">
        <f>get_abs_axle_loc!D10</f>
        <v>157</v>
      </c>
      <c r="E10" s="1">
        <f t="shared" ca="1" si="0"/>
        <v>149</v>
      </c>
      <c r="G10" s="1">
        <v>5</v>
      </c>
      <c r="H10" s="1">
        <v>6</v>
      </c>
      <c r="I10" s="1">
        <v>9</v>
      </c>
      <c r="J10" s="1">
        <f t="shared" ca="1" si="1"/>
        <v>149</v>
      </c>
      <c r="K10" s="1">
        <f t="shared" ca="1" si="2"/>
        <v>144</v>
      </c>
      <c r="M10" s="1">
        <v>5</v>
      </c>
      <c r="N10" s="1">
        <v>6</v>
      </c>
      <c r="O10" s="1">
        <v>9</v>
      </c>
      <c r="P10" s="1">
        <f t="shared" ca="1" si="3"/>
        <v>144</v>
      </c>
      <c r="Q10" s="1">
        <f t="shared" ca="1" si="4"/>
        <v>139</v>
      </c>
      <c r="S10" s="1">
        <v>5</v>
      </c>
      <c r="T10" s="1">
        <v>6</v>
      </c>
      <c r="U10" s="1">
        <v>9</v>
      </c>
      <c r="V10" s="1">
        <f t="shared" ca="1" si="5"/>
        <v>139</v>
      </c>
      <c r="W10" s="1">
        <f t="shared" ca="1" si="6"/>
        <v>134</v>
      </c>
      <c r="Y10" s="1">
        <v>5</v>
      </c>
      <c r="Z10" s="1">
        <v>6</v>
      </c>
      <c r="AA10" s="1">
        <v>9</v>
      </c>
      <c r="AB10" s="1">
        <f t="shared" ca="1" si="7"/>
        <v>134</v>
      </c>
      <c r="AC10" s="1">
        <f t="shared" ca="1" si="8"/>
        <v>125</v>
      </c>
      <c r="AE10" s="1">
        <v>5</v>
      </c>
      <c r="AF10" s="1">
        <v>6</v>
      </c>
      <c r="AG10" s="1">
        <v>9</v>
      </c>
      <c r="AH10" s="1">
        <f t="shared" ca="1" si="9"/>
        <v>125</v>
      </c>
      <c r="AI10" s="1">
        <f t="shared" ca="1" si="10"/>
        <v>120</v>
      </c>
      <c r="AK10" s="1">
        <v>5</v>
      </c>
      <c r="AL10" s="1">
        <v>6</v>
      </c>
      <c r="AM10" s="1">
        <v>9</v>
      </c>
      <c r="AN10" s="1">
        <f t="shared" ca="1" si="11"/>
        <v>120</v>
      </c>
      <c r="AO10" s="1">
        <f t="shared" ca="1" si="12"/>
        <v>114</v>
      </c>
      <c r="AQ10" s="1">
        <v>5</v>
      </c>
      <c r="AR10" s="1">
        <v>6</v>
      </c>
      <c r="AS10" s="1">
        <v>9</v>
      </c>
      <c r="AT10" s="1">
        <f t="shared" ca="1" si="13"/>
        <v>114</v>
      </c>
      <c r="AU10" s="1">
        <f t="shared" ca="1" si="14"/>
        <v>109</v>
      </c>
      <c r="AW10" s="1">
        <v>5</v>
      </c>
      <c r="AX10" s="1">
        <v>6</v>
      </c>
      <c r="AY10" s="1">
        <v>9</v>
      </c>
      <c r="AZ10" s="1">
        <f t="shared" ca="1" si="15"/>
        <v>109</v>
      </c>
      <c r="BA10" s="1">
        <f t="shared" ca="1" si="16"/>
        <v>101</v>
      </c>
      <c r="BC10" s="1">
        <v>5</v>
      </c>
      <c r="BD10" s="1">
        <v>6</v>
      </c>
      <c r="BE10" s="1">
        <v>9</v>
      </c>
      <c r="BF10" s="1">
        <f t="shared" ca="1" si="17"/>
        <v>101</v>
      </c>
      <c r="BG10" s="1">
        <f t="shared" ca="1" si="18"/>
        <v>93</v>
      </c>
    </row>
    <row r="11" spans="1:59" x14ac:dyDescent="0.25">
      <c r="A11" s="1">
        <v>6</v>
      </c>
      <c r="B11" s="1">
        <v>7</v>
      </c>
      <c r="C11" s="1">
        <v>5</v>
      </c>
      <c r="D11" s="4">
        <f>get_abs_axle_loc!D11</f>
        <v>162</v>
      </c>
      <c r="E11" s="1">
        <f t="shared" ca="1" si="0"/>
        <v>154</v>
      </c>
      <c r="G11" s="1">
        <v>6</v>
      </c>
      <c r="H11" s="1">
        <v>7</v>
      </c>
      <c r="I11" s="1">
        <v>5</v>
      </c>
      <c r="J11" s="1">
        <f t="shared" ca="1" si="1"/>
        <v>154</v>
      </c>
      <c r="K11" s="1">
        <f t="shared" ca="1" si="2"/>
        <v>149</v>
      </c>
      <c r="M11" s="1">
        <v>6</v>
      </c>
      <c r="N11" s="1">
        <v>7</v>
      </c>
      <c r="O11" s="1">
        <v>5</v>
      </c>
      <c r="P11" s="1">
        <f t="shared" ca="1" si="3"/>
        <v>149</v>
      </c>
      <c r="Q11" s="1">
        <f t="shared" ca="1" si="4"/>
        <v>144</v>
      </c>
      <c r="S11" s="1">
        <v>6</v>
      </c>
      <c r="T11" s="1">
        <v>7</v>
      </c>
      <c r="U11" s="1">
        <v>5</v>
      </c>
      <c r="V11" s="1">
        <f t="shared" ca="1" si="5"/>
        <v>144</v>
      </c>
      <c r="W11" s="1">
        <f t="shared" ca="1" si="6"/>
        <v>139</v>
      </c>
      <c r="Y11" s="1">
        <v>6</v>
      </c>
      <c r="Z11" s="1">
        <v>7</v>
      </c>
      <c r="AA11" s="1">
        <v>5</v>
      </c>
      <c r="AB11" s="1">
        <f t="shared" ca="1" si="7"/>
        <v>139</v>
      </c>
      <c r="AC11" s="1">
        <f t="shared" ca="1" si="8"/>
        <v>130</v>
      </c>
      <c r="AE11" s="1">
        <v>6</v>
      </c>
      <c r="AF11" s="1">
        <v>7</v>
      </c>
      <c r="AG11" s="1">
        <v>5</v>
      </c>
      <c r="AH11" s="1">
        <f t="shared" ca="1" si="9"/>
        <v>130</v>
      </c>
      <c r="AI11" s="1">
        <f t="shared" ca="1" si="10"/>
        <v>125</v>
      </c>
      <c r="AK11" s="1">
        <v>6</v>
      </c>
      <c r="AL11" s="1">
        <v>7</v>
      </c>
      <c r="AM11" s="1">
        <v>5</v>
      </c>
      <c r="AN11" s="1">
        <f t="shared" ca="1" si="11"/>
        <v>125</v>
      </c>
      <c r="AO11" s="1">
        <f t="shared" ca="1" si="12"/>
        <v>119</v>
      </c>
      <c r="AQ11" s="1">
        <v>6</v>
      </c>
      <c r="AR11" s="1">
        <v>7</v>
      </c>
      <c r="AS11" s="1">
        <v>5</v>
      </c>
      <c r="AT11" s="1">
        <f t="shared" ca="1" si="13"/>
        <v>119</v>
      </c>
      <c r="AU11" s="1">
        <f t="shared" ca="1" si="14"/>
        <v>114</v>
      </c>
      <c r="AW11" s="1">
        <v>6</v>
      </c>
      <c r="AX11" s="1">
        <v>7</v>
      </c>
      <c r="AY11" s="1">
        <v>5</v>
      </c>
      <c r="AZ11" s="1">
        <f t="shared" ca="1" si="15"/>
        <v>114</v>
      </c>
      <c r="BA11" s="1">
        <f t="shared" ca="1" si="16"/>
        <v>106</v>
      </c>
      <c r="BC11" s="1">
        <v>6</v>
      </c>
      <c r="BD11" s="1">
        <v>7</v>
      </c>
      <c r="BE11" s="1">
        <v>5</v>
      </c>
      <c r="BF11" s="1">
        <f t="shared" ca="1" si="17"/>
        <v>106</v>
      </c>
      <c r="BG11" s="1">
        <f t="shared" ca="1" si="18"/>
        <v>98</v>
      </c>
    </row>
    <row r="12" spans="1:59" x14ac:dyDescent="0.25">
      <c r="A12" s="1">
        <v>7</v>
      </c>
      <c r="B12" s="1">
        <v>8</v>
      </c>
      <c r="C12" s="1">
        <v>6</v>
      </c>
      <c r="D12" s="4">
        <f>get_abs_axle_loc!D12</f>
        <v>168</v>
      </c>
      <c r="E12" s="1">
        <f t="shared" ca="1" si="0"/>
        <v>160</v>
      </c>
      <c r="G12" s="1">
        <v>7</v>
      </c>
      <c r="H12" s="1">
        <v>8</v>
      </c>
      <c r="I12" s="1">
        <v>6</v>
      </c>
      <c r="J12" s="1">
        <f t="shared" ca="1" si="1"/>
        <v>160</v>
      </c>
      <c r="K12" s="1">
        <f t="shared" ca="1" si="2"/>
        <v>155</v>
      </c>
      <c r="M12" s="1">
        <v>7</v>
      </c>
      <c r="N12" s="1">
        <v>8</v>
      </c>
      <c r="O12" s="1">
        <v>6</v>
      </c>
      <c r="P12" s="1">
        <f t="shared" ca="1" si="3"/>
        <v>155</v>
      </c>
      <c r="Q12" s="1">
        <f t="shared" ca="1" si="4"/>
        <v>150</v>
      </c>
      <c r="S12" s="1">
        <v>7</v>
      </c>
      <c r="T12" s="1">
        <v>8</v>
      </c>
      <c r="U12" s="1">
        <v>6</v>
      </c>
      <c r="V12" s="1">
        <f t="shared" ca="1" si="5"/>
        <v>150</v>
      </c>
      <c r="W12" s="1">
        <f t="shared" ca="1" si="6"/>
        <v>145</v>
      </c>
      <c r="Y12" s="1">
        <v>7</v>
      </c>
      <c r="Z12" s="1">
        <v>8</v>
      </c>
      <c r="AA12" s="1">
        <v>6</v>
      </c>
      <c r="AB12" s="1">
        <f t="shared" ca="1" si="7"/>
        <v>145</v>
      </c>
      <c r="AC12" s="1">
        <f t="shared" ca="1" si="8"/>
        <v>136</v>
      </c>
      <c r="AE12" s="1">
        <v>7</v>
      </c>
      <c r="AF12" s="1">
        <v>8</v>
      </c>
      <c r="AG12" s="1">
        <v>6</v>
      </c>
      <c r="AH12" s="1">
        <f t="shared" ca="1" si="9"/>
        <v>136</v>
      </c>
      <c r="AI12" s="1">
        <f t="shared" ca="1" si="10"/>
        <v>131</v>
      </c>
      <c r="AK12" s="1">
        <v>7</v>
      </c>
      <c r="AL12" s="1">
        <v>8</v>
      </c>
      <c r="AM12" s="1">
        <v>6</v>
      </c>
      <c r="AN12" s="1">
        <f t="shared" ca="1" si="11"/>
        <v>131</v>
      </c>
      <c r="AO12" s="1">
        <f t="shared" ca="1" si="12"/>
        <v>125</v>
      </c>
      <c r="AQ12" s="1">
        <v>7</v>
      </c>
      <c r="AR12" s="1">
        <v>8</v>
      </c>
      <c r="AS12" s="1">
        <v>6</v>
      </c>
      <c r="AT12" s="1">
        <f t="shared" ca="1" si="13"/>
        <v>125</v>
      </c>
      <c r="AU12" s="1">
        <f t="shared" ca="1" si="14"/>
        <v>120</v>
      </c>
      <c r="AW12" s="1">
        <v>7</v>
      </c>
      <c r="AX12" s="1">
        <v>8</v>
      </c>
      <c r="AY12" s="1">
        <v>6</v>
      </c>
      <c r="AZ12" s="1">
        <f t="shared" ca="1" si="15"/>
        <v>120</v>
      </c>
      <c r="BA12" s="1">
        <f t="shared" ca="1" si="16"/>
        <v>112</v>
      </c>
      <c r="BC12" s="1">
        <v>7</v>
      </c>
      <c r="BD12" s="1">
        <v>8</v>
      </c>
      <c r="BE12" s="1">
        <v>6</v>
      </c>
      <c r="BF12" s="1">
        <f t="shared" ca="1" si="17"/>
        <v>112</v>
      </c>
      <c r="BG12" s="1">
        <f t="shared" ca="1" si="18"/>
        <v>104</v>
      </c>
    </row>
    <row r="13" spans="1:59" x14ac:dyDescent="0.25">
      <c r="A13" s="1">
        <v>8</v>
      </c>
      <c r="B13" s="1">
        <v>9</v>
      </c>
      <c r="C13" s="1">
        <v>5</v>
      </c>
      <c r="D13" s="4">
        <f>get_abs_axle_loc!D13</f>
        <v>173</v>
      </c>
      <c r="E13" s="1">
        <f t="shared" ca="1" si="0"/>
        <v>165</v>
      </c>
      <c r="G13" s="1">
        <v>8</v>
      </c>
      <c r="H13" s="1">
        <v>9</v>
      </c>
      <c r="I13" s="1">
        <v>5</v>
      </c>
      <c r="J13" s="1">
        <f t="shared" ca="1" si="1"/>
        <v>165</v>
      </c>
      <c r="K13" s="1">
        <f t="shared" ca="1" si="2"/>
        <v>160</v>
      </c>
      <c r="M13" s="1">
        <v>8</v>
      </c>
      <c r="N13" s="1">
        <v>9</v>
      </c>
      <c r="O13" s="1">
        <v>5</v>
      </c>
      <c r="P13" s="1">
        <f t="shared" ca="1" si="3"/>
        <v>160</v>
      </c>
      <c r="Q13" s="1">
        <f t="shared" ca="1" si="4"/>
        <v>155</v>
      </c>
      <c r="S13" s="1">
        <v>8</v>
      </c>
      <c r="T13" s="1">
        <v>9</v>
      </c>
      <c r="U13" s="1">
        <v>5</v>
      </c>
      <c r="V13" s="1">
        <f t="shared" ca="1" si="5"/>
        <v>155</v>
      </c>
      <c r="W13" s="1">
        <f t="shared" ca="1" si="6"/>
        <v>150</v>
      </c>
      <c r="Y13" s="1">
        <v>8</v>
      </c>
      <c r="Z13" s="1">
        <v>9</v>
      </c>
      <c r="AA13" s="1">
        <v>5</v>
      </c>
      <c r="AB13" s="1">
        <f t="shared" ca="1" si="7"/>
        <v>150</v>
      </c>
      <c r="AC13" s="1">
        <f t="shared" ca="1" si="8"/>
        <v>141</v>
      </c>
      <c r="AE13" s="1">
        <v>8</v>
      </c>
      <c r="AF13" s="1">
        <v>9</v>
      </c>
      <c r="AG13" s="1">
        <v>5</v>
      </c>
      <c r="AH13" s="1">
        <f t="shared" ca="1" si="9"/>
        <v>141</v>
      </c>
      <c r="AI13" s="1">
        <f t="shared" ca="1" si="10"/>
        <v>136</v>
      </c>
      <c r="AK13" s="1">
        <v>8</v>
      </c>
      <c r="AL13" s="1">
        <v>9</v>
      </c>
      <c r="AM13" s="1">
        <v>5</v>
      </c>
      <c r="AN13" s="1">
        <f t="shared" ca="1" si="11"/>
        <v>136</v>
      </c>
      <c r="AO13" s="1">
        <f t="shared" ca="1" si="12"/>
        <v>130</v>
      </c>
      <c r="AQ13" s="1">
        <v>8</v>
      </c>
      <c r="AR13" s="1">
        <v>9</v>
      </c>
      <c r="AS13" s="1">
        <v>5</v>
      </c>
      <c r="AT13" s="1">
        <f t="shared" ca="1" si="13"/>
        <v>130</v>
      </c>
      <c r="AU13" s="1">
        <f t="shared" ca="1" si="14"/>
        <v>125</v>
      </c>
      <c r="AW13" s="1">
        <v>8</v>
      </c>
      <c r="AX13" s="1">
        <v>9</v>
      </c>
      <c r="AY13" s="1">
        <v>5</v>
      </c>
      <c r="AZ13" s="1">
        <f t="shared" ca="1" si="15"/>
        <v>125</v>
      </c>
      <c r="BA13" s="1">
        <f t="shared" ca="1" si="16"/>
        <v>117</v>
      </c>
      <c r="BC13" s="1">
        <v>8</v>
      </c>
      <c r="BD13" s="1">
        <v>9</v>
      </c>
      <c r="BE13" s="1">
        <v>5</v>
      </c>
      <c r="BF13" s="1">
        <f t="shared" ca="1" si="17"/>
        <v>117</v>
      </c>
      <c r="BG13" s="1">
        <f t="shared" ca="1" si="18"/>
        <v>109</v>
      </c>
    </row>
    <row r="14" spans="1:59" x14ac:dyDescent="0.25">
      <c r="A14" s="1">
        <v>9</v>
      </c>
      <c r="B14" s="1">
        <v>10</v>
      </c>
      <c r="C14" s="1">
        <v>8</v>
      </c>
      <c r="D14" s="4">
        <f>get_abs_axle_loc!D14</f>
        <v>181</v>
      </c>
      <c r="E14" s="1">
        <f t="shared" ca="1" si="0"/>
        <v>173</v>
      </c>
      <c r="G14" s="1">
        <v>9</v>
      </c>
      <c r="H14" s="1">
        <v>10</v>
      </c>
      <c r="I14" s="1">
        <v>8</v>
      </c>
      <c r="J14" s="1">
        <f t="shared" ca="1" si="1"/>
        <v>173</v>
      </c>
      <c r="K14" s="1">
        <f t="shared" ca="1" si="2"/>
        <v>168</v>
      </c>
      <c r="M14" s="1">
        <v>9</v>
      </c>
      <c r="N14" s="1">
        <v>10</v>
      </c>
      <c r="O14" s="1">
        <v>8</v>
      </c>
      <c r="P14" s="1">
        <f t="shared" ca="1" si="3"/>
        <v>168</v>
      </c>
      <c r="Q14" s="1">
        <f t="shared" ca="1" si="4"/>
        <v>163</v>
      </c>
      <c r="S14" s="1">
        <v>9</v>
      </c>
      <c r="T14" s="1">
        <v>10</v>
      </c>
      <c r="U14" s="1">
        <v>8</v>
      </c>
      <c r="V14" s="1">
        <f t="shared" ca="1" si="5"/>
        <v>163</v>
      </c>
      <c r="W14" s="1">
        <f t="shared" ca="1" si="6"/>
        <v>158</v>
      </c>
      <c r="Y14" s="1">
        <v>9</v>
      </c>
      <c r="Z14" s="1">
        <v>10</v>
      </c>
      <c r="AA14" s="1">
        <v>8</v>
      </c>
      <c r="AB14" s="1">
        <f t="shared" ca="1" si="7"/>
        <v>158</v>
      </c>
      <c r="AC14" s="1">
        <f t="shared" ca="1" si="8"/>
        <v>149</v>
      </c>
      <c r="AE14" s="1">
        <v>9</v>
      </c>
      <c r="AF14" s="1">
        <v>10</v>
      </c>
      <c r="AG14" s="1">
        <v>8</v>
      </c>
      <c r="AH14" s="1">
        <f t="shared" ca="1" si="9"/>
        <v>149</v>
      </c>
      <c r="AI14" s="1">
        <f t="shared" ca="1" si="10"/>
        <v>144</v>
      </c>
      <c r="AK14" s="1">
        <v>9</v>
      </c>
      <c r="AL14" s="1">
        <v>10</v>
      </c>
      <c r="AM14" s="1">
        <v>8</v>
      </c>
      <c r="AN14" s="1">
        <f t="shared" ca="1" si="11"/>
        <v>144</v>
      </c>
      <c r="AO14" s="1">
        <f t="shared" ca="1" si="12"/>
        <v>138</v>
      </c>
      <c r="AQ14" s="1">
        <v>9</v>
      </c>
      <c r="AR14" s="1">
        <v>10</v>
      </c>
      <c r="AS14" s="1">
        <v>8</v>
      </c>
      <c r="AT14" s="1">
        <f t="shared" ca="1" si="13"/>
        <v>138</v>
      </c>
      <c r="AU14" s="1">
        <f t="shared" ca="1" si="14"/>
        <v>133</v>
      </c>
      <c r="AW14" s="1">
        <v>9</v>
      </c>
      <c r="AX14" s="1">
        <v>10</v>
      </c>
      <c r="AY14" s="1">
        <v>8</v>
      </c>
      <c r="AZ14" s="1">
        <f t="shared" ca="1" si="15"/>
        <v>133</v>
      </c>
      <c r="BA14" s="1">
        <f t="shared" ca="1" si="16"/>
        <v>125</v>
      </c>
      <c r="BC14" s="1">
        <v>9</v>
      </c>
      <c r="BD14" s="1">
        <v>10</v>
      </c>
      <c r="BE14" s="1">
        <v>8</v>
      </c>
      <c r="BF14" s="1">
        <f t="shared" ca="1" si="17"/>
        <v>125</v>
      </c>
      <c r="BG14" s="1">
        <f t="shared" ca="1" si="18"/>
        <v>117</v>
      </c>
    </row>
    <row r="15" spans="1:59" x14ac:dyDescent="0.25">
      <c r="A15" s="1">
        <v>10</v>
      </c>
      <c r="B15" s="1">
        <v>11</v>
      </c>
      <c r="C15" s="1">
        <v>8</v>
      </c>
      <c r="D15" s="4">
        <f>get_abs_axle_loc!D15</f>
        <v>189</v>
      </c>
      <c r="E15" s="1">
        <f t="shared" ca="1" si="0"/>
        <v>181</v>
      </c>
      <c r="G15" s="1">
        <v>10</v>
      </c>
      <c r="H15" s="1">
        <v>11</v>
      </c>
      <c r="I15" s="1">
        <v>8</v>
      </c>
      <c r="J15" s="1">
        <f t="shared" ca="1" si="1"/>
        <v>181</v>
      </c>
      <c r="K15" s="1">
        <f t="shared" ca="1" si="2"/>
        <v>176</v>
      </c>
      <c r="M15" s="1">
        <v>10</v>
      </c>
      <c r="N15" s="1">
        <v>11</v>
      </c>
      <c r="O15" s="1">
        <v>8</v>
      </c>
      <c r="P15" s="1">
        <f t="shared" ca="1" si="3"/>
        <v>176</v>
      </c>
      <c r="Q15" s="1">
        <f t="shared" ca="1" si="4"/>
        <v>171</v>
      </c>
      <c r="S15" s="1">
        <v>10</v>
      </c>
      <c r="T15" s="1">
        <v>11</v>
      </c>
      <c r="U15" s="1">
        <v>8</v>
      </c>
      <c r="V15" s="1">
        <f t="shared" ca="1" si="5"/>
        <v>171</v>
      </c>
      <c r="W15" s="1">
        <f t="shared" ca="1" si="6"/>
        <v>166</v>
      </c>
      <c r="Y15" s="1">
        <v>10</v>
      </c>
      <c r="Z15" s="1">
        <v>11</v>
      </c>
      <c r="AA15" s="1">
        <v>8</v>
      </c>
      <c r="AB15" s="1">
        <f t="shared" ca="1" si="7"/>
        <v>166</v>
      </c>
      <c r="AC15" s="1">
        <f t="shared" ca="1" si="8"/>
        <v>157</v>
      </c>
      <c r="AE15" s="1">
        <v>10</v>
      </c>
      <c r="AF15" s="1">
        <v>11</v>
      </c>
      <c r="AG15" s="1">
        <v>8</v>
      </c>
      <c r="AH15" s="1">
        <f t="shared" ca="1" si="9"/>
        <v>157</v>
      </c>
      <c r="AI15" s="1">
        <f t="shared" ca="1" si="10"/>
        <v>152</v>
      </c>
      <c r="AK15" s="1">
        <v>10</v>
      </c>
      <c r="AL15" s="1">
        <v>11</v>
      </c>
      <c r="AM15" s="1">
        <v>8</v>
      </c>
      <c r="AN15" s="1">
        <f t="shared" ca="1" si="11"/>
        <v>152</v>
      </c>
      <c r="AO15" s="1">
        <f t="shared" ca="1" si="12"/>
        <v>146</v>
      </c>
      <c r="AQ15" s="1">
        <v>10</v>
      </c>
      <c r="AR15" s="1">
        <v>11</v>
      </c>
      <c r="AS15" s="1">
        <v>8</v>
      </c>
      <c r="AT15" s="1">
        <f t="shared" ca="1" si="13"/>
        <v>146</v>
      </c>
      <c r="AU15" s="1">
        <f t="shared" ca="1" si="14"/>
        <v>141</v>
      </c>
      <c r="AW15" s="1">
        <v>10</v>
      </c>
      <c r="AX15" s="1">
        <v>11</v>
      </c>
      <c r="AY15" s="1">
        <v>8</v>
      </c>
      <c r="AZ15" s="1">
        <f t="shared" ca="1" si="15"/>
        <v>141</v>
      </c>
      <c r="BA15" s="1">
        <f t="shared" ca="1" si="16"/>
        <v>133</v>
      </c>
      <c r="BC15" s="1">
        <v>10</v>
      </c>
      <c r="BD15" s="1">
        <v>11</v>
      </c>
      <c r="BE15" s="1">
        <v>8</v>
      </c>
      <c r="BF15" s="1">
        <f t="shared" ca="1" si="17"/>
        <v>133</v>
      </c>
      <c r="BG15" s="1">
        <f t="shared" ca="1" si="18"/>
        <v>125</v>
      </c>
    </row>
    <row r="16" spans="1:59" x14ac:dyDescent="0.25">
      <c r="A16" s="1">
        <v>11</v>
      </c>
      <c r="B16" s="1">
        <v>12</v>
      </c>
      <c r="C16" s="1">
        <v>5</v>
      </c>
      <c r="D16" s="4">
        <f>get_abs_axle_loc!D16</f>
        <v>194</v>
      </c>
      <c r="E16" s="1">
        <f t="shared" ca="1" si="0"/>
        <v>186</v>
      </c>
      <c r="G16" s="1">
        <v>11</v>
      </c>
      <c r="H16" s="1">
        <v>12</v>
      </c>
      <c r="I16" s="1">
        <v>5</v>
      </c>
      <c r="J16" s="1">
        <f t="shared" ca="1" si="1"/>
        <v>186</v>
      </c>
      <c r="K16" s="1">
        <f t="shared" ca="1" si="2"/>
        <v>181</v>
      </c>
      <c r="M16" s="1">
        <v>11</v>
      </c>
      <c r="N16" s="1">
        <v>12</v>
      </c>
      <c r="O16" s="1">
        <v>5</v>
      </c>
      <c r="P16" s="1">
        <f t="shared" ca="1" si="3"/>
        <v>181</v>
      </c>
      <c r="Q16" s="1">
        <f t="shared" ca="1" si="4"/>
        <v>176</v>
      </c>
      <c r="S16" s="1">
        <v>11</v>
      </c>
      <c r="T16" s="1">
        <v>12</v>
      </c>
      <c r="U16" s="1">
        <v>5</v>
      </c>
      <c r="V16" s="1">
        <f t="shared" ca="1" si="5"/>
        <v>176</v>
      </c>
      <c r="W16" s="1">
        <f t="shared" ca="1" si="6"/>
        <v>171</v>
      </c>
      <c r="Y16" s="1">
        <v>11</v>
      </c>
      <c r="Z16" s="1">
        <v>12</v>
      </c>
      <c r="AA16" s="1">
        <v>5</v>
      </c>
      <c r="AB16" s="1">
        <f t="shared" ca="1" si="7"/>
        <v>171</v>
      </c>
      <c r="AC16" s="1">
        <f t="shared" ca="1" si="8"/>
        <v>162</v>
      </c>
      <c r="AE16" s="1">
        <v>11</v>
      </c>
      <c r="AF16" s="1">
        <v>12</v>
      </c>
      <c r="AG16" s="1">
        <v>5</v>
      </c>
      <c r="AH16" s="1">
        <f t="shared" ca="1" si="9"/>
        <v>162</v>
      </c>
      <c r="AI16" s="1">
        <f t="shared" ca="1" si="10"/>
        <v>157</v>
      </c>
      <c r="AK16" s="1">
        <v>11</v>
      </c>
      <c r="AL16" s="1">
        <v>12</v>
      </c>
      <c r="AM16" s="1">
        <v>5</v>
      </c>
      <c r="AN16" s="1">
        <f t="shared" ca="1" si="11"/>
        <v>157</v>
      </c>
      <c r="AO16" s="1">
        <f t="shared" ca="1" si="12"/>
        <v>151</v>
      </c>
      <c r="AQ16" s="1">
        <v>11</v>
      </c>
      <c r="AR16" s="1">
        <v>12</v>
      </c>
      <c r="AS16" s="1">
        <v>5</v>
      </c>
      <c r="AT16" s="1">
        <f t="shared" ca="1" si="13"/>
        <v>151</v>
      </c>
      <c r="AU16" s="1">
        <f t="shared" ca="1" si="14"/>
        <v>146</v>
      </c>
      <c r="AW16" s="1">
        <v>11</v>
      </c>
      <c r="AX16" s="1">
        <v>12</v>
      </c>
      <c r="AY16" s="1">
        <v>5</v>
      </c>
      <c r="AZ16" s="1">
        <f t="shared" ca="1" si="15"/>
        <v>146</v>
      </c>
      <c r="BA16" s="1">
        <f t="shared" ca="1" si="16"/>
        <v>138</v>
      </c>
      <c r="BC16" s="1">
        <v>11</v>
      </c>
      <c r="BD16" s="1">
        <v>12</v>
      </c>
      <c r="BE16" s="1">
        <v>5</v>
      </c>
      <c r="BF16" s="1">
        <f t="shared" ca="1" si="17"/>
        <v>138</v>
      </c>
      <c r="BG16" s="1">
        <f t="shared" ca="1" si="18"/>
        <v>130</v>
      </c>
    </row>
    <row r="17" spans="1:59" x14ac:dyDescent="0.25">
      <c r="A17" s="1">
        <v>12</v>
      </c>
      <c r="B17" s="1">
        <v>13</v>
      </c>
      <c r="C17" s="1">
        <v>5</v>
      </c>
      <c r="D17" s="4">
        <f>get_abs_axle_loc!D17</f>
        <v>199</v>
      </c>
      <c r="E17" s="1">
        <f t="shared" ca="1" si="0"/>
        <v>191</v>
      </c>
      <c r="G17" s="1">
        <v>12</v>
      </c>
      <c r="H17" s="1">
        <v>13</v>
      </c>
      <c r="I17" s="1">
        <v>5</v>
      </c>
      <c r="J17" s="1">
        <f t="shared" ca="1" si="1"/>
        <v>191</v>
      </c>
      <c r="K17" s="1">
        <f t="shared" ca="1" si="2"/>
        <v>186</v>
      </c>
      <c r="M17" s="1">
        <v>12</v>
      </c>
      <c r="N17" s="1">
        <v>13</v>
      </c>
      <c r="O17" s="1">
        <v>5</v>
      </c>
      <c r="P17" s="1">
        <f t="shared" ca="1" si="3"/>
        <v>186</v>
      </c>
      <c r="Q17" s="1">
        <f t="shared" ca="1" si="4"/>
        <v>181</v>
      </c>
      <c r="S17" s="1">
        <v>12</v>
      </c>
      <c r="T17" s="1">
        <v>13</v>
      </c>
      <c r="U17" s="1">
        <v>5</v>
      </c>
      <c r="V17" s="1">
        <f t="shared" ca="1" si="5"/>
        <v>181</v>
      </c>
      <c r="W17" s="1">
        <f t="shared" ca="1" si="6"/>
        <v>176</v>
      </c>
      <c r="Y17" s="1">
        <v>12</v>
      </c>
      <c r="Z17" s="1">
        <v>13</v>
      </c>
      <c r="AA17" s="1">
        <v>5</v>
      </c>
      <c r="AB17" s="1">
        <f t="shared" ca="1" si="7"/>
        <v>176</v>
      </c>
      <c r="AC17" s="1">
        <f t="shared" ca="1" si="8"/>
        <v>167</v>
      </c>
      <c r="AE17" s="1">
        <v>12</v>
      </c>
      <c r="AF17" s="1">
        <v>13</v>
      </c>
      <c r="AG17" s="1">
        <v>5</v>
      </c>
      <c r="AH17" s="1">
        <f t="shared" ca="1" si="9"/>
        <v>167</v>
      </c>
      <c r="AI17" s="1">
        <f t="shared" ca="1" si="10"/>
        <v>162</v>
      </c>
      <c r="AK17" s="1">
        <v>12</v>
      </c>
      <c r="AL17" s="1">
        <v>13</v>
      </c>
      <c r="AM17" s="1">
        <v>5</v>
      </c>
      <c r="AN17" s="1">
        <f t="shared" ca="1" si="11"/>
        <v>162</v>
      </c>
      <c r="AO17" s="1">
        <f t="shared" ca="1" si="12"/>
        <v>156</v>
      </c>
      <c r="AQ17" s="1">
        <v>12</v>
      </c>
      <c r="AR17" s="1">
        <v>13</v>
      </c>
      <c r="AS17" s="1">
        <v>5</v>
      </c>
      <c r="AT17" s="1">
        <f t="shared" ca="1" si="13"/>
        <v>156</v>
      </c>
      <c r="AU17" s="1">
        <f t="shared" ca="1" si="14"/>
        <v>151</v>
      </c>
      <c r="AW17" s="1">
        <v>12</v>
      </c>
      <c r="AX17" s="1">
        <v>13</v>
      </c>
      <c r="AY17" s="1">
        <v>5</v>
      </c>
      <c r="AZ17" s="1">
        <f t="shared" ca="1" si="15"/>
        <v>151</v>
      </c>
      <c r="BA17" s="1">
        <f t="shared" ca="1" si="16"/>
        <v>143</v>
      </c>
      <c r="BC17" s="1">
        <v>12</v>
      </c>
      <c r="BD17" s="1">
        <v>13</v>
      </c>
      <c r="BE17" s="1">
        <v>5</v>
      </c>
      <c r="BF17" s="1">
        <f t="shared" ca="1" si="17"/>
        <v>143</v>
      </c>
      <c r="BG17" s="1">
        <f t="shared" ca="1" si="18"/>
        <v>135</v>
      </c>
    </row>
    <row r="18" spans="1:59" x14ac:dyDescent="0.25">
      <c r="A18" s="1">
        <v>13</v>
      </c>
      <c r="B18" s="1">
        <v>14</v>
      </c>
      <c r="C18" s="1">
        <v>5</v>
      </c>
      <c r="D18" s="4">
        <f>get_abs_axle_loc!D18</f>
        <v>204</v>
      </c>
      <c r="E18" s="1">
        <f t="shared" ca="1" si="0"/>
        <v>196</v>
      </c>
      <c r="G18" s="1">
        <v>13</v>
      </c>
      <c r="H18" s="1">
        <v>14</v>
      </c>
      <c r="I18" s="1">
        <v>5</v>
      </c>
      <c r="J18" s="1">
        <f t="shared" ca="1" si="1"/>
        <v>196</v>
      </c>
      <c r="K18" s="1">
        <f t="shared" ca="1" si="2"/>
        <v>191</v>
      </c>
      <c r="M18" s="1">
        <v>13</v>
      </c>
      <c r="N18" s="1">
        <v>14</v>
      </c>
      <c r="O18" s="1">
        <v>5</v>
      </c>
      <c r="P18" s="1">
        <f t="shared" ca="1" si="3"/>
        <v>191</v>
      </c>
      <c r="Q18" s="1">
        <f t="shared" ca="1" si="4"/>
        <v>186</v>
      </c>
      <c r="S18" s="1">
        <v>13</v>
      </c>
      <c r="T18" s="1">
        <v>14</v>
      </c>
      <c r="U18" s="1">
        <v>5</v>
      </c>
      <c r="V18" s="1">
        <f t="shared" ca="1" si="5"/>
        <v>186</v>
      </c>
      <c r="W18" s="1">
        <f t="shared" ca="1" si="6"/>
        <v>181</v>
      </c>
      <c r="Y18" s="1">
        <v>13</v>
      </c>
      <c r="Z18" s="1">
        <v>14</v>
      </c>
      <c r="AA18" s="1">
        <v>5</v>
      </c>
      <c r="AB18" s="1">
        <f t="shared" ca="1" si="7"/>
        <v>181</v>
      </c>
      <c r="AC18" s="1">
        <f t="shared" ca="1" si="8"/>
        <v>172</v>
      </c>
      <c r="AE18" s="1">
        <v>13</v>
      </c>
      <c r="AF18" s="1">
        <v>14</v>
      </c>
      <c r="AG18" s="1">
        <v>5</v>
      </c>
      <c r="AH18" s="1">
        <f t="shared" ca="1" si="9"/>
        <v>172</v>
      </c>
      <c r="AI18" s="1">
        <f t="shared" ca="1" si="10"/>
        <v>167</v>
      </c>
      <c r="AK18" s="1">
        <v>13</v>
      </c>
      <c r="AL18" s="1">
        <v>14</v>
      </c>
      <c r="AM18" s="1">
        <v>5</v>
      </c>
      <c r="AN18" s="1">
        <f t="shared" ca="1" si="11"/>
        <v>167</v>
      </c>
      <c r="AO18" s="1">
        <f t="shared" ca="1" si="12"/>
        <v>161</v>
      </c>
      <c r="AQ18" s="1">
        <v>13</v>
      </c>
      <c r="AR18" s="1">
        <v>14</v>
      </c>
      <c r="AS18" s="1">
        <v>5</v>
      </c>
      <c r="AT18" s="1">
        <f t="shared" ca="1" si="13"/>
        <v>161</v>
      </c>
      <c r="AU18" s="1">
        <f t="shared" ca="1" si="14"/>
        <v>156</v>
      </c>
      <c r="AW18" s="1">
        <v>13</v>
      </c>
      <c r="AX18" s="1">
        <v>14</v>
      </c>
      <c r="AY18" s="1">
        <v>5</v>
      </c>
      <c r="AZ18" s="1">
        <f t="shared" ca="1" si="15"/>
        <v>156</v>
      </c>
      <c r="BA18" s="1">
        <f t="shared" ca="1" si="16"/>
        <v>148</v>
      </c>
      <c r="BC18" s="1">
        <v>13</v>
      </c>
      <c r="BD18" s="1">
        <v>14</v>
      </c>
      <c r="BE18" s="1">
        <v>5</v>
      </c>
      <c r="BF18" s="1">
        <f t="shared" ca="1" si="17"/>
        <v>148</v>
      </c>
      <c r="BG18" s="1">
        <f t="shared" ca="1" si="18"/>
        <v>140</v>
      </c>
    </row>
    <row r="19" spans="1:59" x14ac:dyDescent="0.25">
      <c r="A19" s="1">
        <v>14</v>
      </c>
      <c r="B19" s="1">
        <v>15</v>
      </c>
      <c r="C19" s="1">
        <v>9</v>
      </c>
      <c r="D19" s="4">
        <f>get_abs_axle_loc!D19</f>
        <v>213</v>
      </c>
      <c r="E19" s="1">
        <f t="shared" ca="1" si="0"/>
        <v>205</v>
      </c>
      <c r="G19" s="1">
        <v>14</v>
      </c>
      <c r="H19" s="1">
        <v>15</v>
      </c>
      <c r="I19" s="1">
        <v>9</v>
      </c>
      <c r="J19" s="1">
        <f t="shared" ca="1" si="1"/>
        <v>205</v>
      </c>
      <c r="K19" s="1">
        <f t="shared" ca="1" si="2"/>
        <v>200</v>
      </c>
      <c r="M19" s="1">
        <v>14</v>
      </c>
      <c r="N19" s="1">
        <v>15</v>
      </c>
      <c r="O19" s="1">
        <v>9</v>
      </c>
      <c r="P19" s="1">
        <f t="shared" ca="1" si="3"/>
        <v>200</v>
      </c>
      <c r="Q19" s="1">
        <f t="shared" ca="1" si="4"/>
        <v>195</v>
      </c>
      <c r="S19" s="1">
        <v>14</v>
      </c>
      <c r="T19" s="1">
        <v>15</v>
      </c>
      <c r="U19" s="1">
        <v>9</v>
      </c>
      <c r="V19" s="1">
        <f t="shared" ca="1" si="5"/>
        <v>195</v>
      </c>
      <c r="W19" s="1">
        <f t="shared" ca="1" si="6"/>
        <v>190</v>
      </c>
      <c r="Y19" s="1">
        <v>14</v>
      </c>
      <c r="Z19" s="1">
        <v>15</v>
      </c>
      <c r="AA19" s="1">
        <v>9</v>
      </c>
      <c r="AB19" s="1">
        <f t="shared" ca="1" si="7"/>
        <v>190</v>
      </c>
      <c r="AC19" s="1">
        <f t="shared" ca="1" si="8"/>
        <v>181</v>
      </c>
      <c r="AE19" s="1">
        <v>14</v>
      </c>
      <c r="AF19" s="1">
        <v>15</v>
      </c>
      <c r="AG19" s="1">
        <v>9</v>
      </c>
      <c r="AH19" s="1">
        <f t="shared" ca="1" si="9"/>
        <v>181</v>
      </c>
      <c r="AI19" s="1">
        <f t="shared" ca="1" si="10"/>
        <v>176</v>
      </c>
      <c r="AK19" s="1">
        <v>14</v>
      </c>
      <c r="AL19" s="1">
        <v>15</v>
      </c>
      <c r="AM19" s="1">
        <v>9</v>
      </c>
      <c r="AN19" s="1">
        <f t="shared" ca="1" si="11"/>
        <v>176</v>
      </c>
      <c r="AO19" s="1">
        <f t="shared" ca="1" si="12"/>
        <v>170</v>
      </c>
      <c r="AQ19" s="1">
        <v>14</v>
      </c>
      <c r="AR19" s="1">
        <v>15</v>
      </c>
      <c r="AS19" s="1">
        <v>9</v>
      </c>
      <c r="AT19" s="1">
        <f t="shared" ca="1" si="13"/>
        <v>170</v>
      </c>
      <c r="AU19" s="1">
        <f t="shared" ca="1" si="14"/>
        <v>165</v>
      </c>
      <c r="AW19" s="1">
        <v>14</v>
      </c>
      <c r="AX19" s="1">
        <v>15</v>
      </c>
      <c r="AY19" s="1">
        <v>9</v>
      </c>
      <c r="AZ19" s="1">
        <f t="shared" ca="1" si="15"/>
        <v>165</v>
      </c>
      <c r="BA19" s="1">
        <f t="shared" ca="1" si="16"/>
        <v>157</v>
      </c>
      <c r="BC19" s="1">
        <v>14</v>
      </c>
      <c r="BD19" s="1">
        <v>15</v>
      </c>
      <c r="BE19" s="1">
        <v>9</v>
      </c>
      <c r="BF19" s="1">
        <f t="shared" ca="1" si="17"/>
        <v>157</v>
      </c>
      <c r="BG19" s="1">
        <f t="shared" ca="1" si="18"/>
        <v>149</v>
      </c>
    </row>
    <row r="20" spans="1:59" x14ac:dyDescent="0.25">
      <c r="A20" s="1">
        <v>15</v>
      </c>
      <c r="B20" s="1">
        <v>16</v>
      </c>
      <c r="C20" s="1">
        <v>5</v>
      </c>
      <c r="D20" s="4">
        <f>get_abs_axle_loc!D20</f>
        <v>218</v>
      </c>
      <c r="E20" s="1">
        <f t="shared" ca="1" si="0"/>
        <v>210</v>
      </c>
      <c r="G20" s="1">
        <v>15</v>
      </c>
      <c r="H20" s="1">
        <v>16</v>
      </c>
      <c r="I20" s="1">
        <v>5</v>
      </c>
      <c r="J20" s="1">
        <f t="shared" ca="1" si="1"/>
        <v>210</v>
      </c>
      <c r="K20" s="1">
        <f t="shared" ca="1" si="2"/>
        <v>205</v>
      </c>
      <c r="M20" s="1">
        <v>15</v>
      </c>
      <c r="N20" s="1">
        <v>16</v>
      </c>
      <c r="O20" s="1">
        <v>5</v>
      </c>
      <c r="P20" s="1">
        <f t="shared" ca="1" si="3"/>
        <v>205</v>
      </c>
      <c r="Q20" s="1">
        <f t="shared" ca="1" si="4"/>
        <v>200</v>
      </c>
      <c r="S20" s="1">
        <v>15</v>
      </c>
      <c r="T20" s="1">
        <v>16</v>
      </c>
      <c r="U20" s="1">
        <v>5</v>
      </c>
      <c r="V20" s="1">
        <f t="shared" ca="1" si="5"/>
        <v>200</v>
      </c>
      <c r="W20" s="1">
        <f t="shared" ca="1" si="6"/>
        <v>195</v>
      </c>
      <c r="Y20" s="1">
        <v>15</v>
      </c>
      <c r="Z20" s="1">
        <v>16</v>
      </c>
      <c r="AA20" s="1">
        <v>5</v>
      </c>
      <c r="AB20" s="1">
        <f t="shared" ca="1" si="7"/>
        <v>195</v>
      </c>
      <c r="AC20" s="1">
        <f t="shared" ca="1" si="8"/>
        <v>186</v>
      </c>
      <c r="AE20" s="1">
        <v>15</v>
      </c>
      <c r="AF20" s="1">
        <v>16</v>
      </c>
      <c r="AG20" s="1">
        <v>5</v>
      </c>
      <c r="AH20" s="1">
        <f t="shared" ca="1" si="9"/>
        <v>186</v>
      </c>
      <c r="AI20" s="1">
        <f t="shared" ca="1" si="10"/>
        <v>181</v>
      </c>
      <c r="AK20" s="1">
        <v>15</v>
      </c>
      <c r="AL20" s="1">
        <v>16</v>
      </c>
      <c r="AM20" s="1">
        <v>5</v>
      </c>
      <c r="AN20" s="1">
        <f t="shared" ca="1" si="11"/>
        <v>181</v>
      </c>
      <c r="AO20" s="1">
        <f t="shared" ca="1" si="12"/>
        <v>175</v>
      </c>
      <c r="AQ20" s="1">
        <v>15</v>
      </c>
      <c r="AR20" s="1">
        <v>16</v>
      </c>
      <c r="AS20" s="1">
        <v>5</v>
      </c>
      <c r="AT20" s="1">
        <f t="shared" ca="1" si="13"/>
        <v>175</v>
      </c>
      <c r="AU20" s="1">
        <f t="shared" ca="1" si="14"/>
        <v>170</v>
      </c>
      <c r="AW20" s="1">
        <v>15</v>
      </c>
      <c r="AX20" s="1">
        <v>16</v>
      </c>
      <c r="AY20" s="1">
        <v>5</v>
      </c>
      <c r="AZ20" s="1">
        <f t="shared" ca="1" si="15"/>
        <v>170</v>
      </c>
      <c r="BA20" s="1">
        <f t="shared" ca="1" si="16"/>
        <v>162</v>
      </c>
      <c r="BC20" s="1">
        <v>15</v>
      </c>
      <c r="BD20" s="1">
        <v>16</v>
      </c>
      <c r="BE20" s="1">
        <v>5</v>
      </c>
      <c r="BF20" s="1">
        <f t="shared" ca="1" si="17"/>
        <v>162</v>
      </c>
      <c r="BG20" s="1">
        <f t="shared" ca="1" si="18"/>
        <v>154</v>
      </c>
    </row>
    <row r="21" spans="1:59" x14ac:dyDescent="0.25">
      <c r="A21" s="1">
        <v>16</v>
      </c>
      <c r="B21" s="1">
        <v>17</v>
      </c>
      <c r="C21" s="1">
        <v>6</v>
      </c>
      <c r="D21" s="4">
        <f>get_abs_axle_loc!D21</f>
        <v>224</v>
      </c>
      <c r="E21" s="1">
        <f t="shared" ca="1" si="0"/>
        <v>216</v>
      </c>
      <c r="G21" s="1">
        <v>16</v>
      </c>
      <c r="H21" s="1">
        <v>17</v>
      </c>
      <c r="I21" s="1">
        <v>6</v>
      </c>
      <c r="J21" s="1">
        <f t="shared" ca="1" si="1"/>
        <v>216</v>
      </c>
      <c r="K21" s="1">
        <f t="shared" ca="1" si="2"/>
        <v>211</v>
      </c>
      <c r="M21" s="1">
        <v>16</v>
      </c>
      <c r="N21" s="1">
        <v>17</v>
      </c>
      <c r="O21" s="1">
        <v>6</v>
      </c>
      <c r="P21" s="1">
        <f t="shared" ca="1" si="3"/>
        <v>211</v>
      </c>
      <c r="Q21" s="1">
        <f t="shared" ca="1" si="4"/>
        <v>206</v>
      </c>
      <c r="S21" s="1">
        <v>16</v>
      </c>
      <c r="T21" s="1">
        <v>17</v>
      </c>
      <c r="U21" s="1">
        <v>6</v>
      </c>
      <c r="V21" s="1">
        <f t="shared" ca="1" si="5"/>
        <v>206</v>
      </c>
      <c r="W21" s="1">
        <f t="shared" ca="1" si="6"/>
        <v>201</v>
      </c>
      <c r="Y21" s="1">
        <v>16</v>
      </c>
      <c r="Z21" s="1">
        <v>17</v>
      </c>
      <c r="AA21" s="1">
        <v>6</v>
      </c>
      <c r="AB21" s="1">
        <f t="shared" ca="1" si="7"/>
        <v>201</v>
      </c>
      <c r="AC21" s="1">
        <f t="shared" ca="1" si="8"/>
        <v>192</v>
      </c>
      <c r="AE21" s="1">
        <v>16</v>
      </c>
      <c r="AF21" s="1">
        <v>17</v>
      </c>
      <c r="AG21" s="1">
        <v>6</v>
      </c>
      <c r="AH21" s="1">
        <f t="shared" ca="1" si="9"/>
        <v>192</v>
      </c>
      <c r="AI21" s="1">
        <f t="shared" ca="1" si="10"/>
        <v>187</v>
      </c>
      <c r="AK21" s="1">
        <v>16</v>
      </c>
      <c r="AL21" s="1">
        <v>17</v>
      </c>
      <c r="AM21" s="1">
        <v>6</v>
      </c>
      <c r="AN21" s="1">
        <f t="shared" ca="1" si="11"/>
        <v>187</v>
      </c>
      <c r="AO21" s="1">
        <f t="shared" ca="1" si="12"/>
        <v>181</v>
      </c>
      <c r="AQ21" s="1">
        <v>16</v>
      </c>
      <c r="AR21" s="1">
        <v>17</v>
      </c>
      <c r="AS21" s="1">
        <v>6</v>
      </c>
      <c r="AT21" s="1">
        <f t="shared" ca="1" si="13"/>
        <v>181</v>
      </c>
      <c r="AU21" s="1">
        <f t="shared" ca="1" si="14"/>
        <v>176</v>
      </c>
      <c r="AW21" s="1">
        <v>16</v>
      </c>
      <c r="AX21" s="1">
        <v>17</v>
      </c>
      <c r="AY21" s="1">
        <v>6</v>
      </c>
      <c r="AZ21" s="1">
        <f t="shared" ca="1" si="15"/>
        <v>176</v>
      </c>
      <c r="BA21" s="1">
        <f t="shared" ca="1" si="16"/>
        <v>168</v>
      </c>
      <c r="BC21" s="1">
        <v>16</v>
      </c>
      <c r="BD21" s="1">
        <v>17</v>
      </c>
      <c r="BE21" s="1">
        <v>6</v>
      </c>
      <c r="BF21" s="1">
        <f t="shared" ca="1" si="17"/>
        <v>168</v>
      </c>
      <c r="BG21" s="1">
        <f t="shared" ca="1" si="18"/>
        <v>160</v>
      </c>
    </row>
    <row r="22" spans="1:59" x14ac:dyDescent="0.25">
      <c r="A22" s="1">
        <v>17</v>
      </c>
      <c r="B22" s="1">
        <v>18</v>
      </c>
      <c r="C22" s="1">
        <v>5</v>
      </c>
      <c r="D22" s="4">
        <f>get_abs_axle_loc!D22</f>
        <v>229</v>
      </c>
      <c r="E22" s="1">
        <f t="shared" ca="1" si="0"/>
        <v>221</v>
      </c>
      <c r="G22" s="1">
        <v>17</v>
      </c>
      <c r="H22" s="1">
        <v>18</v>
      </c>
      <c r="I22" s="1">
        <v>5</v>
      </c>
      <c r="J22" s="1">
        <f t="shared" ca="1" si="1"/>
        <v>221</v>
      </c>
      <c r="K22" s="1">
        <f t="shared" ca="1" si="2"/>
        <v>216</v>
      </c>
      <c r="M22" s="1">
        <v>17</v>
      </c>
      <c r="N22" s="1">
        <v>18</v>
      </c>
      <c r="O22" s="1">
        <v>5</v>
      </c>
      <c r="P22" s="1">
        <f t="shared" ca="1" si="3"/>
        <v>216</v>
      </c>
      <c r="Q22" s="1">
        <f t="shared" ca="1" si="4"/>
        <v>211</v>
      </c>
      <c r="S22" s="1">
        <v>17</v>
      </c>
      <c r="T22" s="1">
        <v>18</v>
      </c>
      <c r="U22" s="1">
        <v>5</v>
      </c>
      <c r="V22" s="1">
        <f t="shared" ca="1" si="5"/>
        <v>211</v>
      </c>
      <c r="W22" s="1">
        <f t="shared" ca="1" si="6"/>
        <v>206</v>
      </c>
      <c r="Y22" s="1">
        <v>17</v>
      </c>
      <c r="Z22" s="1">
        <v>18</v>
      </c>
      <c r="AA22" s="1">
        <v>5</v>
      </c>
      <c r="AB22" s="1">
        <f t="shared" ca="1" si="7"/>
        <v>206</v>
      </c>
      <c r="AC22" s="1">
        <f t="shared" ca="1" si="8"/>
        <v>197</v>
      </c>
      <c r="AE22" s="1">
        <v>17</v>
      </c>
      <c r="AF22" s="1">
        <v>18</v>
      </c>
      <c r="AG22" s="1">
        <v>5</v>
      </c>
      <c r="AH22" s="1">
        <f t="shared" ca="1" si="9"/>
        <v>197</v>
      </c>
      <c r="AI22" s="1">
        <f t="shared" ca="1" si="10"/>
        <v>192</v>
      </c>
      <c r="AK22" s="1">
        <v>17</v>
      </c>
      <c r="AL22" s="1">
        <v>18</v>
      </c>
      <c r="AM22" s="1">
        <v>5</v>
      </c>
      <c r="AN22" s="1">
        <f t="shared" ca="1" si="11"/>
        <v>192</v>
      </c>
      <c r="AO22" s="1">
        <f t="shared" ca="1" si="12"/>
        <v>186</v>
      </c>
      <c r="AQ22" s="1">
        <v>17</v>
      </c>
      <c r="AR22" s="1">
        <v>18</v>
      </c>
      <c r="AS22" s="1">
        <v>5</v>
      </c>
      <c r="AT22" s="1">
        <f t="shared" ca="1" si="13"/>
        <v>186</v>
      </c>
      <c r="AU22" s="1">
        <f t="shared" ca="1" si="14"/>
        <v>181</v>
      </c>
      <c r="AW22" s="1">
        <v>17</v>
      </c>
      <c r="AX22" s="1">
        <v>18</v>
      </c>
      <c r="AY22" s="1">
        <v>5</v>
      </c>
      <c r="AZ22" s="1">
        <f t="shared" ca="1" si="15"/>
        <v>181</v>
      </c>
      <c r="BA22" s="1">
        <f t="shared" ca="1" si="16"/>
        <v>173</v>
      </c>
      <c r="BC22" s="1">
        <v>17</v>
      </c>
      <c r="BD22" s="1">
        <v>18</v>
      </c>
      <c r="BE22" s="1">
        <v>5</v>
      </c>
      <c r="BF22" s="1">
        <f t="shared" ca="1" si="17"/>
        <v>173</v>
      </c>
      <c r="BG22" s="1">
        <f t="shared" ca="1" si="18"/>
        <v>165</v>
      </c>
    </row>
    <row r="24" spans="1:59" x14ac:dyDescent="0.25">
      <c r="A24" s="1" t="s">
        <v>13</v>
      </c>
    </row>
    <row r="28" spans="1:59" x14ac:dyDescent="0.25">
      <c r="F28" s="1" t="str">
        <f>CONCATENATE(F32)</f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zoomScaleNormal="100" workbookViewId="0">
      <selection activeCell="P33" sqref="P33"/>
    </sheetView>
  </sheetViews>
  <sheetFormatPr defaultRowHeight="15" x14ac:dyDescent="0.25"/>
  <cols>
    <col min="1" max="2" width="9.140625" style="1"/>
    <col min="3" max="3" width="11" style="1" customWidth="1"/>
    <col min="4" max="12" width="9.140625" style="1"/>
    <col min="13" max="13" width="9.5703125" style="1" bestFit="1" customWidth="1"/>
    <col min="14" max="16384" width="9.140625" style="1"/>
  </cols>
  <sheetData>
    <row r="1" spans="1:19" x14ac:dyDescent="0.25">
      <c r="A1" s="1" t="s">
        <v>14</v>
      </c>
      <c r="K1" s="1" t="s">
        <v>14</v>
      </c>
    </row>
    <row r="2" spans="1:19" x14ac:dyDescent="0.25">
      <c r="B2" s="1" t="s">
        <v>1</v>
      </c>
      <c r="C2" s="3">
        <f>input!C3</f>
        <v>125</v>
      </c>
      <c r="L2" s="1" t="s">
        <v>1</v>
      </c>
      <c r="M2" s="3">
        <f>input!C3</f>
        <v>125</v>
      </c>
    </row>
    <row r="3" spans="1:19" x14ac:dyDescent="0.25">
      <c r="B3" s="1" t="s">
        <v>15</v>
      </c>
      <c r="C3" s="3">
        <f>input!C4</f>
        <v>0</v>
      </c>
      <c r="L3" s="1" t="s">
        <v>15</v>
      </c>
      <c r="M3" s="3">
        <f>input!C6</f>
        <v>100</v>
      </c>
    </row>
    <row r="4" spans="1:19" x14ac:dyDescent="0.25">
      <c r="B4" s="1" t="s">
        <v>16</v>
      </c>
      <c r="C4" s="3">
        <f>input!C5</f>
        <v>100</v>
      </c>
      <c r="L4" s="1" t="s">
        <v>16</v>
      </c>
      <c r="M4" s="3">
        <f>input!C7</f>
        <v>150</v>
      </c>
    </row>
    <row r="5" spans="1:19" x14ac:dyDescent="0.25">
      <c r="B5" s="1" t="s">
        <v>58</v>
      </c>
      <c r="C5" s="20">
        <v>10</v>
      </c>
      <c r="L5" s="1" t="s">
        <v>58</v>
      </c>
      <c r="M5" s="20">
        <v>10</v>
      </c>
    </row>
    <row r="7" spans="1:19" x14ac:dyDescent="0.25">
      <c r="A7" s="1" t="s">
        <v>4</v>
      </c>
      <c r="B7" s="1" t="s">
        <v>17</v>
      </c>
      <c r="C7" s="1" t="s">
        <v>18</v>
      </c>
      <c r="D7" s="1" t="s">
        <v>19</v>
      </c>
      <c r="E7" s="1" t="s">
        <v>20</v>
      </c>
      <c r="F7" s="1" t="s">
        <v>21</v>
      </c>
      <c r="G7" s="1" t="s">
        <v>22</v>
      </c>
      <c r="H7" s="1" t="s">
        <v>23</v>
      </c>
      <c r="I7" s="1" t="s">
        <v>24</v>
      </c>
      <c r="K7" s="1" t="s">
        <v>4</v>
      </c>
      <c r="L7" s="1" t="s">
        <v>17</v>
      </c>
      <c r="M7" s="1" t="s">
        <v>18</v>
      </c>
      <c r="N7" s="1" t="s">
        <v>19</v>
      </c>
      <c r="O7" s="1" t="s">
        <v>20</v>
      </c>
      <c r="P7" s="1" t="s">
        <v>21</v>
      </c>
      <c r="Q7" s="1" t="s">
        <v>22</v>
      </c>
      <c r="R7" s="1" t="s">
        <v>23</v>
      </c>
      <c r="S7" s="1" t="s">
        <v>24</v>
      </c>
    </row>
    <row r="8" spans="1:19" x14ac:dyDescent="0.25">
      <c r="A8" s="5">
        <v>1</v>
      </c>
      <c r="B8" s="5">
        <v>40</v>
      </c>
      <c r="C8" s="6">
        <f ca="1">move_alxe_loc!BA5</f>
        <v>69</v>
      </c>
      <c r="D8" s="5">
        <f t="shared" ref="D8:D25" ca="1" si="0">IF(AND(C8&gt;=$C$3, C8&lt;=$C$4), B8, 0)</f>
        <v>40</v>
      </c>
      <c r="E8" s="5">
        <f t="shared" ref="E8:E25" ca="1" si="1">IF(AND(C8&gt;=$C$3, C8&lt;=$C$2),B8,0)</f>
        <v>40</v>
      </c>
      <c r="F8" s="5">
        <f t="shared" ref="F8:F25" ca="1" si="2">IF(AND(C8&gt;=$C$2, C8&lt;=$C$4), B8, 0)</f>
        <v>0</v>
      </c>
      <c r="G8" s="5">
        <f t="shared" ref="G8:G25" ca="1" si="3">D8*C8</f>
        <v>2760</v>
      </c>
      <c r="H8" s="5">
        <f t="shared" ref="H8:H25" ca="1" si="4">E8*C8</f>
        <v>2760</v>
      </c>
      <c r="I8" s="5">
        <f t="shared" ref="I8:I25" ca="1" si="5">F8*C8</f>
        <v>0</v>
      </c>
      <c r="K8" s="5">
        <v>1</v>
      </c>
      <c r="L8" s="5">
        <v>40</v>
      </c>
      <c r="M8" s="6">
        <f ca="1">C8</f>
        <v>69</v>
      </c>
      <c r="N8" s="5">
        <f ca="1">IF(AND(M8&gt;=$M$3, M8&lt;=$M$4), L8, 0)</f>
        <v>0</v>
      </c>
      <c r="O8" s="5">
        <f ca="1">IF(AND(M8&gt;=$M$3, M8&lt;=$M$2),L8,0)</f>
        <v>0</v>
      </c>
      <c r="P8" s="5">
        <f ca="1">IF(AND(M8&gt;=$M$2, M8&lt;=$M$4), L8, 0)</f>
        <v>0</v>
      </c>
      <c r="Q8" s="5">
        <f ca="1">N8*M8</f>
        <v>0</v>
      </c>
      <c r="R8" s="5">
        <f ca="1">O8*M8</f>
        <v>0</v>
      </c>
      <c r="S8" s="5">
        <f ca="1">P8*M8</f>
        <v>0</v>
      </c>
    </row>
    <row r="9" spans="1:19" x14ac:dyDescent="0.25">
      <c r="A9" s="5">
        <v>2</v>
      </c>
      <c r="B9" s="5">
        <v>80</v>
      </c>
      <c r="C9" s="6">
        <f ca="1">move_alxe_loc!BA6</f>
        <v>77</v>
      </c>
      <c r="D9" s="5">
        <f t="shared" ca="1" si="0"/>
        <v>80</v>
      </c>
      <c r="E9" s="5">
        <f t="shared" ca="1" si="1"/>
        <v>80</v>
      </c>
      <c r="F9" s="5">
        <f t="shared" ca="1" si="2"/>
        <v>0</v>
      </c>
      <c r="G9" s="5">
        <f t="shared" ca="1" si="3"/>
        <v>6160</v>
      </c>
      <c r="H9" s="5">
        <f t="shared" ca="1" si="4"/>
        <v>6160</v>
      </c>
      <c r="I9" s="5">
        <f t="shared" ca="1" si="5"/>
        <v>0</v>
      </c>
      <c r="K9" s="5">
        <v>2</v>
      </c>
      <c r="L9" s="5">
        <v>80</v>
      </c>
      <c r="M9" s="6">
        <f t="shared" ref="M9:M25" ca="1" si="6">C9</f>
        <v>77</v>
      </c>
      <c r="N9" s="5">
        <f t="shared" ref="N9:N25" ca="1" si="7">IF(AND(M9&gt;=$M$3, M9&lt;=$M$4), L9, 0)</f>
        <v>0</v>
      </c>
      <c r="O9" s="5">
        <f t="shared" ref="O9:O25" ca="1" si="8">IF(AND(M9&gt;=$M$3, M9&lt;=$M$2),L9,0)</f>
        <v>0</v>
      </c>
      <c r="P9" s="5">
        <f t="shared" ref="P9:P25" ca="1" si="9">IF(AND(M9&gt;=$M$2, M9&lt;=$M$4), L9, 0)</f>
        <v>0</v>
      </c>
      <c r="Q9" s="5">
        <f t="shared" ref="Q8:Q25" ca="1" si="10">N9*M9</f>
        <v>0</v>
      </c>
      <c r="R9" s="5">
        <f t="shared" ref="R8:R25" ca="1" si="11">O9*M9</f>
        <v>0</v>
      </c>
      <c r="S9" s="5">
        <f t="shared" ref="S8:S25" ca="1" si="12">P9*M9</f>
        <v>0</v>
      </c>
    </row>
    <row r="10" spans="1:19" x14ac:dyDescent="0.25">
      <c r="A10" s="5">
        <v>3</v>
      </c>
      <c r="B10" s="5">
        <v>80</v>
      </c>
      <c r="C10" s="6">
        <f ca="1">move_alxe_loc!BA7</f>
        <v>82</v>
      </c>
      <c r="D10" s="5">
        <f t="shared" ca="1" si="0"/>
        <v>80</v>
      </c>
      <c r="E10" s="5">
        <f t="shared" ca="1" si="1"/>
        <v>80</v>
      </c>
      <c r="F10" s="5">
        <f t="shared" ca="1" si="2"/>
        <v>0</v>
      </c>
      <c r="G10" s="5">
        <f t="shared" ca="1" si="3"/>
        <v>6560</v>
      </c>
      <c r="H10" s="5">
        <f t="shared" ca="1" si="4"/>
        <v>6560</v>
      </c>
      <c r="I10" s="5">
        <f t="shared" ca="1" si="5"/>
        <v>0</v>
      </c>
      <c r="K10" s="5">
        <v>3</v>
      </c>
      <c r="L10" s="5">
        <v>80</v>
      </c>
      <c r="M10" s="6">
        <f t="shared" ca="1" si="6"/>
        <v>82</v>
      </c>
      <c r="N10" s="5">
        <f t="shared" ca="1" si="7"/>
        <v>0</v>
      </c>
      <c r="O10" s="5">
        <f t="shared" ca="1" si="8"/>
        <v>0</v>
      </c>
      <c r="P10" s="5">
        <f t="shared" ca="1" si="9"/>
        <v>0</v>
      </c>
      <c r="Q10" s="5">
        <f t="shared" ca="1" si="10"/>
        <v>0</v>
      </c>
      <c r="R10" s="5">
        <f t="shared" ca="1" si="11"/>
        <v>0</v>
      </c>
      <c r="S10" s="5">
        <f t="shared" ca="1" si="12"/>
        <v>0</v>
      </c>
    </row>
    <row r="11" spans="1:19" x14ac:dyDescent="0.25">
      <c r="A11" s="5">
        <v>4</v>
      </c>
      <c r="B11" s="5">
        <v>80</v>
      </c>
      <c r="C11" s="6">
        <f ca="1">move_alxe_loc!BA8</f>
        <v>87</v>
      </c>
      <c r="D11" s="5">
        <f t="shared" ca="1" si="0"/>
        <v>80</v>
      </c>
      <c r="E11" s="5">
        <f t="shared" ca="1" si="1"/>
        <v>80</v>
      </c>
      <c r="F11" s="5">
        <f t="shared" ca="1" si="2"/>
        <v>0</v>
      </c>
      <c r="G11" s="5">
        <f t="shared" ca="1" si="3"/>
        <v>6960</v>
      </c>
      <c r="H11" s="5">
        <f t="shared" ca="1" si="4"/>
        <v>6960</v>
      </c>
      <c r="I11" s="5">
        <f t="shared" ca="1" si="5"/>
        <v>0</v>
      </c>
      <c r="K11" s="5">
        <v>4</v>
      </c>
      <c r="L11" s="5">
        <v>80</v>
      </c>
      <c r="M11" s="6">
        <f t="shared" ca="1" si="6"/>
        <v>87</v>
      </c>
      <c r="N11" s="5">
        <f t="shared" ca="1" si="7"/>
        <v>0</v>
      </c>
      <c r="O11" s="5">
        <f t="shared" ca="1" si="8"/>
        <v>0</v>
      </c>
      <c r="P11" s="5">
        <f t="shared" ca="1" si="9"/>
        <v>0</v>
      </c>
      <c r="Q11" s="5">
        <f t="shared" ca="1" si="10"/>
        <v>0</v>
      </c>
      <c r="R11" s="5">
        <f t="shared" ca="1" si="11"/>
        <v>0</v>
      </c>
      <c r="S11" s="5">
        <f t="shared" ca="1" si="12"/>
        <v>0</v>
      </c>
    </row>
    <row r="12" spans="1:19" x14ac:dyDescent="0.25">
      <c r="A12" s="5">
        <v>5</v>
      </c>
      <c r="B12" s="5">
        <v>80</v>
      </c>
      <c r="C12" s="6">
        <f ca="1">move_alxe_loc!BA9</f>
        <v>92</v>
      </c>
      <c r="D12" s="5">
        <f t="shared" ca="1" si="0"/>
        <v>80</v>
      </c>
      <c r="E12" s="5">
        <f t="shared" ca="1" si="1"/>
        <v>80</v>
      </c>
      <c r="F12" s="5">
        <f t="shared" ca="1" si="2"/>
        <v>0</v>
      </c>
      <c r="G12" s="5">
        <f t="shared" ca="1" si="3"/>
        <v>7360</v>
      </c>
      <c r="H12" s="5">
        <f t="shared" ca="1" si="4"/>
        <v>7360</v>
      </c>
      <c r="I12" s="5">
        <f t="shared" ca="1" si="5"/>
        <v>0</v>
      </c>
      <c r="K12" s="5">
        <v>5</v>
      </c>
      <c r="L12" s="5">
        <v>80</v>
      </c>
      <c r="M12" s="6">
        <f t="shared" ca="1" si="6"/>
        <v>92</v>
      </c>
      <c r="N12" s="5">
        <f t="shared" ca="1" si="7"/>
        <v>0</v>
      </c>
      <c r="O12" s="5">
        <f t="shared" ca="1" si="8"/>
        <v>0</v>
      </c>
      <c r="P12" s="5">
        <f t="shared" ca="1" si="9"/>
        <v>0</v>
      </c>
      <c r="Q12" s="5">
        <f t="shared" ca="1" si="10"/>
        <v>0</v>
      </c>
      <c r="R12" s="5">
        <f t="shared" ca="1" si="11"/>
        <v>0</v>
      </c>
      <c r="S12" s="5">
        <f t="shared" ca="1" si="12"/>
        <v>0</v>
      </c>
    </row>
    <row r="13" spans="1:19" x14ac:dyDescent="0.25">
      <c r="A13" s="5">
        <v>6</v>
      </c>
      <c r="B13" s="5">
        <v>52</v>
      </c>
      <c r="C13" s="6">
        <f ca="1">move_alxe_loc!BA10</f>
        <v>101</v>
      </c>
      <c r="D13" s="5">
        <f t="shared" ca="1" si="0"/>
        <v>0</v>
      </c>
      <c r="E13" s="5">
        <f t="shared" ca="1" si="1"/>
        <v>52</v>
      </c>
      <c r="F13" s="5">
        <f t="shared" ca="1" si="2"/>
        <v>0</v>
      </c>
      <c r="G13" s="5">
        <f t="shared" ca="1" si="3"/>
        <v>0</v>
      </c>
      <c r="H13" s="5">
        <f t="shared" ca="1" si="4"/>
        <v>5252</v>
      </c>
      <c r="I13" s="5">
        <f t="shared" ca="1" si="5"/>
        <v>0</v>
      </c>
      <c r="K13" s="5">
        <v>6</v>
      </c>
      <c r="L13" s="5">
        <v>52</v>
      </c>
      <c r="M13" s="6">
        <f t="shared" ca="1" si="6"/>
        <v>101</v>
      </c>
      <c r="N13" s="5">
        <f t="shared" ca="1" si="7"/>
        <v>52</v>
      </c>
      <c r="O13" s="5">
        <f t="shared" ca="1" si="8"/>
        <v>52</v>
      </c>
      <c r="P13" s="5">
        <f t="shared" ca="1" si="9"/>
        <v>0</v>
      </c>
      <c r="Q13" s="5">
        <f t="shared" ca="1" si="10"/>
        <v>5252</v>
      </c>
      <c r="R13" s="5">
        <f t="shared" ca="1" si="11"/>
        <v>5252</v>
      </c>
      <c r="S13" s="5">
        <f t="shared" ca="1" si="12"/>
        <v>0</v>
      </c>
    </row>
    <row r="14" spans="1:19" x14ac:dyDescent="0.25">
      <c r="A14" s="5">
        <v>7</v>
      </c>
      <c r="B14" s="5">
        <v>52</v>
      </c>
      <c r="C14" s="6">
        <f ca="1">move_alxe_loc!BA11</f>
        <v>106</v>
      </c>
      <c r="D14" s="5">
        <f t="shared" ca="1" si="0"/>
        <v>0</v>
      </c>
      <c r="E14" s="5">
        <f t="shared" ca="1" si="1"/>
        <v>52</v>
      </c>
      <c r="F14" s="5">
        <f t="shared" ca="1" si="2"/>
        <v>0</v>
      </c>
      <c r="G14" s="5">
        <f t="shared" ca="1" si="3"/>
        <v>0</v>
      </c>
      <c r="H14" s="5">
        <f t="shared" ca="1" si="4"/>
        <v>5512</v>
      </c>
      <c r="I14" s="5">
        <f t="shared" ca="1" si="5"/>
        <v>0</v>
      </c>
      <c r="K14" s="5">
        <v>7</v>
      </c>
      <c r="L14" s="5">
        <v>52</v>
      </c>
      <c r="M14" s="6">
        <f t="shared" ca="1" si="6"/>
        <v>106</v>
      </c>
      <c r="N14" s="5">
        <f t="shared" ca="1" si="7"/>
        <v>52</v>
      </c>
      <c r="O14" s="5">
        <f t="shared" ca="1" si="8"/>
        <v>52</v>
      </c>
      <c r="P14" s="5">
        <f t="shared" ca="1" si="9"/>
        <v>0</v>
      </c>
      <c r="Q14" s="5">
        <f t="shared" ca="1" si="10"/>
        <v>5512</v>
      </c>
      <c r="R14" s="5">
        <f t="shared" ca="1" si="11"/>
        <v>5512</v>
      </c>
      <c r="S14" s="5">
        <f t="shared" ca="1" si="12"/>
        <v>0</v>
      </c>
    </row>
    <row r="15" spans="1:19" x14ac:dyDescent="0.25">
      <c r="A15" s="5">
        <v>8</v>
      </c>
      <c r="B15" s="5">
        <v>52</v>
      </c>
      <c r="C15" s="6">
        <f ca="1">move_alxe_loc!BA12</f>
        <v>112</v>
      </c>
      <c r="D15" s="5">
        <f t="shared" ca="1" si="0"/>
        <v>0</v>
      </c>
      <c r="E15" s="5">
        <f t="shared" ca="1" si="1"/>
        <v>52</v>
      </c>
      <c r="F15" s="5">
        <f t="shared" ca="1" si="2"/>
        <v>0</v>
      </c>
      <c r="G15" s="5">
        <f t="shared" ca="1" si="3"/>
        <v>0</v>
      </c>
      <c r="H15" s="5">
        <f t="shared" ca="1" si="4"/>
        <v>5824</v>
      </c>
      <c r="I15" s="5">
        <f t="shared" ca="1" si="5"/>
        <v>0</v>
      </c>
      <c r="K15" s="5">
        <v>8</v>
      </c>
      <c r="L15" s="5">
        <v>52</v>
      </c>
      <c r="M15" s="6">
        <f t="shared" ca="1" si="6"/>
        <v>112</v>
      </c>
      <c r="N15" s="5">
        <f t="shared" ca="1" si="7"/>
        <v>52</v>
      </c>
      <c r="O15" s="5">
        <f t="shared" ca="1" si="8"/>
        <v>52</v>
      </c>
      <c r="P15" s="5">
        <f t="shared" ca="1" si="9"/>
        <v>0</v>
      </c>
      <c r="Q15" s="5">
        <f t="shared" ca="1" si="10"/>
        <v>5824</v>
      </c>
      <c r="R15" s="5">
        <f t="shared" ca="1" si="11"/>
        <v>5824</v>
      </c>
      <c r="S15" s="5">
        <f t="shared" ca="1" si="12"/>
        <v>0</v>
      </c>
    </row>
    <row r="16" spans="1:19" x14ac:dyDescent="0.25">
      <c r="A16" s="5">
        <v>9</v>
      </c>
      <c r="B16" s="5">
        <v>52</v>
      </c>
      <c r="C16" s="6">
        <f ca="1">move_alxe_loc!BA13</f>
        <v>117</v>
      </c>
      <c r="D16" s="5">
        <f t="shared" ca="1" si="0"/>
        <v>0</v>
      </c>
      <c r="E16" s="5">
        <f t="shared" ca="1" si="1"/>
        <v>52</v>
      </c>
      <c r="F16" s="5">
        <f t="shared" ca="1" si="2"/>
        <v>0</v>
      </c>
      <c r="G16" s="5">
        <f t="shared" ca="1" si="3"/>
        <v>0</v>
      </c>
      <c r="H16" s="5">
        <f t="shared" ca="1" si="4"/>
        <v>6084</v>
      </c>
      <c r="I16" s="5">
        <f t="shared" ca="1" si="5"/>
        <v>0</v>
      </c>
      <c r="K16" s="5">
        <v>9</v>
      </c>
      <c r="L16" s="5">
        <v>52</v>
      </c>
      <c r="M16" s="6">
        <f t="shared" ca="1" si="6"/>
        <v>117</v>
      </c>
      <c r="N16" s="5">
        <f t="shared" ca="1" si="7"/>
        <v>52</v>
      </c>
      <c r="O16" s="5">
        <f t="shared" ca="1" si="8"/>
        <v>52</v>
      </c>
      <c r="P16" s="5">
        <f t="shared" ca="1" si="9"/>
        <v>0</v>
      </c>
      <c r="Q16" s="5">
        <f t="shared" ca="1" si="10"/>
        <v>6084</v>
      </c>
      <c r="R16" s="5">
        <f t="shared" ca="1" si="11"/>
        <v>6084</v>
      </c>
      <c r="S16" s="5">
        <f t="shared" ca="1" si="12"/>
        <v>0</v>
      </c>
    </row>
    <row r="17" spans="1:19" x14ac:dyDescent="0.25">
      <c r="A17" s="5">
        <v>10</v>
      </c>
      <c r="B17" s="5">
        <v>40</v>
      </c>
      <c r="C17" s="6">
        <f ca="1">move_alxe_loc!BA14</f>
        <v>125</v>
      </c>
      <c r="D17" s="5">
        <f t="shared" ca="1" si="0"/>
        <v>0</v>
      </c>
      <c r="E17" s="5">
        <f t="shared" ca="1" si="1"/>
        <v>40</v>
      </c>
      <c r="F17" s="5">
        <f t="shared" ca="1" si="2"/>
        <v>0</v>
      </c>
      <c r="G17" s="5">
        <f t="shared" ca="1" si="3"/>
        <v>0</v>
      </c>
      <c r="H17" s="5">
        <f t="shared" ca="1" si="4"/>
        <v>5000</v>
      </c>
      <c r="I17" s="5">
        <f t="shared" ca="1" si="5"/>
        <v>0</v>
      </c>
      <c r="K17" s="5">
        <v>10</v>
      </c>
      <c r="L17" s="5">
        <v>40</v>
      </c>
      <c r="M17" s="6">
        <f t="shared" ca="1" si="6"/>
        <v>125</v>
      </c>
      <c r="N17" s="5">
        <f t="shared" ca="1" si="7"/>
        <v>40</v>
      </c>
      <c r="O17" s="5">
        <f t="shared" ca="1" si="8"/>
        <v>40</v>
      </c>
      <c r="P17" s="5">
        <f t="shared" ca="1" si="9"/>
        <v>40</v>
      </c>
      <c r="Q17" s="5">
        <f t="shared" ca="1" si="10"/>
        <v>5000</v>
      </c>
      <c r="R17" s="5">
        <f t="shared" ca="1" si="11"/>
        <v>5000</v>
      </c>
      <c r="S17" s="5">
        <f t="shared" ca="1" si="12"/>
        <v>5000</v>
      </c>
    </row>
    <row r="18" spans="1:19" x14ac:dyDescent="0.25">
      <c r="A18" s="5">
        <v>11</v>
      </c>
      <c r="B18" s="5">
        <v>80</v>
      </c>
      <c r="C18" s="6">
        <f ca="1">move_alxe_loc!BA15</f>
        <v>133</v>
      </c>
      <c r="D18" s="5">
        <f t="shared" ca="1" si="0"/>
        <v>0</v>
      </c>
      <c r="E18" s="5">
        <f t="shared" ca="1" si="1"/>
        <v>0</v>
      </c>
      <c r="F18" s="5">
        <f t="shared" ca="1" si="2"/>
        <v>0</v>
      </c>
      <c r="G18" s="5">
        <f t="shared" ca="1" si="3"/>
        <v>0</v>
      </c>
      <c r="H18" s="5">
        <f t="shared" ca="1" si="4"/>
        <v>0</v>
      </c>
      <c r="I18" s="5">
        <f t="shared" ca="1" si="5"/>
        <v>0</v>
      </c>
      <c r="K18" s="5">
        <v>11</v>
      </c>
      <c r="L18" s="5">
        <v>80</v>
      </c>
      <c r="M18" s="6">
        <f t="shared" ca="1" si="6"/>
        <v>133</v>
      </c>
      <c r="N18" s="5">
        <f t="shared" ca="1" si="7"/>
        <v>80</v>
      </c>
      <c r="O18" s="5">
        <f t="shared" ca="1" si="8"/>
        <v>0</v>
      </c>
      <c r="P18" s="5">
        <f t="shared" ca="1" si="9"/>
        <v>80</v>
      </c>
      <c r="Q18" s="5">
        <f t="shared" ca="1" si="10"/>
        <v>10640</v>
      </c>
      <c r="R18" s="5">
        <f t="shared" ca="1" si="11"/>
        <v>0</v>
      </c>
      <c r="S18" s="5">
        <f t="shared" ca="1" si="12"/>
        <v>10640</v>
      </c>
    </row>
    <row r="19" spans="1:19" x14ac:dyDescent="0.25">
      <c r="A19" s="5">
        <v>12</v>
      </c>
      <c r="B19" s="5">
        <v>80</v>
      </c>
      <c r="C19" s="6">
        <f ca="1">move_alxe_loc!BA16</f>
        <v>138</v>
      </c>
      <c r="D19" s="5">
        <f t="shared" ca="1" si="0"/>
        <v>0</v>
      </c>
      <c r="E19" s="5">
        <f t="shared" ca="1" si="1"/>
        <v>0</v>
      </c>
      <c r="F19" s="5">
        <f t="shared" ca="1" si="2"/>
        <v>0</v>
      </c>
      <c r="G19" s="5">
        <f t="shared" ca="1" si="3"/>
        <v>0</v>
      </c>
      <c r="H19" s="5">
        <f t="shared" ca="1" si="4"/>
        <v>0</v>
      </c>
      <c r="I19" s="5">
        <f t="shared" ca="1" si="5"/>
        <v>0</v>
      </c>
      <c r="K19" s="5">
        <v>12</v>
      </c>
      <c r="L19" s="5">
        <v>80</v>
      </c>
      <c r="M19" s="6">
        <f t="shared" ca="1" si="6"/>
        <v>138</v>
      </c>
      <c r="N19" s="5">
        <f t="shared" ca="1" si="7"/>
        <v>80</v>
      </c>
      <c r="O19" s="5">
        <f t="shared" ca="1" si="8"/>
        <v>0</v>
      </c>
      <c r="P19" s="5">
        <f t="shared" ca="1" si="9"/>
        <v>80</v>
      </c>
      <c r="Q19" s="5">
        <f t="shared" ca="1" si="10"/>
        <v>11040</v>
      </c>
      <c r="R19" s="5">
        <f t="shared" ca="1" si="11"/>
        <v>0</v>
      </c>
      <c r="S19" s="5">
        <f t="shared" ca="1" si="12"/>
        <v>11040</v>
      </c>
    </row>
    <row r="20" spans="1:19" x14ac:dyDescent="0.25">
      <c r="A20" s="5">
        <v>13</v>
      </c>
      <c r="B20" s="5">
        <v>80</v>
      </c>
      <c r="C20" s="6">
        <f ca="1">move_alxe_loc!BA17</f>
        <v>143</v>
      </c>
      <c r="D20" s="5">
        <f t="shared" ca="1" si="0"/>
        <v>0</v>
      </c>
      <c r="E20" s="5">
        <f t="shared" ca="1" si="1"/>
        <v>0</v>
      </c>
      <c r="F20" s="5">
        <f t="shared" ca="1" si="2"/>
        <v>0</v>
      </c>
      <c r="G20" s="5">
        <f t="shared" ca="1" si="3"/>
        <v>0</v>
      </c>
      <c r="H20" s="5">
        <f t="shared" ca="1" si="4"/>
        <v>0</v>
      </c>
      <c r="I20" s="5">
        <f t="shared" ca="1" si="5"/>
        <v>0</v>
      </c>
      <c r="K20" s="5">
        <v>13</v>
      </c>
      <c r="L20" s="5">
        <v>80</v>
      </c>
      <c r="M20" s="6">
        <f t="shared" ca="1" si="6"/>
        <v>143</v>
      </c>
      <c r="N20" s="5">
        <f t="shared" ca="1" si="7"/>
        <v>80</v>
      </c>
      <c r="O20" s="5">
        <f t="shared" ca="1" si="8"/>
        <v>0</v>
      </c>
      <c r="P20" s="5">
        <f t="shared" ca="1" si="9"/>
        <v>80</v>
      </c>
      <c r="Q20" s="5">
        <f t="shared" ca="1" si="10"/>
        <v>11440</v>
      </c>
      <c r="R20" s="5">
        <f t="shared" ca="1" si="11"/>
        <v>0</v>
      </c>
      <c r="S20" s="5">
        <f t="shared" ca="1" si="12"/>
        <v>11440</v>
      </c>
    </row>
    <row r="21" spans="1:19" x14ac:dyDescent="0.25">
      <c r="A21" s="5">
        <v>14</v>
      </c>
      <c r="B21" s="5">
        <v>80</v>
      </c>
      <c r="C21" s="6">
        <f ca="1">move_alxe_loc!BA18</f>
        <v>148</v>
      </c>
      <c r="D21" s="5">
        <f t="shared" ca="1" si="0"/>
        <v>0</v>
      </c>
      <c r="E21" s="5">
        <f t="shared" ca="1" si="1"/>
        <v>0</v>
      </c>
      <c r="F21" s="5">
        <f t="shared" ca="1" si="2"/>
        <v>0</v>
      </c>
      <c r="G21" s="5">
        <f t="shared" ca="1" si="3"/>
        <v>0</v>
      </c>
      <c r="H21" s="5">
        <f t="shared" ca="1" si="4"/>
        <v>0</v>
      </c>
      <c r="I21" s="5">
        <f t="shared" ca="1" si="5"/>
        <v>0</v>
      </c>
      <c r="K21" s="5">
        <v>14</v>
      </c>
      <c r="L21" s="5">
        <v>80</v>
      </c>
      <c r="M21" s="6">
        <f t="shared" ca="1" si="6"/>
        <v>148</v>
      </c>
      <c r="N21" s="5">
        <f t="shared" ca="1" si="7"/>
        <v>80</v>
      </c>
      <c r="O21" s="5">
        <f t="shared" ca="1" si="8"/>
        <v>0</v>
      </c>
      <c r="P21" s="5">
        <f t="shared" ca="1" si="9"/>
        <v>80</v>
      </c>
      <c r="Q21" s="5">
        <f t="shared" ca="1" si="10"/>
        <v>11840</v>
      </c>
      <c r="R21" s="5">
        <f t="shared" ca="1" si="11"/>
        <v>0</v>
      </c>
      <c r="S21" s="5">
        <f t="shared" ca="1" si="12"/>
        <v>11840</v>
      </c>
    </row>
    <row r="22" spans="1:19" x14ac:dyDescent="0.25">
      <c r="A22" s="5">
        <v>15</v>
      </c>
      <c r="B22" s="5">
        <v>52</v>
      </c>
      <c r="C22" s="6">
        <f ca="1">move_alxe_loc!BA19</f>
        <v>157</v>
      </c>
      <c r="D22" s="5">
        <f t="shared" ca="1" si="0"/>
        <v>0</v>
      </c>
      <c r="E22" s="5">
        <f t="shared" ca="1" si="1"/>
        <v>0</v>
      </c>
      <c r="F22" s="5">
        <f t="shared" ca="1" si="2"/>
        <v>0</v>
      </c>
      <c r="G22" s="5">
        <f t="shared" ca="1" si="3"/>
        <v>0</v>
      </c>
      <c r="H22" s="5">
        <f t="shared" ca="1" si="4"/>
        <v>0</v>
      </c>
      <c r="I22" s="5">
        <f t="shared" ca="1" si="5"/>
        <v>0</v>
      </c>
      <c r="K22" s="5">
        <v>15</v>
      </c>
      <c r="L22" s="5">
        <v>52</v>
      </c>
      <c r="M22" s="6">
        <f t="shared" ca="1" si="6"/>
        <v>157</v>
      </c>
      <c r="N22" s="5">
        <f t="shared" ca="1" si="7"/>
        <v>0</v>
      </c>
      <c r="O22" s="5">
        <f t="shared" ca="1" si="8"/>
        <v>0</v>
      </c>
      <c r="P22" s="5">
        <f t="shared" ca="1" si="9"/>
        <v>0</v>
      </c>
      <c r="Q22" s="5">
        <f t="shared" ca="1" si="10"/>
        <v>0</v>
      </c>
      <c r="R22" s="5">
        <f t="shared" ca="1" si="11"/>
        <v>0</v>
      </c>
      <c r="S22" s="5">
        <f t="shared" ca="1" si="12"/>
        <v>0</v>
      </c>
    </row>
    <row r="23" spans="1:19" x14ac:dyDescent="0.25">
      <c r="A23" s="5">
        <v>16</v>
      </c>
      <c r="B23" s="5">
        <v>52</v>
      </c>
      <c r="C23" s="6">
        <f ca="1">move_alxe_loc!BA20</f>
        <v>162</v>
      </c>
      <c r="D23" s="5">
        <f t="shared" ca="1" si="0"/>
        <v>0</v>
      </c>
      <c r="E23" s="5">
        <f t="shared" ca="1" si="1"/>
        <v>0</v>
      </c>
      <c r="F23" s="5">
        <f t="shared" ca="1" si="2"/>
        <v>0</v>
      </c>
      <c r="G23" s="5">
        <f t="shared" ca="1" si="3"/>
        <v>0</v>
      </c>
      <c r="H23" s="5">
        <f t="shared" ca="1" si="4"/>
        <v>0</v>
      </c>
      <c r="I23" s="5">
        <f t="shared" ca="1" si="5"/>
        <v>0</v>
      </c>
      <c r="K23" s="5">
        <v>16</v>
      </c>
      <c r="L23" s="5">
        <v>52</v>
      </c>
      <c r="M23" s="6">
        <f t="shared" ca="1" si="6"/>
        <v>162</v>
      </c>
      <c r="N23" s="5">
        <f t="shared" ca="1" si="7"/>
        <v>0</v>
      </c>
      <c r="O23" s="5">
        <f t="shared" ca="1" si="8"/>
        <v>0</v>
      </c>
      <c r="P23" s="5">
        <f t="shared" ca="1" si="9"/>
        <v>0</v>
      </c>
      <c r="Q23" s="5">
        <f t="shared" ca="1" si="10"/>
        <v>0</v>
      </c>
      <c r="R23" s="5">
        <f t="shared" ca="1" si="11"/>
        <v>0</v>
      </c>
      <c r="S23" s="5">
        <f t="shared" ca="1" si="12"/>
        <v>0</v>
      </c>
    </row>
    <row r="24" spans="1:19" x14ac:dyDescent="0.25">
      <c r="A24" s="5">
        <v>17</v>
      </c>
      <c r="B24" s="5">
        <v>52</v>
      </c>
      <c r="C24" s="6">
        <f ca="1">move_alxe_loc!BA21</f>
        <v>168</v>
      </c>
      <c r="D24" s="5">
        <f t="shared" ca="1" si="0"/>
        <v>0</v>
      </c>
      <c r="E24" s="5">
        <f t="shared" ca="1" si="1"/>
        <v>0</v>
      </c>
      <c r="F24" s="5">
        <f t="shared" ca="1" si="2"/>
        <v>0</v>
      </c>
      <c r="G24" s="5">
        <f t="shared" ca="1" si="3"/>
        <v>0</v>
      </c>
      <c r="H24" s="5">
        <f t="shared" ca="1" si="4"/>
        <v>0</v>
      </c>
      <c r="I24" s="5">
        <f t="shared" ca="1" si="5"/>
        <v>0</v>
      </c>
      <c r="K24" s="5">
        <v>17</v>
      </c>
      <c r="L24" s="5">
        <v>52</v>
      </c>
      <c r="M24" s="6">
        <f t="shared" ca="1" si="6"/>
        <v>168</v>
      </c>
      <c r="N24" s="5">
        <f t="shared" ca="1" si="7"/>
        <v>0</v>
      </c>
      <c r="O24" s="5">
        <f t="shared" ca="1" si="8"/>
        <v>0</v>
      </c>
      <c r="P24" s="5">
        <f t="shared" ca="1" si="9"/>
        <v>0</v>
      </c>
      <c r="Q24" s="5">
        <f t="shared" ca="1" si="10"/>
        <v>0</v>
      </c>
      <c r="R24" s="5">
        <f t="shared" ca="1" si="11"/>
        <v>0</v>
      </c>
      <c r="S24" s="5">
        <f t="shared" ca="1" si="12"/>
        <v>0</v>
      </c>
    </row>
    <row r="25" spans="1:19" x14ac:dyDescent="0.25">
      <c r="A25" s="5">
        <v>18</v>
      </c>
      <c r="B25" s="5">
        <v>52</v>
      </c>
      <c r="C25" s="6">
        <f ca="1">move_alxe_loc!BA22</f>
        <v>173</v>
      </c>
      <c r="D25" s="5">
        <f t="shared" ca="1" si="0"/>
        <v>0</v>
      </c>
      <c r="E25" s="5">
        <f t="shared" ca="1" si="1"/>
        <v>0</v>
      </c>
      <c r="F25" s="5">
        <f t="shared" ca="1" si="2"/>
        <v>0</v>
      </c>
      <c r="G25" s="5">
        <f t="shared" ca="1" si="3"/>
        <v>0</v>
      </c>
      <c r="H25" s="5">
        <f t="shared" ca="1" si="4"/>
        <v>0</v>
      </c>
      <c r="I25" s="5">
        <f t="shared" ca="1" si="5"/>
        <v>0</v>
      </c>
      <c r="K25" s="5">
        <v>18</v>
      </c>
      <c r="L25" s="5">
        <v>52</v>
      </c>
      <c r="M25" s="6">
        <f t="shared" ca="1" si="6"/>
        <v>173</v>
      </c>
      <c r="N25" s="5">
        <f t="shared" ca="1" si="7"/>
        <v>0</v>
      </c>
      <c r="O25" s="5">
        <f t="shared" ca="1" si="8"/>
        <v>0</v>
      </c>
      <c r="P25" s="5">
        <f t="shared" ca="1" si="9"/>
        <v>0</v>
      </c>
      <c r="Q25" s="5">
        <f t="shared" ca="1" si="10"/>
        <v>0</v>
      </c>
      <c r="R25" s="5">
        <f t="shared" ca="1" si="11"/>
        <v>0</v>
      </c>
      <c r="S25" s="5">
        <f t="shared" ca="1" si="12"/>
        <v>0</v>
      </c>
    </row>
    <row r="26" spans="1:19" x14ac:dyDescent="0.25">
      <c r="A26" s="5"/>
      <c r="B26" s="5"/>
      <c r="C26" s="5"/>
      <c r="D26" s="5"/>
      <c r="E26" s="5"/>
      <c r="F26" s="5"/>
      <c r="G26" s="5"/>
      <c r="H26" s="5"/>
      <c r="I26" s="5"/>
      <c r="K26" s="5"/>
      <c r="L26" s="5"/>
      <c r="M26" s="5"/>
      <c r="N26" s="5"/>
      <c r="O26" s="5"/>
      <c r="P26" s="5"/>
      <c r="Q26" s="5"/>
      <c r="R26" s="5"/>
      <c r="S26" s="5"/>
    </row>
    <row r="27" spans="1:19" x14ac:dyDescent="0.25">
      <c r="A27" s="5"/>
      <c r="B27" s="5"/>
      <c r="C27" s="5"/>
      <c r="D27" s="5">
        <f t="shared" ref="D27:I27" ca="1" si="13">SUM(D8:D25)</f>
        <v>360</v>
      </c>
      <c r="E27" s="5">
        <f t="shared" ca="1" si="13"/>
        <v>608</v>
      </c>
      <c r="F27" s="5">
        <f t="shared" ca="1" si="13"/>
        <v>0</v>
      </c>
      <c r="G27" s="5">
        <f t="shared" ca="1" si="13"/>
        <v>29800</v>
      </c>
      <c r="H27" s="5">
        <f t="shared" ca="1" si="13"/>
        <v>57472</v>
      </c>
      <c r="I27" s="5">
        <f t="shared" ca="1" si="13"/>
        <v>0</v>
      </c>
      <c r="K27" s="5"/>
      <c r="L27" s="5"/>
      <c r="M27" s="5"/>
      <c r="N27" s="5">
        <f ca="1">SUM(N8:N25)</f>
        <v>568</v>
      </c>
      <c r="O27" s="5">
        <f ca="1">SUM(O8:O25)</f>
        <v>248</v>
      </c>
      <c r="P27" s="5">
        <f t="shared" ref="N27:S27" ca="1" si="14">SUM(P8:P25)</f>
        <v>360</v>
      </c>
      <c r="Q27" s="5">
        <f t="shared" ca="1" si="14"/>
        <v>72632</v>
      </c>
      <c r="R27" s="5">
        <f t="shared" ca="1" si="14"/>
        <v>27672</v>
      </c>
      <c r="S27" s="5">
        <f t="shared" ca="1" si="14"/>
        <v>49960</v>
      </c>
    </row>
    <row r="29" spans="1:19" x14ac:dyDescent="0.25">
      <c r="G29" s="7">
        <f ca="1">G27/D27</f>
        <v>82.777777777777771</v>
      </c>
      <c r="H29" s="7">
        <f ca="1">H27/E27</f>
        <v>94.526315789473685</v>
      </c>
      <c r="I29" s="7" t="e">
        <f ca="1">I27/F27</f>
        <v>#DIV/0!</v>
      </c>
      <c r="Q29" s="7">
        <f ca="1">Q27/N27</f>
        <v>127.87323943661971</v>
      </c>
      <c r="R29" s="7">
        <f ca="1">R27/O27</f>
        <v>111.58064516129032</v>
      </c>
      <c r="S29" s="7">
        <f ca="1">S27/P27</f>
        <v>138.77777777777777</v>
      </c>
    </row>
    <row r="31" spans="1:19" x14ac:dyDescent="0.25">
      <c r="B31" s="1" t="s">
        <v>19</v>
      </c>
      <c r="C31" s="9">
        <f ca="1">D27</f>
        <v>360</v>
      </c>
      <c r="L31" s="1" t="s">
        <v>19</v>
      </c>
      <c r="M31" s="11">
        <f ca="1">N27</f>
        <v>568</v>
      </c>
    </row>
    <row r="32" spans="1:19" x14ac:dyDescent="0.25">
      <c r="B32" s="1" t="s">
        <v>25</v>
      </c>
      <c r="C32" s="9">
        <f ca="1">G29</f>
        <v>82.777777777777771</v>
      </c>
      <c r="L32" s="1" t="s">
        <v>25</v>
      </c>
      <c r="M32" s="11">
        <f ca="1">Q29</f>
        <v>127.87323943661971</v>
      </c>
    </row>
    <row r="33" spans="2:13" x14ac:dyDescent="0.25">
      <c r="B33" s="1" t="s">
        <v>20</v>
      </c>
      <c r="C33" s="9">
        <f ca="1">E27</f>
        <v>608</v>
      </c>
      <c r="L33" s="1" t="s">
        <v>20</v>
      </c>
      <c r="M33" s="11">
        <f ca="1">O27</f>
        <v>248</v>
      </c>
    </row>
    <row r="34" spans="2:13" x14ac:dyDescent="0.25">
      <c r="B34" s="1" t="s">
        <v>26</v>
      </c>
      <c r="C34" s="9">
        <f ca="1">H29</f>
        <v>94.526315789473685</v>
      </c>
      <c r="L34" s="1" t="s">
        <v>26</v>
      </c>
      <c r="M34" s="11">
        <f ca="1">R29</f>
        <v>111.58064516129032</v>
      </c>
    </row>
    <row r="35" spans="2:13" x14ac:dyDescent="0.25">
      <c r="B35" s="1" t="s">
        <v>21</v>
      </c>
      <c r="C35" s="8">
        <f ca="1">F27</f>
        <v>0</v>
      </c>
      <c r="L35" s="1" t="s">
        <v>21</v>
      </c>
      <c r="M35" s="11">
        <f ca="1">P27</f>
        <v>360</v>
      </c>
    </row>
    <row r="36" spans="2:13" x14ac:dyDescent="0.25">
      <c r="B36" s="1" t="s">
        <v>27</v>
      </c>
      <c r="C36" s="8" t="e">
        <f ca="1">I29</f>
        <v>#DIV/0!</v>
      </c>
      <c r="L36" s="1" t="s">
        <v>27</v>
      </c>
      <c r="M36" s="11">
        <f ca="1">S29</f>
        <v>138.77777777777777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>
      <selection activeCell="D17" sqref="D17"/>
    </sheetView>
  </sheetViews>
  <sheetFormatPr defaultRowHeight="15" x14ac:dyDescent="0.25"/>
  <cols>
    <col min="1" max="16384" width="9.140625" style="1"/>
  </cols>
  <sheetData>
    <row r="1" spans="1:7" x14ac:dyDescent="0.25">
      <c r="A1" s="1" t="s">
        <v>28</v>
      </c>
      <c r="E1" s="1" t="s">
        <v>28</v>
      </c>
    </row>
    <row r="2" spans="1:7" x14ac:dyDescent="0.25">
      <c r="B2" s="1" t="s">
        <v>19</v>
      </c>
      <c r="C2" s="2">
        <f ca="1">calc_load_and_location!C31</f>
        <v>360</v>
      </c>
      <c r="F2" s="1" t="s">
        <v>19</v>
      </c>
      <c r="G2" s="2">
        <f ca="1">calc_load_and_location!M31</f>
        <v>568</v>
      </c>
    </row>
    <row r="3" spans="1:7" x14ac:dyDescent="0.25">
      <c r="B3" s="1" t="s">
        <v>25</v>
      </c>
      <c r="C3" s="2">
        <f ca="1">calc_load_and_location!C32</f>
        <v>82.777777777777771</v>
      </c>
      <c r="F3" s="1" t="s">
        <v>25</v>
      </c>
      <c r="G3" s="2">
        <f ca="1">calc_load_and_location!M32</f>
        <v>127.87323943661971</v>
      </c>
    </row>
    <row r="4" spans="1:7" x14ac:dyDescent="0.25">
      <c r="B4" s="1" t="s">
        <v>29</v>
      </c>
      <c r="C4" s="2">
        <f>input!C4</f>
        <v>0</v>
      </c>
      <c r="F4" s="1" t="s">
        <v>29</v>
      </c>
      <c r="G4" s="2">
        <f>input!C6</f>
        <v>100</v>
      </c>
    </row>
    <row r="5" spans="1:7" x14ac:dyDescent="0.25">
      <c r="B5" s="1" t="s">
        <v>30</v>
      </c>
      <c r="C5" s="2">
        <f>input!C5</f>
        <v>100</v>
      </c>
      <c r="F5" s="1" t="s">
        <v>30</v>
      </c>
      <c r="G5" s="2">
        <f>input!C7</f>
        <v>150</v>
      </c>
    </row>
    <row r="6" spans="1:7" x14ac:dyDescent="0.25">
      <c r="B6" s="1" t="s">
        <v>2</v>
      </c>
      <c r="C6" s="2" t="str">
        <f>input!C8</f>
        <v>rtl</v>
      </c>
      <c r="F6" s="1" t="s">
        <v>2</v>
      </c>
      <c r="G6" s="2" t="str">
        <f>input!C8</f>
        <v>rtl</v>
      </c>
    </row>
    <row r="8" spans="1:7" x14ac:dyDescent="0.25">
      <c r="B8" s="1" t="s">
        <v>31</v>
      </c>
      <c r="C8" s="5">
        <f>C5-C4</f>
        <v>100</v>
      </c>
      <c r="F8" s="1" t="s">
        <v>31</v>
      </c>
      <c r="G8" s="5">
        <f>G5-G4</f>
        <v>50</v>
      </c>
    </row>
    <row r="9" spans="1:7" x14ac:dyDescent="0.25">
      <c r="B9" s="1" t="s">
        <v>32</v>
      </c>
      <c r="C9" s="12">
        <f ca="1">IF(C8=0,0,IF(C6="ltr",C2*(C5-C3)/C8,IF(C6="rtl",C2*(C3-C4)/C8,"NA")))</f>
        <v>297.99999999999994</v>
      </c>
      <c r="F9" s="1" t="s">
        <v>32</v>
      </c>
      <c r="G9" s="12">
        <f ca="1">IF(G8=0,0,IF(G6="ltr",G2*(G5-G3)/G8,IF(G6="rtl",G2*(G3-G4)/G8,"NA")))</f>
        <v>316.63999999999993</v>
      </c>
    </row>
    <row r="10" spans="1:7" x14ac:dyDescent="0.25">
      <c r="B10" s="1" t="s">
        <v>33</v>
      </c>
      <c r="C10" s="12">
        <f ca="1">IF(C8=0,0,IF(C6="ltr",C2*(C3-C4)/C8,IF(C6="rtl",C2*(C5-C3)/C8,"NA")))</f>
        <v>62.000000000000021</v>
      </c>
      <c r="F10" s="1" t="s">
        <v>33</v>
      </c>
      <c r="G10" s="12">
        <f ca="1">IF(G8=0,0,IF(G6="ltr",G2*(G3-G4)/G8,IF(G6="rtl",G2*(G5-G3)/G8,"NA")))</f>
        <v>251.36000000000007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C9" sqref="C9"/>
    </sheetView>
  </sheetViews>
  <sheetFormatPr defaultRowHeight="15" x14ac:dyDescent="0.25"/>
  <cols>
    <col min="1" max="16384" width="9.140625" style="1"/>
  </cols>
  <sheetData>
    <row r="1" spans="1:6" x14ac:dyDescent="0.25">
      <c r="A1" s="1" t="s">
        <v>34</v>
      </c>
    </row>
    <row r="2" spans="1:6" x14ac:dyDescent="0.25">
      <c r="B2" s="1" t="s">
        <v>35</v>
      </c>
      <c r="C2" s="13">
        <f ca="1">calc_load_and_location!C31</f>
        <v>360</v>
      </c>
      <c r="E2" s="1" t="s">
        <v>36</v>
      </c>
      <c r="F2" s="1">
        <f>C7-C6</f>
        <v>100</v>
      </c>
    </row>
    <row r="3" spans="1:6" x14ac:dyDescent="0.25">
      <c r="B3" s="1" t="s">
        <v>37</v>
      </c>
      <c r="C3" s="13">
        <f ca="1">calc_load_and_location!C32</f>
        <v>82.777777777777771</v>
      </c>
      <c r="E3" s="1" t="s">
        <v>38</v>
      </c>
      <c r="F3" s="1">
        <f>C9-C8</f>
        <v>50</v>
      </c>
    </row>
    <row r="4" spans="1:6" x14ac:dyDescent="0.25">
      <c r="B4" s="1" t="s">
        <v>39</v>
      </c>
      <c r="C4" s="13">
        <f ca="1">calc_load_and_location!M31</f>
        <v>568</v>
      </c>
    </row>
    <row r="5" spans="1:6" x14ac:dyDescent="0.25">
      <c r="B5" s="1" t="s">
        <v>40</v>
      </c>
      <c r="C5" s="13">
        <f ca="1">calc_load_and_location!M32</f>
        <v>127.87323943661971</v>
      </c>
    </row>
    <row r="6" spans="1:6" x14ac:dyDescent="0.25">
      <c r="B6" s="1" t="s">
        <v>41</v>
      </c>
      <c r="C6" s="13">
        <f>input!C4</f>
        <v>0</v>
      </c>
    </row>
    <row r="7" spans="1:6" x14ac:dyDescent="0.25">
      <c r="B7" s="1" t="s">
        <v>42</v>
      </c>
      <c r="C7" s="13">
        <f>input!C5</f>
        <v>100</v>
      </c>
    </row>
    <row r="8" spans="1:6" x14ac:dyDescent="0.25">
      <c r="B8" s="1" t="s">
        <v>43</v>
      </c>
      <c r="C8" s="13">
        <f>input!C6</f>
        <v>100</v>
      </c>
    </row>
    <row r="9" spans="1:6" x14ac:dyDescent="0.25">
      <c r="B9" s="1" t="s">
        <v>44</v>
      </c>
      <c r="C9" s="13">
        <f>input!C7</f>
        <v>150</v>
      </c>
    </row>
    <row r="11" spans="1:6" x14ac:dyDescent="0.25">
      <c r="B11" s="1" t="s">
        <v>45</v>
      </c>
      <c r="C11" s="10">
        <f ca="1">IF(F3&gt;0, C2*(C3-C6)/F2+C4*(C9-C5)/F3, 0)</f>
        <v>549.36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G7" sqref="G7"/>
    </sheetView>
  </sheetViews>
  <sheetFormatPr defaultRowHeight="12.75" x14ac:dyDescent="0.2"/>
  <cols>
    <col min="1" max="16384" width="9.140625" style="14"/>
  </cols>
  <sheetData>
    <row r="1" spans="1:7" x14ac:dyDescent="0.2">
      <c r="A1" s="14" t="s">
        <v>46</v>
      </c>
      <c r="E1" s="14" t="s">
        <v>46</v>
      </c>
    </row>
    <row r="2" spans="1:7" x14ac:dyDescent="0.2">
      <c r="B2" s="14" t="s">
        <v>32</v>
      </c>
      <c r="C2" s="15">
        <f ca="1">calc_reactions!C9</f>
        <v>297.99999999999994</v>
      </c>
      <c r="F2" s="14" t="s">
        <v>32</v>
      </c>
      <c r="G2" s="15">
        <f ca="1">calc_reactions!G9</f>
        <v>316.63999999999993</v>
      </c>
    </row>
    <row r="3" spans="1:7" x14ac:dyDescent="0.2">
      <c r="B3" s="14" t="s">
        <v>21</v>
      </c>
      <c r="C3" s="15">
        <f ca="1">calc_load_and_location!C35</f>
        <v>0</v>
      </c>
      <c r="F3" s="14" t="s">
        <v>21</v>
      </c>
      <c r="G3" s="15">
        <f ca="1">calc_load_and_location!M35</f>
        <v>360</v>
      </c>
    </row>
    <row r="4" spans="1:7" x14ac:dyDescent="0.2">
      <c r="B4" s="14" t="s">
        <v>20</v>
      </c>
      <c r="C4" s="15">
        <f ca="1">calc_load_and_location!C33</f>
        <v>608</v>
      </c>
      <c r="F4" s="14" t="s">
        <v>20</v>
      </c>
      <c r="G4" s="15">
        <f ca="1">calc_load_and_location!M33</f>
        <v>248</v>
      </c>
    </row>
    <row r="5" spans="1:7" x14ac:dyDescent="0.2">
      <c r="B5" s="14" t="s">
        <v>2</v>
      </c>
      <c r="C5" s="15" t="str">
        <f>input!C8</f>
        <v>rtl</v>
      </c>
      <c r="F5" s="14" t="s">
        <v>2</v>
      </c>
      <c r="G5" s="15" t="str">
        <f>input!C8</f>
        <v>rtl</v>
      </c>
    </row>
    <row r="7" spans="1:7" x14ac:dyDescent="0.2">
      <c r="B7" s="14" t="s">
        <v>48</v>
      </c>
      <c r="C7" s="16">
        <f ca="1">IF(C5="ltr", C4-C2, IF(C5="rtl",ABS(C3-C2), "NA"))</f>
        <v>297.99999999999994</v>
      </c>
      <c r="F7" s="14" t="s">
        <v>48</v>
      </c>
      <c r="G7" s="16">
        <f ca="1">IF(G5="ltr", G4-G2, IF(G5="rtl",ABS(G3-G2), "NA"))</f>
        <v>43.36000000000007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zoomScaleNormal="100" workbookViewId="0">
      <selection activeCell="N20" sqref="N20"/>
    </sheetView>
  </sheetViews>
  <sheetFormatPr defaultRowHeight="12.75" x14ac:dyDescent="0.2"/>
  <cols>
    <col min="1" max="2" width="9.140625" style="17"/>
    <col min="3" max="3" width="12.5703125" style="17" bestFit="1" customWidth="1"/>
    <col min="4" max="9" width="9.140625" style="17"/>
    <col min="10" max="10" width="9.5703125" style="17" bestFit="1" customWidth="1"/>
    <col min="11" max="16384" width="9.140625" style="17"/>
  </cols>
  <sheetData>
    <row r="1" spans="1:13" x14ac:dyDescent="0.2">
      <c r="A1" s="17" t="s">
        <v>49</v>
      </c>
      <c r="H1" s="17" t="s">
        <v>49</v>
      </c>
    </row>
    <row r="2" spans="1:13" x14ac:dyDescent="0.2">
      <c r="B2" s="17" t="s">
        <v>1</v>
      </c>
      <c r="C2" s="18">
        <f>input!C3</f>
        <v>125</v>
      </c>
      <c r="E2" s="17" t="s">
        <v>50</v>
      </c>
      <c r="F2" s="17">
        <f ca="1">C2-C3</f>
        <v>30.473684210526315</v>
      </c>
      <c r="I2" s="17" t="s">
        <v>1</v>
      </c>
      <c r="J2" s="18">
        <f>input!C3</f>
        <v>125</v>
      </c>
      <c r="L2" s="17" t="s">
        <v>50</v>
      </c>
      <c r="M2" s="17">
        <f ca="1">J2-J3</f>
        <v>13.41935483870968</v>
      </c>
    </row>
    <row r="3" spans="1:13" x14ac:dyDescent="0.2">
      <c r="B3" s="17" t="s">
        <v>26</v>
      </c>
      <c r="C3" s="18">
        <f ca="1">calc_load_and_location!C34</f>
        <v>94.526315789473685</v>
      </c>
      <c r="E3" s="17" t="s">
        <v>51</v>
      </c>
      <c r="F3" s="17">
        <f>C2-C5</f>
        <v>125</v>
      </c>
      <c r="I3" s="17" t="s">
        <v>26</v>
      </c>
      <c r="J3" s="18">
        <f ca="1">calc_load_and_location!M34</f>
        <v>111.58064516129032</v>
      </c>
      <c r="L3" s="17" t="s">
        <v>51</v>
      </c>
      <c r="M3" s="17">
        <f>J2-J5</f>
        <v>25</v>
      </c>
    </row>
    <row r="4" spans="1:13" x14ac:dyDescent="0.2">
      <c r="B4" s="17" t="s">
        <v>27</v>
      </c>
      <c r="C4" s="18" t="e">
        <f ca="1">calc_load_and_location!C36</f>
        <v>#DIV/0!</v>
      </c>
      <c r="I4" s="17" t="s">
        <v>27</v>
      </c>
      <c r="J4" s="18">
        <f ca="1">calc_load_and_location!M36</f>
        <v>138.77777777777777</v>
      </c>
    </row>
    <row r="5" spans="1:13" x14ac:dyDescent="0.2">
      <c r="B5" s="17" t="s">
        <v>29</v>
      </c>
      <c r="C5" s="18">
        <f>input!C4</f>
        <v>0</v>
      </c>
      <c r="E5" s="17" t="s">
        <v>52</v>
      </c>
      <c r="F5" s="17" t="e">
        <f ca="1">C4-C2</f>
        <v>#DIV/0!</v>
      </c>
      <c r="I5" s="17" t="s">
        <v>29</v>
      </c>
      <c r="J5" s="18">
        <f>input!C6</f>
        <v>100</v>
      </c>
      <c r="L5" s="17" t="s">
        <v>52</v>
      </c>
      <c r="M5" s="17">
        <f ca="1">J4-J2</f>
        <v>13.777777777777771</v>
      </c>
    </row>
    <row r="6" spans="1:13" x14ac:dyDescent="0.2">
      <c r="B6" s="17" t="s">
        <v>30</v>
      </c>
      <c r="C6" s="18">
        <f>input!C5</f>
        <v>100</v>
      </c>
      <c r="E6" s="17" t="s">
        <v>51</v>
      </c>
      <c r="F6" s="17">
        <f>C6-C2</f>
        <v>-25</v>
      </c>
      <c r="I6" s="17" t="s">
        <v>30</v>
      </c>
      <c r="J6" s="18">
        <f>input!C7</f>
        <v>150</v>
      </c>
      <c r="L6" s="17" t="s">
        <v>51</v>
      </c>
      <c r="M6" s="17">
        <f>J6-J2</f>
        <v>25</v>
      </c>
    </row>
    <row r="7" spans="1:13" x14ac:dyDescent="0.2">
      <c r="B7" s="17" t="s">
        <v>32</v>
      </c>
      <c r="C7" s="18">
        <f ca="1">calc_reactions!C9</f>
        <v>297.99999999999994</v>
      </c>
      <c r="I7" s="17" t="s">
        <v>32</v>
      </c>
      <c r="J7" s="18">
        <f ca="1">calc_reactions!G9</f>
        <v>316.63999999999993</v>
      </c>
    </row>
    <row r="8" spans="1:13" x14ac:dyDescent="0.2">
      <c r="B8" s="17" t="s">
        <v>20</v>
      </c>
      <c r="C8" s="18">
        <f ca="1">calc_load_and_location!C33</f>
        <v>608</v>
      </c>
      <c r="I8" s="17" t="s">
        <v>20</v>
      </c>
      <c r="J8" s="18">
        <f ca="1">calc_load_and_location!M33</f>
        <v>248</v>
      </c>
    </row>
    <row r="9" spans="1:13" x14ac:dyDescent="0.2">
      <c r="B9" s="17" t="s">
        <v>21</v>
      </c>
      <c r="C9" s="18">
        <f ca="1">calc_load_and_location!C35</f>
        <v>0</v>
      </c>
      <c r="I9" s="17" t="s">
        <v>21</v>
      </c>
      <c r="J9" s="18">
        <f ca="1">calc_load_and_location!M35</f>
        <v>360</v>
      </c>
    </row>
    <row r="10" spans="1:13" x14ac:dyDescent="0.2">
      <c r="B10" s="17" t="s">
        <v>2</v>
      </c>
      <c r="C10" s="18" t="str">
        <f>input!C8</f>
        <v>rtl</v>
      </c>
      <c r="I10" s="17" t="s">
        <v>2</v>
      </c>
      <c r="J10" s="18" t="str">
        <f>input!C8</f>
        <v>rtl</v>
      </c>
    </row>
    <row r="12" spans="1:13" x14ac:dyDescent="0.2">
      <c r="B12" s="19" t="s">
        <v>53</v>
      </c>
      <c r="C12" s="21" t="e">
        <f ca="1">IF(C10="ltr",C7*F3-C8*F2, IF(C10="rtl",C7*F6-C9*F5,"NA"))</f>
        <v>#DIV/0!</v>
      </c>
      <c r="I12" s="19" t="s">
        <v>53</v>
      </c>
      <c r="J12" s="21">
        <f ca="1">IF(J10="ltr",J7*M3-J8*M2, IF(J10="rtl",J7*M6-J9*M5,"NA"))</f>
        <v>2956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</vt:lpstr>
      <vt:lpstr>get_abs_axle_loc</vt:lpstr>
      <vt:lpstr>move_alxe_loc</vt:lpstr>
      <vt:lpstr>calc_load_and_location</vt:lpstr>
      <vt:lpstr>calc_reactions</vt:lpstr>
      <vt:lpstr>calc_pier_reactions</vt:lpstr>
      <vt:lpstr>calc_shear</vt:lpstr>
      <vt:lpstr>calc_moment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Whitten</dc:creator>
  <cp:lastModifiedBy>Michael Whitten</cp:lastModifiedBy>
  <dcterms:created xsi:type="dcterms:W3CDTF">2017-07-07T20:58:06Z</dcterms:created>
  <dcterms:modified xsi:type="dcterms:W3CDTF">2017-07-07T21:29:53Z</dcterms:modified>
</cp:coreProperties>
</file>