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massgov-my.sharepoint.com/personal/megan_j_willis-jackson_dot_state_ma_us/Documents/RidershipDocumentation/R/opmi_weeklyupdate/"/>
    </mc:Choice>
  </mc:AlternateContent>
  <xr:revisionPtr revIDLastSave="19" documentId="13_ncr:1_{D0D007DA-FD4A-40A4-A5D8-5CFCD7C2E913}" xr6:coauthVersionLast="47" xr6:coauthVersionMax="47" xr10:uidLastSave="{C4C05F71-408B-4BB0-8464-1FE83737CCDC}"/>
  <bookViews>
    <workbookView xWindow="-110" yWindow="-110" windowWidth="19420" windowHeight="10420" activeTab="1" xr2:uid="{00000000-000D-0000-FFFF-FFFF00000000}"/>
  </bookViews>
  <sheets>
    <sheet name="chart (2)" sheetId="5" r:id="rId1"/>
    <sheet name="weekly by line" sheetId="2" r:id="rId2"/>
    <sheet name="Overall ridership" sheetId="3" r:id="rId3"/>
    <sheet name="chart" sheetId="4" r:id="rId4"/>
    <sheet name="Comparison" sheetId="6" r:id="rId5"/>
  </sheets>
  <definedNames>
    <definedName name="_xlnm._FilterDatabase" localSheetId="2" hidden="1">'Overall ridership'!$A$1:$LE$1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E13" i="2"/>
  <c r="E12" i="2"/>
  <c r="E11" i="2"/>
  <c r="E10" i="2"/>
  <c r="E9" i="2"/>
  <c r="E8" i="2"/>
  <c r="E7" i="2"/>
  <c r="E6" i="2"/>
  <c r="E5" i="2"/>
  <c r="E4" i="2"/>
  <c r="E3" i="2"/>
  <c r="E2" i="2"/>
  <c r="E14" i="2" s="1"/>
  <c r="D13" i="2"/>
  <c r="D12" i="2"/>
  <c r="D11" i="2"/>
  <c r="D10" i="2"/>
  <c r="D9" i="2"/>
  <c r="D8" i="2"/>
  <c r="D7" i="2"/>
  <c r="D6" i="2"/>
  <c r="D5" i="2"/>
  <c r="F5" i="2" s="1"/>
  <c r="C20" i="2" s="1"/>
  <c r="D4" i="2"/>
  <c r="D3" i="2"/>
  <c r="D2" i="2"/>
  <c r="D14" i="2" s="1"/>
  <c r="B22" i="2"/>
  <c r="B24" i="2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I478" i="3"/>
  <c r="F478" i="3"/>
  <c r="I477" i="3"/>
  <c r="F477" i="3"/>
  <c r="I476" i="3"/>
  <c r="F476" i="3"/>
  <c r="I475" i="3"/>
  <c r="F475" i="3"/>
  <c r="I474" i="3"/>
  <c r="F474" i="3"/>
  <c r="I473" i="3"/>
  <c r="F473" i="3"/>
  <c r="I472" i="3"/>
  <c r="F472" i="3"/>
  <c r="I471" i="3"/>
  <c r="F471" i="3"/>
  <c r="I470" i="3"/>
  <c r="F470" i="3"/>
  <c r="I469" i="3"/>
  <c r="F469" i="3"/>
  <c r="K468" i="3"/>
  <c r="I468" i="3"/>
  <c r="F468" i="3"/>
  <c r="I467" i="3"/>
  <c r="F467" i="3"/>
  <c r="I466" i="3"/>
  <c r="F466" i="3"/>
  <c r="I465" i="3"/>
  <c r="F465" i="3"/>
  <c r="I464" i="3"/>
  <c r="J464" i="3" s="1"/>
  <c r="F464" i="3"/>
  <c r="I463" i="3"/>
  <c r="F463" i="3"/>
  <c r="I462" i="3"/>
  <c r="F462" i="3"/>
  <c r="I461" i="3"/>
  <c r="F461" i="3"/>
  <c r="I460" i="3"/>
  <c r="J460" i="3" s="1"/>
  <c r="F460" i="3"/>
  <c r="I459" i="3"/>
  <c r="F459" i="3"/>
  <c r="I458" i="3"/>
  <c r="F458" i="3"/>
  <c r="I457" i="3"/>
  <c r="F457" i="3"/>
  <c r="I456" i="3"/>
  <c r="F456" i="3"/>
  <c r="I455" i="3"/>
  <c r="F455" i="3"/>
  <c r="I454" i="3"/>
  <c r="F454" i="3"/>
  <c r="I453" i="3"/>
  <c r="F453" i="3"/>
  <c r="I452" i="3"/>
  <c r="F452" i="3"/>
  <c r="I451" i="3"/>
  <c r="F451" i="3"/>
  <c r="I450" i="3"/>
  <c r="F450" i="3"/>
  <c r="I449" i="3"/>
  <c r="F449" i="3"/>
  <c r="I448" i="3"/>
  <c r="F448" i="3"/>
  <c r="I447" i="3"/>
  <c r="F447" i="3"/>
  <c r="I446" i="3"/>
  <c r="F446" i="3"/>
  <c r="I445" i="3"/>
  <c r="F445" i="3"/>
  <c r="I444" i="3"/>
  <c r="F444" i="3"/>
  <c r="I443" i="3"/>
  <c r="F443" i="3"/>
  <c r="I442" i="3"/>
  <c r="F442" i="3"/>
  <c r="I441" i="3"/>
  <c r="F441" i="3"/>
  <c r="I440" i="3"/>
  <c r="F440" i="3"/>
  <c r="I439" i="3"/>
  <c r="F439" i="3"/>
  <c r="I438" i="3"/>
  <c r="F438" i="3"/>
  <c r="I437" i="3"/>
  <c r="F437" i="3"/>
  <c r="I436" i="3"/>
  <c r="F436" i="3"/>
  <c r="I435" i="3"/>
  <c r="F435" i="3"/>
  <c r="I434" i="3"/>
  <c r="F434" i="3"/>
  <c r="I433" i="3"/>
  <c r="F433" i="3"/>
  <c r="I432" i="3"/>
  <c r="F432" i="3"/>
  <c r="I431" i="3"/>
  <c r="F431" i="3"/>
  <c r="I430" i="3"/>
  <c r="F430" i="3"/>
  <c r="I429" i="3"/>
  <c r="F429" i="3"/>
  <c r="I428" i="3"/>
  <c r="F428" i="3"/>
  <c r="I427" i="3"/>
  <c r="F427" i="3"/>
  <c r="I426" i="3"/>
  <c r="F426" i="3"/>
  <c r="I425" i="3"/>
  <c r="F425" i="3"/>
  <c r="I424" i="3"/>
  <c r="F424" i="3"/>
  <c r="I423" i="3"/>
  <c r="F423" i="3"/>
  <c r="I422" i="3"/>
  <c r="F422" i="3"/>
  <c r="I421" i="3"/>
  <c r="F421" i="3"/>
  <c r="I420" i="3"/>
  <c r="F420" i="3"/>
  <c r="I419" i="3"/>
  <c r="F419" i="3"/>
  <c r="I418" i="3"/>
  <c r="F418" i="3"/>
  <c r="I417" i="3"/>
  <c r="F417" i="3"/>
  <c r="I416" i="3"/>
  <c r="F416" i="3"/>
  <c r="I415" i="3"/>
  <c r="F415" i="3"/>
  <c r="I414" i="3"/>
  <c r="F414" i="3"/>
  <c r="I413" i="3"/>
  <c r="F413" i="3"/>
  <c r="I412" i="3"/>
  <c r="F412" i="3"/>
  <c r="I411" i="3"/>
  <c r="F411" i="3"/>
  <c r="I410" i="3"/>
  <c r="F410" i="3"/>
  <c r="I409" i="3"/>
  <c r="F409" i="3"/>
  <c r="I408" i="3"/>
  <c r="F408" i="3"/>
  <c r="I407" i="3"/>
  <c r="F407" i="3"/>
  <c r="I406" i="3"/>
  <c r="F406" i="3"/>
  <c r="I405" i="3"/>
  <c r="F405" i="3"/>
  <c r="I404" i="3"/>
  <c r="F404" i="3"/>
  <c r="I403" i="3"/>
  <c r="F403" i="3"/>
  <c r="I402" i="3"/>
  <c r="F402" i="3"/>
  <c r="I401" i="3"/>
  <c r="F401" i="3"/>
  <c r="I400" i="3"/>
  <c r="F400" i="3"/>
  <c r="I399" i="3"/>
  <c r="F399" i="3"/>
  <c r="I398" i="3"/>
  <c r="F398" i="3"/>
  <c r="I397" i="3"/>
  <c r="F397" i="3"/>
  <c r="I396" i="3"/>
  <c r="F396" i="3"/>
  <c r="I395" i="3"/>
  <c r="F395" i="3"/>
  <c r="I394" i="3"/>
  <c r="F394" i="3"/>
  <c r="I393" i="3"/>
  <c r="F393" i="3"/>
  <c r="I392" i="3"/>
  <c r="F392" i="3"/>
  <c r="I391" i="3"/>
  <c r="F391" i="3"/>
  <c r="I390" i="3"/>
  <c r="F390" i="3"/>
  <c r="I389" i="3"/>
  <c r="F389" i="3"/>
  <c r="I388" i="3"/>
  <c r="F388" i="3"/>
  <c r="I387" i="3"/>
  <c r="F387" i="3"/>
  <c r="I386" i="3"/>
  <c r="F386" i="3"/>
  <c r="I385" i="3"/>
  <c r="F385" i="3"/>
  <c r="I384" i="3"/>
  <c r="F384" i="3"/>
  <c r="I383" i="3"/>
  <c r="F383" i="3"/>
  <c r="I382" i="3"/>
  <c r="F382" i="3"/>
  <c r="I381" i="3"/>
  <c r="F381" i="3"/>
  <c r="I380" i="3"/>
  <c r="F380" i="3"/>
  <c r="I379" i="3"/>
  <c r="F379" i="3"/>
  <c r="I378" i="3"/>
  <c r="F378" i="3"/>
  <c r="I377" i="3"/>
  <c r="F377" i="3"/>
  <c r="I376" i="3"/>
  <c r="F376" i="3"/>
  <c r="I375" i="3"/>
  <c r="F375" i="3"/>
  <c r="I374" i="3"/>
  <c r="F374" i="3"/>
  <c r="I373" i="3"/>
  <c r="F373" i="3"/>
  <c r="I372" i="3"/>
  <c r="F372" i="3"/>
  <c r="I371" i="3"/>
  <c r="F371" i="3"/>
  <c r="I370" i="3"/>
  <c r="F370" i="3"/>
  <c r="I369" i="3"/>
  <c r="F369" i="3"/>
  <c r="I368" i="3"/>
  <c r="F368" i="3"/>
  <c r="I367" i="3"/>
  <c r="F367" i="3"/>
  <c r="I366" i="3"/>
  <c r="G366" i="3"/>
  <c r="F366" i="3"/>
  <c r="I365" i="3"/>
  <c r="F365" i="3"/>
  <c r="I364" i="3"/>
  <c r="F364" i="3"/>
  <c r="I363" i="3"/>
  <c r="F363" i="3"/>
  <c r="I362" i="3"/>
  <c r="F362" i="3"/>
  <c r="I361" i="3"/>
  <c r="F361" i="3"/>
  <c r="I360" i="3"/>
  <c r="F360" i="3"/>
  <c r="I359" i="3"/>
  <c r="F359" i="3"/>
  <c r="I358" i="3"/>
  <c r="F358" i="3"/>
  <c r="I357" i="3"/>
  <c r="F357" i="3"/>
  <c r="I356" i="3"/>
  <c r="F356" i="3"/>
  <c r="I355" i="3"/>
  <c r="F355" i="3"/>
  <c r="I354" i="3"/>
  <c r="I353" i="3"/>
  <c r="I352" i="3"/>
  <c r="F352" i="3"/>
  <c r="I351" i="3"/>
  <c r="I350" i="3"/>
  <c r="I349" i="3"/>
  <c r="I348" i="3"/>
  <c r="I347" i="3"/>
  <c r="F347" i="3"/>
  <c r="I346" i="3"/>
  <c r="I345" i="3"/>
  <c r="I344" i="3"/>
  <c r="I343" i="3"/>
  <c r="F327" i="3"/>
  <c r="F322" i="3"/>
  <c r="KQ2" i="3"/>
  <c r="JW2" i="3"/>
  <c r="JC2" i="3"/>
  <c r="IJ2" i="3"/>
  <c r="HP2" i="3"/>
  <c r="GW2" i="3"/>
  <c r="GD2" i="3"/>
  <c r="LE1" i="3"/>
  <c r="LE2" i="3" s="1"/>
  <c r="LA1" i="3"/>
  <c r="LA2" i="3" s="1"/>
  <c r="KV1" i="3"/>
  <c r="KV2" i="3" s="1"/>
  <c r="KQ1" i="3"/>
  <c r="KL1" i="3"/>
  <c r="KL2" i="3" s="1"/>
  <c r="KG1" i="3"/>
  <c r="KG2" i="3" s="1"/>
  <c r="KB1" i="3"/>
  <c r="KB2" i="3" s="1"/>
  <c r="JW1" i="3"/>
  <c r="JR1" i="3"/>
  <c r="JR2" i="3" s="1"/>
  <c r="JM1" i="3"/>
  <c r="JM2" i="3" s="1"/>
  <c r="JH1" i="3"/>
  <c r="JH2" i="3" s="1"/>
  <c r="JC1" i="3"/>
  <c r="IY1" i="3"/>
  <c r="IY2" i="3" s="1"/>
  <c r="IT1" i="3"/>
  <c r="IT2" i="3" s="1"/>
  <c r="IO1" i="3"/>
  <c r="IO2" i="3" s="1"/>
  <c r="IJ1" i="3"/>
  <c r="IE1" i="3"/>
  <c r="IE2" i="3" s="1"/>
  <c r="HZ1" i="3"/>
  <c r="HZ2" i="3" s="1"/>
  <c r="HU1" i="3"/>
  <c r="HU2" i="3" s="1"/>
  <c r="HP1" i="3"/>
  <c r="HK1" i="3"/>
  <c r="HK2" i="3" s="1"/>
  <c r="HG1" i="3"/>
  <c r="HG2" i="3" s="1"/>
  <c r="HB1" i="3"/>
  <c r="HB2" i="3" s="1"/>
  <c r="GW1" i="3"/>
  <c r="GR1" i="3"/>
  <c r="GR2" i="3" s="1"/>
  <c r="GM1" i="3"/>
  <c r="GM2" i="3" s="1"/>
  <c r="GI1" i="3"/>
  <c r="GI2" i="3" s="1"/>
  <c r="GD1" i="3"/>
  <c r="FY1" i="3"/>
  <c r="FY2" i="3" s="1"/>
  <c r="FT1" i="3"/>
  <c r="C14" i="2"/>
  <c r="V90" i="5"/>
  <c r="V89" i="5"/>
  <c r="V88" i="5"/>
  <c r="V87" i="5"/>
  <c r="V86" i="5"/>
  <c r="V85" i="5"/>
  <c r="V84" i="5"/>
  <c r="V83" i="5"/>
  <c r="V82" i="5"/>
  <c r="V81" i="5"/>
  <c r="G2" i="2" l="1"/>
  <c r="D16" i="2" s="1"/>
  <c r="B18" i="2"/>
  <c r="F13" i="2"/>
  <c r="C18" i="2" s="1"/>
  <c r="B26" i="2"/>
  <c r="F11" i="2"/>
  <c r="C26" i="2" s="1"/>
  <c r="F7" i="2"/>
  <c r="C22" i="2" s="1"/>
  <c r="G4" i="2"/>
  <c r="D19" i="2" s="1"/>
  <c r="B19" i="2"/>
  <c r="F4" i="2"/>
  <c r="C19" i="2" s="1"/>
  <c r="G3" i="2"/>
  <c r="D17" i="2" s="1"/>
  <c r="F3" i="2"/>
  <c r="C17" i="2" s="1"/>
  <c r="B17" i="2"/>
  <c r="B21" i="2"/>
  <c r="G6" i="2"/>
  <c r="D21" i="2" s="1"/>
  <c r="F6" i="2"/>
  <c r="C21" i="2" s="1"/>
  <c r="G12" i="2"/>
  <c r="D27" i="2" s="1"/>
  <c r="B27" i="2"/>
  <c r="F12" i="2"/>
  <c r="C27" i="2" s="1"/>
  <c r="G8" i="2"/>
  <c r="D23" i="2" s="1"/>
  <c r="F8" i="2"/>
  <c r="C23" i="2" s="1"/>
  <c r="B23" i="2"/>
  <c r="B25" i="2"/>
  <c r="G10" i="2"/>
  <c r="D25" i="2" s="1"/>
  <c r="F10" i="2"/>
  <c r="C25" i="2" s="1"/>
  <c r="G7" i="2"/>
  <c r="D22" i="2" s="1"/>
  <c r="G11" i="2"/>
  <c r="D26" i="2" s="1"/>
  <c r="B20" i="2"/>
  <c r="G13" i="2"/>
  <c r="D18" i="2" s="1"/>
  <c r="F9" i="2"/>
  <c r="C24" i="2" s="1"/>
  <c r="G9" i="2"/>
  <c r="D24" i="2" s="1"/>
  <c r="B16" i="2"/>
  <c r="F2" i="2"/>
  <c r="C16" i="2" s="1"/>
  <c r="G5" i="2"/>
  <c r="D20" i="2" s="1"/>
  <c r="G14" i="2" l="1"/>
  <c r="F14" i="2"/>
</calcChain>
</file>

<file path=xl/sharedStrings.xml><?xml version="1.0" encoding="utf-8"?>
<sst xmlns="http://schemas.openxmlformats.org/spreadsheetml/2006/main" count="71" uniqueCount="48">
  <si>
    <t>Fairmount Line</t>
  </si>
  <si>
    <t>weekday</t>
  </si>
  <si>
    <t>Fitchburg Line</t>
  </si>
  <si>
    <t>Framingham/Worcester Line</t>
  </si>
  <si>
    <t>Franklin Line</t>
  </si>
  <si>
    <t>Greenbush Line</t>
  </si>
  <si>
    <t>Haverhill Line</t>
  </si>
  <si>
    <t>Kingston/Plymouth Line</t>
  </si>
  <si>
    <t>Lowell Line</t>
  </si>
  <si>
    <t>Middleborough/Lakeville Line</t>
  </si>
  <si>
    <t>Needham Line</t>
  </si>
  <si>
    <t>Newburyport/Rockport Line</t>
  </si>
  <si>
    <t>Providence/Stoughton Line</t>
  </si>
  <si>
    <t>% of 2018</t>
  </si>
  <si>
    <t>Change from last week</t>
  </si>
  <si>
    <t>Daily Ridership</t>
  </si>
  <si>
    <t>5-Day Rolling Avg</t>
  </si>
  <si>
    <t>was</t>
  </si>
  <si>
    <t>Date</t>
  </si>
  <si>
    <t>Baseline</t>
  </si>
  <si>
    <t>% of baseline</t>
  </si>
  <si>
    <t>Change from previous week</t>
  </si>
  <si>
    <t>Avg MA Gas price per Gallon</t>
  </si>
  <si>
    <t>Estimated % of 2018 Weekday CTPS Counts</t>
  </si>
  <si>
    <t>5-Day Rolling Avg.</t>
  </si>
  <si>
    <t>Last week</t>
  </si>
  <si>
    <t>Two weeks ago</t>
  </si>
  <si>
    <t>Fairmount</t>
  </si>
  <si>
    <t>Fitchburg</t>
  </si>
  <si>
    <t>Worcester</t>
  </si>
  <si>
    <t>Franklin</t>
  </si>
  <si>
    <t>Greenbush</t>
  </si>
  <si>
    <t>Haverhill</t>
  </si>
  <si>
    <t>Kingston/Plymouth</t>
  </si>
  <si>
    <t>Lowell</t>
  </si>
  <si>
    <t>Middleborough</t>
  </si>
  <si>
    <t>Needham</t>
  </si>
  <si>
    <t>Newburyport/Rockport</t>
  </si>
  <si>
    <t>Providence/Stoughton</t>
  </si>
  <si>
    <t>Date</t>
  </si>
  <si>
    <t>Baseline</t>
  </si>
  <si>
    <t>Pct_baseline</t>
  </si>
  <si>
    <t>DailyRidership</t>
  </si>
  <si>
    <t>RollingAvg5day</t>
  </si>
  <si>
    <t>line</t>
  </si>
  <si>
    <t>two_weeks_ago</t>
  </si>
  <si>
    <t>Middleboro</t>
  </si>
  <si>
    <t>08/15-08/19/22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</si>
</sst>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64" formatCode="mm/dd/yy;@"/>
    <numFmt numFmtId="165" formatCode="&quot;$&quot;#,##0.00"/>
    <numFmt numFmtId="166" formatCode="_(* #,##0_);_(* \(#,##0\);_(* &quot;-&quot;??_);_(@_)"/>
    <numFmt numFmtId="167" formatCode="0.0%"/>
    <numFmt numFmtId="168" formatCode="0.0000000000000000%"/>
  </numFmts>
  <fonts count="9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A1A1A"/>
      <name val="Roboto Condensed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D03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 style="medium">
        <color rgb="FFE6E6E6"/>
      </top>
      <bottom/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0" borderId="0" xfId="0" applyNumberFormat="1" applyFont="1"/>
    <xf numFmtId="15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right" vertical="top" wrapText="1"/>
    </xf>
    <xf numFmtId="15" fontId="2" fillId="2" borderId="2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right" vertical="top" wrapText="1"/>
    </xf>
    <xf numFmtId="165" fontId="1" fillId="0" borderId="0" xfId="0" applyNumberFormat="1" applyFont="1"/>
    <xf numFmtId="165" fontId="2" fillId="2" borderId="1" xfId="0" applyNumberFormat="1" applyFont="1" applyFill="1" applyBorder="1" applyAlignment="1">
      <alignment horizontal="right" vertical="top" wrapText="1"/>
    </xf>
    <xf numFmtId="8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1" fillId="3" borderId="0" xfId="0" applyFont="1" applyFill="1"/>
    <xf numFmtId="0" fontId="3" fillId="3" borderId="3" xfId="0" applyFont="1" applyFill="1" applyBorder="1" applyAlignment="1">
      <alignment horizontal="center" wrapText="1"/>
    </xf>
    <xf numFmtId="9" fontId="1" fillId="3" borderId="0" xfId="0" applyNumberFormat="1" applyFont="1" applyFill="1"/>
    <xf numFmtId="166" fontId="1" fillId="3" borderId="0" xfId="0" applyNumberFormat="1" applyFont="1" applyFill="1"/>
    <xf numFmtId="166" fontId="1" fillId="4" borderId="0" xfId="0" applyNumberFormat="1" applyFont="1" applyFill="1"/>
    <xf numFmtId="168" fontId="1" fillId="0" borderId="0" xfId="0" applyNumberFormat="1" applyFont="1"/>
    <xf numFmtId="167" fontId="1" fillId="4" borderId="0" xfId="0" applyNumberFormat="1" applyFont="1" applyFill="1"/>
    <xf numFmtId="166" fontId="1" fillId="7" borderId="6" xfId="0" applyNumberFormat="1" applyFont="1" applyFill="1" applyBorder="1" applyAlignment="1">
      <alignment horizontal="center"/>
    </xf>
    <xf numFmtId="167" fontId="5" fillId="8" borderId="6" xfId="0" applyNumberFormat="1" applyFont="1" applyFill="1" applyBorder="1"/>
    <xf numFmtId="166" fontId="6" fillId="8" borderId="6" xfId="0" applyNumberFormat="1" applyFont="1" applyFill="1" applyBorder="1"/>
    <xf numFmtId="166" fontId="7" fillId="8" borderId="0" xfId="0" applyNumberFormat="1" applyFont="1" applyFill="1" applyAlignment="1">
      <alignment horizontal="center"/>
    </xf>
    <xf numFmtId="167" fontId="6" fillId="8" borderId="7" xfId="0" applyNumberFormat="1" applyFont="1" applyFill="1" applyBorder="1"/>
    <xf numFmtId="166" fontId="6" fillId="8" borderId="7" xfId="0" applyNumberFormat="1" applyFont="1" applyFill="1" applyBorder="1"/>
    <xf numFmtId="166" fontId="8" fillId="7" borderId="0" xfId="0" applyNumberFormat="1" applyFont="1" applyFill="1" applyAlignment="1">
      <alignment horizontal="center"/>
    </xf>
    <xf numFmtId="0" fontId="1" fillId="0" borderId="0" xfId="0" applyFont="1"/>
    <xf numFmtId="166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43" fontId="1" fillId="0" borderId="0" xfId="0" applyNumberFormat="1" applyFont="1"/>
    <xf numFmtId="14" fontId="0" fillId="0" borderId="0" xfId="0" applyNumberFormat="1"/>
    <xf numFmtId="14" fontId="4" fillId="5" borderId="4" xfId="0" applyNumberFormat="1" applyFont="1" applyFill="1" applyBorder="1" applyAlignment="1">
      <alignment horizontal="center"/>
    </xf>
    <xf numFmtId="14" fontId="1" fillId="0" borderId="0" xfId="0" applyNumberFormat="1" applyFont="1"/>
    <xf numFmtId="14" fontId="1" fillId="4" borderId="0" xfId="0" applyNumberFormat="1" applyFont="1" applyFill="1"/>
    <xf numFmtId="14" fontId="4" fillId="6" borderId="5" xfId="0" applyNumberFormat="1" applyFont="1" applyFill="1" applyBorder="1" applyAlignment="1">
      <alignment horizontal="center"/>
    </xf>
    <xf numFmtId="14" fontId="4" fillId="4" borderId="5" xfId="0" applyNumberFormat="1" applyFont="1" applyFill="1" applyBorder="1" applyAlignment="1">
      <alignment horizontal="center"/>
    </xf>
    <xf numFmtId="14" fontId="1" fillId="0" borderId="0" xfId="0" applyNumberFormat="1" applyFont="1" applyProtection="1">
      <protection locked="0"/>
    </xf>
  </cellXfs>
  <cellStyles count="1">
    <cellStyle name="Normal" xfId="0" builtinId="0"/>
  </cellStyles>
  <dxfs count="12"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Trips</a:t>
            </a:r>
            <a:r>
              <a:rPr lang="en-US" baseline="0"/>
              <a:t>, Weekdays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(2)'!$U$1</c:f>
              <c:strCache>
                <c:ptCount val="1"/>
                <c:pt idx="0">
                  <c:v>Daily Ridership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'chart (2)'!$R$2:$R$90</c:f>
              <c:numCache>
                <c:formatCode>mm/dd/yy;@</c:formatCode>
                <c:ptCount val="89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44621</c:v>
                </c:pt>
                <c:pt idx="41">
                  <c:v>44622</c:v>
                </c:pt>
                <c:pt idx="42">
                  <c:v>44623</c:v>
                </c:pt>
                <c:pt idx="43">
                  <c:v>44624</c:v>
                </c:pt>
                <c:pt idx="44">
                  <c:v>44627</c:v>
                </c:pt>
                <c:pt idx="45">
                  <c:v>44628</c:v>
                </c:pt>
                <c:pt idx="46">
                  <c:v>44629</c:v>
                </c:pt>
                <c:pt idx="47">
                  <c:v>44630</c:v>
                </c:pt>
                <c:pt idx="48">
                  <c:v>44631</c:v>
                </c:pt>
                <c:pt idx="49">
                  <c:v>44634</c:v>
                </c:pt>
                <c:pt idx="50">
                  <c:v>44635</c:v>
                </c:pt>
                <c:pt idx="51">
                  <c:v>44636</c:v>
                </c:pt>
                <c:pt idx="52">
                  <c:v>44637</c:v>
                </c:pt>
                <c:pt idx="53">
                  <c:v>44638</c:v>
                </c:pt>
                <c:pt idx="54">
                  <c:v>44641</c:v>
                </c:pt>
                <c:pt idx="55">
                  <c:v>44642</c:v>
                </c:pt>
                <c:pt idx="56">
                  <c:v>44643</c:v>
                </c:pt>
                <c:pt idx="57">
                  <c:v>44644</c:v>
                </c:pt>
                <c:pt idx="58">
                  <c:v>44645</c:v>
                </c:pt>
                <c:pt idx="59">
                  <c:v>44648</c:v>
                </c:pt>
                <c:pt idx="60">
                  <c:v>44649</c:v>
                </c:pt>
                <c:pt idx="61">
                  <c:v>44650</c:v>
                </c:pt>
                <c:pt idx="62">
                  <c:v>44651</c:v>
                </c:pt>
                <c:pt idx="63">
                  <c:v>44652</c:v>
                </c:pt>
                <c:pt idx="64">
                  <c:v>44655</c:v>
                </c:pt>
                <c:pt idx="65">
                  <c:v>44656</c:v>
                </c:pt>
                <c:pt idx="66">
                  <c:v>44657</c:v>
                </c:pt>
                <c:pt idx="67">
                  <c:v>44658</c:v>
                </c:pt>
                <c:pt idx="68">
                  <c:v>44659</c:v>
                </c:pt>
                <c:pt idx="69">
                  <c:v>44662</c:v>
                </c:pt>
                <c:pt idx="70">
                  <c:v>44663</c:v>
                </c:pt>
                <c:pt idx="71">
                  <c:v>44664</c:v>
                </c:pt>
                <c:pt idx="72">
                  <c:v>44665</c:v>
                </c:pt>
                <c:pt idx="73">
                  <c:v>44666</c:v>
                </c:pt>
                <c:pt idx="74">
                  <c:v>44669</c:v>
                </c:pt>
                <c:pt idx="75">
                  <c:v>44670</c:v>
                </c:pt>
                <c:pt idx="76">
                  <c:v>44671</c:v>
                </c:pt>
                <c:pt idx="77">
                  <c:v>44672</c:v>
                </c:pt>
                <c:pt idx="78">
                  <c:v>44673</c:v>
                </c:pt>
                <c:pt idx="79">
                  <c:v>44676</c:v>
                </c:pt>
                <c:pt idx="80">
                  <c:v>44677</c:v>
                </c:pt>
                <c:pt idx="81">
                  <c:v>44678</c:v>
                </c:pt>
                <c:pt idx="82">
                  <c:v>44679</c:v>
                </c:pt>
                <c:pt idx="83">
                  <c:v>44680</c:v>
                </c:pt>
                <c:pt idx="84">
                  <c:v>44683</c:v>
                </c:pt>
                <c:pt idx="85">
                  <c:v>44684</c:v>
                </c:pt>
                <c:pt idx="86">
                  <c:v>44685</c:v>
                </c:pt>
                <c:pt idx="87">
                  <c:v>44686</c:v>
                </c:pt>
                <c:pt idx="88">
                  <c:v>44687</c:v>
                </c:pt>
              </c:numCache>
            </c:numRef>
          </c:cat>
          <c:val>
            <c:numRef>
              <c:f>'chart (2)'!$U$2:$U$90</c:f>
              <c:numCache>
                <c:formatCode>_(* #,##0_);_(* \(#,##0\);_(* "-"??_);_(@_)</c:formatCode>
                <c:ptCount val="89"/>
                <c:pt idx="0">
                  <c:v>31953</c:v>
                </c:pt>
                <c:pt idx="1">
                  <c:v>35922</c:v>
                </c:pt>
                <c:pt idx="2">
                  <c:v>33969</c:v>
                </c:pt>
                <c:pt idx="3">
                  <c:v>36789</c:v>
                </c:pt>
                <c:pt idx="4">
                  <c:v>27519</c:v>
                </c:pt>
                <c:pt idx="5">
                  <c:v>36140</c:v>
                </c:pt>
                <c:pt idx="6">
                  <c:v>30704</c:v>
                </c:pt>
                <c:pt idx="7">
                  <c:v>32604</c:v>
                </c:pt>
                <c:pt idx="8">
                  <c:v>36959</c:v>
                </c:pt>
                <c:pt idx="9">
                  <c:v>35066</c:v>
                </c:pt>
                <c:pt idx="10">
                  <c:v>38243</c:v>
                </c:pt>
                <c:pt idx="11">
                  <c:v>38641</c:v>
                </c:pt>
                <c:pt idx="12">
                  <c:v>38218</c:v>
                </c:pt>
                <c:pt idx="13">
                  <c:v>36307</c:v>
                </c:pt>
                <c:pt idx="14">
                  <c:v>40424</c:v>
                </c:pt>
                <c:pt idx="15">
                  <c:v>39236</c:v>
                </c:pt>
                <c:pt idx="16">
                  <c:v>39228</c:v>
                </c:pt>
                <c:pt idx="17">
                  <c:v>41478</c:v>
                </c:pt>
                <c:pt idx="18">
                  <c:v>39153</c:v>
                </c:pt>
                <c:pt idx="19">
                  <c:v>41380</c:v>
                </c:pt>
                <c:pt idx="20">
                  <c:v>43050</c:v>
                </c:pt>
                <c:pt idx="21">
                  <c:v>41582</c:v>
                </c:pt>
                <c:pt idx="22">
                  <c:v>45041</c:v>
                </c:pt>
                <c:pt idx="23">
                  <c:v>35423</c:v>
                </c:pt>
                <c:pt idx="24">
                  <c:v>44892</c:v>
                </c:pt>
                <c:pt idx="25">
                  <c:v>45311</c:v>
                </c:pt>
                <c:pt idx="26">
                  <c:v>41383</c:v>
                </c:pt>
                <c:pt idx="27">
                  <c:v>46144</c:v>
                </c:pt>
                <c:pt idx="28">
                  <c:v>44011</c:v>
                </c:pt>
                <c:pt idx="29">
                  <c:v>44323</c:v>
                </c:pt>
                <c:pt idx="30">
                  <c:v>45998</c:v>
                </c:pt>
                <c:pt idx="31">
                  <c:v>46685</c:v>
                </c:pt>
                <c:pt idx="32">
                  <c:v>48340</c:v>
                </c:pt>
                <c:pt idx="33">
                  <c:v>45379</c:v>
                </c:pt>
                <c:pt idx="34">
                  <c:v>17774</c:v>
                </c:pt>
                <c:pt idx="35">
                  <c:v>46748</c:v>
                </c:pt>
                <c:pt idx="36">
                  <c:v>48686</c:v>
                </c:pt>
                <c:pt idx="37">
                  <c:v>51336</c:v>
                </c:pt>
                <c:pt idx="38">
                  <c:v>33165</c:v>
                </c:pt>
                <c:pt idx="39">
                  <c:v>48610</c:v>
                </c:pt>
                <c:pt idx="40">
                  <c:v>49966</c:v>
                </c:pt>
                <c:pt idx="41">
                  <c:v>48139</c:v>
                </c:pt>
                <c:pt idx="42">
                  <c:v>54993</c:v>
                </c:pt>
                <c:pt idx="43">
                  <c:v>50907</c:v>
                </c:pt>
                <c:pt idx="44">
                  <c:v>53827</c:v>
                </c:pt>
                <c:pt idx="45">
                  <c:v>56214</c:v>
                </c:pt>
                <c:pt idx="46">
                  <c:v>54861</c:v>
                </c:pt>
                <c:pt idx="47">
                  <c:v>58088</c:v>
                </c:pt>
                <c:pt idx="48">
                  <c:v>53865</c:v>
                </c:pt>
                <c:pt idx="49">
                  <c:v>55493</c:v>
                </c:pt>
                <c:pt idx="50">
                  <c:v>59060</c:v>
                </c:pt>
                <c:pt idx="51">
                  <c:v>58978</c:v>
                </c:pt>
                <c:pt idx="52">
                  <c:v>60365</c:v>
                </c:pt>
                <c:pt idx="53">
                  <c:v>56958</c:v>
                </c:pt>
                <c:pt idx="54">
                  <c:v>58643</c:v>
                </c:pt>
                <c:pt idx="55">
                  <c:v>62850</c:v>
                </c:pt>
                <c:pt idx="56">
                  <c:v>64629</c:v>
                </c:pt>
                <c:pt idx="57">
                  <c:v>62493</c:v>
                </c:pt>
                <c:pt idx="58">
                  <c:v>57434</c:v>
                </c:pt>
                <c:pt idx="59">
                  <c:v>59435</c:v>
                </c:pt>
                <c:pt idx="60">
                  <c:v>64763</c:v>
                </c:pt>
                <c:pt idx="61">
                  <c:v>63244</c:v>
                </c:pt>
                <c:pt idx="62">
                  <c:v>64819</c:v>
                </c:pt>
                <c:pt idx="63">
                  <c:v>57741</c:v>
                </c:pt>
                <c:pt idx="64">
                  <c:v>60417</c:v>
                </c:pt>
                <c:pt idx="65">
                  <c:v>63185</c:v>
                </c:pt>
                <c:pt idx="66">
                  <c:v>64450</c:v>
                </c:pt>
                <c:pt idx="67">
                  <c:v>66670</c:v>
                </c:pt>
                <c:pt idx="68">
                  <c:v>56156</c:v>
                </c:pt>
                <c:pt idx="69">
                  <c:v>62082</c:v>
                </c:pt>
                <c:pt idx="70">
                  <c:v>65891</c:v>
                </c:pt>
                <c:pt idx="71">
                  <c:v>62853</c:v>
                </c:pt>
                <c:pt idx="72">
                  <c:v>63790</c:v>
                </c:pt>
                <c:pt idx="73">
                  <c:v>59635</c:v>
                </c:pt>
                <c:pt idx="74">
                  <c:v>69488</c:v>
                </c:pt>
                <c:pt idx="75">
                  <c:v>67667</c:v>
                </c:pt>
                <c:pt idx="76">
                  <c:v>67685</c:v>
                </c:pt>
                <c:pt idx="77">
                  <c:v>66470</c:v>
                </c:pt>
                <c:pt idx="78">
                  <c:v>57618</c:v>
                </c:pt>
                <c:pt idx="79">
                  <c:v>61073</c:v>
                </c:pt>
                <c:pt idx="80">
                  <c:v>64278</c:v>
                </c:pt>
                <c:pt idx="81">
                  <c:v>63539</c:v>
                </c:pt>
                <c:pt idx="82">
                  <c:v>63671</c:v>
                </c:pt>
                <c:pt idx="83">
                  <c:v>55160</c:v>
                </c:pt>
                <c:pt idx="84">
                  <c:v>63695</c:v>
                </c:pt>
                <c:pt idx="85">
                  <c:v>67157</c:v>
                </c:pt>
                <c:pt idx="86">
                  <c:v>66764</c:v>
                </c:pt>
                <c:pt idx="87">
                  <c:v>70439</c:v>
                </c:pt>
                <c:pt idx="88">
                  <c:v>63024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0-4186-BD8F-531BD6B58547}"/>
            </c:ext>
          </c:extLst>
        </c:ser>
        <c:ser>
          <c:idx val="1"/>
          <c:order val="1"/>
          <c:tx>
            <c:strRef>
              <c:f>'chart (2)'!$V$1</c:f>
              <c:strCache>
                <c:ptCount val="1"/>
                <c:pt idx="0">
                  <c:v>5-Day Rolling Avg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'chart (2)'!$R$2:$R$90</c:f>
              <c:numCache>
                <c:formatCode>mm/dd/yy;@</c:formatCode>
                <c:ptCount val="89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44621</c:v>
                </c:pt>
                <c:pt idx="41">
                  <c:v>44622</c:v>
                </c:pt>
                <c:pt idx="42">
                  <c:v>44623</c:v>
                </c:pt>
                <c:pt idx="43">
                  <c:v>44624</c:v>
                </c:pt>
                <c:pt idx="44">
                  <c:v>44627</c:v>
                </c:pt>
                <c:pt idx="45">
                  <c:v>44628</c:v>
                </c:pt>
                <c:pt idx="46">
                  <c:v>44629</c:v>
                </c:pt>
                <c:pt idx="47">
                  <c:v>44630</c:v>
                </c:pt>
                <c:pt idx="48">
                  <c:v>44631</c:v>
                </c:pt>
                <c:pt idx="49">
                  <c:v>44634</c:v>
                </c:pt>
                <c:pt idx="50">
                  <c:v>44635</c:v>
                </c:pt>
                <c:pt idx="51">
                  <c:v>44636</c:v>
                </c:pt>
                <c:pt idx="52">
                  <c:v>44637</c:v>
                </c:pt>
                <c:pt idx="53">
                  <c:v>44638</c:v>
                </c:pt>
                <c:pt idx="54">
                  <c:v>44641</c:v>
                </c:pt>
                <c:pt idx="55">
                  <c:v>44642</c:v>
                </c:pt>
                <c:pt idx="56">
                  <c:v>44643</c:v>
                </c:pt>
                <c:pt idx="57">
                  <c:v>44644</c:v>
                </c:pt>
                <c:pt idx="58">
                  <c:v>44645</c:v>
                </c:pt>
                <c:pt idx="59">
                  <c:v>44648</c:v>
                </c:pt>
                <c:pt idx="60">
                  <c:v>44649</c:v>
                </c:pt>
                <c:pt idx="61">
                  <c:v>44650</c:v>
                </c:pt>
                <c:pt idx="62">
                  <c:v>44651</c:v>
                </c:pt>
                <c:pt idx="63">
                  <c:v>44652</c:v>
                </c:pt>
                <c:pt idx="64">
                  <c:v>44655</c:v>
                </c:pt>
                <c:pt idx="65">
                  <c:v>44656</c:v>
                </c:pt>
                <c:pt idx="66">
                  <c:v>44657</c:v>
                </c:pt>
                <c:pt idx="67">
                  <c:v>44658</c:v>
                </c:pt>
                <c:pt idx="68">
                  <c:v>44659</c:v>
                </c:pt>
                <c:pt idx="69">
                  <c:v>44662</c:v>
                </c:pt>
                <c:pt idx="70">
                  <c:v>44663</c:v>
                </c:pt>
                <c:pt idx="71">
                  <c:v>44664</c:v>
                </c:pt>
                <c:pt idx="72">
                  <c:v>44665</c:v>
                </c:pt>
                <c:pt idx="73">
                  <c:v>44666</c:v>
                </c:pt>
                <c:pt idx="74">
                  <c:v>44669</c:v>
                </c:pt>
                <c:pt idx="75">
                  <c:v>44670</c:v>
                </c:pt>
                <c:pt idx="76">
                  <c:v>44671</c:v>
                </c:pt>
                <c:pt idx="77">
                  <c:v>44672</c:v>
                </c:pt>
                <c:pt idx="78">
                  <c:v>44673</c:v>
                </c:pt>
                <c:pt idx="79">
                  <c:v>44676</c:v>
                </c:pt>
                <c:pt idx="80">
                  <c:v>44677</c:v>
                </c:pt>
                <c:pt idx="81">
                  <c:v>44678</c:v>
                </c:pt>
                <c:pt idx="82">
                  <c:v>44679</c:v>
                </c:pt>
                <c:pt idx="83">
                  <c:v>44680</c:v>
                </c:pt>
                <c:pt idx="84">
                  <c:v>44683</c:v>
                </c:pt>
                <c:pt idx="85">
                  <c:v>44684</c:v>
                </c:pt>
                <c:pt idx="86">
                  <c:v>44685</c:v>
                </c:pt>
                <c:pt idx="87">
                  <c:v>44686</c:v>
                </c:pt>
                <c:pt idx="88">
                  <c:v>44687</c:v>
                </c:pt>
              </c:numCache>
            </c:numRef>
          </c:cat>
          <c:val>
            <c:numRef>
              <c:f>'chart (2)'!$V$2:$V$90</c:f>
              <c:numCache>
                <c:formatCode>_(* #,##0_);_(* \(#,##0\);_(* "-"??_);_(@_)</c:formatCode>
                <c:ptCount val="89"/>
                <c:pt idx="0">
                  <c:v>30407.4</c:v>
                </c:pt>
                <c:pt idx="1">
                  <c:v>31560.799999999999</c:v>
                </c:pt>
                <c:pt idx="2">
                  <c:v>32522.2</c:v>
                </c:pt>
                <c:pt idx="3">
                  <c:v>33778</c:v>
                </c:pt>
                <c:pt idx="4">
                  <c:v>33230.400000000001</c:v>
                </c:pt>
                <c:pt idx="5">
                  <c:v>34067.800000000003</c:v>
                </c:pt>
                <c:pt idx="6">
                  <c:v>33024.199999999997</c:v>
                </c:pt>
                <c:pt idx="7">
                  <c:v>32751.200000000001</c:v>
                </c:pt>
                <c:pt idx="8">
                  <c:v>32785.199999999997</c:v>
                </c:pt>
                <c:pt idx="9">
                  <c:v>34294.6</c:v>
                </c:pt>
                <c:pt idx="10">
                  <c:v>35718</c:v>
                </c:pt>
                <c:pt idx="11">
                  <c:v>37227.25</c:v>
                </c:pt>
                <c:pt idx="12">
                  <c:v>37542</c:v>
                </c:pt>
                <c:pt idx="13">
                  <c:v>37852.25</c:v>
                </c:pt>
                <c:pt idx="14">
                  <c:v>38366.6</c:v>
                </c:pt>
                <c:pt idx="15">
                  <c:v>38565.199999999997</c:v>
                </c:pt>
                <c:pt idx="16">
                  <c:v>38682.6</c:v>
                </c:pt>
                <c:pt idx="17">
                  <c:v>39334.6</c:v>
                </c:pt>
                <c:pt idx="18">
                  <c:v>39903.800000000003</c:v>
                </c:pt>
                <c:pt idx="19">
                  <c:v>40095</c:v>
                </c:pt>
                <c:pt idx="20">
                  <c:v>40857.800000000003</c:v>
                </c:pt>
                <c:pt idx="21">
                  <c:v>41328.6</c:v>
                </c:pt>
                <c:pt idx="22">
                  <c:v>42041.2</c:v>
                </c:pt>
                <c:pt idx="23">
                  <c:v>41295.199999999997</c:v>
                </c:pt>
                <c:pt idx="24">
                  <c:v>41997.599999999999</c:v>
                </c:pt>
                <c:pt idx="25">
                  <c:v>42449.8</c:v>
                </c:pt>
                <c:pt idx="26">
                  <c:v>42410</c:v>
                </c:pt>
                <c:pt idx="27">
                  <c:v>42630.6</c:v>
                </c:pt>
                <c:pt idx="28">
                  <c:v>44348.2</c:v>
                </c:pt>
                <c:pt idx="29">
                  <c:v>44234.400000000001</c:v>
                </c:pt>
                <c:pt idx="30">
                  <c:v>44371.8</c:v>
                </c:pt>
                <c:pt idx="31">
                  <c:v>45432.2</c:v>
                </c:pt>
                <c:pt idx="32">
                  <c:v>45871.4</c:v>
                </c:pt>
                <c:pt idx="33">
                  <c:v>46145</c:v>
                </c:pt>
                <c:pt idx="34">
                  <c:v>40835.199999999997</c:v>
                </c:pt>
                <c:pt idx="35">
                  <c:v>40985.199999999997</c:v>
                </c:pt>
                <c:pt idx="36">
                  <c:v>41385.4</c:v>
                </c:pt>
                <c:pt idx="37">
                  <c:v>41984.6</c:v>
                </c:pt>
                <c:pt idx="38">
                  <c:v>39541.800000000003</c:v>
                </c:pt>
                <c:pt idx="39">
                  <c:v>45709</c:v>
                </c:pt>
                <c:pt idx="40">
                  <c:v>46352.6</c:v>
                </c:pt>
                <c:pt idx="41">
                  <c:v>46243.199999999997</c:v>
                </c:pt>
                <c:pt idx="42">
                  <c:v>46974.6</c:v>
                </c:pt>
                <c:pt idx="43">
                  <c:v>50523</c:v>
                </c:pt>
                <c:pt idx="44">
                  <c:v>51566.400000000001</c:v>
                </c:pt>
                <c:pt idx="45">
                  <c:v>52816</c:v>
                </c:pt>
                <c:pt idx="46">
                  <c:v>54160.4</c:v>
                </c:pt>
                <c:pt idx="47">
                  <c:v>54779.4</c:v>
                </c:pt>
                <c:pt idx="48">
                  <c:v>55371</c:v>
                </c:pt>
                <c:pt idx="49">
                  <c:v>55704.2</c:v>
                </c:pt>
                <c:pt idx="50">
                  <c:v>56273.4</c:v>
                </c:pt>
                <c:pt idx="51">
                  <c:v>57096.800000000003</c:v>
                </c:pt>
                <c:pt idx="52">
                  <c:v>57552.2</c:v>
                </c:pt>
                <c:pt idx="53">
                  <c:v>58170.8</c:v>
                </c:pt>
                <c:pt idx="54">
                  <c:v>58800.800000000003</c:v>
                </c:pt>
                <c:pt idx="55">
                  <c:v>59558.8</c:v>
                </c:pt>
                <c:pt idx="56">
                  <c:v>60689</c:v>
                </c:pt>
                <c:pt idx="57">
                  <c:v>61114.6</c:v>
                </c:pt>
                <c:pt idx="58">
                  <c:v>61209.8</c:v>
                </c:pt>
                <c:pt idx="59">
                  <c:v>61368.2</c:v>
                </c:pt>
                <c:pt idx="60">
                  <c:v>61750.8</c:v>
                </c:pt>
                <c:pt idx="61">
                  <c:v>61473.8</c:v>
                </c:pt>
                <c:pt idx="62">
                  <c:v>61939</c:v>
                </c:pt>
                <c:pt idx="63">
                  <c:v>62000.4</c:v>
                </c:pt>
                <c:pt idx="64">
                  <c:v>62196.800000000003</c:v>
                </c:pt>
                <c:pt idx="65">
                  <c:v>61881.2</c:v>
                </c:pt>
                <c:pt idx="66">
                  <c:v>62122.400000000001</c:v>
                </c:pt>
                <c:pt idx="67">
                  <c:v>62492.6</c:v>
                </c:pt>
                <c:pt idx="68">
                  <c:v>62175.6</c:v>
                </c:pt>
                <c:pt idx="69">
                  <c:v>62508.6</c:v>
                </c:pt>
                <c:pt idx="70">
                  <c:v>63049.8</c:v>
                </c:pt>
                <c:pt idx="71">
                  <c:v>62730.400000000001</c:v>
                </c:pt>
                <c:pt idx="72">
                  <c:v>62154.400000000001</c:v>
                </c:pt>
                <c:pt idx="73">
                  <c:v>62850.2</c:v>
                </c:pt>
                <c:pt idx="74">
                  <c:v>64331.4</c:v>
                </c:pt>
                <c:pt idx="75">
                  <c:v>64686.6</c:v>
                </c:pt>
                <c:pt idx="76">
                  <c:v>65653</c:v>
                </c:pt>
                <c:pt idx="77">
                  <c:v>66189</c:v>
                </c:pt>
                <c:pt idx="78">
                  <c:v>65785.600000000006</c:v>
                </c:pt>
                <c:pt idx="79">
                  <c:v>64102.6</c:v>
                </c:pt>
                <c:pt idx="80">
                  <c:v>63424.800000000003</c:v>
                </c:pt>
                <c:pt idx="81">
                  <c:v>62595.6</c:v>
                </c:pt>
                <c:pt idx="82">
                  <c:v>62035.8</c:v>
                </c:pt>
                <c:pt idx="83">
                  <c:v>61544.2</c:v>
                </c:pt>
                <c:pt idx="84">
                  <c:v>62068.6</c:v>
                </c:pt>
                <c:pt idx="85">
                  <c:v>62644.4</c:v>
                </c:pt>
                <c:pt idx="86">
                  <c:v>63289.4</c:v>
                </c:pt>
                <c:pt idx="87">
                  <c:v>64643</c:v>
                </c:pt>
                <c:pt idx="88">
                  <c:v>66215.8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0-4186-BD8F-531BD6B58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693808"/>
        <c:axId val="690693392"/>
      </c:lineChart>
      <c:lineChart>
        <c:grouping val="standard"/>
        <c:varyColors val="0"/>
        <c:ser>
          <c:idx val="2"/>
          <c:order val="2"/>
          <c:tx>
            <c:strRef>
              <c:f>'chart (2)'!$W$1</c:f>
              <c:strCache>
                <c:ptCount val="1"/>
                <c:pt idx="0">
                  <c:v>Avg MA Gas price per Gallon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(2)'!$R$2:$R$90</c:f>
              <c:numCache>
                <c:formatCode>mm/dd/yy;@</c:formatCode>
                <c:ptCount val="89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44621</c:v>
                </c:pt>
                <c:pt idx="41">
                  <c:v>44622</c:v>
                </c:pt>
                <c:pt idx="42">
                  <c:v>44623</c:v>
                </c:pt>
                <c:pt idx="43">
                  <c:v>44624</c:v>
                </c:pt>
                <c:pt idx="44">
                  <c:v>44627</c:v>
                </c:pt>
                <c:pt idx="45">
                  <c:v>44628</c:v>
                </c:pt>
                <c:pt idx="46">
                  <c:v>44629</c:v>
                </c:pt>
                <c:pt idx="47">
                  <c:v>44630</c:v>
                </c:pt>
                <c:pt idx="48">
                  <c:v>44631</c:v>
                </c:pt>
                <c:pt idx="49">
                  <c:v>44634</c:v>
                </c:pt>
                <c:pt idx="50">
                  <c:v>44635</c:v>
                </c:pt>
                <c:pt idx="51">
                  <c:v>44636</c:v>
                </c:pt>
                <c:pt idx="52">
                  <c:v>44637</c:v>
                </c:pt>
                <c:pt idx="53">
                  <c:v>44638</c:v>
                </c:pt>
                <c:pt idx="54">
                  <c:v>44641</c:v>
                </c:pt>
                <c:pt idx="55">
                  <c:v>44642</c:v>
                </c:pt>
                <c:pt idx="56">
                  <c:v>44643</c:v>
                </c:pt>
                <c:pt idx="57">
                  <c:v>44644</c:v>
                </c:pt>
                <c:pt idx="58">
                  <c:v>44645</c:v>
                </c:pt>
                <c:pt idx="59">
                  <c:v>44648</c:v>
                </c:pt>
                <c:pt idx="60">
                  <c:v>44649</c:v>
                </c:pt>
                <c:pt idx="61">
                  <c:v>44650</c:v>
                </c:pt>
                <c:pt idx="62">
                  <c:v>44651</c:v>
                </c:pt>
                <c:pt idx="63">
                  <c:v>44652</c:v>
                </c:pt>
                <c:pt idx="64">
                  <c:v>44655</c:v>
                </c:pt>
                <c:pt idx="65">
                  <c:v>44656</c:v>
                </c:pt>
                <c:pt idx="66">
                  <c:v>44657</c:v>
                </c:pt>
                <c:pt idx="67">
                  <c:v>44658</c:v>
                </c:pt>
                <c:pt idx="68">
                  <c:v>44659</c:v>
                </c:pt>
                <c:pt idx="69">
                  <c:v>44662</c:v>
                </c:pt>
                <c:pt idx="70">
                  <c:v>44663</c:v>
                </c:pt>
                <c:pt idx="71">
                  <c:v>44664</c:v>
                </c:pt>
                <c:pt idx="72">
                  <c:v>44665</c:v>
                </c:pt>
                <c:pt idx="73">
                  <c:v>44666</c:v>
                </c:pt>
                <c:pt idx="74">
                  <c:v>44669</c:v>
                </c:pt>
                <c:pt idx="75">
                  <c:v>44670</c:v>
                </c:pt>
                <c:pt idx="76">
                  <c:v>44671</c:v>
                </c:pt>
                <c:pt idx="77">
                  <c:v>44672</c:v>
                </c:pt>
                <c:pt idx="78">
                  <c:v>44673</c:v>
                </c:pt>
                <c:pt idx="79">
                  <c:v>44676</c:v>
                </c:pt>
                <c:pt idx="80">
                  <c:v>44677</c:v>
                </c:pt>
                <c:pt idx="81">
                  <c:v>44678</c:v>
                </c:pt>
                <c:pt idx="82">
                  <c:v>44679</c:v>
                </c:pt>
                <c:pt idx="83">
                  <c:v>44680</c:v>
                </c:pt>
                <c:pt idx="84">
                  <c:v>44683</c:v>
                </c:pt>
                <c:pt idx="85">
                  <c:v>44684</c:v>
                </c:pt>
                <c:pt idx="86">
                  <c:v>44685</c:v>
                </c:pt>
                <c:pt idx="87">
                  <c:v>44686</c:v>
                </c:pt>
                <c:pt idx="88">
                  <c:v>44687</c:v>
                </c:pt>
              </c:numCache>
            </c:numRef>
          </c:cat>
          <c:val>
            <c:numRef>
              <c:f>'chart (2)'!$W$2:$W$90</c:f>
              <c:numCache>
                <c:formatCode>"$"#,##0.00</c:formatCode>
                <c:ptCount val="89"/>
                <c:pt idx="0">
                  <c:v>3.4350000000000001</c:v>
                </c:pt>
                <c:pt idx="1">
                  <c:v>3.4350000000000001</c:v>
                </c:pt>
                <c:pt idx="2">
                  <c:v>3.4350000000000001</c:v>
                </c:pt>
                <c:pt idx="3">
                  <c:v>3.4350000000000001</c:v>
                </c:pt>
                <c:pt idx="4">
                  <c:v>3.4350000000000001</c:v>
                </c:pt>
                <c:pt idx="5">
                  <c:v>3.419</c:v>
                </c:pt>
                <c:pt idx="6">
                  <c:v>3.419</c:v>
                </c:pt>
                <c:pt idx="7">
                  <c:v>3.419</c:v>
                </c:pt>
                <c:pt idx="8">
                  <c:v>3.419</c:v>
                </c:pt>
                <c:pt idx="9">
                  <c:v>3.419</c:v>
                </c:pt>
                <c:pt idx="10">
                  <c:v>3.3959999999999999</c:v>
                </c:pt>
                <c:pt idx="11">
                  <c:v>3.3959999999999999</c:v>
                </c:pt>
                <c:pt idx="12">
                  <c:v>3.3959999999999999</c:v>
                </c:pt>
                <c:pt idx="13">
                  <c:v>3.3959999999999999</c:v>
                </c:pt>
                <c:pt idx="14">
                  <c:v>3.3839999999999999</c:v>
                </c:pt>
                <c:pt idx="15">
                  <c:v>3.3839999999999999</c:v>
                </c:pt>
                <c:pt idx="16">
                  <c:v>3.3839999999999999</c:v>
                </c:pt>
                <c:pt idx="17">
                  <c:v>3.3839999999999999</c:v>
                </c:pt>
                <c:pt idx="18">
                  <c:v>3.3839999999999999</c:v>
                </c:pt>
                <c:pt idx="19">
                  <c:v>3.4119999999999999</c:v>
                </c:pt>
                <c:pt idx="20">
                  <c:v>3.4119999999999999</c:v>
                </c:pt>
                <c:pt idx="21">
                  <c:v>3.4119999999999999</c:v>
                </c:pt>
                <c:pt idx="22">
                  <c:v>3.4119999999999999</c:v>
                </c:pt>
                <c:pt idx="23">
                  <c:v>3.4119999999999999</c:v>
                </c:pt>
                <c:pt idx="24">
                  <c:v>3.4790000000000001</c:v>
                </c:pt>
                <c:pt idx="25">
                  <c:v>3.4790000000000001</c:v>
                </c:pt>
                <c:pt idx="26">
                  <c:v>3.4790000000000001</c:v>
                </c:pt>
                <c:pt idx="27">
                  <c:v>3.4790000000000001</c:v>
                </c:pt>
                <c:pt idx="28">
                  <c:v>3.4790000000000001</c:v>
                </c:pt>
                <c:pt idx="29">
                  <c:v>3.5369999999999999</c:v>
                </c:pt>
                <c:pt idx="30">
                  <c:v>3.5369999999999999</c:v>
                </c:pt>
                <c:pt idx="31">
                  <c:v>3.5369999999999999</c:v>
                </c:pt>
                <c:pt idx="32">
                  <c:v>3.5369999999999999</c:v>
                </c:pt>
                <c:pt idx="33">
                  <c:v>3.5369999999999999</c:v>
                </c:pt>
                <c:pt idx="34">
                  <c:v>3.6070000000000002</c:v>
                </c:pt>
                <c:pt idx="35">
                  <c:v>3.6070000000000002</c:v>
                </c:pt>
                <c:pt idx="36">
                  <c:v>3.6070000000000002</c:v>
                </c:pt>
                <c:pt idx="37">
                  <c:v>3.6070000000000002</c:v>
                </c:pt>
                <c:pt idx="38">
                  <c:v>3.6070000000000002</c:v>
                </c:pt>
                <c:pt idx="39">
                  <c:v>3.6749999999999998</c:v>
                </c:pt>
                <c:pt idx="40">
                  <c:v>3.6749999999999998</c:v>
                </c:pt>
                <c:pt idx="41">
                  <c:v>3.6749999999999998</c:v>
                </c:pt>
                <c:pt idx="42">
                  <c:v>3.6749999999999998</c:v>
                </c:pt>
                <c:pt idx="43">
                  <c:v>3.6749999999999998</c:v>
                </c:pt>
                <c:pt idx="44">
                  <c:v>4.2629999999999999</c:v>
                </c:pt>
                <c:pt idx="45">
                  <c:v>4.2629999999999999</c:v>
                </c:pt>
                <c:pt idx="46">
                  <c:v>4.2629999999999999</c:v>
                </c:pt>
                <c:pt idx="47">
                  <c:v>4.2629999999999999</c:v>
                </c:pt>
                <c:pt idx="48">
                  <c:v>4.2629999999999999</c:v>
                </c:pt>
                <c:pt idx="49">
                  <c:v>4.3890000000000002</c:v>
                </c:pt>
                <c:pt idx="50">
                  <c:v>4.3890000000000002</c:v>
                </c:pt>
                <c:pt idx="51">
                  <c:v>4.3890000000000002</c:v>
                </c:pt>
                <c:pt idx="52">
                  <c:v>4.3890000000000002</c:v>
                </c:pt>
                <c:pt idx="53">
                  <c:v>4.3890000000000002</c:v>
                </c:pt>
                <c:pt idx="54">
                  <c:v>4.3049999999999997</c:v>
                </c:pt>
                <c:pt idx="55">
                  <c:v>4.3049999999999997</c:v>
                </c:pt>
                <c:pt idx="56">
                  <c:v>4.3049999999999997</c:v>
                </c:pt>
                <c:pt idx="57">
                  <c:v>4.3049999999999997</c:v>
                </c:pt>
                <c:pt idx="58">
                  <c:v>4.3049999999999997</c:v>
                </c:pt>
                <c:pt idx="59">
                  <c:v>4.2809999999999997</c:v>
                </c:pt>
                <c:pt idx="60">
                  <c:v>4.2809999999999997</c:v>
                </c:pt>
                <c:pt idx="61">
                  <c:v>4.2809999999999997</c:v>
                </c:pt>
                <c:pt idx="62">
                  <c:v>4.2809999999999997</c:v>
                </c:pt>
                <c:pt idx="63">
                  <c:v>4.2809999999999997</c:v>
                </c:pt>
                <c:pt idx="64">
                  <c:v>4.2080000000000002</c:v>
                </c:pt>
                <c:pt idx="65">
                  <c:v>4.2080000000000002</c:v>
                </c:pt>
                <c:pt idx="66">
                  <c:v>4.2080000000000002</c:v>
                </c:pt>
                <c:pt idx="67">
                  <c:v>4.2080000000000002</c:v>
                </c:pt>
                <c:pt idx="68">
                  <c:v>4.2080000000000002</c:v>
                </c:pt>
                <c:pt idx="69">
                  <c:v>4.1459999999999999</c:v>
                </c:pt>
                <c:pt idx="70">
                  <c:v>4.1459999999999999</c:v>
                </c:pt>
                <c:pt idx="71">
                  <c:v>4.1459999999999999</c:v>
                </c:pt>
                <c:pt idx="72">
                  <c:v>4.1459999999999999</c:v>
                </c:pt>
                <c:pt idx="73">
                  <c:v>4.1459999999999999</c:v>
                </c:pt>
                <c:pt idx="74">
                  <c:v>4.1319999999999997</c:v>
                </c:pt>
                <c:pt idx="75">
                  <c:v>4.1319999999999997</c:v>
                </c:pt>
                <c:pt idx="76">
                  <c:v>4.1319999999999997</c:v>
                </c:pt>
                <c:pt idx="77">
                  <c:v>4.1319999999999997</c:v>
                </c:pt>
                <c:pt idx="78">
                  <c:v>4.1319999999999997</c:v>
                </c:pt>
                <c:pt idx="79" formatCode="&quot;$&quot;#,##0.00_);[Red]\(&quot;$&quot;#,##0.00\)">
                  <c:v>4.1989999999999998</c:v>
                </c:pt>
                <c:pt idx="80" formatCode="&quot;$&quot;#,##0.00_);[Red]\(&quot;$&quot;#,##0.00\)">
                  <c:v>4.1989999999999998</c:v>
                </c:pt>
                <c:pt idx="81" formatCode="&quot;$&quot;#,##0.00_);[Red]\(&quot;$&quot;#,##0.00\)">
                  <c:v>4.1989999999999998</c:v>
                </c:pt>
                <c:pt idx="82" formatCode="&quot;$&quot;#,##0.00_);[Red]\(&quot;$&quot;#,##0.00\)">
                  <c:v>4.1989999999999998</c:v>
                </c:pt>
                <c:pt idx="83" formatCode="&quot;$&quot;#,##0.00_);[Red]\(&quot;$&quot;#,##0.00\)">
                  <c:v>4.1989999999999998</c:v>
                </c:pt>
                <c:pt idx="84" formatCode="&quot;$&quot;#,##0.00_);[Red]\(&quot;$&quot;#,##0.00\)">
                  <c:v>4.29</c:v>
                </c:pt>
                <c:pt idx="85" formatCode="&quot;$&quot;#,##0.00_);[Red]\(&quot;$&quot;#,##0.00\)">
                  <c:v>4.29</c:v>
                </c:pt>
                <c:pt idx="86" formatCode="&quot;$&quot;#,##0.00_);[Red]\(&quot;$&quot;#,##0.00\)">
                  <c:v>4.29</c:v>
                </c:pt>
                <c:pt idx="87" formatCode="&quot;$&quot;#,##0.00_);[Red]\(&quot;$&quot;#,##0.00\)">
                  <c:v>4.29</c:v>
                </c:pt>
                <c:pt idx="88" formatCode="&quot;$&quot;#,##0.00_);[Red]\(&quot;$&quot;#,##0.00\)">
                  <c:v>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0-4186-BD8F-531BD6B58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438751"/>
        <c:axId val="1162452895"/>
      </c:lineChart>
      <c:dateAx>
        <c:axId val="690693808"/>
        <c:scaling>
          <c:orientation val="minMax"/>
          <c:min val="44562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93392"/>
        <c:crosses val="autoZero"/>
        <c:auto val="1"/>
        <c:lblOffset val="100"/>
        <c:baseTimeUnit val="days"/>
        <c:majorUnit val="1"/>
        <c:majorTimeUnit val="months"/>
      </c:dateAx>
      <c:valAx>
        <c:axId val="690693392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93808"/>
        <c:crosses val="autoZero"/>
        <c:crossBetween val="between"/>
        <c:majorUnit val="5000"/>
      </c:valAx>
      <c:valAx>
        <c:axId val="1162452895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38751"/>
        <c:crosses val="max"/>
        <c:crossBetween val="between"/>
      </c:valAx>
      <c:dateAx>
        <c:axId val="1162438751"/>
        <c:scaling>
          <c:orientation val="minMax"/>
        </c:scaling>
        <c:delete val="1"/>
        <c:axPos val="b"/>
        <c:numFmt formatCode="mm/dd/yy;@" sourceLinked="1"/>
        <c:majorTickMark val="out"/>
        <c:minorTickMark val="none"/>
        <c:tickLblPos val="nextTo"/>
        <c:crossAx val="116245289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Weekday Rolling 5-Day Average Ridership</a:t>
            </a:r>
          </a:p>
          <a:p>
            <a:pPr>
              <a:defRPr/>
            </a:pPr>
            <a:r>
              <a:rPr lang="en-US"/>
              <a:t>(excluding</a:t>
            </a:r>
            <a:r>
              <a:rPr lang="en-US" baseline="0"/>
              <a:t> Newburyport/Rockport line)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ridership'!$H$1</c:f>
              <c:strCache>
                <c:ptCount val="1"/>
                <c:pt idx="0">
                  <c:v>Daily Ridership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'Overall ridership'!$A$343:$A$478</c:f>
              <c:numCache>
                <c:formatCode>m/d/yyyy</c:formatCode>
                <c:ptCount val="136"/>
                <c:pt idx="0">
                  <c:v>44488</c:v>
                </c:pt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44494</c:v>
                </c:pt>
                <c:pt idx="5">
                  <c:v>44495</c:v>
                </c:pt>
                <c:pt idx="6">
                  <c:v>44496</c:v>
                </c:pt>
                <c:pt idx="7">
                  <c:v>44497</c:v>
                </c:pt>
                <c:pt idx="8">
                  <c:v>44498</c:v>
                </c:pt>
                <c:pt idx="9">
                  <c:v>44501</c:v>
                </c:pt>
                <c:pt idx="10">
                  <c:v>44502</c:v>
                </c:pt>
                <c:pt idx="11">
                  <c:v>44503</c:v>
                </c:pt>
                <c:pt idx="12">
                  <c:v>44504</c:v>
                </c:pt>
                <c:pt idx="13">
                  <c:v>44505</c:v>
                </c:pt>
                <c:pt idx="14">
                  <c:v>44508</c:v>
                </c:pt>
                <c:pt idx="15">
                  <c:v>44509</c:v>
                </c:pt>
                <c:pt idx="16">
                  <c:v>44510</c:v>
                </c:pt>
                <c:pt idx="17">
                  <c:v>44511</c:v>
                </c:pt>
                <c:pt idx="18">
                  <c:v>44512</c:v>
                </c:pt>
                <c:pt idx="19">
                  <c:v>44515</c:v>
                </c:pt>
                <c:pt idx="20">
                  <c:v>44516</c:v>
                </c:pt>
                <c:pt idx="21">
                  <c:v>44517</c:v>
                </c:pt>
                <c:pt idx="22">
                  <c:v>44518</c:v>
                </c:pt>
                <c:pt idx="23">
                  <c:v>44519</c:v>
                </c:pt>
                <c:pt idx="24">
                  <c:v>44522</c:v>
                </c:pt>
                <c:pt idx="25">
                  <c:v>44523</c:v>
                </c:pt>
                <c:pt idx="26">
                  <c:v>44524</c:v>
                </c:pt>
                <c:pt idx="27">
                  <c:v>44525</c:v>
                </c:pt>
                <c:pt idx="28">
                  <c:v>44526</c:v>
                </c:pt>
                <c:pt idx="29">
                  <c:v>44529</c:v>
                </c:pt>
                <c:pt idx="30">
                  <c:v>44530</c:v>
                </c:pt>
                <c:pt idx="31">
                  <c:v>44531</c:v>
                </c:pt>
                <c:pt idx="32">
                  <c:v>44532</c:v>
                </c:pt>
                <c:pt idx="33">
                  <c:v>44533</c:v>
                </c:pt>
                <c:pt idx="34">
                  <c:v>44534</c:v>
                </c:pt>
                <c:pt idx="35">
                  <c:v>44535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44543</c:v>
                </c:pt>
                <c:pt idx="40">
                  <c:v>44544</c:v>
                </c:pt>
                <c:pt idx="41">
                  <c:v>44545</c:v>
                </c:pt>
                <c:pt idx="42">
                  <c:v>44546</c:v>
                </c:pt>
                <c:pt idx="43">
                  <c:v>44547</c:v>
                </c:pt>
                <c:pt idx="44">
                  <c:v>44550</c:v>
                </c:pt>
                <c:pt idx="45">
                  <c:v>44551</c:v>
                </c:pt>
                <c:pt idx="46">
                  <c:v>44552</c:v>
                </c:pt>
                <c:pt idx="47">
                  <c:v>44553</c:v>
                </c:pt>
                <c:pt idx="48">
                  <c:v>44554</c:v>
                </c:pt>
                <c:pt idx="49">
                  <c:v>44557</c:v>
                </c:pt>
                <c:pt idx="50">
                  <c:v>44558</c:v>
                </c:pt>
                <c:pt idx="51">
                  <c:v>44559</c:v>
                </c:pt>
                <c:pt idx="52">
                  <c:v>44560</c:v>
                </c:pt>
                <c:pt idx="53">
                  <c:v>44561</c:v>
                </c:pt>
                <c:pt idx="54">
                  <c:v>44564</c:v>
                </c:pt>
                <c:pt idx="55">
                  <c:v>44565</c:v>
                </c:pt>
                <c:pt idx="56">
                  <c:v>44566</c:v>
                </c:pt>
                <c:pt idx="57">
                  <c:v>44567</c:v>
                </c:pt>
                <c:pt idx="58">
                  <c:v>44568</c:v>
                </c:pt>
                <c:pt idx="59">
                  <c:v>44571</c:v>
                </c:pt>
                <c:pt idx="60">
                  <c:v>44572</c:v>
                </c:pt>
                <c:pt idx="61">
                  <c:v>44573</c:v>
                </c:pt>
                <c:pt idx="62">
                  <c:v>44574</c:v>
                </c:pt>
                <c:pt idx="63">
                  <c:v>44575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44585</c:v>
                </c:pt>
                <c:pt idx="70">
                  <c:v>44586</c:v>
                </c:pt>
                <c:pt idx="71">
                  <c:v>44587</c:v>
                </c:pt>
                <c:pt idx="72">
                  <c:v>44588</c:v>
                </c:pt>
                <c:pt idx="73">
                  <c:v>44589</c:v>
                </c:pt>
                <c:pt idx="74">
                  <c:v>44592</c:v>
                </c:pt>
                <c:pt idx="75">
                  <c:v>44593</c:v>
                </c:pt>
                <c:pt idx="76">
                  <c:v>44594</c:v>
                </c:pt>
                <c:pt idx="77">
                  <c:v>44595</c:v>
                </c:pt>
                <c:pt idx="78">
                  <c:v>44596</c:v>
                </c:pt>
                <c:pt idx="79">
                  <c:v>44599</c:v>
                </c:pt>
                <c:pt idx="80">
                  <c:v>44600</c:v>
                </c:pt>
                <c:pt idx="81">
                  <c:v>44601</c:v>
                </c:pt>
                <c:pt idx="82">
                  <c:v>44602</c:v>
                </c:pt>
                <c:pt idx="83">
                  <c:v>44603</c:v>
                </c:pt>
                <c:pt idx="84">
                  <c:v>44606</c:v>
                </c:pt>
                <c:pt idx="85">
                  <c:v>44607</c:v>
                </c:pt>
                <c:pt idx="86">
                  <c:v>44608</c:v>
                </c:pt>
                <c:pt idx="87">
                  <c:v>44609</c:v>
                </c:pt>
                <c:pt idx="88">
                  <c:v>44610</c:v>
                </c:pt>
                <c:pt idx="89">
                  <c:v>44613</c:v>
                </c:pt>
                <c:pt idx="90">
                  <c:v>44614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44622</c:v>
                </c:pt>
                <c:pt idx="97">
                  <c:v>44623</c:v>
                </c:pt>
                <c:pt idx="98">
                  <c:v>44624</c:v>
                </c:pt>
                <c:pt idx="99">
                  <c:v>44627</c:v>
                </c:pt>
                <c:pt idx="100">
                  <c:v>44628</c:v>
                </c:pt>
                <c:pt idx="101">
                  <c:v>44629</c:v>
                </c:pt>
                <c:pt idx="102">
                  <c:v>44630</c:v>
                </c:pt>
                <c:pt idx="103">
                  <c:v>44631</c:v>
                </c:pt>
                <c:pt idx="104">
                  <c:v>44634</c:v>
                </c:pt>
                <c:pt idx="105">
                  <c:v>44635</c:v>
                </c:pt>
                <c:pt idx="106">
                  <c:v>44636</c:v>
                </c:pt>
                <c:pt idx="107">
                  <c:v>44637</c:v>
                </c:pt>
                <c:pt idx="108">
                  <c:v>44638</c:v>
                </c:pt>
                <c:pt idx="109">
                  <c:v>44641</c:v>
                </c:pt>
                <c:pt idx="110">
                  <c:v>44642</c:v>
                </c:pt>
                <c:pt idx="111">
                  <c:v>44643</c:v>
                </c:pt>
                <c:pt idx="112">
                  <c:v>44644</c:v>
                </c:pt>
                <c:pt idx="113">
                  <c:v>44645</c:v>
                </c:pt>
                <c:pt idx="114">
                  <c:v>44648</c:v>
                </c:pt>
                <c:pt idx="115">
                  <c:v>44649</c:v>
                </c:pt>
                <c:pt idx="116">
                  <c:v>44650</c:v>
                </c:pt>
                <c:pt idx="117">
                  <c:v>44651</c:v>
                </c:pt>
                <c:pt idx="118">
                  <c:v>44652</c:v>
                </c:pt>
                <c:pt idx="119">
                  <c:v>44655</c:v>
                </c:pt>
                <c:pt idx="120">
                  <c:v>44656</c:v>
                </c:pt>
                <c:pt idx="121">
                  <c:v>44657</c:v>
                </c:pt>
                <c:pt idx="122">
                  <c:v>44658</c:v>
                </c:pt>
                <c:pt idx="123">
                  <c:v>44659</c:v>
                </c:pt>
                <c:pt idx="124">
                  <c:v>44662</c:v>
                </c:pt>
                <c:pt idx="125">
                  <c:v>44663</c:v>
                </c:pt>
                <c:pt idx="126">
                  <c:v>44664</c:v>
                </c:pt>
                <c:pt idx="127">
                  <c:v>44665</c:v>
                </c:pt>
                <c:pt idx="128">
                  <c:v>44666</c:v>
                </c:pt>
                <c:pt idx="129">
                  <c:v>44669</c:v>
                </c:pt>
                <c:pt idx="130">
                  <c:v>44670</c:v>
                </c:pt>
                <c:pt idx="131">
                  <c:v>44671</c:v>
                </c:pt>
                <c:pt idx="132">
                  <c:v>44672</c:v>
                </c:pt>
                <c:pt idx="133">
                  <c:v>44673</c:v>
                </c:pt>
                <c:pt idx="134">
                  <c:v>44676</c:v>
                </c:pt>
                <c:pt idx="135">
                  <c:v>44677</c:v>
                </c:pt>
              </c:numCache>
            </c:numRef>
          </c:cat>
          <c:val>
            <c:numRef>
              <c:f>'Overall ridership'!$H$343:$H$478</c:f>
              <c:numCache>
                <c:formatCode>_(* #,##0_);_(* \(#,##0\);_(* "-"??_);_(@_)</c:formatCode>
                <c:ptCount val="136"/>
                <c:pt idx="0">
                  <c:v>27381</c:v>
                </c:pt>
                <c:pt idx="1">
                  <c:v>30323</c:v>
                </c:pt>
                <c:pt idx="2">
                  <c:v>29091</c:v>
                </c:pt>
                <c:pt idx="3">
                  <c:v>30639</c:v>
                </c:pt>
                <c:pt idx="4">
                  <c:v>22862</c:v>
                </c:pt>
                <c:pt idx="5">
                  <c:v>29529</c:v>
                </c:pt>
                <c:pt idx="6">
                  <c:v>25786</c:v>
                </c:pt>
                <c:pt idx="7">
                  <c:v>27027</c:v>
                </c:pt>
                <c:pt idx="8">
                  <c:v>30927</c:v>
                </c:pt>
                <c:pt idx="9">
                  <c:v>29382</c:v>
                </c:pt>
                <c:pt idx="10">
                  <c:v>32014</c:v>
                </c:pt>
                <c:pt idx="11">
                  <c:v>31408</c:v>
                </c:pt>
                <c:pt idx="12">
                  <c:v>32348</c:v>
                </c:pt>
                <c:pt idx="13">
                  <c:v>30668</c:v>
                </c:pt>
                <c:pt idx="14">
                  <c:v>34705</c:v>
                </c:pt>
                <c:pt idx="15">
                  <c:v>32885</c:v>
                </c:pt>
                <c:pt idx="16">
                  <c:v>33112</c:v>
                </c:pt>
                <c:pt idx="17">
                  <c:v>34521</c:v>
                </c:pt>
                <c:pt idx="18">
                  <c:v>33454</c:v>
                </c:pt>
                <c:pt idx="19">
                  <c:v>35812</c:v>
                </c:pt>
                <c:pt idx="20">
                  <c:v>36412</c:v>
                </c:pt>
                <c:pt idx="21">
                  <c:v>35263</c:v>
                </c:pt>
                <c:pt idx="22">
                  <c:v>38357</c:v>
                </c:pt>
                <c:pt idx="23">
                  <c:v>30265</c:v>
                </c:pt>
                <c:pt idx="24">
                  <c:v>37368</c:v>
                </c:pt>
                <c:pt idx="25">
                  <c:v>38659</c:v>
                </c:pt>
                <c:pt idx="26">
                  <c:v>35197</c:v>
                </c:pt>
                <c:pt idx="27">
                  <c:v>39113</c:v>
                </c:pt>
                <c:pt idx="28">
                  <c:v>36903</c:v>
                </c:pt>
                <c:pt idx="29">
                  <c:v>37796</c:v>
                </c:pt>
                <c:pt idx="30">
                  <c:v>38965</c:v>
                </c:pt>
                <c:pt idx="31">
                  <c:v>39316</c:v>
                </c:pt>
                <c:pt idx="32">
                  <c:v>41792</c:v>
                </c:pt>
                <c:pt idx="33">
                  <c:v>38751</c:v>
                </c:pt>
                <c:pt idx="34">
                  <c:v>13870</c:v>
                </c:pt>
                <c:pt idx="35">
                  <c:v>39545</c:v>
                </c:pt>
                <c:pt idx="36">
                  <c:v>41684</c:v>
                </c:pt>
                <c:pt idx="37">
                  <c:v>44102</c:v>
                </c:pt>
                <c:pt idx="38">
                  <c:v>27091</c:v>
                </c:pt>
                <c:pt idx="39">
                  <c:v>42493</c:v>
                </c:pt>
                <c:pt idx="40">
                  <c:v>43277</c:v>
                </c:pt>
                <c:pt idx="41">
                  <c:v>41529</c:v>
                </c:pt>
                <c:pt idx="42">
                  <c:v>47458</c:v>
                </c:pt>
                <c:pt idx="43">
                  <c:v>43390</c:v>
                </c:pt>
                <c:pt idx="44">
                  <c:v>46726</c:v>
                </c:pt>
                <c:pt idx="45">
                  <c:v>49124</c:v>
                </c:pt>
                <c:pt idx="46">
                  <c:v>48037</c:v>
                </c:pt>
                <c:pt idx="47">
                  <c:v>50654</c:v>
                </c:pt>
                <c:pt idx="48">
                  <c:v>46509</c:v>
                </c:pt>
                <c:pt idx="49">
                  <c:v>47956</c:v>
                </c:pt>
                <c:pt idx="50">
                  <c:v>51730</c:v>
                </c:pt>
                <c:pt idx="51">
                  <c:v>51994</c:v>
                </c:pt>
                <c:pt idx="52">
                  <c:v>52609</c:v>
                </c:pt>
                <c:pt idx="53">
                  <c:v>49682</c:v>
                </c:pt>
                <c:pt idx="54">
                  <c:v>50855</c:v>
                </c:pt>
                <c:pt idx="55">
                  <c:v>54831</c:v>
                </c:pt>
                <c:pt idx="56">
                  <c:v>56084</c:v>
                </c:pt>
                <c:pt idx="57">
                  <c:v>54094</c:v>
                </c:pt>
                <c:pt idx="58">
                  <c:v>50287</c:v>
                </c:pt>
                <c:pt idx="59">
                  <c:v>51975</c:v>
                </c:pt>
                <c:pt idx="60">
                  <c:v>56304</c:v>
                </c:pt>
                <c:pt idx="61">
                  <c:v>54774</c:v>
                </c:pt>
                <c:pt idx="62">
                  <c:v>56254</c:v>
                </c:pt>
                <c:pt idx="63">
                  <c:v>49589</c:v>
                </c:pt>
                <c:pt idx="64">
                  <c:v>52670</c:v>
                </c:pt>
                <c:pt idx="65">
                  <c:v>55141</c:v>
                </c:pt>
                <c:pt idx="66">
                  <c:v>56176</c:v>
                </c:pt>
                <c:pt idx="67">
                  <c:v>57688</c:v>
                </c:pt>
                <c:pt idx="68">
                  <c:v>49444</c:v>
                </c:pt>
                <c:pt idx="69">
                  <c:v>54521</c:v>
                </c:pt>
                <c:pt idx="70">
                  <c:v>57557</c:v>
                </c:pt>
                <c:pt idx="71">
                  <c:v>55348</c:v>
                </c:pt>
                <c:pt idx="72">
                  <c:v>55638</c:v>
                </c:pt>
                <c:pt idx="73">
                  <c:v>52407</c:v>
                </c:pt>
                <c:pt idx="74">
                  <c:v>61302</c:v>
                </c:pt>
                <c:pt idx="75">
                  <c:v>59684</c:v>
                </c:pt>
                <c:pt idx="76">
                  <c:v>58437</c:v>
                </c:pt>
                <c:pt idx="77">
                  <c:v>58325</c:v>
                </c:pt>
                <c:pt idx="78">
                  <c:v>50700</c:v>
                </c:pt>
                <c:pt idx="79">
                  <c:v>52843</c:v>
                </c:pt>
                <c:pt idx="80">
                  <c:v>56794</c:v>
                </c:pt>
                <c:pt idx="81">
                  <c:v>56155</c:v>
                </c:pt>
                <c:pt idx="82">
                  <c:v>55542</c:v>
                </c:pt>
                <c:pt idx="83">
                  <c:v>47833</c:v>
                </c:pt>
                <c:pt idx="84">
                  <c:v>52929</c:v>
                </c:pt>
                <c:pt idx="85">
                  <c:v>58016</c:v>
                </c:pt>
                <c:pt idx="86">
                  <c:v>58296</c:v>
                </c:pt>
                <c:pt idx="87">
                  <c:v>61728</c:v>
                </c:pt>
                <c:pt idx="88">
                  <c:v>54930</c:v>
                </c:pt>
                <c:pt idx="89">
                  <c:v>54203</c:v>
                </c:pt>
                <c:pt idx="90">
                  <c:v>56748</c:v>
                </c:pt>
                <c:pt idx="91">
                  <c:v>57181</c:v>
                </c:pt>
                <c:pt idx="92">
                  <c:v>56786</c:v>
                </c:pt>
                <c:pt idx="93">
                  <c:v>50202</c:v>
                </c:pt>
                <c:pt idx="94">
                  <c:v>56886</c:v>
                </c:pt>
                <c:pt idx="95">
                  <c:v>58108</c:v>
                </c:pt>
                <c:pt idx="96">
                  <c:v>58260</c:v>
                </c:pt>
                <c:pt idx="97">
                  <c:v>56772</c:v>
                </c:pt>
                <c:pt idx="98">
                  <c:v>52205</c:v>
                </c:pt>
                <c:pt idx="99">
                  <c:v>54892</c:v>
                </c:pt>
                <c:pt idx="100">
                  <c:v>57561</c:v>
                </c:pt>
                <c:pt idx="101">
                  <c:v>58633</c:v>
                </c:pt>
                <c:pt idx="102">
                  <c:v>58477</c:v>
                </c:pt>
                <c:pt idx="103">
                  <c:v>53391</c:v>
                </c:pt>
                <c:pt idx="104">
                  <c:v>57647</c:v>
                </c:pt>
                <c:pt idx="105">
                  <c:v>59715</c:v>
                </c:pt>
                <c:pt idx="106">
                  <c:v>59617</c:v>
                </c:pt>
                <c:pt idx="107">
                  <c:v>51448</c:v>
                </c:pt>
                <c:pt idx="108">
                  <c:v>56841</c:v>
                </c:pt>
                <c:pt idx="109">
                  <c:v>62887</c:v>
                </c:pt>
                <c:pt idx="110">
                  <c:v>63275</c:v>
                </c:pt>
                <c:pt idx="111">
                  <c:v>61106</c:v>
                </c:pt>
                <c:pt idx="112">
                  <c:v>57157</c:v>
                </c:pt>
                <c:pt idx="113">
                  <c:v>58884</c:v>
                </c:pt>
                <c:pt idx="114">
                  <c:v>65936</c:v>
                </c:pt>
                <c:pt idx="115">
                  <c:v>66224</c:v>
                </c:pt>
                <c:pt idx="116">
                  <c:v>69608</c:v>
                </c:pt>
                <c:pt idx="117">
                  <c:v>58766</c:v>
                </c:pt>
                <c:pt idx="118">
                  <c:v>66295</c:v>
                </c:pt>
                <c:pt idx="119">
                  <c:v>65964</c:v>
                </c:pt>
                <c:pt idx="120">
                  <c:v>64351</c:v>
                </c:pt>
                <c:pt idx="121">
                  <c:v>56553</c:v>
                </c:pt>
                <c:pt idx="122">
                  <c:v>58806</c:v>
                </c:pt>
                <c:pt idx="123">
                  <c:v>62882</c:v>
                </c:pt>
                <c:pt idx="124">
                  <c:v>62416</c:v>
                </c:pt>
                <c:pt idx="125">
                  <c:v>59532</c:v>
                </c:pt>
                <c:pt idx="126">
                  <c:v>51376.5</c:v>
                </c:pt>
                <c:pt idx="127">
                  <c:v>57541.5</c:v>
                </c:pt>
                <c:pt idx="128">
                  <c:v>58744.5</c:v>
                </c:pt>
                <c:pt idx="129">
                  <c:v>60710</c:v>
                </c:pt>
                <c:pt idx="130">
                  <c:v>52532.5</c:v>
                </c:pt>
                <c:pt idx="131">
                  <c:v>57671</c:v>
                </c:pt>
                <c:pt idx="132">
                  <c:v>60626</c:v>
                </c:pt>
                <c:pt idx="133">
                  <c:v>62452.5</c:v>
                </c:pt>
                <c:pt idx="134">
                  <c:v>63138.5</c:v>
                </c:pt>
                <c:pt idx="135">
                  <c:v>57557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3C-4977-9CBD-03A8DF9B3E6A}"/>
            </c:ext>
          </c:extLst>
        </c:ser>
        <c:ser>
          <c:idx val="1"/>
          <c:order val="1"/>
          <c:tx>
            <c:strRef>
              <c:f>'Overall ridership'!$I$1</c:f>
              <c:strCache>
                <c:ptCount val="1"/>
                <c:pt idx="0">
                  <c:v>5-Day Rolling Avg.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'Overall ridership'!$A$343:$A$478</c:f>
              <c:numCache>
                <c:formatCode>m/d/yyyy</c:formatCode>
                <c:ptCount val="136"/>
                <c:pt idx="0">
                  <c:v>44488</c:v>
                </c:pt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44494</c:v>
                </c:pt>
                <c:pt idx="5">
                  <c:v>44495</c:v>
                </c:pt>
                <c:pt idx="6">
                  <c:v>44496</c:v>
                </c:pt>
                <c:pt idx="7">
                  <c:v>44497</c:v>
                </c:pt>
                <c:pt idx="8">
                  <c:v>44498</c:v>
                </c:pt>
                <c:pt idx="9">
                  <c:v>44501</c:v>
                </c:pt>
                <c:pt idx="10">
                  <c:v>44502</c:v>
                </c:pt>
                <c:pt idx="11">
                  <c:v>44503</c:v>
                </c:pt>
                <c:pt idx="12">
                  <c:v>44504</c:v>
                </c:pt>
                <c:pt idx="13">
                  <c:v>44505</c:v>
                </c:pt>
                <c:pt idx="14">
                  <c:v>44508</c:v>
                </c:pt>
                <c:pt idx="15">
                  <c:v>44509</c:v>
                </c:pt>
                <c:pt idx="16">
                  <c:v>44510</c:v>
                </c:pt>
                <c:pt idx="17">
                  <c:v>44511</c:v>
                </c:pt>
                <c:pt idx="18">
                  <c:v>44512</c:v>
                </c:pt>
                <c:pt idx="19">
                  <c:v>44515</c:v>
                </c:pt>
                <c:pt idx="20">
                  <c:v>44516</c:v>
                </c:pt>
                <c:pt idx="21">
                  <c:v>44517</c:v>
                </c:pt>
                <c:pt idx="22">
                  <c:v>44518</c:v>
                </c:pt>
                <c:pt idx="23">
                  <c:v>44519</c:v>
                </c:pt>
                <c:pt idx="24">
                  <c:v>44522</c:v>
                </c:pt>
                <c:pt idx="25">
                  <c:v>44523</c:v>
                </c:pt>
                <c:pt idx="26">
                  <c:v>44524</c:v>
                </c:pt>
                <c:pt idx="27">
                  <c:v>44525</c:v>
                </c:pt>
                <c:pt idx="28">
                  <c:v>44526</c:v>
                </c:pt>
                <c:pt idx="29">
                  <c:v>44529</c:v>
                </c:pt>
                <c:pt idx="30">
                  <c:v>44530</c:v>
                </c:pt>
                <c:pt idx="31">
                  <c:v>44531</c:v>
                </c:pt>
                <c:pt idx="32">
                  <c:v>44532</c:v>
                </c:pt>
                <c:pt idx="33">
                  <c:v>44533</c:v>
                </c:pt>
                <c:pt idx="34">
                  <c:v>44534</c:v>
                </c:pt>
                <c:pt idx="35">
                  <c:v>44535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44543</c:v>
                </c:pt>
                <c:pt idx="40">
                  <c:v>44544</c:v>
                </c:pt>
                <c:pt idx="41">
                  <c:v>44545</c:v>
                </c:pt>
                <c:pt idx="42">
                  <c:v>44546</c:v>
                </c:pt>
                <c:pt idx="43">
                  <c:v>44547</c:v>
                </c:pt>
                <c:pt idx="44">
                  <c:v>44550</c:v>
                </c:pt>
                <c:pt idx="45">
                  <c:v>44551</c:v>
                </c:pt>
                <c:pt idx="46">
                  <c:v>44552</c:v>
                </c:pt>
                <c:pt idx="47">
                  <c:v>44553</c:v>
                </c:pt>
                <c:pt idx="48">
                  <c:v>44554</c:v>
                </c:pt>
                <c:pt idx="49">
                  <c:v>44557</c:v>
                </c:pt>
                <c:pt idx="50">
                  <c:v>44558</c:v>
                </c:pt>
                <c:pt idx="51">
                  <c:v>44559</c:v>
                </c:pt>
                <c:pt idx="52">
                  <c:v>44560</c:v>
                </c:pt>
                <c:pt idx="53">
                  <c:v>44561</c:v>
                </c:pt>
                <c:pt idx="54">
                  <c:v>44564</c:v>
                </c:pt>
                <c:pt idx="55">
                  <c:v>44565</c:v>
                </c:pt>
                <c:pt idx="56">
                  <c:v>44566</c:v>
                </c:pt>
                <c:pt idx="57">
                  <c:v>44567</c:v>
                </c:pt>
                <c:pt idx="58">
                  <c:v>44568</c:v>
                </c:pt>
                <c:pt idx="59">
                  <c:v>44571</c:v>
                </c:pt>
                <c:pt idx="60">
                  <c:v>44572</c:v>
                </c:pt>
                <c:pt idx="61">
                  <c:v>44573</c:v>
                </c:pt>
                <c:pt idx="62">
                  <c:v>44574</c:v>
                </c:pt>
                <c:pt idx="63">
                  <c:v>44575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44585</c:v>
                </c:pt>
                <c:pt idx="70">
                  <c:v>44586</c:v>
                </c:pt>
                <c:pt idx="71">
                  <c:v>44587</c:v>
                </c:pt>
                <c:pt idx="72">
                  <c:v>44588</c:v>
                </c:pt>
                <c:pt idx="73">
                  <c:v>44589</c:v>
                </c:pt>
                <c:pt idx="74">
                  <c:v>44592</c:v>
                </c:pt>
                <c:pt idx="75">
                  <c:v>44593</c:v>
                </c:pt>
                <c:pt idx="76">
                  <c:v>44594</c:v>
                </c:pt>
                <c:pt idx="77">
                  <c:v>44595</c:v>
                </c:pt>
                <c:pt idx="78">
                  <c:v>44596</c:v>
                </c:pt>
                <c:pt idx="79">
                  <c:v>44599</c:v>
                </c:pt>
                <c:pt idx="80">
                  <c:v>44600</c:v>
                </c:pt>
                <c:pt idx="81">
                  <c:v>44601</c:v>
                </c:pt>
                <c:pt idx="82">
                  <c:v>44602</c:v>
                </c:pt>
                <c:pt idx="83">
                  <c:v>44603</c:v>
                </c:pt>
                <c:pt idx="84">
                  <c:v>44606</c:v>
                </c:pt>
                <c:pt idx="85">
                  <c:v>44607</c:v>
                </c:pt>
                <c:pt idx="86">
                  <c:v>44608</c:v>
                </c:pt>
                <c:pt idx="87">
                  <c:v>44609</c:v>
                </c:pt>
                <c:pt idx="88">
                  <c:v>44610</c:v>
                </c:pt>
                <c:pt idx="89">
                  <c:v>44613</c:v>
                </c:pt>
                <c:pt idx="90">
                  <c:v>44614</c:v>
                </c:pt>
                <c:pt idx="91">
                  <c:v>44615</c:v>
                </c:pt>
                <c:pt idx="92">
                  <c:v>44616</c:v>
                </c:pt>
                <c:pt idx="93">
                  <c:v>44617</c:v>
                </c:pt>
                <c:pt idx="94">
                  <c:v>44620</c:v>
                </c:pt>
                <c:pt idx="95">
                  <c:v>44621</c:v>
                </c:pt>
                <c:pt idx="96">
                  <c:v>44622</c:v>
                </c:pt>
                <c:pt idx="97">
                  <c:v>44623</c:v>
                </c:pt>
                <c:pt idx="98">
                  <c:v>44624</c:v>
                </c:pt>
                <c:pt idx="99">
                  <c:v>44627</c:v>
                </c:pt>
                <c:pt idx="100">
                  <c:v>44628</c:v>
                </c:pt>
                <c:pt idx="101">
                  <c:v>44629</c:v>
                </c:pt>
                <c:pt idx="102">
                  <c:v>44630</c:v>
                </c:pt>
                <c:pt idx="103">
                  <c:v>44631</c:v>
                </c:pt>
                <c:pt idx="104">
                  <c:v>44634</c:v>
                </c:pt>
                <c:pt idx="105">
                  <c:v>44635</c:v>
                </c:pt>
                <c:pt idx="106">
                  <c:v>44636</c:v>
                </c:pt>
                <c:pt idx="107">
                  <c:v>44637</c:v>
                </c:pt>
                <c:pt idx="108">
                  <c:v>44638</c:v>
                </c:pt>
                <c:pt idx="109">
                  <c:v>44641</c:v>
                </c:pt>
                <c:pt idx="110">
                  <c:v>44642</c:v>
                </c:pt>
                <c:pt idx="111">
                  <c:v>44643</c:v>
                </c:pt>
                <c:pt idx="112">
                  <c:v>44644</c:v>
                </c:pt>
                <c:pt idx="113">
                  <c:v>44645</c:v>
                </c:pt>
                <c:pt idx="114">
                  <c:v>44648</c:v>
                </c:pt>
                <c:pt idx="115">
                  <c:v>44649</c:v>
                </c:pt>
                <c:pt idx="116">
                  <c:v>44650</c:v>
                </c:pt>
                <c:pt idx="117">
                  <c:v>44651</c:v>
                </c:pt>
                <c:pt idx="118">
                  <c:v>44652</c:v>
                </c:pt>
                <c:pt idx="119">
                  <c:v>44655</c:v>
                </c:pt>
                <c:pt idx="120">
                  <c:v>44656</c:v>
                </c:pt>
                <c:pt idx="121">
                  <c:v>44657</c:v>
                </c:pt>
                <c:pt idx="122">
                  <c:v>44658</c:v>
                </c:pt>
                <c:pt idx="123">
                  <c:v>44659</c:v>
                </c:pt>
                <c:pt idx="124">
                  <c:v>44662</c:v>
                </c:pt>
                <c:pt idx="125">
                  <c:v>44663</c:v>
                </c:pt>
                <c:pt idx="126">
                  <c:v>44664</c:v>
                </c:pt>
                <c:pt idx="127">
                  <c:v>44665</c:v>
                </c:pt>
                <c:pt idx="128">
                  <c:v>44666</c:v>
                </c:pt>
                <c:pt idx="129">
                  <c:v>44669</c:v>
                </c:pt>
                <c:pt idx="130">
                  <c:v>44670</c:v>
                </c:pt>
                <c:pt idx="131">
                  <c:v>44671</c:v>
                </c:pt>
                <c:pt idx="132">
                  <c:v>44672</c:v>
                </c:pt>
                <c:pt idx="133">
                  <c:v>44673</c:v>
                </c:pt>
                <c:pt idx="134">
                  <c:v>44676</c:v>
                </c:pt>
                <c:pt idx="135">
                  <c:v>44677</c:v>
                </c:pt>
              </c:numCache>
            </c:numRef>
          </c:cat>
          <c:val>
            <c:numRef>
              <c:f>'Overall ridership'!$I$343:$I$478</c:f>
              <c:numCache>
                <c:formatCode>_(* #,##0_);_(* \(#,##0\);_(* "-"??_);_(@_)</c:formatCode>
                <c:ptCount val="136"/>
                <c:pt idx="0">
                  <c:v>27381</c:v>
                </c:pt>
                <c:pt idx="1">
                  <c:v>28852</c:v>
                </c:pt>
                <c:pt idx="2">
                  <c:v>28931.666666666668</c:v>
                </c:pt>
                <c:pt idx="3">
                  <c:v>29358.5</c:v>
                </c:pt>
                <c:pt idx="4">
                  <c:v>28059.200000000001</c:v>
                </c:pt>
                <c:pt idx="5">
                  <c:v>28488.799999999999</c:v>
                </c:pt>
                <c:pt idx="6">
                  <c:v>27581.4</c:v>
                </c:pt>
                <c:pt idx="7">
                  <c:v>27168.6</c:v>
                </c:pt>
                <c:pt idx="8">
                  <c:v>27226.2</c:v>
                </c:pt>
                <c:pt idx="9">
                  <c:v>28530.2</c:v>
                </c:pt>
                <c:pt idx="10">
                  <c:v>29027.200000000001</c:v>
                </c:pt>
                <c:pt idx="11">
                  <c:v>30151.599999999999</c:v>
                </c:pt>
                <c:pt idx="12">
                  <c:v>31215.8</c:v>
                </c:pt>
                <c:pt idx="13">
                  <c:v>31164</c:v>
                </c:pt>
                <c:pt idx="14">
                  <c:v>32228.6</c:v>
                </c:pt>
                <c:pt idx="15">
                  <c:v>32402.799999999999</c:v>
                </c:pt>
                <c:pt idx="16">
                  <c:v>32743.599999999999</c:v>
                </c:pt>
                <c:pt idx="17">
                  <c:v>33178.199999999997</c:v>
                </c:pt>
                <c:pt idx="18">
                  <c:v>33735.4</c:v>
                </c:pt>
                <c:pt idx="19">
                  <c:v>33956.800000000003</c:v>
                </c:pt>
                <c:pt idx="20">
                  <c:v>34662.199999999997</c:v>
                </c:pt>
                <c:pt idx="21">
                  <c:v>35092.400000000001</c:v>
                </c:pt>
                <c:pt idx="22">
                  <c:v>35859.599999999999</c:v>
                </c:pt>
                <c:pt idx="23">
                  <c:v>35221.800000000003</c:v>
                </c:pt>
                <c:pt idx="24">
                  <c:v>35533</c:v>
                </c:pt>
                <c:pt idx="25">
                  <c:v>35982.400000000001</c:v>
                </c:pt>
                <c:pt idx="26">
                  <c:v>35969.199999999997</c:v>
                </c:pt>
                <c:pt idx="27">
                  <c:v>36120.400000000001</c:v>
                </c:pt>
                <c:pt idx="28">
                  <c:v>37448</c:v>
                </c:pt>
                <c:pt idx="29">
                  <c:v>37533.599999999999</c:v>
                </c:pt>
                <c:pt idx="30">
                  <c:v>37594.800000000003</c:v>
                </c:pt>
                <c:pt idx="31">
                  <c:v>38418.6</c:v>
                </c:pt>
                <c:pt idx="32">
                  <c:v>38954.400000000001</c:v>
                </c:pt>
                <c:pt idx="33">
                  <c:v>39324</c:v>
                </c:pt>
                <c:pt idx="34">
                  <c:v>34538.800000000003</c:v>
                </c:pt>
                <c:pt idx="35">
                  <c:v>34654.800000000003</c:v>
                </c:pt>
                <c:pt idx="36">
                  <c:v>35128.400000000001</c:v>
                </c:pt>
                <c:pt idx="37">
                  <c:v>35590.400000000001</c:v>
                </c:pt>
                <c:pt idx="38">
                  <c:v>33258.400000000001</c:v>
                </c:pt>
                <c:pt idx="39">
                  <c:v>38983</c:v>
                </c:pt>
                <c:pt idx="40">
                  <c:v>39729.4</c:v>
                </c:pt>
                <c:pt idx="41">
                  <c:v>39698.400000000001</c:v>
                </c:pt>
                <c:pt idx="42">
                  <c:v>40369.599999999999</c:v>
                </c:pt>
                <c:pt idx="43">
                  <c:v>43629.4</c:v>
                </c:pt>
                <c:pt idx="44">
                  <c:v>44476</c:v>
                </c:pt>
                <c:pt idx="45">
                  <c:v>45645.4</c:v>
                </c:pt>
                <c:pt idx="46">
                  <c:v>46947</c:v>
                </c:pt>
                <c:pt idx="47">
                  <c:v>47586.2</c:v>
                </c:pt>
                <c:pt idx="48">
                  <c:v>48210</c:v>
                </c:pt>
                <c:pt idx="49">
                  <c:v>48456</c:v>
                </c:pt>
                <c:pt idx="50">
                  <c:v>48977.2</c:v>
                </c:pt>
                <c:pt idx="51">
                  <c:v>49768.6</c:v>
                </c:pt>
                <c:pt idx="52">
                  <c:v>50159.6</c:v>
                </c:pt>
                <c:pt idx="53">
                  <c:v>50794.2</c:v>
                </c:pt>
                <c:pt idx="54">
                  <c:v>51374</c:v>
                </c:pt>
                <c:pt idx="55">
                  <c:v>51994.2</c:v>
                </c:pt>
                <c:pt idx="56">
                  <c:v>52812.2</c:v>
                </c:pt>
                <c:pt idx="57">
                  <c:v>53109.2</c:v>
                </c:pt>
                <c:pt idx="58">
                  <c:v>53230.2</c:v>
                </c:pt>
                <c:pt idx="59">
                  <c:v>53454.2</c:v>
                </c:pt>
                <c:pt idx="60">
                  <c:v>53748.800000000003</c:v>
                </c:pt>
                <c:pt idx="61">
                  <c:v>53486.8</c:v>
                </c:pt>
                <c:pt idx="62">
                  <c:v>53918.8</c:v>
                </c:pt>
                <c:pt idx="63">
                  <c:v>53779.199999999997</c:v>
                </c:pt>
                <c:pt idx="64">
                  <c:v>53918.2</c:v>
                </c:pt>
                <c:pt idx="65">
                  <c:v>53685.599999999999</c:v>
                </c:pt>
                <c:pt idx="66">
                  <c:v>53966</c:v>
                </c:pt>
                <c:pt idx="67">
                  <c:v>54252.800000000003</c:v>
                </c:pt>
                <c:pt idx="68">
                  <c:v>54223.8</c:v>
                </c:pt>
                <c:pt idx="69">
                  <c:v>54594</c:v>
                </c:pt>
                <c:pt idx="70">
                  <c:v>55077.2</c:v>
                </c:pt>
                <c:pt idx="71">
                  <c:v>54911.6</c:v>
                </c:pt>
                <c:pt idx="72">
                  <c:v>54501.599999999999</c:v>
                </c:pt>
                <c:pt idx="73">
                  <c:v>55094.2</c:v>
                </c:pt>
                <c:pt idx="74">
                  <c:v>56450.400000000001</c:v>
                </c:pt>
                <c:pt idx="75">
                  <c:v>56875.8</c:v>
                </c:pt>
                <c:pt idx="76">
                  <c:v>57493.599999999999</c:v>
                </c:pt>
                <c:pt idx="77">
                  <c:v>58031</c:v>
                </c:pt>
                <c:pt idx="78">
                  <c:v>57689.599999999999</c:v>
                </c:pt>
                <c:pt idx="79">
                  <c:v>55997.8</c:v>
                </c:pt>
                <c:pt idx="80">
                  <c:v>55419.8</c:v>
                </c:pt>
                <c:pt idx="81">
                  <c:v>54963.4</c:v>
                </c:pt>
                <c:pt idx="82">
                  <c:v>54406.8</c:v>
                </c:pt>
                <c:pt idx="83">
                  <c:v>53833.4</c:v>
                </c:pt>
                <c:pt idx="84">
                  <c:v>53850.6</c:v>
                </c:pt>
                <c:pt idx="85">
                  <c:v>54095</c:v>
                </c:pt>
                <c:pt idx="86">
                  <c:v>54523.199999999997</c:v>
                </c:pt>
                <c:pt idx="87">
                  <c:v>55760.4</c:v>
                </c:pt>
                <c:pt idx="88">
                  <c:v>57179.8</c:v>
                </c:pt>
                <c:pt idx="89">
                  <c:v>57434.6</c:v>
                </c:pt>
                <c:pt idx="90">
                  <c:v>57181</c:v>
                </c:pt>
                <c:pt idx="91">
                  <c:v>56958</c:v>
                </c:pt>
                <c:pt idx="92">
                  <c:v>55969.599999999999</c:v>
                </c:pt>
                <c:pt idx="93">
                  <c:v>55024</c:v>
                </c:pt>
                <c:pt idx="94">
                  <c:v>55560.6</c:v>
                </c:pt>
                <c:pt idx="95">
                  <c:v>55832.6</c:v>
                </c:pt>
                <c:pt idx="96">
                  <c:v>56048.4</c:v>
                </c:pt>
                <c:pt idx="97">
                  <c:v>56045.599999999999</c:v>
                </c:pt>
                <c:pt idx="98">
                  <c:v>56446.2</c:v>
                </c:pt>
                <c:pt idx="99">
                  <c:v>56047.4</c:v>
                </c:pt>
                <c:pt idx="100">
                  <c:v>55938</c:v>
                </c:pt>
                <c:pt idx="101">
                  <c:v>56012.6</c:v>
                </c:pt>
                <c:pt idx="102">
                  <c:v>56353.599999999999</c:v>
                </c:pt>
                <c:pt idx="103">
                  <c:v>56590.8</c:v>
                </c:pt>
                <c:pt idx="104">
                  <c:v>57141.8</c:v>
                </c:pt>
                <c:pt idx="105">
                  <c:v>57572.6</c:v>
                </c:pt>
                <c:pt idx="106">
                  <c:v>57769.4</c:v>
                </c:pt>
                <c:pt idx="107">
                  <c:v>56363.6</c:v>
                </c:pt>
                <c:pt idx="108">
                  <c:v>57053.599999999999</c:v>
                </c:pt>
                <c:pt idx="109">
                  <c:v>58101.599999999999</c:v>
                </c:pt>
                <c:pt idx="110">
                  <c:v>58813.599999999999</c:v>
                </c:pt>
                <c:pt idx="111">
                  <c:v>59111.4</c:v>
                </c:pt>
                <c:pt idx="112">
                  <c:v>60253.2</c:v>
                </c:pt>
                <c:pt idx="113">
                  <c:v>60661.8</c:v>
                </c:pt>
                <c:pt idx="114">
                  <c:v>61271.6</c:v>
                </c:pt>
                <c:pt idx="115">
                  <c:v>61861.4</c:v>
                </c:pt>
                <c:pt idx="116">
                  <c:v>63561.8</c:v>
                </c:pt>
                <c:pt idx="117">
                  <c:v>63883.6</c:v>
                </c:pt>
                <c:pt idx="118">
                  <c:v>65365.8</c:v>
                </c:pt>
                <c:pt idx="119">
                  <c:v>65371.4</c:v>
                </c:pt>
                <c:pt idx="120">
                  <c:v>64996.800000000003</c:v>
                </c:pt>
                <c:pt idx="121">
                  <c:v>62385.8</c:v>
                </c:pt>
                <c:pt idx="122">
                  <c:v>62393.8</c:v>
                </c:pt>
                <c:pt idx="123">
                  <c:v>61711.199999999997</c:v>
                </c:pt>
                <c:pt idx="124">
                  <c:v>61001.599999999999</c:v>
                </c:pt>
                <c:pt idx="125">
                  <c:v>60037.8</c:v>
                </c:pt>
                <c:pt idx="126">
                  <c:v>59002.5</c:v>
                </c:pt>
                <c:pt idx="127">
                  <c:v>58749.599999999999</c:v>
                </c:pt>
                <c:pt idx="128">
                  <c:v>57922.1</c:v>
                </c:pt>
                <c:pt idx="129">
                  <c:v>57580.9</c:v>
                </c:pt>
                <c:pt idx="130">
                  <c:v>56181</c:v>
                </c:pt>
                <c:pt idx="131">
                  <c:v>57439.9</c:v>
                </c:pt>
                <c:pt idx="132">
                  <c:v>58056.800000000003</c:v>
                </c:pt>
                <c:pt idx="133">
                  <c:v>58798.400000000001</c:v>
                </c:pt>
                <c:pt idx="134">
                  <c:v>59284.1</c:v>
                </c:pt>
                <c:pt idx="135">
                  <c:v>60289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C-4977-9CBD-03A8DF9B3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75040"/>
        <c:axId val="899475872"/>
      </c:lineChart>
      <c:dateAx>
        <c:axId val="899475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75872"/>
        <c:crosses val="autoZero"/>
        <c:auto val="1"/>
        <c:lblOffset val="100"/>
        <c:baseTimeUnit val="days"/>
      </c:dateAx>
      <c:valAx>
        <c:axId val="8994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7504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Trips</a:t>
            </a:r>
            <a:r>
              <a:rPr lang="en-US" baseline="0"/>
              <a:t>, Weekdays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ridership'!$D$1</c:f>
              <c:strCache>
                <c:ptCount val="1"/>
                <c:pt idx="0">
                  <c:v>DailyRidership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'Overall ridership'!$A$88:$A$478</c:f>
              <c:numCache>
                <c:formatCode>m/d/yyyy</c:formatCode>
                <c:ptCount val="391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44130</c:v>
                </c:pt>
                <c:pt idx="4">
                  <c:v>44131</c:v>
                </c:pt>
                <c:pt idx="5">
                  <c:v>44132</c:v>
                </c:pt>
                <c:pt idx="6">
                  <c:v>44133</c:v>
                </c:pt>
                <c:pt idx="7">
                  <c:v>44134</c:v>
                </c:pt>
                <c:pt idx="8">
                  <c:v>44137</c:v>
                </c:pt>
                <c:pt idx="9">
                  <c:v>44138</c:v>
                </c:pt>
                <c:pt idx="10">
                  <c:v>44139</c:v>
                </c:pt>
                <c:pt idx="11">
                  <c:v>44140</c:v>
                </c:pt>
                <c:pt idx="12">
                  <c:v>44141</c:v>
                </c:pt>
                <c:pt idx="13">
                  <c:v>44144</c:v>
                </c:pt>
                <c:pt idx="14">
                  <c:v>44145</c:v>
                </c:pt>
                <c:pt idx="15">
                  <c:v>44146</c:v>
                </c:pt>
                <c:pt idx="16">
                  <c:v>44147</c:v>
                </c:pt>
                <c:pt idx="17">
                  <c:v>44148</c:v>
                </c:pt>
                <c:pt idx="18">
                  <c:v>44151</c:v>
                </c:pt>
                <c:pt idx="19">
                  <c:v>44152</c:v>
                </c:pt>
                <c:pt idx="20">
                  <c:v>44153</c:v>
                </c:pt>
                <c:pt idx="21">
                  <c:v>44154</c:v>
                </c:pt>
                <c:pt idx="22">
                  <c:v>44155</c:v>
                </c:pt>
                <c:pt idx="23">
                  <c:v>44158</c:v>
                </c:pt>
                <c:pt idx="24">
                  <c:v>44159</c:v>
                </c:pt>
                <c:pt idx="25">
                  <c:v>44160</c:v>
                </c:pt>
                <c:pt idx="26">
                  <c:v>44162</c:v>
                </c:pt>
                <c:pt idx="27">
                  <c:v>44165</c:v>
                </c:pt>
                <c:pt idx="28">
                  <c:v>44166</c:v>
                </c:pt>
                <c:pt idx="29">
                  <c:v>44167</c:v>
                </c:pt>
                <c:pt idx="30">
                  <c:v>44168</c:v>
                </c:pt>
                <c:pt idx="31">
                  <c:v>44169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44179</c:v>
                </c:pt>
                <c:pt idx="38">
                  <c:v>44180</c:v>
                </c:pt>
                <c:pt idx="39">
                  <c:v>44181</c:v>
                </c:pt>
                <c:pt idx="40">
                  <c:v>44182</c:v>
                </c:pt>
                <c:pt idx="41">
                  <c:v>44183</c:v>
                </c:pt>
                <c:pt idx="42">
                  <c:v>44186</c:v>
                </c:pt>
                <c:pt idx="43">
                  <c:v>44187</c:v>
                </c:pt>
                <c:pt idx="44">
                  <c:v>44188</c:v>
                </c:pt>
                <c:pt idx="45">
                  <c:v>44189</c:v>
                </c:pt>
                <c:pt idx="46">
                  <c:v>44193</c:v>
                </c:pt>
                <c:pt idx="47">
                  <c:v>44194</c:v>
                </c:pt>
                <c:pt idx="48">
                  <c:v>44195</c:v>
                </c:pt>
                <c:pt idx="49">
                  <c:v>44196</c:v>
                </c:pt>
                <c:pt idx="50">
                  <c:v>44200</c:v>
                </c:pt>
                <c:pt idx="51">
                  <c:v>44201</c:v>
                </c:pt>
                <c:pt idx="52">
                  <c:v>44202</c:v>
                </c:pt>
                <c:pt idx="53">
                  <c:v>44203</c:v>
                </c:pt>
                <c:pt idx="54">
                  <c:v>44204</c:v>
                </c:pt>
                <c:pt idx="55">
                  <c:v>44207</c:v>
                </c:pt>
                <c:pt idx="56">
                  <c:v>44208</c:v>
                </c:pt>
                <c:pt idx="57">
                  <c:v>44209</c:v>
                </c:pt>
                <c:pt idx="58">
                  <c:v>44210</c:v>
                </c:pt>
                <c:pt idx="59">
                  <c:v>44211</c:v>
                </c:pt>
                <c:pt idx="60">
                  <c:v>44215</c:v>
                </c:pt>
                <c:pt idx="61">
                  <c:v>44216</c:v>
                </c:pt>
                <c:pt idx="62">
                  <c:v>44217</c:v>
                </c:pt>
                <c:pt idx="63">
                  <c:v>44218</c:v>
                </c:pt>
                <c:pt idx="64">
                  <c:v>44221</c:v>
                </c:pt>
                <c:pt idx="65">
                  <c:v>44222</c:v>
                </c:pt>
                <c:pt idx="66">
                  <c:v>44223</c:v>
                </c:pt>
                <c:pt idx="67">
                  <c:v>44224</c:v>
                </c:pt>
                <c:pt idx="68">
                  <c:v>44225</c:v>
                </c:pt>
                <c:pt idx="69">
                  <c:v>44228</c:v>
                </c:pt>
                <c:pt idx="70">
                  <c:v>44229</c:v>
                </c:pt>
                <c:pt idx="71">
                  <c:v>44230</c:v>
                </c:pt>
                <c:pt idx="72">
                  <c:v>44231</c:v>
                </c:pt>
                <c:pt idx="73">
                  <c:v>44232</c:v>
                </c:pt>
                <c:pt idx="74">
                  <c:v>44235</c:v>
                </c:pt>
                <c:pt idx="75">
                  <c:v>44236</c:v>
                </c:pt>
                <c:pt idx="76">
                  <c:v>44237</c:v>
                </c:pt>
                <c:pt idx="77">
                  <c:v>44238</c:v>
                </c:pt>
                <c:pt idx="78">
                  <c:v>44239</c:v>
                </c:pt>
                <c:pt idx="79">
                  <c:v>44243</c:v>
                </c:pt>
                <c:pt idx="80">
                  <c:v>44244</c:v>
                </c:pt>
                <c:pt idx="81">
                  <c:v>44245</c:v>
                </c:pt>
                <c:pt idx="82">
                  <c:v>44246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44256</c:v>
                </c:pt>
                <c:pt idx="89">
                  <c:v>44257</c:v>
                </c:pt>
                <c:pt idx="90">
                  <c:v>44258</c:v>
                </c:pt>
                <c:pt idx="91">
                  <c:v>44259</c:v>
                </c:pt>
                <c:pt idx="92">
                  <c:v>44260</c:v>
                </c:pt>
                <c:pt idx="93">
                  <c:v>44263</c:v>
                </c:pt>
                <c:pt idx="94">
                  <c:v>44264</c:v>
                </c:pt>
                <c:pt idx="95">
                  <c:v>44265</c:v>
                </c:pt>
                <c:pt idx="96">
                  <c:v>44266</c:v>
                </c:pt>
                <c:pt idx="97">
                  <c:v>44267</c:v>
                </c:pt>
                <c:pt idx="98">
                  <c:v>44270</c:v>
                </c:pt>
                <c:pt idx="99">
                  <c:v>44271</c:v>
                </c:pt>
                <c:pt idx="100">
                  <c:v>44272</c:v>
                </c:pt>
                <c:pt idx="101">
                  <c:v>44273</c:v>
                </c:pt>
                <c:pt idx="102">
                  <c:v>44274</c:v>
                </c:pt>
                <c:pt idx="103">
                  <c:v>44277</c:v>
                </c:pt>
                <c:pt idx="104">
                  <c:v>44278</c:v>
                </c:pt>
                <c:pt idx="105">
                  <c:v>44279</c:v>
                </c:pt>
                <c:pt idx="106">
                  <c:v>44280</c:v>
                </c:pt>
                <c:pt idx="107">
                  <c:v>44281</c:v>
                </c:pt>
                <c:pt idx="108">
                  <c:v>44284</c:v>
                </c:pt>
                <c:pt idx="109">
                  <c:v>44285</c:v>
                </c:pt>
                <c:pt idx="110">
                  <c:v>44286</c:v>
                </c:pt>
                <c:pt idx="111">
                  <c:v>44287</c:v>
                </c:pt>
                <c:pt idx="112">
                  <c:v>44288</c:v>
                </c:pt>
                <c:pt idx="113">
                  <c:v>44291</c:v>
                </c:pt>
                <c:pt idx="114">
                  <c:v>44292</c:v>
                </c:pt>
                <c:pt idx="115">
                  <c:v>44293</c:v>
                </c:pt>
                <c:pt idx="116">
                  <c:v>44294</c:v>
                </c:pt>
                <c:pt idx="117">
                  <c:v>44295</c:v>
                </c:pt>
                <c:pt idx="118">
                  <c:v>44298</c:v>
                </c:pt>
                <c:pt idx="119">
                  <c:v>44299</c:v>
                </c:pt>
                <c:pt idx="120">
                  <c:v>44300</c:v>
                </c:pt>
                <c:pt idx="121">
                  <c:v>44302</c:v>
                </c:pt>
                <c:pt idx="122">
                  <c:v>44305</c:v>
                </c:pt>
                <c:pt idx="123">
                  <c:v>44306</c:v>
                </c:pt>
                <c:pt idx="124">
                  <c:v>44307</c:v>
                </c:pt>
                <c:pt idx="125">
                  <c:v>44308</c:v>
                </c:pt>
                <c:pt idx="126">
                  <c:v>44309</c:v>
                </c:pt>
                <c:pt idx="127">
                  <c:v>44312</c:v>
                </c:pt>
                <c:pt idx="128">
                  <c:v>44313</c:v>
                </c:pt>
                <c:pt idx="129">
                  <c:v>44314</c:v>
                </c:pt>
                <c:pt idx="130">
                  <c:v>44315</c:v>
                </c:pt>
                <c:pt idx="131">
                  <c:v>44316</c:v>
                </c:pt>
                <c:pt idx="132">
                  <c:v>44319</c:v>
                </c:pt>
                <c:pt idx="133">
                  <c:v>44320</c:v>
                </c:pt>
                <c:pt idx="134">
                  <c:v>44321</c:v>
                </c:pt>
                <c:pt idx="135">
                  <c:v>44322</c:v>
                </c:pt>
                <c:pt idx="136">
                  <c:v>44323</c:v>
                </c:pt>
                <c:pt idx="137">
                  <c:v>44326</c:v>
                </c:pt>
                <c:pt idx="138">
                  <c:v>44327</c:v>
                </c:pt>
                <c:pt idx="139">
                  <c:v>44328</c:v>
                </c:pt>
                <c:pt idx="140">
                  <c:v>44329</c:v>
                </c:pt>
                <c:pt idx="141">
                  <c:v>44330</c:v>
                </c:pt>
                <c:pt idx="142">
                  <c:v>44333</c:v>
                </c:pt>
                <c:pt idx="143">
                  <c:v>44334</c:v>
                </c:pt>
                <c:pt idx="144">
                  <c:v>44335</c:v>
                </c:pt>
                <c:pt idx="145">
                  <c:v>44336</c:v>
                </c:pt>
                <c:pt idx="146">
                  <c:v>44337</c:v>
                </c:pt>
                <c:pt idx="147">
                  <c:v>44340</c:v>
                </c:pt>
                <c:pt idx="148">
                  <c:v>44341</c:v>
                </c:pt>
                <c:pt idx="149">
                  <c:v>44342</c:v>
                </c:pt>
                <c:pt idx="150">
                  <c:v>44343</c:v>
                </c:pt>
                <c:pt idx="151">
                  <c:v>44344</c:v>
                </c:pt>
                <c:pt idx="152">
                  <c:v>44345</c:v>
                </c:pt>
                <c:pt idx="153">
                  <c:v>44346</c:v>
                </c:pt>
                <c:pt idx="154">
                  <c:v>44347</c:v>
                </c:pt>
                <c:pt idx="155">
                  <c:v>44348</c:v>
                </c:pt>
                <c:pt idx="156">
                  <c:v>44349</c:v>
                </c:pt>
                <c:pt idx="157">
                  <c:v>44350</c:v>
                </c:pt>
                <c:pt idx="158">
                  <c:v>44351</c:v>
                </c:pt>
                <c:pt idx="159">
                  <c:v>44354</c:v>
                </c:pt>
                <c:pt idx="160">
                  <c:v>44355</c:v>
                </c:pt>
                <c:pt idx="161">
                  <c:v>44356</c:v>
                </c:pt>
                <c:pt idx="162">
                  <c:v>44357</c:v>
                </c:pt>
                <c:pt idx="163">
                  <c:v>44358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44368</c:v>
                </c:pt>
                <c:pt idx="170">
                  <c:v>44369</c:v>
                </c:pt>
                <c:pt idx="171">
                  <c:v>44370</c:v>
                </c:pt>
                <c:pt idx="172">
                  <c:v>44371</c:v>
                </c:pt>
                <c:pt idx="173">
                  <c:v>44372</c:v>
                </c:pt>
                <c:pt idx="174">
                  <c:v>44375</c:v>
                </c:pt>
                <c:pt idx="175">
                  <c:v>44376</c:v>
                </c:pt>
                <c:pt idx="176">
                  <c:v>44377</c:v>
                </c:pt>
                <c:pt idx="177">
                  <c:v>44378</c:v>
                </c:pt>
                <c:pt idx="178">
                  <c:v>44379</c:v>
                </c:pt>
                <c:pt idx="179">
                  <c:v>44382</c:v>
                </c:pt>
                <c:pt idx="180">
                  <c:v>44383</c:v>
                </c:pt>
                <c:pt idx="181">
                  <c:v>44384</c:v>
                </c:pt>
                <c:pt idx="182">
                  <c:v>44385</c:v>
                </c:pt>
                <c:pt idx="183">
                  <c:v>44386</c:v>
                </c:pt>
                <c:pt idx="184">
                  <c:v>44389</c:v>
                </c:pt>
                <c:pt idx="185">
                  <c:v>44390</c:v>
                </c:pt>
                <c:pt idx="186">
                  <c:v>44391</c:v>
                </c:pt>
                <c:pt idx="187">
                  <c:v>44392</c:v>
                </c:pt>
                <c:pt idx="188">
                  <c:v>44393</c:v>
                </c:pt>
                <c:pt idx="189">
                  <c:v>44396</c:v>
                </c:pt>
                <c:pt idx="190">
                  <c:v>44397</c:v>
                </c:pt>
                <c:pt idx="191">
                  <c:v>44398</c:v>
                </c:pt>
                <c:pt idx="192">
                  <c:v>44399</c:v>
                </c:pt>
                <c:pt idx="193">
                  <c:v>44400</c:v>
                </c:pt>
                <c:pt idx="194">
                  <c:v>44403</c:v>
                </c:pt>
                <c:pt idx="195">
                  <c:v>44404</c:v>
                </c:pt>
                <c:pt idx="196">
                  <c:v>44405</c:v>
                </c:pt>
                <c:pt idx="197">
                  <c:v>44406</c:v>
                </c:pt>
                <c:pt idx="198">
                  <c:v>44407</c:v>
                </c:pt>
                <c:pt idx="199">
                  <c:v>44410</c:v>
                </c:pt>
                <c:pt idx="200">
                  <c:v>44411</c:v>
                </c:pt>
                <c:pt idx="201">
                  <c:v>44412</c:v>
                </c:pt>
                <c:pt idx="202">
                  <c:v>44413</c:v>
                </c:pt>
                <c:pt idx="203">
                  <c:v>44414</c:v>
                </c:pt>
                <c:pt idx="204">
                  <c:v>44417</c:v>
                </c:pt>
                <c:pt idx="205">
                  <c:v>44418</c:v>
                </c:pt>
                <c:pt idx="206">
                  <c:v>44419</c:v>
                </c:pt>
                <c:pt idx="207">
                  <c:v>44420</c:v>
                </c:pt>
                <c:pt idx="208">
                  <c:v>44421</c:v>
                </c:pt>
                <c:pt idx="209">
                  <c:v>44424</c:v>
                </c:pt>
                <c:pt idx="210">
                  <c:v>44425</c:v>
                </c:pt>
                <c:pt idx="211">
                  <c:v>44426</c:v>
                </c:pt>
                <c:pt idx="212">
                  <c:v>44427</c:v>
                </c:pt>
                <c:pt idx="213">
                  <c:v>44428</c:v>
                </c:pt>
                <c:pt idx="214">
                  <c:v>44431</c:v>
                </c:pt>
                <c:pt idx="215">
                  <c:v>44432</c:v>
                </c:pt>
                <c:pt idx="216">
                  <c:v>44433</c:v>
                </c:pt>
                <c:pt idx="217">
                  <c:v>44434</c:v>
                </c:pt>
                <c:pt idx="218">
                  <c:v>44435</c:v>
                </c:pt>
                <c:pt idx="219">
                  <c:v>44438</c:v>
                </c:pt>
                <c:pt idx="220">
                  <c:v>44439</c:v>
                </c:pt>
                <c:pt idx="221">
                  <c:v>44440</c:v>
                </c:pt>
                <c:pt idx="222">
                  <c:v>44441</c:v>
                </c:pt>
                <c:pt idx="223">
                  <c:v>44442</c:v>
                </c:pt>
                <c:pt idx="224">
                  <c:v>44445</c:v>
                </c:pt>
                <c:pt idx="225">
                  <c:v>44446</c:v>
                </c:pt>
                <c:pt idx="226">
                  <c:v>44447</c:v>
                </c:pt>
                <c:pt idx="227">
                  <c:v>44448</c:v>
                </c:pt>
                <c:pt idx="228">
                  <c:v>44449</c:v>
                </c:pt>
                <c:pt idx="229">
                  <c:v>44452</c:v>
                </c:pt>
                <c:pt idx="230">
                  <c:v>44453</c:v>
                </c:pt>
                <c:pt idx="231">
                  <c:v>44454</c:v>
                </c:pt>
                <c:pt idx="232">
                  <c:v>44455</c:v>
                </c:pt>
                <c:pt idx="233">
                  <c:v>44456</c:v>
                </c:pt>
                <c:pt idx="234">
                  <c:v>44459</c:v>
                </c:pt>
                <c:pt idx="235">
                  <c:v>44460</c:v>
                </c:pt>
                <c:pt idx="236">
                  <c:v>44461</c:v>
                </c:pt>
                <c:pt idx="237">
                  <c:v>44462</c:v>
                </c:pt>
                <c:pt idx="238">
                  <c:v>44463</c:v>
                </c:pt>
                <c:pt idx="239">
                  <c:v>44466</c:v>
                </c:pt>
                <c:pt idx="240">
                  <c:v>44467</c:v>
                </c:pt>
                <c:pt idx="241">
                  <c:v>44468</c:v>
                </c:pt>
                <c:pt idx="242">
                  <c:v>44469</c:v>
                </c:pt>
                <c:pt idx="243">
                  <c:v>44470</c:v>
                </c:pt>
                <c:pt idx="244">
                  <c:v>44473</c:v>
                </c:pt>
                <c:pt idx="245">
                  <c:v>44474</c:v>
                </c:pt>
                <c:pt idx="246">
                  <c:v>44475</c:v>
                </c:pt>
                <c:pt idx="247">
                  <c:v>44476</c:v>
                </c:pt>
                <c:pt idx="248">
                  <c:v>44477</c:v>
                </c:pt>
                <c:pt idx="249">
                  <c:v>44480</c:v>
                </c:pt>
                <c:pt idx="250">
                  <c:v>44481</c:v>
                </c:pt>
                <c:pt idx="251">
                  <c:v>44482</c:v>
                </c:pt>
                <c:pt idx="252">
                  <c:v>44483</c:v>
                </c:pt>
                <c:pt idx="253">
                  <c:v>44484</c:v>
                </c:pt>
                <c:pt idx="254">
                  <c:v>44487</c:v>
                </c:pt>
                <c:pt idx="255">
                  <c:v>44488</c:v>
                </c:pt>
                <c:pt idx="256">
                  <c:v>44489</c:v>
                </c:pt>
                <c:pt idx="257">
                  <c:v>44490</c:v>
                </c:pt>
                <c:pt idx="258">
                  <c:v>44491</c:v>
                </c:pt>
                <c:pt idx="259">
                  <c:v>44494</c:v>
                </c:pt>
                <c:pt idx="260">
                  <c:v>44495</c:v>
                </c:pt>
                <c:pt idx="261">
                  <c:v>44496</c:v>
                </c:pt>
                <c:pt idx="262">
                  <c:v>44497</c:v>
                </c:pt>
                <c:pt idx="263">
                  <c:v>44498</c:v>
                </c:pt>
                <c:pt idx="264">
                  <c:v>44501</c:v>
                </c:pt>
                <c:pt idx="265">
                  <c:v>44502</c:v>
                </c:pt>
                <c:pt idx="266">
                  <c:v>44503</c:v>
                </c:pt>
                <c:pt idx="267">
                  <c:v>44504</c:v>
                </c:pt>
                <c:pt idx="268">
                  <c:v>44505</c:v>
                </c:pt>
                <c:pt idx="269">
                  <c:v>44508</c:v>
                </c:pt>
                <c:pt idx="270">
                  <c:v>44509</c:v>
                </c:pt>
                <c:pt idx="271">
                  <c:v>44510</c:v>
                </c:pt>
                <c:pt idx="272">
                  <c:v>44511</c:v>
                </c:pt>
                <c:pt idx="273">
                  <c:v>44512</c:v>
                </c:pt>
                <c:pt idx="274">
                  <c:v>44515</c:v>
                </c:pt>
                <c:pt idx="275">
                  <c:v>44516</c:v>
                </c:pt>
                <c:pt idx="276">
                  <c:v>44517</c:v>
                </c:pt>
                <c:pt idx="277">
                  <c:v>44518</c:v>
                </c:pt>
                <c:pt idx="278">
                  <c:v>44519</c:v>
                </c:pt>
                <c:pt idx="279">
                  <c:v>44522</c:v>
                </c:pt>
                <c:pt idx="280">
                  <c:v>44523</c:v>
                </c:pt>
                <c:pt idx="281">
                  <c:v>44524</c:v>
                </c:pt>
                <c:pt idx="282">
                  <c:v>44525</c:v>
                </c:pt>
                <c:pt idx="283">
                  <c:v>44526</c:v>
                </c:pt>
                <c:pt idx="284">
                  <c:v>44529</c:v>
                </c:pt>
                <c:pt idx="285">
                  <c:v>44530</c:v>
                </c:pt>
                <c:pt idx="286">
                  <c:v>44531</c:v>
                </c:pt>
                <c:pt idx="287">
                  <c:v>44532</c:v>
                </c:pt>
                <c:pt idx="288">
                  <c:v>44533</c:v>
                </c:pt>
                <c:pt idx="289">
                  <c:v>44534</c:v>
                </c:pt>
                <c:pt idx="290">
                  <c:v>44535</c:v>
                </c:pt>
                <c:pt idx="291">
                  <c:v>44538</c:v>
                </c:pt>
                <c:pt idx="292">
                  <c:v>44539</c:v>
                </c:pt>
                <c:pt idx="293">
                  <c:v>44540</c:v>
                </c:pt>
                <c:pt idx="294">
                  <c:v>44543</c:v>
                </c:pt>
                <c:pt idx="295">
                  <c:v>44544</c:v>
                </c:pt>
                <c:pt idx="296">
                  <c:v>44545</c:v>
                </c:pt>
                <c:pt idx="297">
                  <c:v>44546</c:v>
                </c:pt>
                <c:pt idx="298">
                  <c:v>44547</c:v>
                </c:pt>
                <c:pt idx="299">
                  <c:v>44550</c:v>
                </c:pt>
                <c:pt idx="300">
                  <c:v>44551</c:v>
                </c:pt>
                <c:pt idx="301">
                  <c:v>44552</c:v>
                </c:pt>
                <c:pt idx="302">
                  <c:v>44553</c:v>
                </c:pt>
                <c:pt idx="303">
                  <c:v>44554</c:v>
                </c:pt>
                <c:pt idx="304">
                  <c:v>44557</c:v>
                </c:pt>
                <c:pt idx="305">
                  <c:v>44558</c:v>
                </c:pt>
                <c:pt idx="306">
                  <c:v>44559</c:v>
                </c:pt>
                <c:pt idx="307">
                  <c:v>44560</c:v>
                </c:pt>
                <c:pt idx="308">
                  <c:v>44561</c:v>
                </c:pt>
                <c:pt idx="309">
                  <c:v>44564</c:v>
                </c:pt>
                <c:pt idx="310">
                  <c:v>44565</c:v>
                </c:pt>
                <c:pt idx="311">
                  <c:v>44566</c:v>
                </c:pt>
                <c:pt idx="312">
                  <c:v>44567</c:v>
                </c:pt>
                <c:pt idx="313">
                  <c:v>44568</c:v>
                </c:pt>
                <c:pt idx="314">
                  <c:v>44571</c:v>
                </c:pt>
                <c:pt idx="315">
                  <c:v>44572</c:v>
                </c:pt>
                <c:pt idx="316">
                  <c:v>44573</c:v>
                </c:pt>
                <c:pt idx="317">
                  <c:v>44574</c:v>
                </c:pt>
                <c:pt idx="318">
                  <c:v>44575</c:v>
                </c:pt>
                <c:pt idx="319">
                  <c:v>44578</c:v>
                </c:pt>
                <c:pt idx="320">
                  <c:v>44579</c:v>
                </c:pt>
                <c:pt idx="321">
                  <c:v>44580</c:v>
                </c:pt>
                <c:pt idx="322">
                  <c:v>44581</c:v>
                </c:pt>
                <c:pt idx="323">
                  <c:v>44582</c:v>
                </c:pt>
                <c:pt idx="324">
                  <c:v>44585</c:v>
                </c:pt>
                <c:pt idx="325">
                  <c:v>44586</c:v>
                </c:pt>
                <c:pt idx="326">
                  <c:v>44587</c:v>
                </c:pt>
                <c:pt idx="327">
                  <c:v>44588</c:v>
                </c:pt>
                <c:pt idx="328">
                  <c:v>44589</c:v>
                </c:pt>
                <c:pt idx="329">
                  <c:v>44592</c:v>
                </c:pt>
                <c:pt idx="330">
                  <c:v>44593</c:v>
                </c:pt>
                <c:pt idx="331">
                  <c:v>44594</c:v>
                </c:pt>
                <c:pt idx="332">
                  <c:v>44595</c:v>
                </c:pt>
                <c:pt idx="333">
                  <c:v>44596</c:v>
                </c:pt>
                <c:pt idx="334">
                  <c:v>44599</c:v>
                </c:pt>
                <c:pt idx="335">
                  <c:v>44600</c:v>
                </c:pt>
                <c:pt idx="336">
                  <c:v>44601</c:v>
                </c:pt>
                <c:pt idx="337">
                  <c:v>44602</c:v>
                </c:pt>
                <c:pt idx="338">
                  <c:v>44603</c:v>
                </c:pt>
                <c:pt idx="339">
                  <c:v>44606</c:v>
                </c:pt>
                <c:pt idx="340">
                  <c:v>44607</c:v>
                </c:pt>
                <c:pt idx="341">
                  <c:v>44608</c:v>
                </c:pt>
                <c:pt idx="342">
                  <c:v>44609</c:v>
                </c:pt>
                <c:pt idx="343">
                  <c:v>44610</c:v>
                </c:pt>
                <c:pt idx="344">
                  <c:v>44613</c:v>
                </c:pt>
                <c:pt idx="345">
                  <c:v>44614</c:v>
                </c:pt>
                <c:pt idx="346">
                  <c:v>44615</c:v>
                </c:pt>
                <c:pt idx="347">
                  <c:v>44616</c:v>
                </c:pt>
                <c:pt idx="348">
                  <c:v>44617</c:v>
                </c:pt>
                <c:pt idx="349">
                  <c:v>44620</c:v>
                </c:pt>
                <c:pt idx="350">
                  <c:v>44621</c:v>
                </c:pt>
                <c:pt idx="351">
                  <c:v>44622</c:v>
                </c:pt>
                <c:pt idx="352">
                  <c:v>44623</c:v>
                </c:pt>
                <c:pt idx="353">
                  <c:v>44624</c:v>
                </c:pt>
                <c:pt idx="354">
                  <c:v>44627</c:v>
                </c:pt>
                <c:pt idx="355">
                  <c:v>44628</c:v>
                </c:pt>
                <c:pt idx="356">
                  <c:v>44629</c:v>
                </c:pt>
                <c:pt idx="357">
                  <c:v>44630</c:v>
                </c:pt>
                <c:pt idx="358">
                  <c:v>44631</c:v>
                </c:pt>
                <c:pt idx="359">
                  <c:v>44634</c:v>
                </c:pt>
                <c:pt idx="360">
                  <c:v>44635</c:v>
                </c:pt>
                <c:pt idx="361">
                  <c:v>44636</c:v>
                </c:pt>
                <c:pt idx="362">
                  <c:v>44637</c:v>
                </c:pt>
                <c:pt idx="363">
                  <c:v>44638</c:v>
                </c:pt>
                <c:pt idx="364">
                  <c:v>44641</c:v>
                </c:pt>
                <c:pt idx="365">
                  <c:v>44642</c:v>
                </c:pt>
                <c:pt idx="366">
                  <c:v>44643</c:v>
                </c:pt>
                <c:pt idx="367">
                  <c:v>44644</c:v>
                </c:pt>
                <c:pt idx="368">
                  <c:v>44645</c:v>
                </c:pt>
                <c:pt idx="369">
                  <c:v>44648</c:v>
                </c:pt>
                <c:pt idx="370">
                  <c:v>44649</c:v>
                </c:pt>
                <c:pt idx="371">
                  <c:v>44650</c:v>
                </c:pt>
                <c:pt idx="372">
                  <c:v>44651</c:v>
                </c:pt>
                <c:pt idx="373">
                  <c:v>44652</c:v>
                </c:pt>
                <c:pt idx="374">
                  <c:v>44655</c:v>
                </c:pt>
                <c:pt idx="375">
                  <c:v>44656</c:v>
                </c:pt>
                <c:pt idx="376">
                  <c:v>44657</c:v>
                </c:pt>
                <c:pt idx="377">
                  <c:v>44658</c:v>
                </c:pt>
                <c:pt idx="378">
                  <c:v>44659</c:v>
                </c:pt>
                <c:pt idx="379">
                  <c:v>44662</c:v>
                </c:pt>
                <c:pt idx="380">
                  <c:v>44663</c:v>
                </c:pt>
                <c:pt idx="381">
                  <c:v>44664</c:v>
                </c:pt>
                <c:pt idx="382">
                  <c:v>44665</c:v>
                </c:pt>
                <c:pt idx="383">
                  <c:v>44666</c:v>
                </c:pt>
                <c:pt idx="384">
                  <c:v>44669</c:v>
                </c:pt>
                <c:pt idx="385">
                  <c:v>44670</c:v>
                </c:pt>
                <c:pt idx="386">
                  <c:v>44671</c:v>
                </c:pt>
                <c:pt idx="387">
                  <c:v>44672</c:v>
                </c:pt>
                <c:pt idx="388">
                  <c:v>44673</c:v>
                </c:pt>
                <c:pt idx="389">
                  <c:v>44676</c:v>
                </c:pt>
                <c:pt idx="390">
                  <c:v>44677</c:v>
                </c:pt>
              </c:numCache>
            </c:numRef>
          </c:cat>
          <c:val>
            <c:numRef>
              <c:f>'Overall ridership'!$D$88:$D$478</c:f>
              <c:numCache>
                <c:formatCode>_(* #,##0_);_(* \(#,##0\);_(* "-"??_);_(@_)</c:formatCode>
                <c:ptCount val="391"/>
                <c:pt idx="0">
                  <c:v>15805.5</c:v>
                </c:pt>
                <c:pt idx="1">
                  <c:v>16421.5</c:v>
                </c:pt>
                <c:pt idx="2">
                  <c:v>15448</c:v>
                </c:pt>
                <c:pt idx="3">
                  <c:v>15518</c:v>
                </c:pt>
                <c:pt idx="4">
                  <c:v>16089.5</c:v>
                </c:pt>
                <c:pt idx="5">
                  <c:v>16461.5</c:v>
                </c:pt>
                <c:pt idx="6">
                  <c:v>16033</c:v>
                </c:pt>
                <c:pt idx="7">
                  <c:v>15377.5</c:v>
                </c:pt>
                <c:pt idx="8">
                  <c:v>17772.46</c:v>
                </c:pt>
                <c:pt idx="9">
                  <c:v>17492.32</c:v>
                </c:pt>
                <c:pt idx="10">
                  <c:v>16792.98</c:v>
                </c:pt>
                <c:pt idx="11">
                  <c:v>17064.88</c:v>
                </c:pt>
                <c:pt idx="12">
                  <c:v>16744.78</c:v>
                </c:pt>
                <c:pt idx="13">
                  <c:v>17684.28</c:v>
                </c:pt>
                <c:pt idx="14">
                  <c:v>17835.580000000002</c:v>
                </c:pt>
                <c:pt idx="15">
                  <c:v>15689.06</c:v>
                </c:pt>
                <c:pt idx="16">
                  <c:v>17567.419999999998</c:v>
                </c:pt>
                <c:pt idx="17">
                  <c:v>17144.18</c:v>
                </c:pt>
                <c:pt idx="18">
                  <c:v>17072.84</c:v>
                </c:pt>
                <c:pt idx="19">
                  <c:v>17832.04</c:v>
                </c:pt>
                <c:pt idx="20">
                  <c:v>18672.259999999998</c:v>
                </c:pt>
                <c:pt idx="21">
                  <c:v>19254.66</c:v>
                </c:pt>
                <c:pt idx="22">
                  <c:v>16640.62</c:v>
                </c:pt>
                <c:pt idx="23">
                  <c:v>17113.18</c:v>
                </c:pt>
                <c:pt idx="24">
                  <c:v>17749.7</c:v>
                </c:pt>
                <c:pt idx="25">
                  <c:v>16754.68</c:v>
                </c:pt>
                <c:pt idx="26">
                  <c:v>12756.42</c:v>
                </c:pt>
                <c:pt idx="27">
                  <c:v>17288.400000000001</c:v>
                </c:pt>
                <c:pt idx="28">
                  <c:v>18030.560000000001</c:v>
                </c:pt>
                <c:pt idx="29">
                  <c:v>17444.28</c:v>
                </c:pt>
                <c:pt idx="30">
                  <c:v>17793.2</c:v>
                </c:pt>
                <c:pt idx="31">
                  <c:v>17907.5</c:v>
                </c:pt>
                <c:pt idx="32">
                  <c:v>17111.12</c:v>
                </c:pt>
                <c:pt idx="33">
                  <c:v>17026.46</c:v>
                </c:pt>
                <c:pt idx="34">
                  <c:v>17592.86</c:v>
                </c:pt>
                <c:pt idx="35">
                  <c:v>17358.400000000001</c:v>
                </c:pt>
                <c:pt idx="36">
                  <c:v>17906.599999999999</c:v>
                </c:pt>
                <c:pt idx="37">
                  <c:v>11417.5</c:v>
                </c:pt>
                <c:pt idx="38">
                  <c:v>10974.5</c:v>
                </c:pt>
                <c:pt idx="39">
                  <c:v>10489.5</c:v>
                </c:pt>
                <c:pt idx="40">
                  <c:v>6236.5</c:v>
                </c:pt>
                <c:pt idx="41">
                  <c:v>9756.5</c:v>
                </c:pt>
                <c:pt idx="42">
                  <c:v>10779.5</c:v>
                </c:pt>
                <c:pt idx="43">
                  <c:v>10895.5</c:v>
                </c:pt>
                <c:pt idx="44">
                  <c:v>10636</c:v>
                </c:pt>
                <c:pt idx="45">
                  <c:v>8960</c:v>
                </c:pt>
                <c:pt idx="46">
                  <c:v>12169.5</c:v>
                </c:pt>
                <c:pt idx="47">
                  <c:v>11562.5</c:v>
                </c:pt>
                <c:pt idx="48">
                  <c:v>11789</c:v>
                </c:pt>
                <c:pt idx="49">
                  <c:v>9936</c:v>
                </c:pt>
                <c:pt idx="50">
                  <c:v>12266.5</c:v>
                </c:pt>
                <c:pt idx="51">
                  <c:v>11751.5</c:v>
                </c:pt>
                <c:pt idx="52">
                  <c:v>12816</c:v>
                </c:pt>
                <c:pt idx="53">
                  <c:v>13037.5</c:v>
                </c:pt>
                <c:pt idx="54">
                  <c:v>10523.5</c:v>
                </c:pt>
                <c:pt idx="55">
                  <c:v>10672.5</c:v>
                </c:pt>
                <c:pt idx="56">
                  <c:v>11502.5</c:v>
                </c:pt>
                <c:pt idx="57">
                  <c:v>10729</c:v>
                </c:pt>
                <c:pt idx="58">
                  <c:v>11343</c:v>
                </c:pt>
                <c:pt idx="59">
                  <c:v>11706.5</c:v>
                </c:pt>
                <c:pt idx="60">
                  <c:v>10981</c:v>
                </c:pt>
                <c:pt idx="61">
                  <c:v>10811</c:v>
                </c:pt>
                <c:pt idx="62">
                  <c:v>11192.5</c:v>
                </c:pt>
                <c:pt idx="63">
                  <c:v>11838</c:v>
                </c:pt>
                <c:pt idx="64">
                  <c:v>13333</c:v>
                </c:pt>
                <c:pt idx="65">
                  <c:v>13692</c:v>
                </c:pt>
                <c:pt idx="66">
                  <c:v>12026.5</c:v>
                </c:pt>
                <c:pt idx="67">
                  <c:v>10738.5</c:v>
                </c:pt>
                <c:pt idx="68">
                  <c:v>11291</c:v>
                </c:pt>
                <c:pt idx="69">
                  <c:v>11008</c:v>
                </c:pt>
                <c:pt idx="70">
                  <c:v>8294</c:v>
                </c:pt>
                <c:pt idx="71">
                  <c:v>11939</c:v>
                </c:pt>
                <c:pt idx="72">
                  <c:v>12536.5</c:v>
                </c:pt>
                <c:pt idx="73">
                  <c:v>12555</c:v>
                </c:pt>
                <c:pt idx="74">
                  <c:v>11862</c:v>
                </c:pt>
                <c:pt idx="75">
                  <c:v>12114.5</c:v>
                </c:pt>
                <c:pt idx="76">
                  <c:v>12587.5</c:v>
                </c:pt>
                <c:pt idx="77">
                  <c:v>12643.5</c:v>
                </c:pt>
                <c:pt idx="78">
                  <c:v>11962.5</c:v>
                </c:pt>
                <c:pt idx="79">
                  <c:v>12897.5</c:v>
                </c:pt>
                <c:pt idx="80">
                  <c:v>13013.5</c:v>
                </c:pt>
                <c:pt idx="81">
                  <c:v>12858.5</c:v>
                </c:pt>
                <c:pt idx="82">
                  <c:v>10935</c:v>
                </c:pt>
                <c:pt idx="83">
                  <c:v>13135</c:v>
                </c:pt>
                <c:pt idx="84">
                  <c:v>12780.5</c:v>
                </c:pt>
                <c:pt idx="85">
                  <c:v>13046</c:v>
                </c:pt>
                <c:pt idx="86">
                  <c:v>13080</c:v>
                </c:pt>
                <c:pt idx="87">
                  <c:v>12687.5</c:v>
                </c:pt>
                <c:pt idx="88">
                  <c:v>11888</c:v>
                </c:pt>
                <c:pt idx="89">
                  <c:v>13867</c:v>
                </c:pt>
                <c:pt idx="90">
                  <c:v>14182.5</c:v>
                </c:pt>
                <c:pt idx="91">
                  <c:v>13779</c:v>
                </c:pt>
                <c:pt idx="92">
                  <c:v>12749</c:v>
                </c:pt>
                <c:pt idx="93">
                  <c:v>13559.5</c:v>
                </c:pt>
                <c:pt idx="94">
                  <c:v>13763.5</c:v>
                </c:pt>
                <c:pt idx="95">
                  <c:v>13476</c:v>
                </c:pt>
                <c:pt idx="96">
                  <c:v>14482.5</c:v>
                </c:pt>
                <c:pt idx="97">
                  <c:v>13857</c:v>
                </c:pt>
                <c:pt idx="98">
                  <c:v>12368.5</c:v>
                </c:pt>
                <c:pt idx="99">
                  <c:v>13864</c:v>
                </c:pt>
                <c:pt idx="100">
                  <c:v>14111</c:v>
                </c:pt>
                <c:pt idx="101">
                  <c:v>14038</c:v>
                </c:pt>
                <c:pt idx="102">
                  <c:v>14697</c:v>
                </c:pt>
                <c:pt idx="103">
                  <c:v>13862.5</c:v>
                </c:pt>
                <c:pt idx="104">
                  <c:v>13222.5</c:v>
                </c:pt>
                <c:pt idx="105">
                  <c:v>13420.5</c:v>
                </c:pt>
                <c:pt idx="106">
                  <c:v>12663.5</c:v>
                </c:pt>
                <c:pt idx="107">
                  <c:v>13252</c:v>
                </c:pt>
                <c:pt idx="108">
                  <c:v>13692.5</c:v>
                </c:pt>
                <c:pt idx="109">
                  <c:v>13683</c:v>
                </c:pt>
                <c:pt idx="110">
                  <c:v>12837</c:v>
                </c:pt>
                <c:pt idx="111">
                  <c:v>12974</c:v>
                </c:pt>
                <c:pt idx="112">
                  <c:v>13197.5</c:v>
                </c:pt>
                <c:pt idx="113">
                  <c:v>17681.5</c:v>
                </c:pt>
                <c:pt idx="114">
                  <c:v>18385.5</c:v>
                </c:pt>
                <c:pt idx="115">
                  <c:v>19090</c:v>
                </c:pt>
                <c:pt idx="116">
                  <c:v>18861.5</c:v>
                </c:pt>
                <c:pt idx="117">
                  <c:v>18549.5</c:v>
                </c:pt>
                <c:pt idx="118">
                  <c:v>16958.5</c:v>
                </c:pt>
                <c:pt idx="119">
                  <c:v>18099</c:v>
                </c:pt>
                <c:pt idx="120">
                  <c:v>16946.5</c:v>
                </c:pt>
                <c:pt idx="121">
                  <c:v>15459</c:v>
                </c:pt>
                <c:pt idx="122">
                  <c:v>15397</c:v>
                </c:pt>
                <c:pt idx="123" formatCode="General">
                  <c:v>19708</c:v>
                </c:pt>
                <c:pt idx="124">
                  <c:v>18234.5</c:v>
                </c:pt>
                <c:pt idx="125">
                  <c:v>18675.5</c:v>
                </c:pt>
                <c:pt idx="126">
                  <c:v>17959.5</c:v>
                </c:pt>
                <c:pt idx="127">
                  <c:v>18957</c:v>
                </c:pt>
                <c:pt idx="128">
                  <c:v>18944.5</c:v>
                </c:pt>
                <c:pt idx="129">
                  <c:v>19594.5</c:v>
                </c:pt>
                <c:pt idx="130">
                  <c:v>16952.5</c:v>
                </c:pt>
                <c:pt idx="131">
                  <c:v>17817.5</c:v>
                </c:pt>
                <c:pt idx="132">
                  <c:v>16531</c:v>
                </c:pt>
                <c:pt idx="133">
                  <c:v>18205</c:v>
                </c:pt>
                <c:pt idx="134">
                  <c:v>18643</c:v>
                </c:pt>
                <c:pt idx="135">
                  <c:v>18710</c:v>
                </c:pt>
                <c:pt idx="136">
                  <c:v>22246</c:v>
                </c:pt>
                <c:pt idx="137">
                  <c:v>21433</c:v>
                </c:pt>
                <c:pt idx="138">
                  <c:v>22369</c:v>
                </c:pt>
                <c:pt idx="139">
                  <c:v>23388</c:v>
                </c:pt>
                <c:pt idx="140">
                  <c:v>22278</c:v>
                </c:pt>
                <c:pt idx="141">
                  <c:v>27200</c:v>
                </c:pt>
                <c:pt idx="142">
                  <c:v>24002</c:v>
                </c:pt>
                <c:pt idx="143">
                  <c:v>23392</c:v>
                </c:pt>
                <c:pt idx="144">
                  <c:v>24171</c:v>
                </c:pt>
                <c:pt idx="145">
                  <c:v>22976</c:v>
                </c:pt>
                <c:pt idx="146">
                  <c:v>21935</c:v>
                </c:pt>
                <c:pt idx="147">
                  <c:v>23190</c:v>
                </c:pt>
                <c:pt idx="148">
                  <c:v>25183</c:v>
                </c:pt>
                <c:pt idx="149">
                  <c:v>25948.5</c:v>
                </c:pt>
                <c:pt idx="150">
                  <c:v>25523.5</c:v>
                </c:pt>
                <c:pt idx="151">
                  <c:v>23076.5</c:v>
                </c:pt>
                <c:pt idx="152">
                  <c:v>8747</c:v>
                </c:pt>
                <c:pt idx="153">
                  <c:v>7701</c:v>
                </c:pt>
                <c:pt idx="154">
                  <c:v>9059</c:v>
                </c:pt>
                <c:pt idx="155">
                  <c:v>26057</c:v>
                </c:pt>
                <c:pt idx="156">
                  <c:v>25339</c:v>
                </c:pt>
                <c:pt idx="157">
                  <c:v>26477</c:v>
                </c:pt>
                <c:pt idx="158">
                  <c:v>25288</c:v>
                </c:pt>
                <c:pt idx="159">
                  <c:v>26964</c:v>
                </c:pt>
                <c:pt idx="160">
                  <c:v>26471</c:v>
                </c:pt>
                <c:pt idx="161">
                  <c:v>24619</c:v>
                </c:pt>
                <c:pt idx="162">
                  <c:v>29333</c:v>
                </c:pt>
                <c:pt idx="163">
                  <c:v>29836</c:v>
                </c:pt>
                <c:pt idx="164">
                  <c:v>27511</c:v>
                </c:pt>
                <c:pt idx="165">
                  <c:v>26348</c:v>
                </c:pt>
                <c:pt idx="166">
                  <c:v>28774</c:v>
                </c:pt>
                <c:pt idx="167">
                  <c:v>30033</c:v>
                </c:pt>
                <c:pt idx="168">
                  <c:v>28005</c:v>
                </c:pt>
                <c:pt idx="169">
                  <c:v>30336</c:v>
                </c:pt>
                <c:pt idx="170">
                  <c:v>27859</c:v>
                </c:pt>
                <c:pt idx="171">
                  <c:v>29807</c:v>
                </c:pt>
                <c:pt idx="172">
                  <c:v>29069</c:v>
                </c:pt>
                <c:pt idx="173">
                  <c:v>28631</c:v>
                </c:pt>
                <c:pt idx="174">
                  <c:v>28330</c:v>
                </c:pt>
                <c:pt idx="175">
                  <c:v>30496</c:v>
                </c:pt>
                <c:pt idx="176">
                  <c:v>29664</c:v>
                </c:pt>
                <c:pt idx="177">
                  <c:v>31864</c:v>
                </c:pt>
                <c:pt idx="178">
                  <c:v>27019</c:v>
                </c:pt>
                <c:pt idx="179">
                  <c:v>12056</c:v>
                </c:pt>
                <c:pt idx="180">
                  <c:v>27670</c:v>
                </c:pt>
                <c:pt idx="181">
                  <c:v>27882</c:v>
                </c:pt>
                <c:pt idx="182">
                  <c:v>30109</c:v>
                </c:pt>
                <c:pt idx="183">
                  <c:v>27518</c:v>
                </c:pt>
                <c:pt idx="184">
                  <c:v>29959</c:v>
                </c:pt>
                <c:pt idx="185">
                  <c:v>31520</c:v>
                </c:pt>
                <c:pt idx="186">
                  <c:v>33002</c:v>
                </c:pt>
                <c:pt idx="187">
                  <c:v>34073</c:v>
                </c:pt>
                <c:pt idx="188">
                  <c:v>32766</c:v>
                </c:pt>
                <c:pt idx="189">
                  <c:v>29658</c:v>
                </c:pt>
                <c:pt idx="190">
                  <c:v>31419</c:v>
                </c:pt>
                <c:pt idx="191">
                  <c:v>31577</c:v>
                </c:pt>
                <c:pt idx="192">
                  <c:v>31877</c:v>
                </c:pt>
                <c:pt idx="193">
                  <c:v>30018</c:v>
                </c:pt>
                <c:pt idx="194">
                  <c:v>29716</c:v>
                </c:pt>
                <c:pt idx="195">
                  <c:v>30123</c:v>
                </c:pt>
                <c:pt idx="196">
                  <c:v>31608</c:v>
                </c:pt>
                <c:pt idx="197">
                  <c:v>31850</c:v>
                </c:pt>
                <c:pt idx="198">
                  <c:v>26701</c:v>
                </c:pt>
                <c:pt idx="199">
                  <c:v>27476</c:v>
                </c:pt>
                <c:pt idx="200">
                  <c:v>31146</c:v>
                </c:pt>
                <c:pt idx="201">
                  <c:v>27896</c:v>
                </c:pt>
                <c:pt idx="202">
                  <c:v>27318.469481972599</c:v>
                </c:pt>
                <c:pt idx="203">
                  <c:v>28192</c:v>
                </c:pt>
                <c:pt idx="204">
                  <c:v>29152</c:v>
                </c:pt>
                <c:pt idx="205">
                  <c:v>34344</c:v>
                </c:pt>
                <c:pt idx="206">
                  <c:v>32333</c:v>
                </c:pt>
                <c:pt idx="207">
                  <c:v>33177</c:v>
                </c:pt>
                <c:pt idx="208">
                  <c:v>28982</c:v>
                </c:pt>
                <c:pt idx="209">
                  <c:v>33610</c:v>
                </c:pt>
                <c:pt idx="210">
                  <c:v>34957</c:v>
                </c:pt>
                <c:pt idx="211">
                  <c:v>32516</c:v>
                </c:pt>
                <c:pt idx="212">
                  <c:v>32419</c:v>
                </c:pt>
                <c:pt idx="213">
                  <c:v>30671</c:v>
                </c:pt>
                <c:pt idx="214">
                  <c:v>36537</c:v>
                </c:pt>
                <c:pt idx="215">
                  <c:v>40590</c:v>
                </c:pt>
                <c:pt idx="216">
                  <c:v>38032</c:v>
                </c:pt>
                <c:pt idx="217">
                  <c:v>41587</c:v>
                </c:pt>
                <c:pt idx="218">
                  <c:v>38260</c:v>
                </c:pt>
                <c:pt idx="219">
                  <c:v>38267</c:v>
                </c:pt>
                <c:pt idx="220">
                  <c:v>39100</c:v>
                </c:pt>
                <c:pt idx="221">
                  <c:v>36580</c:v>
                </c:pt>
                <c:pt idx="222">
                  <c:v>38291</c:v>
                </c:pt>
                <c:pt idx="223">
                  <c:v>38889</c:v>
                </c:pt>
                <c:pt idx="224">
                  <c:v>15290</c:v>
                </c:pt>
                <c:pt idx="225">
                  <c:v>42665</c:v>
                </c:pt>
                <c:pt idx="226">
                  <c:v>44788</c:v>
                </c:pt>
                <c:pt idx="227">
                  <c:v>44401</c:v>
                </c:pt>
                <c:pt idx="228">
                  <c:v>44440</c:v>
                </c:pt>
                <c:pt idx="229">
                  <c:v>46439</c:v>
                </c:pt>
                <c:pt idx="230">
                  <c:v>48044</c:v>
                </c:pt>
                <c:pt idx="231">
                  <c:v>46734</c:v>
                </c:pt>
                <c:pt idx="232">
                  <c:v>45675</c:v>
                </c:pt>
                <c:pt idx="233">
                  <c:v>46037</c:v>
                </c:pt>
                <c:pt idx="234">
                  <c:v>47386</c:v>
                </c:pt>
                <c:pt idx="235">
                  <c:v>47935</c:v>
                </c:pt>
                <c:pt idx="236">
                  <c:v>47692</c:v>
                </c:pt>
                <c:pt idx="237">
                  <c:v>50787</c:v>
                </c:pt>
                <c:pt idx="238">
                  <c:v>50241</c:v>
                </c:pt>
                <c:pt idx="239">
                  <c:v>47554</c:v>
                </c:pt>
                <c:pt idx="240">
                  <c:v>49992</c:v>
                </c:pt>
                <c:pt idx="241">
                  <c:v>48328</c:v>
                </c:pt>
                <c:pt idx="242">
                  <c:v>50589</c:v>
                </c:pt>
                <c:pt idx="243">
                  <c:v>48111</c:v>
                </c:pt>
                <c:pt idx="244">
                  <c:v>50283</c:v>
                </c:pt>
                <c:pt idx="245">
                  <c:v>51688</c:v>
                </c:pt>
                <c:pt idx="246">
                  <c:v>53081</c:v>
                </c:pt>
                <c:pt idx="247">
                  <c:v>52102</c:v>
                </c:pt>
                <c:pt idx="248">
                  <c:v>51087</c:v>
                </c:pt>
                <c:pt idx="249">
                  <c:v>47945</c:v>
                </c:pt>
                <c:pt idx="250">
                  <c:v>52552</c:v>
                </c:pt>
                <c:pt idx="251">
                  <c:v>55267</c:v>
                </c:pt>
                <c:pt idx="252">
                  <c:v>53780</c:v>
                </c:pt>
                <c:pt idx="253">
                  <c:v>50174</c:v>
                </c:pt>
                <c:pt idx="254">
                  <c:v>51554</c:v>
                </c:pt>
                <c:pt idx="255">
                  <c:v>50888</c:v>
                </c:pt>
                <c:pt idx="256">
                  <c:v>53890</c:v>
                </c:pt>
                <c:pt idx="257">
                  <c:v>50788</c:v>
                </c:pt>
                <c:pt idx="258">
                  <c:v>51414</c:v>
                </c:pt>
                <c:pt idx="259">
                  <c:v>55668</c:v>
                </c:pt>
                <c:pt idx="260">
                  <c:v>51967</c:v>
                </c:pt>
                <c:pt idx="261">
                  <c:v>47191</c:v>
                </c:pt>
                <c:pt idx="262">
                  <c:v>53866</c:v>
                </c:pt>
                <c:pt idx="263">
                  <c:v>53062</c:v>
                </c:pt>
                <c:pt idx="264">
                  <c:v>54189</c:v>
                </c:pt>
                <c:pt idx="265">
                  <c:v>55842</c:v>
                </c:pt>
                <c:pt idx="266">
                  <c:v>55000</c:v>
                </c:pt>
                <c:pt idx="267">
                  <c:v>56426</c:v>
                </c:pt>
                <c:pt idx="268">
                  <c:v>51142</c:v>
                </c:pt>
                <c:pt idx="269">
                  <c:v>57299</c:v>
                </c:pt>
                <c:pt idx="270">
                  <c:v>55387</c:v>
                </c:pt>
                <c:pt idx="271">
                  <c:v>55756.937546106899</c:v>
                </c:pt>
                <c:pt idx="272">
                  <c:v>51862</c:v>
                </c:pt>
                <c:pt idx="273">
                  <c:v>52500</c:v>
                </c:pt>
                <c:pt idx="274">
                  <c:v>55719</c:v>
                </c:pt>
                <c:pt idx="275">
                  <c:v>56939</c:v>
                </c:pt>
                <c:pt idx="276">
                  <c:v>59664</c:v>
                </c:pt>
                <c:pt idx="277">
                  <c:v>59615.455304858297</c:v>
                </c:pt>
                <c:pt idx="278">
                  <c:v>55032.609672110702</c:v>
                </c:pt>
                <c:pt idx="279">
                  <c:v>52274.791355608097</c:v>
                </c:pt>
                <c:pt idx="280">
                  <c:v>52981.874753732904</c:v>
                </c:pt>
                <c:pt idx="281">
                  <c:v>45291.126691142897</c:v>
                </c:pt>
                <c:pt idx="282">
                  <c:v>18379</c:v>
                </c:pt>
                <c:pt idx="283">
                  <c:v>34163</c:v>
                </c:pt>
                <c:pt idx="284">
                  <c:v>51437</c:v>
                </c:pt>
                <c:pt idx="285">
                  <c:v>53621</c:v>
                </c:pt>
                <c:pt idx="286">
                  <c:v>49008</c:v>
                </c:pt>
                <c:pt idx="287">
                  <c:v>55822</c:v>
                </c:pt>
                <c:pt idx="288">
                  <c:v>51642</c:v>
                </c:pt>
                <c:pt idx="289">
                  <c:v>54192</c:v>
                </c:pt>
                <c:pt idx="290">
                  <c:v>55881</c:v>
                </c:pt>
                <c:pt idx="291">
                  <c:v>50903</c:v>
                </c:pt>
                <c:pt idx="292">
                  <c:v>54324</c:v>
                </c:pt>
                <c:pt idx="293">
                  <c:v>50450</c:v>
                </c:pt>
                <c:pt idx="294">
                  <c:v>52199</c:v>
                </c:pt>
                <c:pt idx="295">
                  <c:v>54324</c:v>
                </c:pt>
                <c:pt idx="296">
                  <c:v>50230</c:v>
                </c:pt>
                <c:pt idx="297">
                  <c:v>53243</c:v>
                </c:pt>
                <c:pt idx="298">
                  <c:v>49033</c:v>
                </c:pt>
                <c:pt idx="299">
                  <c:v>46627</c:v>
                </c:pt>
                <c:pt idx="300">
                  <c:v>43504</c:v>
                </c:pt>
                <c:pt idx="301">
                  <c:v>39239</c:v>
                </c:pt>
                <c:pt idx="302">
                  <c:v>37223</c:v>
                </c:pt>
                <c:pt idx="303">
                  <c:v>26713</c:v>
                </c:pt>
                <c:pt idx="304">
                  <c:v>30172</c:v>
                </c:pt>
                <c:pt idx="305">
                  <c:v>30155</c:v>
                </c:pt>
                <c:pt idx="306">
                  <c:v>29162</c:v>
                </c:pt>
                <c:pt idx="307">
                  <c:v>30510</c:v>
                </c:pt>
                <c:pt idx="308">
                  <c:v>30257</c:v>
                </c:pt>
                <c:pt idx="309">
                  <c:v>31953</c:v>
                </c:pt>
                <c:pt idx="310">
                  <c:v>35922</c:v>
                </c:pt>
                <c:pt idx="311">
                  <c:v>33969</c:v>
                </c:pt>
                <c:pt idx="312">
                  <c:v>36789</c:v>
                </c:pt>
                <c:pt idx="313">
                  <c:v>27519</c:v>
                </c:pt>
                <c:pt idx="314">
                  <c:v>36140</c:v>
                </c:pt>
                <c:pt idx="315">
                  <c:v>30704</c:v>
                </c:pt>
                <c:pt idx="316">
                  <c:v>32604</c:v>
                </c:pt>
                <c:pt idx="317">
                  <c:v>36959</c:v>
                </c:pt>
                <c:pt idx="318">
                  <c:v>35066</c:v>
                </c:pt>
                <c:pt idx="319">
                  <c:v>23075</c:v>
                </c:pt>
                <c:pt idx="320">
                  <c:v>38243</c:v>
                </c:pt>
                <c:pt idx="321">
                  <c:v>38641</c:v>
                </c:pt>
                <c:pt idx="322">
                  <c:v>38218</c:v>
                </c:pt>
                <c:pt idx="323">
                  <c:v>36307</c:v>
                </c:pt>
                <c:pt idx="324">
                  <c:v>40424</c:v>
                </c:pt>
                <c:pt idx="325">
                  <c:v>39236</c:v>
                </c:pt>
                <c:pt idx="326">
                  <c:v>39228</c:v>
                </c:pt>
                <c:pt idx="327">
                  <c:v>41478</c:v>
                </c:pt>
                <c:pt idx="328">
                  <c:v>39153</c:v>
                </c:pt>
                <c:pt idx="329">
                  <c:v>41380</c:v>
                </c:pt>
                <c:pt idx="330">
                  <c:v>43050</c:v>
                </c:pt>
                <c:pt idx="331">
                  <c:v>41582</c:v>
                </c:pt>
                <c:pt idx="332">
                  <c:v>45041</c:v>
                </c:pt>
                <c:pt idx="333">
                  <c:v>35423</c:v>
                </c:pt>
                <c:pt idx="334">
                  <c:v>44892</c:v>
                </c:pt>
                <c:pt idx="335">
                  <c:v>45311</c:v>
                </c:pt>
                <c:pt idx="336">
                  <c:v>41383</c:v>
                </c:pt>
                <c:pt idx="337">
                  <c:v>46144</c:v>
                </c:pt>
                <c:pt idx="338">
                  <c:v>44011</c:v>
                </c:pt>
                <c:pt idx="339">
                  <c:v>44323</c:v>
                </c:pt>
                <c:pt idx="340">
                  <c:v>45998</c:v>
                </c:pt>
                <c:pt idx="341">
                  <c:v>46685</c:v>
                </c:pt>
                <c:pt idx="342">
                  <c:v>48340</c:v>
                </c:pt>
                <c:pt idx="343">
                  <c:v>45379</c:v>
                </c:pt>
                <c:pt idx="344">
                  <c:v>17774</c:v>
                </c:pt>
                <c:pt idx="345">
                  <c:v>46748</c:v>
                </c:pt>
                <c:pt idx="346">
                  <c:v>48686</c:v>
                </c:pt>
                <c:pt idx="347">
                  <c:v>51336</c:v>
                </c:pt>
                <c:pt idx="348">
                  <c:v>33165</c:v>
                </c:pt>
                <c:pt idx="349">
                  <c:v>48610</c:v>
                </c:pt>
                <c:pt idx="350">
                  <c:v>49966</c:v>
                </c:pt>
                <c:pt idx="351">
                  <c:v>48139</c:v>
                </c:pt>
                <c:pt idx="352">
                  <c:v>54993</c:v>
                </c:pt>
                <c:pt idx="353">
                  <c:v>50907</c:v>
                </c:pt>
                <c:pt idx="354">
                  <c:v>53827</c:v>
                </c:pt>
                <c:pt idx="355">
                  <c:v>56214</c:v>
                </c:pt>
                <c:pt idx="356">
                  <c:v>54861</c:v>
                </c:pt>
                <c:pt idx="357">
                  <c:v>58088</c:v>
                </c:pt>
                <c:pt idx="358">
                  <c:v>53865</c:v>
                </c:pt>
                <c:pt idx="359">
                  <c:v>55493</c:v>
                </c:pt>
                <c:pt idx="360">
                  <c:v>59060</c:v>
                </c:pt>
                <c:pt idx="361">
                  <c:v>58978</c:v>
                </c:pt>
                <c:pt idx="362">
                  <c:v>60365</c:v>
                </c:pt>
                <c:pt idx="363">
                  <c:v>56958</c:v>
                </c:pt>
                <c:pt idx="364">
                  <c:v>58643</c:v>
                </c:pt>
                <c:pt idx="365">
                  <c:v>62850</c:v>
                </c:pt>
                <c:pt idx="366">
                  <c:v>64629</c:v>
                </c:pt>
                <c:pt idx="367">
                  <c:v>62493</c:v>
                </c:pt>
                <c:pt idx="368">
                  <c:v>57434</c:v>
                </c:pt>
                <c:pt idx="369">
                  <c:v>59435</c:v>
                </c:pt>
                <c:pt idx="370">
                  <c:v>64763</c:v>
                </c:pt>
                <c:pt idx="371">
                  <c:v>63244</c:v>
                </c:pt>
                <c:pt idx="372">
                  <c:v>64819</c:v>
                </c:pt>
                <c:pt idx="373">
                  <c:v>57741</c:v>
                </c:pt>
                <c:pt idx="374">
                  <c:v>60417</c:v>
                </c:pt>
                <c:pt idx="375">
                  <c:v>63185</c:v>
                </c:pt>
                <c:pt idx="376">
                  <c:v>64450</c:v>
                </c:pt>
                <c:pt idx="377" formatCode="General">
                  <c:v>66670</c:v>
                </c:pt>
                <c:pt idx="378" formatCode="General">
                  <c:v>56156</c:v>
                </c:pt>
                <c:pt idx="379" formatCode="General">
                  <c:v>62082</c:v>
                </c:pt>
                <c:pt idx="380" formatCode="General">
                  <c:v>65891</c:v>
                </c:pt>
                <c:pt idx="381">
                  <c:v>62853</c:v>
                </c:pt>
                <c:pt idx="382">
                  <c:v>63790</c:v>
                </c:pt>
                <c:pt idx="383">
                  <c:v>59635</c:v>
                </c:pt>
                <c:pt idx="384">
                  <c:v>69488</c:v>
                </c:pt>
                <c:pt idx="385">
                  <c:v>67667</c:v>
                </c:pt>
                <c:pt idx="386">
                  <c:v>67685</c:v>
                </c:pt>
                <c:pt idx="387">
                  <c:v>66470</c:v>
                </c:pt>
                <c:pt idx="388">
                  <c:v>57618</c:v>
                </c:pt>
                <c:pt idx="389">
                  <c:v>61073</c:v>
                </c:pt>
                <c:pt idx="390">
                  <c:v>64278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D-43D0-BDCD-F11CF194A06F}"/>
            </c:ext>
          </c:extLst>
        </c:ser>
        <c:ser>
          <c:idx val="1"/>
          <c:order val="1"/>
          <c:tx>
            <c:strRef>
              <c:f>'Overall ridership'!$E$1</c:f>
              <c:strCache>
                <c:ptCount val="1"/>
                <c:pt idx="0">
                  <c:v>RollingAvg5day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'Overall ridership'!$A$88:$A$478</c:f>
              <c:numCache>
                <c:formatCode>m/d/yyyy</c:formatCode>
                <c:ptCount val="391"/>
                <c:pt idx="0">
                  <c:v>44125</c:v>
                </c:pt>
                <c:pt idx="1">
                  <c:v>44126</c:v>
                </c:pt>
                <c:pt idx="2">
                  <c:v>44127</c:v>
                </c:pt>
                <c:pt idx="3">
                  <c:v>44130</c:v>
                </c:pt>
                <c:pt idx="4">
                  <c:v>44131</c:v>
                </c:pt>
                <c:pt idx="5">
                  <c:v>44132</c:v>
                </c:pt>
                <c:pt idx="6">
                  <c:v>44133</c:v>
                </c:pt>
                <c:pt idx="7">
                  <c:v>44134</c:v>
                </c:pt>
                <c:pt idx="8">
                  <c:v>44137</c:v>
                </c:pt>
                <c:pt idx="9">
                  <c:v>44138</c:v>
                </c:pt>
                <c:pt idx="10">
                  <c:v>44139</c:v>
                </c:pt>
                <c:pt idx="11">
                  <c:v>44140</c:v>
                </c:pt>
                <c:pt idx="12">
                  <c:v>44141</c:v>
                </c:pt>
                <c:pt idx="13">
                  <c:v>44144</c:v>
                </c:pt>
                <c:pt idx="14">
                  <c:v>44145</c:v>
                </c:pt>
                <c:pt idx="15">
                  <c:v>44146</c:v>
                </c:pt>
                <c:pt idx="16">
                  <c:v>44147</c:v>
                </c:pt>
                <c:pt idx="17">
                  <c:v>44148</c:v>
                </c:pt>
                <c:pt idx="18">
                  <c:v>44151</c:v>
                </c:pt>
                <c:pt idx="19">
                  <c:v>44152</c:v>
                </c:pt>
                <c:pt idx="20">
                  <c:v>44153</c:v>
                </c:pt>
                <c:pt idx="21">
                  <c:v>44154</c:v>
                </c:pt>
                <c:pt idx="22">
                  <c:v>44155</c:v>
                </c:pt>
                <c:pt idx="23">
                  <c:v>44158</c:v>
                </c:pt>
                <c:pt idx="24">
                  <c:v>44159</c:v>
                </c:pt>
                <c:pt idx="25">
                  <c:v>44160</c:v>
                </c:pt>
                <c:pt idx="26">
                  <c:v>44162</c:v>
                </c:pt>
                <c:pt idx="27">
                  <c:v>44165</c:v>
                </c:pt>
                <c:pt idx="28">
                  <c:v>44166</c:v>
                </c:pt>
                <c:pt idx="29">
                  <c:v>44167</c:v>
                </c:pt>
                <c:pt idx="30">
                  <c:v>44168</c:v>
                </c:pt>
                <c:pt idx="31">
                  <c:v>44169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44179</c:v>
                </c:pt>
                <c:pt idx="38">
                  <c:v>44180</c:v>
                </c:pt>
                <c:pt idx="39">
                  <c:v>44181</c:v>
                </c:pt>
                <c:pt idx="40">
                  <c:v>44182</c:v>
                </c:pt>
                <c:pt idx="41">
                  <c:v>44183</c:v>
                </c:pt>
                <c:pt idx="42">
                  <c:v>44186</c:v>
                </c:pt>
                <c:pt idx="43">
                  <c:v>44187</c:v>
                </c:pt>
                <c:pt idx="44">
                  <c:v>44188</c:v>
                </c:pt>
                <c:pt idx="45">
                  <c:v>44189</c:v>
                </c:pt>
                <c:pt idx="46">
                  <c:v>44193</c:v>
                </c:pt>
                <c:pt idx="47">
                  <c:v>44194</c:v>
                </c:pt>
                <c:pt idx="48">
                  <c:v>44195</c:v>
                </c:pt>
                <c:pt idx="49">
                  <c:v>44196</c:v>
                </c:pt>
                <c:pt idx="50">
                  <c:v>44200</c:v>
                </c:pt>
                <c:pt idx="51">
                  <c:v>44201</c:v>
                </c:pt>
                <c:pt idx="52">
                  <c:v>44202</c:v>
                </c:pt>
                <c:pt idx="53">
                  <c:v>44203</c:v>
                </c:pt>
                <c:pt idx="54">
                  <c:v>44204</c:v>
                </c:pt>
                <c:pt idx="55">
                  <c:v>44207</c:v>
                </c:pt>
                <c:pt idx="56">
                  <c:v>44208</c:v>
                </c:pt>
                <c:pt idx="57">
                  <c:v>44209</c:v>
                </c:pt>
                <c:pt idx="58">
                  <c:v>44210</c:v>
                </c:pt>
                <c:pt idx="59">
                  <c:v>44211</c:v>
                </c:pt>
                <c:pt idx="60">
                  <c:v>44215</c:v>
                </c:pt>
                <c:pt idx="61">
                  <c:v>44216</c:v>
                </c:pt>
                <c:pt idx="62">
                  <c:v>44217</c:v>
                </c:pt>
                <c:pt idx="63">
                  <c:v>44218</c:v>
                </c:pt>
                <c:pt idx="64">
                  <c:v>44221</c:v>
                </c:pt>
                <c:pt idx="65">
                  <c:v>44222</c:v>
                </c:pt>
                <c:pt idx="66">
                  <c:v>44223</c:v>
                </c:pt>
                <c:pt idx="67">
                  <c:v>44224</c:v>
                </c:pt>
                <c:pt idx="68">
                  <c:v>44225</c:v>
                </c:pt>
                <c:pt idx="69">
                  <c:v>44228</c:v>
                </c:pt>
                <c:pt idx="70">
                  <c:v>44229</c:v>
                </c:pt>
                <c:pt idx="71">
                  <c:v>44230</c:v>
                </c:pt>
                <c:pt idx="72">
                  <c:v>44231</c:v>
                </c:pt>
                <c:pt idx="73">
                  <c:v>44232</c:v>
                </c:pt>
                <c:pt idx="74">
                  <c:v>44235</c:v>
                </c:pt>
                <c:pt idx="75">
                  <c:v>44236</c:v>
                </c:pt>
                <c:pt idx="76">
                  <c:v>44237</c:v>
                </c:pt>
                <c:pt idx="77">
                  <c:v>44238</c:v>
                </c:pt>
                <c:pt idx="78">
                  <c:v>44239</c:v>
                </c:pt>
                <c:pt idx="79">
                  <c:v>44243</c:v>
                </c:pt>
                <c:pt idx="80">
                  <c:v>44244</c:v>
                </c:pt>
                <c:pt idx="81">
                  <c:v>44245</c:v>
                </c:pt>
                <c:pt idx="82">
                  <c:v>44246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44256</c:v>
                </c:pt>
                <c:pt idx="89">
                  <c:v>44257</c:v>
                </c:pt>
                <c:pt idx="90">
                  <c:v>44258</c:v>
                </c:pt>
                <c:pt idx="91">
                  <c:v>44259</c:v>
                </c:pt>
                <c:pt idx="92">
                  <c:v>44260</c:v>
                </c:pt>
                <c:pt idx="93">
                  <c:v>44263</c:v>
                </c:pt>
                <c:pt idx="94">
                  <c:v>44264</c:v>
                </c:pt>
                <c:pt idx="95">
                  <c:v>44265</c:v>
                </c:pt>
                <c:pt idx="96">
                  <c:v>44266</c:v>
                </c:pt>
                <c:pt idx="97">
                  <c:v>44267</c:v>
                </c:pt>
                <c:pt idx="98">
                  <c:v>44270</c:v>
                </c:pt>
                <c:pt idx="99">
                  <c:v>44271</c:v>
                </c:pt>
                <c:pt idx="100">
                  <c:v>44272</c:v>
                </c:pt>
                <c:pt idx="101">
                  <c:v>44273</c:v>
                </c:pt>
                <c:pt idx="102">
                  <c:v>44274</c:v>
                </c:pt>
                <c:pt idx="103">
                  <c:v>44277</c:v>
                </c:pt>
                <c:pt idx="104">
                  <c:v>44278</c:v>
                </c:pt>
                <c:pt idx="105">
                  <c:v>44279</c:v>
                </c:pt>
                <c:pt idx="106">
                  <c:v>44280</c:v>
                </c:pt>
                <c:pt idx="107">
                  <c:v>44281</c:v>
                </c:pt>
                <c:pt idx="108">
                  <c:v>44284</c:v>
                </c:pt>
                <c:pt idx="109">
                  <c:v>44285</c:v>
                </c:pt>
                <c:pt idx="110">
                  <c:v>44286</c:v>
                </c:pt>
                <c:pt idx="111">
                  <c:v>44287</c:v>
                </c:pt>
                <c:pt idx="112">
                  <c:v>44288</c:v>
                </c:pt>
                <c:pt idx="113">
                  <c:v>44291</c:v>
                </c:pt>
                <c:pt idx="114">
                  <c:v>44292</c:v>
                </c:pt>
                <c:pt idx="115">
                  <c:v>44293</c:v>
                </c:pt>
                <c:pt idx="116">
                  <c:v>44294</c:v>
                </c:pt>
                <c:pt idx="117">
                  <c:v>44295</c:v>
                </c:pt>
                <c:pt idx="118">
                  <c:v>44298</c:v>
                </c:pt>
                <c:pt idx="119">
                  <c:v>44299</c:v>
                </c:pt>
                <c:pt idx="120">
                  <c:v>44300</c:v>
                </c:pt>
                <c:pt idx="121">
                  <c:v>44302</c:v>
                </c:pt>
                <c:pt idx="122">
                  <c:v>44305</c:v>
                </c:pt>
                <c:pt idx="123">
                  <c:v>44306</c:v>
                </c:pt>
                <c:pt idx="124">
                  <c:v>44307</c:v>
                </c:pt>
                <c:pt idx="125">
                  <c:v>44308</c:v>
                </c:pt>
                <c:pt idx="126">
                  <c:v>44309</c:v>
                </c:pt>
                <c:pt idx="127">
                  <c:v>44312</c:v>
                </c:pt>
                <c:pt idx="128">
                  <c:v>44313</c:v>
                </c:pt>
                <c:pt idx="129">
                  <c:v>44314</c:v>
                </c:pt>
                <c:pt idx="130">
                  <c:v>44315</c:v>
                </c:pt>
                <c:pt idx="131">
                  <c:v>44316</c:v>
                </c:pt>
                <c:pt idx="132">
                  <c:v>44319</c:v>
                </c:pt>
                <c:pt idx="133">
                  <c:v>44320</c:v>
                </c:pt>
                <c:pt idx="134">
                  <c:v>44321</c:v>
                </c:pt>
                <c:pt idx="135">
                  <c:v>44322</c:v>
                </c:pt>
                <c:pt idx="136">
                  <c:v>44323</c:v>
                </c:pt>
                <c:pt idx="137">
                  <c:v>44326</c:v>
                </c:pt>
                <c:pt idx="138">
                  <c:v>44327</c:v>
                </c:pt>
                <c:pt idx="139">
                  <c:v>44328</c:v>
                </c:pt>
                <c:pt idx="140">
                  <c:v>44329</c:v>
                </c:pt>
                <c:pt idx="141">
                  <c:v>44330</c:v>
                </c:pt>
                <c:pt idx="142">
                  <c:v>44333</c:v>
                </c:pt>
                <c:pt idx="143">
                  <c:v>44334</c:v>
                </c:pt>
                <c:pt idx="144">
                  <c:v>44335</c:v>
                </c:pt>
                <c:pt idx="145">
                  <c:v>44336</c:v>
                </c:pt>
                <c:pt idx="146">
                  <c:v>44337</c:v>
                </c:pt>
                <c:pt idx="147">
                  <c:v>44340</c:v>
                </c:pt>
                <c:pt idx="148">
                  <c:v>44341</c:v>
                </c:pt>
                <c:pt idx="149">
                  <c:v>44342</c:v>
                </c:pt>
                <c:pt idx="150">
                  <c:v>44343</c:v>
                </c:pt>
                <c:pt idx="151">
                  <c:v>44344</c:v>
                </c:pt>
                <c:pt idx="152">
                  <c:v>44345</c:v>
                </c:pt>
                <c:pt idx="153">
                  <c:v>44346</c:v>
                </c:pt>
                <c:pt idx="154">
                  <c:v>44347</c:v>
                </c:pt>
                <c:pt idx="155">
                  <c:v>44348</c:v>
                </c:pt>
                <c:pt idx="156">
                  <c:v>44349</c:v>
                </c:pt>
                <c:pt idx="157">
                  <c:v>44350</c:v>
                </c:pt>
                <c:pt idx="158">
                  <c:v>44351</c:v>
                </c:pt>
                <c:pt idx="159">
                  <c:v>44354</c:v>
                </c:pt>
                <c:pt idx="160">
                  <c:v>44355</c:v>
                </c:pt>
                <c:pt idx="161">
                  <c:v>44356</c:v>
                </c:pt>
                <c:pt idx="162">
                  <c:v>44357</c:v>
                </c:pt>
                <c:pt idx="163">
                  <c:v>44358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44368</c:v>
                </c:pt>
                <c:pt idx="170">
                  <c:v>44369</c:v>
                </c:pt>
                <c:pt idx="171">
                  <c:v>44370</c:v>
                </c:pt>
                <c:pt idx="172">
                  <c:v>44371</c:v>
                </c:pt>
                <c:pt idx="173">
                  <c:v>44372</c:v>
                </c:pt>
                <c:pt idx="174">
                  <c:v>44375</c:v>
                </c:pt>
                <c:pt idx="175">
                  <c:v>44376</c:v>
                </c:pt>
                <c:pt idx="176">
                  <c:v>44377</c:v>
                </c:pt>
                <c:pt idx="177">
                  <c:v>44378</c:v>
                </c:pt>
                <c:pt idx="178">
                  <c:v>44379</c:v>
                </c:pt>
                <c:pt idx="179">
                  <c:v>44382</c:v>
                </c:pt>
                <c:pt idx="180">
                  <c:v>44383</c:v>
                </c:pt>
                <c:pt idx="181">
                  <c:v>44384</c:v>
                </c:pt>
                <c:pt idx="182">
                  <c:v>44385</c:v>
                </c:pt>
                <c:pt idx="183">
                  <c:v>44386</c:v>
                </c:pt>
                <c:pt idx="184">
                  <c:v>44389</c:v>
                </c:pt>
                <c:pt idx="185">
                  <c:v>44390</c:v>
                </c:pt>
                <c:pt idx="186">
                  <c:v>44391</c:v>
                </c:pt>
                <c:pt idx="187">
                  <c:v>44392</c:v>
                </c:pt>
                <c:pt idx="188">
                  <c:v>44393</c:v>
                </c:pt>
                <c:pt idx="189">
                  <c:v>44396</c:v>
                </c:pt>
                <c:pt idx="190">
                  <c:v>44397</c:v>
                </c:pt>
                <c:pt idx="191">
                  <c:v>44398</c:v>
                </c:pt>
                <c:pt idx="192">
                  <c:v>44399</c:v>
                </c:pt>
                <c:pt idx="193">
                  <c:v>44400</c:v>
                </c:pt>
                <c:pt idx="194">
                  <c:v>44403</c:v>
                </c:pt>
                <c:pt idx="195">
                  <c:v>44404</c:v>
                </c:pt>
                <c:pt idx="196">
                  <c:v>44405</c:v>
                </c:pt>
                <c:pt idx="197">
                  <c:v>44406</c:v>
                </c:pt>
                <c:pt idx="198">
                  <c:v>44407</c:v>
                </c:pt>
                <c:pt idx="199">
                  <c:v>44410</c:v>
                </c:pt>
                <c:pt idx="200">
                  <c:v>44411</c:v>
                </c:pt>
                <c:pt idx="201">
                  <c:v>44412</c:v>
                </c:pt>
                <c:pt idx="202">
                  <c:v>44413</c:v>
                </c:pt>
                <c:pt idx="203">
                  <c:v>44414</c:v>
                </c:pt>
                <c:pt idx="204">
                  <c:v>44417</c:v>
                </c:pt>
                <c:pt idx="205">
                  <c:v>44418</c:v>
                </c:pt>
                <c:pt idx="206">
                  <c:v>44419</c:v>
                </c:pt>
                <c:pt idx="207">
                  <c:v>44420</c:v>
                </c:pt>
                <c:pt idx="208">
                  <c:v>44421</c:v>
                </c:pt>
                <c:pt idx="209">
                  <c:v>44424</c:v>
                </c:pt>
                <c:pt idx="210">
                  <c:v>44425</c:v>
                </c:pt>
                <c:pt idx="211">
                  <c:v>44426</c:v>
                </c:pt>
                <c:pt idx="212">
                  <c:v>44427</c:v>
                </c:pt>
                <c:pt idx="213">
                  <c:v>44428</c:v>
                </c:pt>
                <c:pt idx="214">
                  <c:v>44431</c:v>
                </c:pt>
                <c:pt idx="215">
                  <c:v>44432</c:v>
                </c:pt>
                <c:pt idx="216">
                  <c:v>44433</c:v>
                </c:pt>
                <c:pt idx="217">
                  <c:v>44434</c:v>
                </c:pt>
                <c:pt idx="218">
                  <c:v>44435</c:v>
                </c:pt>
                <c:pt idx="219">
                  <c:v>44438</c:v>
                </c:pt>
                <c:pt idx="220">
                  <c:v>44439</c:v>
                </c:pt>
                <c:pt idx="221">
                  <c:v>44440</c:v>
                </c:pt>
                <c:pt idx="222">
                  <c:v>44441</c:v>
                </c:pt>
                <c:pt idx="223">
                  <c:v>44442</c:v>
                </c:pt>
                <c:pt idx="224">
                  <c:v>44445</c:v>
                </c:pt>
                <c:pt idx="225">
                  <c:v>44446</c:v>
                </c:pt>
                <c:pt idx="226">
                  <c:v>44447</c:v>
                </c:pt>
                <c:pt idx="227">
                  <c:v>44448</c:v>
                </c:pt>
                <c:pt idx="228">
                  <c:v>44449</c:v>
                </c:pt>
                <c:pt idx="229">
                  <c:v>44452</c:v>
                </c:pt>
                <c:pt idx="230">
                  <c:v>44453</c:v>
                </c:pt>
                <c:pt idx="231">
                  <c:v>44454</c:v>
                </c:pt>
                <c:pt idx="232">
                  <c:v>44455</c:v>
                </c:pt>
                <c:pt idx="233">
                  <c:v>44456</c:v>
                </c:pt>
                <c:pt idx="234">
                  <c:v>44459</c:v>
                </c:pt>
                <c:pt idx="235">
                  <c:v>44460</c:v>
                </c:pt>
                <c:pt idx="236">
                  <c:v>44461</c:v>
                </c:pt>
                <c:pt idx="237">
                  <c:v>44462</c:v>
                </c:pt>
                <c:pt idx="238">
                  <c:v>44463</c:v>
                </c:pt>
                <c:pt idx="239">
                  <c:v>44466</c:v>
                </c:pt>
                <c:pt idx="240">
                  <c:v>44467</c:v>
                </c:pt>
                <c:pt idx="241">
                  <c:v>44468</c:v>
                </c:pt>
                <c:pt idx="242">
                  <c:v>44469</c:v>
                </c:pt>
                <c:pt idx="243">
                  <c:v>44470</c:v>
                </c:pt>
                <c:pt idx="244">
                  <c:v>44473</c:v>
                </c:pt>
                <c:pt idx="245">
                  <c:v>44474</c:v>
                </c:pt>
                <c:pt idx="246">
                  <c:v>44475</c:v>
                </c:pt>
                <c:pt idx="247">
                  <c:v>44476</c:v>
                </c:pt>
                <c:pt idx="248">
                  <c:v>44477</c:v>
                </c:pt>
                <c:pt idx="249">
                  <c:v>44480</c:v>
                </c:pt>
                <c:pt idx="250">
                  <c:v>44481</c:v>
                </c:pt>
                <c:pt idx="251">
                  <c:v>44482</c:v>
                </c:pt>
                <c:pt idx="252">
                  <c:v>44483</c:v>
                </c:pt>
                <c:pt idx="253">
                  <c:v>44484</c:v>
                </c:pt>
                <c:pt idx="254">
                  <c:v>44487</c:v>
                </c:pt>
                <c:pt idx="255">
                  <c:v>44488</c:v>
                </c:pt>
                <c:pt idx="256">
                  <c:v>44489</c:v>
                </c:pt>
                <c:pt idx="257">
                  <c:v>44490</c:v>
                </c:pt>
                <c:pt idx="258">
                  <c:v>44491</c:v>
                </c:pt>
                <c:pt idx="259">
                  <c:v>44494</c:v>
                </c:pt>
                <c:pt idx="260">
                  <c:v>44495</c:v>
                </c:pt>
                <c:pt idx="261">
                  <c:v>44496</c:v>
                </c:pt>
                <c:pt idx="262">
                  <c:v>44497</c:v>
                </c:pt>
                <c:pt idx="263">
                  <c:v>44498</c:v>
                </c:pt>
                <c:pt idx="264">
                  <c:v>44501</c:v>
                </c:pt>
                <c:pt idx="265">
                  <c:v>44502</c:v>
                </c:pt>
                <c:pt idx="266">
                  <c:v>44503</c:v>
                </c:pt>
                <c:pt idx="267">
                  <c:v>44504</c:v>
                </c:pt>
                <c:pt idx="268">
                  <c:v>44505</c:v>
                </c:pt>
                <c:pt idx="269">
                  <c:v>44508</c:v>
                </c:pt>
                <c:pt idx="270">
                  <c:v>44509</c:v>
                </c:pt>
                <c:pt idx="271">
                  <c:v>44510</c:v>
                </c:pt>
                <c:pt idx="272">
                  <c:v>44511</c:v>
                </c:pt>
                <c:pt idx="273">
                  <c:v>44512</c:v>
                </c:pt>
                <c:pt idx="274">
                  <c:v>44515</c:v>
                </c:pt>
                <c:pt idx="275">
                  <c:v>44516</c:v>
                </c:pt>
                <c:pt idx="276">
                  <c:v>44517</c:v>
                </c:pt>
                <c:pt idx="277">
                  <c:v>44518</c:v>
                </c:pt>
                <c:pt idx="278">
                  <c:v>44519</c:v>
                </c:pt>
                <c:pt idx="279">
                  <c:v>44522</c:v>
                </c:pt>
                <c:pt idx="280">
                  <c:v>44523</c:v>
                </c:pt>
                <c:pt idx="281">
                  <c:v>44524</c:v>
                </c:pt>
                <c:pt idx="282">
                  <c:v>44525</c:v>
                </c:pt>
                <c:pt idx="283">
                  <c:v>44526</c:v>
                </c:pt>
                <c:pt idx="284">
                  <c:v>44529</c:v>
                </c:pt>
                <c:pt idx="285">
                  <c:v>44530</c:v>
                </c:pt>
                <c:pt idx="286">
                  <c:v>44531</c:v>
                </c:pt>
                <c:pt idx="287">
                  <c:v>44532</c:v>
                </c:pt>
                <c:pt idx="288">
                  <c:v>44533</c:v>
                </c:pt>
                <c:pt idx="289">
                  <c:v>44534</c:v>
                </c:pt>
                <c:pt idx="290">
                  <c:v>44535</c:v>
                </c:pt>
                <c:pt idx="291">
                  <c:v>44538</c:v>
                </c:pt>
                <c:pt idx="292">
                  <c:v>44539</c:v>
                </c:pt>
                <c:pt idx="293">
                  <c:v>44540</c:v>
                </c:pt>
                <c:pt idx="294">
                  <c:v>44543</c:v>
                </c:pt>
                <c:pt idx="295">
                  <c:v>44544</c:v>
                </c:pt>
                <c:pt idx="296">
                  <c:v>44545</c:v>
                </c:pt>
                <c:pt idx="297">
                  <c:v>44546</c:v>
                </c:pt>
                <c:pt idx="298">
                  <c:v>44547</c:v>
                </c:pt>
                <c:pt idx="299">
                  <c:v>44550</c:v>
                </c:pt>
                <c:pt idx="300">
                  <c:v>44551</c:v>
                </c:pt>
                <c:pt idx="301">
                  <c:v>44552</c:v>
                </c:pt>
                <c:pt idx="302">
                  <c:v>44553</c:v>
                </c:pt>
                <c:pt idx="303">
                  <c:v>44554</c:v>
                </c:pt>
                <c:pt idx="304">
                  <c:v>44557</c:v>
                </c:pt>
                <c:pt idx="305">
                  <c:v>44558</c:v>
                </c:pt>
                <c:pt idx="306">
                  <c:v>44559</c:v>
                </c:pt>
                <c:pt idx="307">
                  <c:v>44560</c:v>
                </c:pt>
                <c:pt idx="308">
                  <c:v>44561</c:v>
                </c:pt>
                <c:pt idx="309">
                  <c:v>44564</c:v>
                </c:pt>
                <c:pt idx="310">
                  <c:v>44565</c:v>
                </c:pt>
                <c:pt idx="311">
                  <c:v>44566</c:v>
                </c:pt>
                <c:pt idx="312">
                  <c:v>44567</c:v>
                </c:pt>
                <c:pt idx="313">
                  <c:v>44568</c:v>
                </c:pt>
                <c:pt idx="314">
                  <c:v>44571</c:v>
                </c:pt>
                <c:pt idx="315">
                  <c:v>44572</c:v>
                </c:pt>
                <c:pt idx="316">
                  <c:v>44573</c:v>
                </c:pt>
                <c:pt idx="317">
                  <c:v>44574</c:v>
                </c:pt>
                <c:pt idx="318">
                  <c:v>44575</c:v>
                </c:pt>
                <c:pt idx="319">
                  <c:v>44578</c:v>
                </c:pt>
                <c:pt idx="320">
                  <c:v>44579</c:v>
                </c:pt>
                <c:pt idx="321">
                  <c:v>44580</c:v>
                </c:pt>
                <c:pt idx="322">
                  <c:v>44581</c:v>
                </c:pt>
                <c:pt idx="323">
                  <c:v>44582</c:v>
                </c:pt>
                <c:pt idx="324">
                  <c:v>44585</c:v>
                </c:pt>
                <c:pt idx="325">
                  <c:v>44586</c:v>
                </c:pt>
                <c:pt idx="326">
                  <c:v>44587</c:v>
                </c:pt>
                <c:pt idx="327">
                  <c:v>44588</c:v>
                </c:pt>
                <c:pt idx="328">
                  <c:v>44589</c:v>
                </c:pt>
                <c:pt idx="329">
                  <c:v>44592</c:v>
                </c:pt>
                <c:pt idx="330">
                  <c:v>44593</c:v>
                </c:pt>
                <c:pt idx="331">
                  <c:v>44594</c:v>
                </c:pt>
                <c:pt idx="332">
                  <c:v>44595</c:v>
                </c:pt>
                <c:pt idx="333">
                  <c:v>44596</c:v>
                </c:pt>
                <c:pt idx="334">
                  <c:v>44599</c:v>
                </c:pt>
                <c:pt idx="335">
                  <c:v>44600</c:v>
                </c:pt>
                <c:pt idx="336">
                  <c:v>44601</c:v>
                </c:pt>
                <c:pt idx="337">
                  <c:v>44602</c:v>
                </c:pt>
                <c:pt idx="338">
                  <c:v>44603</c:v>
                </c:pt>
                <c:pt idx="339">
                  <c:v>44606</c:v>
                </c:pt>
                <c:pt idx="340">
                  <c:v>44607</c:v>
                </c:pt>
                <c:pt idx="341">
                  <c:v>44608</c:v>
                </c:pt>
                <c:pt idx="342">
                  <c:v>44609</c:v>
                </c:pt>
                <c:pt idx="343">
                  <c:v>44610</c:v>
                </c:pt>
                <c:pt idx="344">
                  <c:v>44613</c:v>
                </c:pt>
                <c:pt idx="345">
                  <c:v>44614</c:v>
                </c:pt>
                <c:pt idx="346">
                  <c:v>44615</c:v>
                </c:pt>
                <c:pt idx="347">
                  <c:v>44616</c:v>
                </c:pt>
                <c:pt idx="348">
                  <c:v>44617</c:v>
                </c:pt>
                <c:pt idx="349">
                  <c:v>44620</c:v>
                </c:pt>
                <c:pt idx="350">
                  <c:v>44621</c:v>
                </c:pt>
                <c:pt idx="351">
                  <c:v>44622</c:v>
                </c:pt>
                <c:pt idx="352">
                  <c:v>44623</c:v>
                </c:pt>
                <c:pt idx="353">
                  <c:v>44624</c:v>
                </c:pt>
                <c:pt idx="354">
                  <c:v>44627</c:v>
                </c:pt>
                <c:pt idx="355">
                  <c:v>44628</c:v>
                </c:pt>
                <c:pt idx="356">
                  <c:v>44629</c:v>
                </c:pt>
                <c:pt idx="357">
                  <c:v>44630</c:v>
                </c:pt>
                <c:pt idx="358">
                  <c:v>44631</c:v>
                </c:pt>
                <c:pt idx="359">
                  <c:v>44634</c:v>
                </c:pt>
                <c:pt idx="360">
                  <c:v>44635</c:v>
                </c:pt>
                <c:pt idx="361">
                  <c:v>44636</c:v>
                </c:pt>
                <c:pt idx="362">
                  <c:v>44637</c:v>
                </c:pt>
                <c:pt idx="363">
                  <c:v>44638</c:v>
                </c:pt>
                <c:pt idx="364">
                  <c:v>44641</c:v>
                </c:pt>
                <c:pt idx="365">
                  <c:v>44642</c:v>
                </c:pt>
                <c:pt idx="366">
                  <c:v>44643</c:v>
                </c:pt>
                <c:pt idx="367">
                  <c:v>44644</c:v>
                </c:pt>
                <c:pt idx="368">
                  <c:v>44645</c:v>
                </c:pt>
                <c:pt idx="369">
                  <c:v>44648</c:v>
                </c:pt>
                <c:pt idx="370">
                  <c:v>44649</c:v>
                </c:pt>
                <c:pt idx="371">
                  <c:v>44650</c:v>
                </c:pt>
                <c:pt idx="372">
                  <c:v>44651</c:v>
                </c:pt>
                <c:pt idx="373">
                  <c:v>44652</c:v>
                </c:pt>
                <c:pt idx="374">
                  <c:v>44655</c:v>
                </c:pt>
                <c:pt idx="375">
                  <c:v>44656</c:v>
                </c:pt>
                <c:pt idx="376">
                  <c:v>44657</c:v>
                </c:pt>
                <c:pt idx="377">
                  <c:v>44658</c:v>
                </c:pt>
                <c:pt idx="378">
                  <c:v>44659</c:v>
                </c:pt>
                <c:pt idx="379">
                  <c:v>44662</c:v>
                </c:pt>
                <c:pt idx="380">
                  <c:v>44663</c:v>
                </c:pt>
                <c:pt idx="381">
                  <c:v>44664</c:v>
                </c:pt>
                <c:pt idx="382">
                  <c:v>44665</c:v>
                </c:pt>
                <c:pt idx="383">
                  <c:v>44666</c:v>
                </c:pt>
                <c:pt idx="384">
                  <c:v>44669</c:v>
                </c:pt>
                <c:pt idx="385">
                  <c:v>44670</c:v>
                </c:pt>
                <c:pt idx="386">
                  <c:v>44671</c:v>
                </c:pt>
                <c:pt idx="387">
                  <c:v>44672</c:v>
                </c:pt>
                <c:pt idx="388">
                  <c:v>44673</c:v>
                </c:pt>
                <c:pt idx="389">
                  <c:v>44676</c:v>
                </c:pt>
                <c:pt idx="390">
                  <c:v>44677</c:v>
                </c:pt>
              </c:numCache>
            </c:numRef>
          </c:cat>
          <c:val>
            <c:numRef>
              <c:f>'Overall ridership'!$E$88:$E$478</c:f>
              <c:numCache>
                <c:formatCode>_(* #,##0_);_(* \(#,##0\);_(* "-"??_);_(@_)</c:formatCode>
                <c:ptCount val="391"/>
                <c:pt idx="0">
                  <c:v>16198.2</c:v>
                </c:pt>
                <c:pt idx="1">
                  <c:v>16066.4</c:v>
                </c:pt>
                <c:pt idx="2">
                  <c:v>16028.1</c:v>
                </c:pt>
                <c:pt idx="3">
                  <c:v>15921.4</c:v>
                </c:pt>
                <c:pt idx="4">
                  <c:v>15856.5</c:v>
                </c:pt>
                <c:pt idx="5">
                  <c:v>15987.7</c:v>
                </c:pt>
                <c:pt idx="6">
                  <c:v>15910</c:v>
                </c:pt>
                <c:pt idx="7">
                  <c:v>15895.9</c:v>
                </c:pt>
                <c:pt idx="8">
                  <c:v>16346.791999999999</c:v>
                </c:pt>
                <c:pt idx="9">
                  <c:v>16627.356</c:v>
                </c:pt>
                <c:pt idx="10">
                  <c:v>16693.651999999998</c:v>
                </c:pt>
                <c:pt idx="11">
                  <c:v>16900.027999999998</c:v>
                </c:pt>
                <c:pt idx="12">
                  <c:v>17173.484</c:v>
                </c:pt>
                <c:pt idx="13">
                  <c:v>17155.848000000002</c:v>
                </c:pt>
                <c:pt idx="14">
                  <c:v>17224.5</c:v>
                </c:pt>
                <c:pt idx="15">
                  <c:v>17003.716</c:v>
                </c:pt>
                <c:pt idx="16">
                  <c:v>17104.223999999998</c:v>
                </c:pt>
                <c:pt idx="17">
                  <c:v>17184.103999999999</c:v>
                </c:pt>
                <c:pt idx="18">
                  <c:v>17061.815999999999</c:v>
                </c:pt>
                <c:pt idx="19">
                  <c:v>17061.108</c:v>
                </c:pt>
                <c:pt idx="20">
                  <c:v>17657.748</c:v>
                </c:pt>
                <c:pt idx="21">
                  <c:v>17995.196</c:v>
                </c:pt>
                <c:pt idx="22">
                  <c:v>17894.484</c:v>
                </c:pt>
                <c:pt idx="23">
                  <c:v>17902.552</c:v>
                </c:pt>
                <c:pt idx="24">
                  <c:v>17886.083999999999</c:v>
                </c:pt>
                <c:pt idx="25">
                  <c:v>17502.567999999999</c:v>
                </c:pt>
                <c:pt idx="26">
                  <c:v>16202.92</c:v>
                </c:pt>
                <c:pt idx="27">
                  <c:v>16332.476000000001</c:v>
                </c:pt>
                <c:pt idx="28">
                  <c:v>16515.952000000001</c:v>
                </c:pt>
                <c:pt idx="29">
                  <c:v>16454.867999999999</c:v>
                </c:pt>
                <c:pt idx="30">
                  <c:v>16662.572</c:v>
                </c:pt>
                <c:pt idx="31">
                  <c:v>17692.788</c:v>
                </c:pt>
                <c:pt idx="32">
                  <c:v>17657.331999999999</c:v>
                </c:pt>
                <c:pt idx="33">
                  <c:v>17456.511999999999</c:v>
                </c:pt>
                <c:pt idx="34">
                  <c:v>17486.227999999999</c:v>
                </c:pt>
                <c:pt idx="35">
                  <c:v>17399.268</c:v>
                </c:pt>
                <c:pt idx="36">
                  <c:v>17399.088</c:v>
                </c:pt>
                <c:pt idx="37">
                  <c:v>16260.364</c:v>
                </c:pt>
                <c:pt idx="38">
                  <c:v>15049.972</c:v>
                </c:pt>
                <c:pt idx="39">
                  <c:v>13629.3</c:v>
                </c:pt>
                <c:pt idx="40">
                  <c:v>11404.92</c:v>
                </c:pt>
                <c:pt idx="41">
                  <c:v>9774.9</c:v>
                </c:pt>
                <c:pt idx="42">
                  <c:v>9647.2999999999993</c:v>
                </c:pt>
                <c:pt idx="43">
                  <c:v>9631.5</c:v>
                </c:pt>
                <c:pt idx="44">
                  <c:v>9660.7999999999993</c:v>
                </c:pt>
                <c:pt idx="45">
                  <c:v>10205.5</c:v>
                </c:pt>
                <c:pt idx="46">
                  <c:v>10688.1</c:v>
                </c:pt>
                <c:pt idx="47">
                  <c:v>10844.7</c:v>
                </c:pt>
                <c:pt idx="48">
                  <c:v>11023.4</c:v>
                </c:pt>
                <c:pt idx="49">
                  <c:v>10883.4</c:v>
                </c:pt>
                <c:pt idx="50">
                  <c:v>11544.7</c:v>
                </c:pt>
                <c:pt idx="51">
                  <c:v>11461.1</c:v>
                </c:pt>
                <c:pt idx="52">
                  <c:v>11711.8</c:v>
                </c:pt>
                <c:pt idx="53">
                  <c:v>11961.5</c:v>
                </c:pt>
                <c:pt idx="54">
                  <c:v>12079</c:v>
                </c:pt>
                <c:pt idx="55">
                  <c:v>11760.2</c:v>
                </c:pt>
                <c:pt idx="56">
                  <c:v>11710.4</c:v>
                </c:pt>
                <c:pt idx="57">
                  <c:v>11293</c:v>
                </c:pt>
                <c:pt idx="58">
                  <c:v>10954.1</c:v>
                </c:pt>
                <c:pt idx="59">
                  <c:v>11190.7</c:v>
                </c:pt>
                <c:pt idx="60">
                  <c:v>11252.4</c:v>
                </c:pt>
                <c:pt idx="61">
                  <c:v>11114.1</c:v>
                </c:pt>
                <c:pt idx="62">
                  <c:v>11206.8</c:v>
                </c:pt>
                <c:pt idx="63">
                  <c:v>11305.8</c:v>
                </c:pt>
                <c:pt idx="64">
                  <c:v>11631.1</c:v>
                </c:pt>
                <c:pt idx="65">
                  <c:v>12173.3</c:v>
                </c:pt>
                <c:pt idx="66">
                  <c:v>12416.4</c:v>
                </c:pt>
                <c:pt idx="67">
                  <c:v>12325.6</c:v>
                </c:pt>
                <c:pt idx="68">
                  <c:v>12216.2</c:v>
                </c:pt>
                <c:pt idx="69">
                  <c:v>11751.2</c:v>
                </c:pt>
                <c:pt idx="70">
                  <c:v>10671.6</c:v>
                </c:pt>
                <c:pt idx="71">
                  <c:v>10654.1</c:v>
                </c:pt>
                <c:pt idx="72">
                  <c:v>11013.7</c:v>
                </c:pt>
                <c:pt idx="73">
                  <c:v>11266.5</c:v>
                </c:pt>
                <c:pt idx="74">
                  <c:v>11437.3</c:v>
                </c:pt>
                <c:pt idx="75">
                  <c:v>12201.4</c:v>
                </c:pt>
                <c:pt idx="76">
                  <c:v>12331.1</c:v>
                </c:pt>
                <c:pt idx="77">
                  <c:v>12352.5</c:v>
                </c:pt>
                <c:pt idx="78">
                  <c:v>12234</c:v>
                </c:pt>
                <c:pt idx="79">
                  <c:v>12441.1</c:v>
                </c:pt>
                <c:pt idx="80">
                  <c:v>12620.9</c:v>
                </c:pt>
                <c:pt idx="81">
                  <c:v>12675.1</c:v>
                </c:pt>
                <c:pt idx="82">
                  <c:v>12333.4</c:v>
                </c:pt>
                <c:pt idx="83">
                  <c:v>12567.9</c:v>
                </c:pt>
                <c:pt idx="84">
                  <c:v>12544.5</c:v>
                </c:pt>
                <c:pt idx="85">
                  <c:v>12551</c:v>
                </c:pt>
                <c:pt idx="86">
                  <c:v>12595.3</c:v>
                </c:pt>
                <c:pt idx="87">
                  <c:v>12945.8</c:v>
                </c:pt>
                <c:pt idx="88">
                  <c:v>12696.4</c:v>
                </c:pt>
                <c:pt idx="89">
                  <c:v>12913.7</c:v>
                </c:pt>
                <c:pt idx="90">
                  <c:v>13141</c:v>
                </c:pt>
                <c:pt idx="91">
                  <c:v>13280.8</c:v>
                </c:pt>
                <c:pt idx="92">
                  <c:v>13293.1</c:v>
                </c:pt>
                <c:pt idx="93">
                  <c:v>13627.4</c:v>
                </c:pt>
                <c:pt idx="94">
                  <c:v>13606.7</c:v>
                </c:pt>
                <c:pt idx="95">
                  <c:v>13465.4</c:v>
                </c:pt>
                <c:pt idx="96">
                  <c:v>13606.1</c:v>
                </c:pt>
                <c:pt idx="97">
                  <c:v>13827.7</c:v>
                </c:pt>
                <c:pt idx="98">
                  <c:v>13589.5</c:v>
                </c:pt>
                <c:pt idx="99">
                  <c:v>13609.6</c:v>
                </c:pt>
                <c:pt idx="100">
                  <c:v>13736.6</c:v>
                </c:pt>
                <c:pt idx="101">
                  <c:v>13647.7</c:v>
                </c:pt>
                <c:pt idx="102">
                  <c:v>13815.7</c:v>
                </c:pt>
                <c:pt idx="103">
                  <c:v>14114.5</c:v>
                </c:pt>
                <c:pt idx="104">
                  <c:v>13986.2</c:v>
                </c:pt>
                <c:pt idx="105">
                  <c:v>13848.1</c:v>
                </c:pt>
                <c:pt idx="106">
                  <c:v>13573.2</c:v>
                </c:pt>
                <c:pt idx="107">
                  <c:v>13284.2</c:v>
                </c:pt>
                <c:pt idx="108">
                  <c:v>13250.2</c:v>
                </c:pt>
                <c:pt idx="109">
                  <c:v>13342.3</c:v>
                </c:pt>
                <c:pt idx="110">
                  <c:v>13225.6</c:v>
                </c:pt>
                <c:pt idx="111">
                  <c:v>13287.7</c:v>
                </c:pt>
                <c:pt idx="112">
                  <c:v>13276.8</c:v>
                </c:pt>
                <c:pt idx="113">
                  <c:v>14074.6</c:v>
                </c:pt>
                <c:pt idx="114">
                  <c:v>15015.1</c:v>
                </c:pt>
                <c:pt idx="115">
                  <c:v>16265.7</c:v>
                </c:pt>
                <c:pt idx="116">
                  <c:v>17443.2</c:v>
                </c:pt>
                <c:pt idx="117">
                  <c:v>18513.599999999999</c:v>
                </c:pt>
                <c:pt idx="118">
                  <c:v>18369</c:v>
                </c:pt>
                <c:pt idx="119">
                  <c:v>18311.7</c:v>
                </c:pt>
                <c:pt idx="120">
                  <c:v>17883</c:v>
                </c:pt>
                <c:pt idx="121">
                  <c:v>17202.5</c:v>
                </c:pt>
                <c:pt idx="122">
                  <c:v>16572</c:v>
                </c:pt>
                <c:pt idx="123">
                  <c:v>17121.900000000001</c:v>
                </c:pt>
                <c:pt idx="124">
                  <c:v>17149</c:v>
                </c:pt>
                <c:pt idx="125">
                  <c:v>17494.8</c:v>
                </c:pt>
                <c:pt idx="126">
                  <c:v>17994.900000000001</c:v>
                </c:pt>
                <c:pt idx="127">
                  <c:v>18706.900000000001</c:v>
                </c:pt>
                <c:pt idx="128">
                  <c:v>18554.2</c:v>
                </c:pt>
                <c:pt idx="129">
                  <c:v>18826.2</c:v>
                </c:pt>
                <c:pt idx="130">
                  <c:v>18481.599999999999</c:v>
                </c:pt>
                <c:pt idx="131">
                  <c:v>18453.2</c:v>
                </c:pt>
                <c:pt idx="132">
                  <c:v>17968</c:v>
                </c:pt>
                <c:pt idx="133">
                  <c:v>17820.099999999999</c:v>
                </c:pt>
                <c:pt idx="134">
                  <c:v>17629.8</c:v>
                </c:pt>
                <c:pt idx="135">
                  <c:v>17981.3</c:v>
                </c:pt>
                <c:pt idx="136">
                  <c:v>18867</c:v>
                </c:pt>
                <c:pt idx="137">
                  <c:v>19847.400000000001</c:v>
                </c:pt>
                <c:pt idx="138">
                  <c:v>20680.2</c:v>
                </c:pt>
                <c:pt idx="139">
                  <c:v>21629.200000000001</c:v>
                </c:pt>
                <c:pt idx="140">
                  <c:v>22342.799999999999</c:v>
                </c:pt>
                <c:pt idx="141">
                  <c:v>23333.599999999999</c:v>
                </c:pt>
                <c:pt idx="142">
                  <c:v>23847.4</c:v>
                </c:pt>
                <c:pt idx="143">
                  <c:v>24052</c:v>
                </c:pt>
                <c:pt idx="144">
                  <c:v>24208.6</c:v>
                </c:pt>
                <c:pt idx="145">
                  <c:v>24348.2</c:v>
                </c:pt>
                <c:pt idx="146">
                  <c:v>23295.200000000001</c:v>
                </c:pt>
                <c:pt idx="147">
                  <c:v>23132.799999999999</c:v>
                </c:pt>
                <c:pt idx="148">
                  <c:v>23491</c:v>
                </c:pt>
                <c:pt idx="149">
                  <c:v>23846.5</c:v>
                </c:pt>
                <c:pt idx="150">
                  <c:v>24356</c:v>
                </c:pt>
                <c:pt idx="151">
                  <c:v>24584.3</c:v>
                </c:pt>
                <c:pt idx="152">
                  <c:v>21695.7</c:v>
                </c:pt>
                <c:pt idx="153">
                  <c:v>18199.3</c:v>
                </c:pt>
                <c:pt idx="154">
                  <c:v>14821.4</c:v>
                </c:pt>
                <c:pt idx="155">
                  <c:v>14928.1</c:v>
                </c:pt>
                <c:pt idx="156">
                  <c:v>15380.6</c:v>
                </c:pt>
                <c:pt idx="157">
                  <c:v>18926.599999999999</c:v>
                </c:pt>
                <c:pt idx="158">
                  <c:v>22444</c:v>
                </c:pt>
                <c:pt idx="159">
                  <c:v>26025</c:v>
                </c:pt>
                <c:pt idx="160">
                  <c:v>26107.8</c:v>
                </c:pt>
                <c:pt idx="161">
                  <c:v>25963.8</c:v>
                </c:pt>
                <c:pt idx="162">
                  <c:v>26535</c:v>
                </c:pt>
                <c:pt idx="163">
                  <c:v>27444.6</c:v>
                </c:pt>
                <c:pt idx="164">
                  <c:v>27554</c:v>
                </c:pt>
                <c:pt idx="165">
                  <c:v>27529.4</c:v>
                </c:pt>
                <c:pt idx="166">
                  <c:v>28360.400000000001</c:v>
                </c:pt>
                <c:pt idx="167">
                  <c:v>28500.400000000001</c:v>
                </c:pt>
                <c:pt idx="168">
                  <c:v>28134.2</c:v>
                </c:pt>
                <c:pt idx="169">
                  <c:v>28699.200000000001</c:v>
                </c:pt>
                <c:pt idx="170">
                  <c:v>29001.4</c:v>
                </c:pt>
                <c:pt idx="171">
                  <c:v>29208</c:v>
                </c:pt>
                <c:pt idx="172">
                  <c:v>29015.200000000001</c:v>
                </c:pt>
                <c:pt idx="173">
                  <c:v>29140.400000000001</c:v>
                </c:pt>
                <c:pt idx="174">
                  <c:v>28739.200000000001</c:v>
                </c:pt>
                <c:pt idx="175">
                  <c:v>29266.6</c:v>
                </c:pt>
                <c:pt idx="176">
                  <c:v>29238</c:v>
                </c:pt>
                <c:pt idx="177">
                  <c:v>29797</c:v>
                </c:pt>
                <c:pt idx="178">
                  <c:v>29474.6</c:v>
                </c:pt>
                <c:pt idx="179">
                  <c:v>26219.8</c:v>
                </c:pt>
                <c:pt idx="180">
                  <c:v>25654.6</c:v>
                </c:pt>
                <c:pt idx="181">
                  <c:v>25298.2</c:v>
                </c:pt>
                <c:pt idx="182">
                  <c:v>24947.200000000001</c:v>
                </c:pt>
                <c:pt idx="183">
                  <c:v>25047</c:v>
                </c:pt>
                <c:pt idx="184">
                  <c:v>28627.599999999999</c:v>
                </c:pt>
                <c:pt idx="185">
                  <c:v>29397.599999999999</c:v>
                </c:pt>
                <c:pt idx="186">
                  <c:v>30421.599999999999</c:v>
                </c:pt>
                <c:pt idx="187">
                  <c:v>31214.400000000001</c:v>
                </c:pt>
                <c:pt idx="188">
                  <c:v>32264</c:v>
                </c:pt>
                <c:pt idx="189">
                  <c:v>32203.8</c:v>
                </c:pt>
                <c:pt idx="190">
                  <c:v>32183.599999999999</c:v>
                </c:pt>
                <c:pt idx="191">
                  <c:v>31898.6</c:v>
                </c:pt>
                <c:pt idx="192">
                  <c:v>31459.4</c:v>
                </c:pt>
                <c:pt idx="193">
                  <c:v>30909.8</c:v>
                </c:pt>
                <c:pt idx="194">
                  <c:v>30921.4</c:v>
                </c:pt>
                <c:pt idx="195">
                  <c:v>30662.2</c:v>
                </c:pt>
                <c:pt idx="196">
                  <c:v>30668.400000000001</c:v>
                </c:pt>
                <c:pt idx="197">
                  <c:v>30663</c:v>
                </c:pt>
                <c:pt idx="198">
                  <c:v>29999.599999999999</c:v>
                </c:pt>
                <c:pt idx="199">
                  <c:v>29551.599999999999</c:v>
                </c:pt>
                <c:pt idx="200">
                  <c:v>29756.2</c:v>
                </c:pt>
                <c:pt idx="201">
                  <c:v>29013.8</c:v>
                </c:pt>
                <c:pt idx="202">
                  <c:v>28107.493896394499</c:v>
                </c:pt>
                <c:pt idx="203">
                  <c:v>28405.693896394499</c:v>
                </c:pt>
                <c:pt idx="204">
                  <c:v>28740.8938963945</c:v>
                </c:pt>
                <c:pt idx="205">
                  <c:v>29380.493896394499</c:v>
                </c:pt>
                <c:pt idx="206">
                  <c:v>30267.8938963945</c:v>
                </c:pt>
                <c:pt idx="207">
                  <c:v>31439.599999999999</c:v>
                </c:pt>
                <c:pt idx="208">
                  <c:v>31597.599999999999</c:v>
                </c:pt>
                <c:pt idx="209">
                  <c:v>32489.200000000001</c:v>
                </c:pt>
                <c:pt idx="210">
                  <c:v>32611.8</c:v>
                </c:pt>
                <c:pt idx="211">
                  <c:v>32648.400000000001</c:v>
                </c:pt>
                <c:pt idx="212">
                  <c:v>32496.799999999999</c:v>
                </c:pt>
                <c:pt idx="213">
                  <c:v>32834.6</c:v>
                </c:pt>
                <c:pt idx="214">
                  <c:v>33420</c:v>
                </c:pt>
                <c:pt idx="215">
                  <c:v>34546.6</c:v>
                </c:pt>
                <c:pt idx="216">
                  <c:v>35649.800000000003</c:v>
                </c:pt>
                <c:pt idx="217">
                  <c:v>37483.4</c:v>
                </c:pt>
                <c:pt idx="218">
                  <c:v>39001.199999999997</c:v>
                </c:pt>
                <c:pt idx="219">
                  <c:v>39347.199999999997</c:v>
                </c:pt>
                <c:pt idx="220">
                  <c:v>39049.199999999997</c:v>
                </c:pt>
                <c:pt idx="221">
                  <c:v>38758.800000000003</c:v>
                </c:pt>
                <c:pt idx="222">
                  <c:v>38099.599999999999</c:v>
                </c:pt>
                <c:pt idx="223">
                  <c:v>38225.4</c:v>
                </c:pt>
                <c:pt idx="224">
                  <c:v>33630</c:v>
                </c:pt>
                <c:pt idx="225">
                  <c:v>34343</c:v>
                </c:pt>
                <c:pt idx="226">
                  <c:v>35984.6</c:v>
                </c:pt>
                <c:pt idx="227">
                  <c:v>37206.6</c:v>
                </c:pt>
                <c:pt idx="228">
                  <c:v>38316.800000000003</c:v>
                </c:pt>
                <c:pt idx="229">
                  <c:v>44546.6</c:v>
                </c:pt>
                <c:pt idx="230">
                  <c:v>45622.400000000001</c:v>
                </c:pt>
                <c:pt idx="231">
                  <c:v>46011.6</c:v>
                </c:pt>
                <c:pt idx="232">
                  <c:v>46266.400000000001</c:v>
                </c:pt>
                <c:pt idx="233">
                  <c:v>46585.8</c:v>
                </c:pt>
                <c:pt idx="234">
                  <c:v>46775.199999999997</c:v>
                </c:pt>
                <c:pt idx="235">
                  <c:v>46753.4</c:v>
                </c:pt>
                <c:pt idx="236">
                  <c:v>46945</c:v>
                </c:pt>
                <c:pt idx="237">
                  <c:v>47967.4</c:v>
                </c:pt>
                <c:pt idx="238">
                  <c:v>48808.2</c:v>
                </c:pt>
                <c:pt idx="239">
                  <c:v>48841.8</c:v>
                </c:pt>
                <c:pt idx="240">
                  <c:v>49253.2</c:v>
                </c:pt>
                <c:pt idx="241">
                  <c:v>49380.4</c:v>
                </c:pt>
                <c:pt idx="242">
                  <c:v>49340.800000000003</c:v>
                </c:pt>
                <c:pt idx="243">
                  <c:v>48914.8</c:v>
                </c:pt>
                <c:pt idx="244">
                  <c:v>49460.6</c:v>
                </c:pt>
                <c:pt idx="245">
                  <c:v>49799.8</c:v>
                </c:pt>
                <c:pt idx="246">
                  <c:v>50750.400000000001</c:v>
                </c:pt>
                <c:pt idx="247">
                  <c:v>51053</c:v>
                </c:pt>
                <c:pt idx="248">
                  <c:v>51648.2</c:v>
                </c:pt>
                <c:pt idx="249">
                  <c:v>51180.6</c:v>
                </c:pt>
                <c:pt idx="250">
                  <c:v>51353.4</c:v>
                </c:pt>
                <c:pt idx="251">
                  <c:v>51790.6</c:v>
                </c:pt>
                <c:pt idx="252">
                  <c:v>52126.2</c:v>
                </c:pt>
                <c:pt idx="253">
                  <c:v>51943.6</c:v>
                </c:pt>
                <c:pt idx="254">
                  <c:v>52665.4</c:v>
                </c:pt>
                <c:pt idx="255">
                  <c:v>52332.6</c:v>
                </c:pt>
                <c:pt idx="256">
                  <c:v>52057.2</c:v>
                </c:pt>
                <c:pt idx="257">
                  <c:v>51458.8</c:v>
                </c:pt>
                <c:pt idx="258">
                  <c:v>51706.8</c:v>
                </c:pt>
                <c:pt idx="259">
                  <c:v>52529.599999999999</c:v>
                </c:pt>
                <c:pt idx="260">
                  <c:v>52745.4</c:v>
                </c:pt>
                <c:pt idx="261">
                  <c:v>51405.599999999999</c:v>
                </c:pt>
                <c:pt idx="262">
                  <c:v>52021.2</c:v>
                </c:pt>
                <c:pt idx="263">
                  <c:v>52350.8</c:v>
                </c:pt>
                <c:pt idx="264">
                  <c:v>52055</c:v>
                </c:pt>
                <c:pt idx="265">
                  <c:v>52830</c:v>
                </c:pt>
                <c:pt idx="266">
                  <c:v>54391.8</c:v>
                </c:pt>
                <c:pt idx="267">
                  <c:v>54903.8</c:v>
                </c:pt>
                <c:pt idx="268">
                  <c:v>54519.8</c:v>
                </c:pt>
                <c:pt idx="269">
                  <c:v>55141.8</c:v>
                </c:pt>
                <c:pt idx="270">
                  <c:v>55050.8</c:v>
                </c:pt>
                <c:pt idx="271">
                  <c:v>55202.187509221403</c:v>
                </c:pt>
                <c:pt idx="272">
                  <c:v>54289.3875092214</c:v>
                </c:pt>
                <c:pt idx="273">
                  <c:v>54560.987509221399</c:v>
                </c:pt>
                <c:pt idx="274">
                  <c:v>54244.987509221399</c:v>
                </c:pt>
                <c:pt idx="275">
                  <c:v>54555.3875092214</c:v>
                </c:pt>
                <c:pt idx="276">
                  <c:v>55336.800000000003</c:v>
                </c:pt>
                <c:pt idx="277">
                  <c:v>56887.491060971697</c:v>
                </c:pt>
                <c:pt idx="278">
                  <c:v>57394.012995393801</c:v>
                </c:pt>
                <c:pt idx="279">
                  <c:v>56705.171266515397</c:v>
                </c:pt>
                <c:pt idx="280">
                  <c:v>55913.746217262</c:v>
                </c:pt>
                <c:pt idx="281">
                  <c:v>53039.171555490597</c:v>
                </c:pt>
                <c:pt idx="282">
                  <c:v>44791.880494518897</c:v>
                </c:pt>
                <c:pt idx="283">
                  <c:v>40617.958560096798</c:v>
                </c:pt>
                <c:pt idx="284">
                  <c:v>40450.400288975201</c:v>
                </c:pt>
                <c:pt idx="285">
                  <c:v>40578.2253382286</c:v>
                </c:pt>
                <c:pt idx="286">
                  <c:v>41321.599999999999</c:v>
                </c:pt>
                <c:pt idx="287">
                  <c:v>48810.2</c:v>
                </c:pt>
                <c:pt idx="288">
                  <c:v>52306</c:v>
                </c:pt>
                <c:pt idx="289">
                  <c:v>52857</c:v>
                </c:pt>
                <c:pt idx="290">
                  <c:v>53309</c:v>
                </c:pt>
                <c:pt idx="291">
                  <c:v>53688</c:v>
                </c:pt>
                <c:pt idx="292">
                  <c:v>53388.4</c:v>
                </c:pt>
                <c:pt idx="293">
                  <c:v>53150</c:v>
                </c:pt>
                <c:pt idx="294">
                  <c:v>52751.4</c:v>
                </c:pt>
                <c:pt idx="295">
                  <c:v>52440</c:v>
                </c:pt>
                <c:pt idx="296">
                  <c:v>52305.4</c:v>
                </c:pt>
                <c:pt idx="297">
                  <c:v>52089.2</c:v>
                </c:pt>
                <c:pt idx="298">
                  <c:v>51805.8</c:v>
                </c:pt>
                <c:pt idx="299">
                  <c:v>50691.4</c:v>
                </c:pt>
                <c:pt idx="300">
                  <c:v>48527.4</c:v>
                </c:pt>
                <c:pt idx="301">
                  <c:v>46329.2</c:v>
                </c:pt>
                <c:pt idx="302">
                  <c:v>43125.2</c:v>
                </c:pt>
                <c:pt idx="303">
                  <c:v>38661.199999999997</c:v>
                </c:pt>
                <c:pt idx="304">
                  <c:v>35370.199999999997</c:v>
                </c:pt>
                <c:pt idx="305">
                  <c:v>32700.400000000001</c:v>
                </c:pt>
                <c:pt idx="306">
                  <c:v>30685</c:v>
                </c:pt>
                <c:pt idx="307">
                  <c:v>29342.400000000001</c:v>
                </c:pt>
                <c:pt idx="308">
                  <c:v>30051.200000000001</c:v>
                </c:pt>
                <c:pt idx="309">
                  <c:v>30407.4</c:v>
                </c:pt>
                <c:pt idx="310">
                  <c:v>31560.799999999999</c:v>
                </c:pt>
                <c:pt idx="311">
                  <c:v>32522.2</c:v>
                </c:pt>
                <c:pt idx="312">
                  <c:v>33778</c:v>
                </c:pt>
                <c:pt idx="313">
                  <c:v>33230.400000000001</c:v>
                </c:pt>
                <c:pt idx="314">
                  <c:v>34067.800000000003</c:v>
                </c:pt>
                <c:pt idx="315">
                  <c:v>33024.199999999997</c:v>
                </c:pt>
                <c:pt idx="316">
                  <c:v>32751.200000000001</c:v>
                </c:pt>
                <c:pt idx="317">
                  <c:v>32785.199999999997</c:v>
                </c:pt>
                <c:pt idx="318">
                  <c:v>34294.6</c:v>
                </c:pt>
                <c:pt idx="319">
                  <c:v>31681.599999999999</c:v>
                </c:pt>
                <c:pt idx="320">
                  <c:v>33189.4</c:v>
                </c:pt>
                <c:pt idx="321">
                  <c:v>34396.800000000003</c:v>
                </c:pt>
                <c:pt idx="322">
                  <c:v>34648.6</c:v>
                </c:pt>
                <c:pt idx="323">
                  <c:v>34896.800000000003</c:v>
                </c:pt>
                <c:pt idx="324">
                  <c:v>38366.6</c:v>
                </c:pt>
                <c:pt idx="325">
                  <c:v>38565.199999999997</c:v>
                </c:pt>
                <c:pt idx="326">
                  <c:v>38682.6</c:v>
                </c:pt>
                <c:pt idx="327">
                  <c:v>39334.6</c:v>
                </c:pt>
                <c:pt idx="328">
                  <c:v>39903.800000000003</c:v>
                </c:pt>
                <c:pt idx="329">
                  <c:v>40095</c:v>
                </c:pt>
                <c:pt idx="330">
                  <c:v>40857.800000000003</c:v>
                </c:pt>
                <c:pt idx="331">
                  <c:v>41328.6</c:v>
                </c:pt>
                <c:pt idx="332">
                  <c:v>42041.2</c:v>
                </c:pt>
                <c:pt idx="333">
                  <c:v>41295.199999999997</c:v>
                </c:pt>
                <c:pt idx="334">
                  <c:v>41997.599999999999</c:v>
                </c:pt>
                <c:pt idx="335">
                  <c:v>42449.8</c:v>
                </c:pt>
                <c:pt idx="336">
                  <c:v>42410</c:v>
                </c:pt>
                <c:pt idx="337">
                  <c:v>42630.6</c:v>
                </c:pt>
                <c:pt idx="338">
                  <c:v>44348.2</c:v>
                </c:pt>
                <c:pt idx="339">
                  <c:v>44234.400000000001</c:v>
                </c:pt>
                <c:pt idx="340">
                  <c:v>44371.8</c:v>
                </c:pt>
                <c:pt idx="341">
                  <c:v>45432.2</c:v>
                </c:pt>
                <c:pt idx="342">
                  <c:v>45871.4</c:v>
                </c:pt>
                <c:pt idx="343">
                  <c:v>46145</c:v>
                </c:pt>
                <c:pt idx="344">
                  <c:v>40835.199999999997</c:v>
                </c:pt>
                <c:pt idx="345">
                  <c:v>40985.199999999997</c:v>
                </c:pt>
                <c:pt idx="346">
                  <c:v>41385.4</c:v>
                </c:pt>
                <c:pt idx="347">
                  <c:v>41984.6</c:v>
                </c:pt>
                <c:pt idx="348">
                  <c:v>39541.800000000003</c:v>
                </c:pt>
                <c:pt idx="349">
                  <c:v>45709</c:v>
                </c:pt>
                <c:pt idx="350">
                  <c:v>46352.6</c:v>
                </c:pt>
                <c:pt idx="351">
                  <c:v>46243.199999999997</c:v>
                </c:pt>
                <c:pt idx="352">
                  <c:v>46974.6</c:v>
                </c:pt>
                <c:pt idx="353">
                  <c:v>50523</c:v>
                </c:pt>
                <c:pt idx="354">
                  <c:v>51566.400000000001</c:v>
                </c:pt>
                <c:pt idx="355">
                  <c:v>52816</c:v>
                </c:pt>
                <c:pt idx="356">
                  <c:v>54160.4</c:v>
                </c:pt>
                <c:pt idx="357">
                  <c:v>54779.4</c:v>
                </c:pt>
                <c:pt idx="358">
                  <c:v>55371</c:v>
                </c:pt>
                <c:pt idx="359">
                  <c:v>55704.2</c:v>
                </c:pt>
                <c:pt idx="360">
                  <c:v>56273.4</c:v>
                </c:pt>
                <c:pt idx="361">
                  <c:v>57096.800000000003</c:v>
                </c:pt>
                <c:pt idx="362">
                  <c:v>57552.2</c:v>
                </c:pt>
                <c:pt idx="363">
                  <c:v>58170.8</c:v>
                </c:pt>
                <c:pt idx="364">
                  <c:v>58800.800000000003</c:v>
                </c:pt>
                <c:pt idx="365">
                  <c:v>59558.8</c:v>
                </c:pt>
                <c:pt idx="366">
                  <c:v>60689</c:v>
                </c:pt>
                <c:pt idx="367">
                  <c:v>61114.6</c:v>
                </c:pt>
                <c:pt idx="368">
                  <c:v>61209.8</c:v>
                </c:pt>
                <c:pt idx="369">
                  <c:v>61368.2</c:v>
                </c:pt>
                <c:pt idx="370">
                  <c:v>61750.8</c:v>
                </c:pt>
                <c:pt idx="371">
                  <c:v>61473.8</c:v>
                </c:pt>
                <c:pt idx="372">
                  <c:v>61939</c:v>
                </c:pt>
                <c:pt idx="373">
                  <c:v>62000.4</c:v>
                </c:pt>
                <c:pt idx="374">
                  <c:v>62196.800000000003</c:v>
                </c:pt>
                <c:pt idx="375">
                  <c:v>61881.2</c:v>
                </c:pt>
                <c:pt idx="376">
                  <c:v>62122.400000000001</c:v>
                </c:pt>
                <c:pt idx="377">
                  <c:v>62492.6</c:v>
                </c:pt>
                <c:pt idx="378">
                  <c:v>62175.6</c:v>
                </c:pt>
                <c:pt idx="379">
                  <c:v>62508.6</c:v>
                </c:pt>
                <c:pt idx="380">
                  <c:v>63049.8</c:v>
                </c:pt>
                <c:pt idx="381">
                  <c:v>62730.400000000001</c:v>
                </c:pt>
                <c:pt idx="382">
                  <c:v>62154.400000000001</c:v>
                </c:pt>
                <c:pt idx="383">
                  <c:v>62850.2</c:v>
                </c:pt>
                <c:pt idx="384">
                  <c:v>64331.4</c:v>
                </c:pt>
                <c:pt idx="385">
                  <c:v>64686.6</c:v>
                </c:pt>
                <c:pt idx="386">
                  <c:v>65653</c:v>
                </c:pt>
                <c:pt idx="387">
                  <c:v>66189</c:v>
                </c:pt>
                <c:pt idx="388">
                  <c:v>65785.600000000006</c:v>
                </c:pt>
                <c:pt idx="389">
                  <c:v>64102.6</c:v>
                </c:pt>
                <c:pt idx="390">
                  <c:v>63424.800000000003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D-43D0-BDCD-F11CF194A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693808"/>
        <c:axId val="690693392"/>
      </c:lineChart>
      <c:dateAx>
        <c:axId val="690693808"/>
        <c:scaling>
          <c:orientation val="minMax"/>
          <c:min val="44440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93392"/>
        <c:crosses val="autoZero"/>
        <c:auto val="1"/>
        <c:lblOffset val="100"/>
        <c:baseTimeUnit val="days"/>
        <c:majorUnit val="1"/>
        <c:majorTimeUnit val="months"/>
      </c:dateAx>
      <c:valAx>
        <c:axId val="690693392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93808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Trips</a:t>
            </a:r>
            <a:r>
              <a:rPr lang="en-US" baseline="0"/>
              <a:t>, Weekdays (All Lines)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'Overall ridership'!$D$1</c:f>
              <c:strCache>
                <c:ptCount val="1"/>
                <c:pt idx="0">
                  <c:v>DailyRidership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'Overall ridership'!$A$397:$A$561</c:f>
              <c:numCache>
                <c:formatCode>m/d/yyyy</c:formatCode>
                <c:ptCount val="165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</c:numCache>
            </c:numRef>
          </c:cat>
          <c:val>
            <c:numRef>
              <c:f>'Overall ridership'!$D$397:$D$561</c:f>
              <c:numCache>
                <c:formatCode>_(* #,##0_);_(* \(#,##0\);_(* "-"??_);_(@_)</c:formatCode>
                <c:ptCount val="165"/>
                <c:pt idx="0">
                  <c:v>31953</c:v>
                </c:pt>
                <c:pt idx="1">
                  <c:v>35922</c:v>
                </c:pt>
                <c:pt idx="2">
                  <c:v>33969</c:v>
                </c:pt>
                <c:pt idx="3">
                  <c:v>36789</c:v>
                </c:pt>
                <c:pt idx="4">
                  <c:v>27519</c:v>
                </c:pt>
                <c:pt idx="5">
                  <c:v>36140</c:v>
                </c:pt>
                <c:pt idx="6">
                  <c:v>30704</c:v>
                </c:pt>
                <c:pt idx="7">
                  <c:v>32604</c:v>
                </c:pt>
                <c:pt idx="8">
                  <c:v>36959</c:v>
                </c:pt>
                <c:pt idx="9">
                  <c:v>35066</c:v>
                </c:pt>
                <c:pt idx="10">
                  <c:v>23075</c:v>
                </c:pt>
                <c:pt idx="11">
                  <c:v>38243</c:v>
                </c:pt>
                <c:pt idx="12">
                  <c:v>38641</c:v>
                </c:pt>
                <c:pt idx="13">
                  <c:v>38218</c:v>
                </c:pt>
                <c:pt idx="14">
                  <c:v>36307</c:v>
                </c:pt>
                <c:pt idx="15">
                  <c:v>40424</c:v>
                </c:pt>
                <c:pt idx="16">
                  <c:v>39236</c:v>
                </c:pt>
                <c:pt idx="17">
                  <c:v>39228</c:v>
                </c:pt>
                <c:pt idx="18">
                  <c:v>41478</c:v>
                </c:pt>
                <c:pt idx="19">
                  <c:v>39153</c:v>
                </c:pt>
                <c:pt idx="20">
                  <c:v>41380</c:v>
                </c:pt>
                <c:pt idx="21">
                  <c:v>43050</c:v>
                </c:pt>
                <c:pt idx="22">
                  <c:v>41582</c:v>
                </c:pt>
                <c:pt idx="23">
                  <c:v>45041</c:v>
                </c:pt>
                <c:pt idx="24">
                  <c:v>35423</c:v>
                </c:pt>
                <c:pt idx="25">
                  <c:v>44892</c:v>
                </c:pt>
                <c:pt idx="26">
                  <c:v>45311</c:v>
                </c:pt>
                <c:pt idx="27">
                  <c:v>41383</c:v>
                </c:pt>
                <c:pt idx="28">
                  <c:v>46144</c:v>
                </c:pt>
                <c:pt idx="29">
                  <c:v>44011</c:v>
                </c:pt>
                <c:pt idx="30">
                  <c:v>44323</c:v>
                </c:pt>
                <c:pt idx="31">
                  <c:v>45998</c:v>
                </c:pt>
                <c:pt idx="32">
                  <c:v>46685</c:v>
                </c:pt>
                <c:pt idx="33">
                  <c:v>48340</c:v>
                </c:pt>
                <c:pt idx="34">
                  <c:v>45379</c:v>
                </c:pt>
                <c:pt idx="35">
                  <c:v>17774</c:v>
                </c:pt>
                <c:pt idx="36">
                  <c:v>46748</c:v>
                </c:pt>
                <c:pt idx="37">
                  <c:v>48686</c:v>
                </c:pt>
                <c:pt idx="38">
                  <c:v>51336</c:v>
                </c:pt>
                <c:pt idx="39">
                  <c:v>33165</c:v>
                </c:pt>
                <c:pt idx="40">
                  <c:v>48610</c:v>
                </c:pt>
                <c:pt idx="41">
                  <c:v>49966</c:v>
                </c:pt>
                <c:pt idx="42">
                  <c:v>48139</c:v>
                </c:pt>
                <c:pt idx="43">
                  <c:v>54993</c:v>
                </c:pt>
                <c:pt idx="44">
                  <c:v>50907</c:v>
                </c:pt>
                <c:pt idx="45">
                  <c:v>53827</c:v>
                </c:pt>
                <c:pt idx="46">
                  <c:v>56214</c:v>
                </c:pt>
                <c:pt idx="47">
                  <c:v>54861</c:v>
                </c:pt>
                <c:pt idx="48">
                  <c:v>58088</c:v>
                </c:pt>
                <c:pt idx="49">
                  <c:v>53865</c:v>
                </c:pt>
                <c:pt idx="50">
                  <c:v>55493</c:v>
                </c:pt>
                <c:pt idx="51">
                  <c:v>59060</c:v>
                </c:pt>
                <c:pt idx="52">
                  <c:v>58978</c:v>
                </c:pt>
                <c:pt idx="53">
                  <c:v>60365</c:v>
                </c:pt>
                <c:pt idx="54">
                  <c:v>56958</c:v>
                </c:pt>
                <c:pt idx="55">
                  <c:v>58643</c:v>
                </c:pt>
                <c:pt idx="56">
                  <c:v>62850</c:v>
                </c:pt>
                <c:pt idx="57">
                  <c:v>64629</c:v>
                </c:pt>
                <c:pt idx="58">
                  <c:v>62493</c:v>
                </c:pt>
                <c:pt idx="59">
                  <c:v>57434</c:v>
                </c:pt>
                <c:pt idx="60">
                  <c:v>59435</c:v>
                </c:pt>
                <c:pt idx="61">
                  <c:v>64763</c:v>
                </c:pt>
                <c:pt idx="62">
                  <c:v>63244</c:v>
                </c:pt>
                <c:pt idx="63">
                  <c:v>64819</c:v>
                </c:pt>
                <c:pt idx="64">
                  <c:v>57741</c:v>
                </c:pt>
                <c:pt idx="65">
                  <c:v>60417</c:v>
                </c:pt>
                <c:pt idx="66">
                  <c:v>63185</c:v>
                </c:pt>
                <c:pt idx="67">
                  <c:v>64450</c:v>
                </c:pt>
                <c:pt idx="68" formatCode="General">
                  <c:v>66670</c:v>
                </c:pt>
                <c:pt idx="69" formatCode="General">
                  <c:v>56156</c:v>
                </c:pt>
                <c:pt idx="70" formatCode="General">
                  <c:v>62082</c:v>
                </c:pt>
                <c:pt idx="71" formatCode="General">
                  <c:v>65891</c:v>
                </c:pt>
                <c:pt idx="72">
                  <c:v>62853</c:v>
                </c:pt>
                <c:pt idx="73">
                  <c:v>63790</c:v>
                </c:pt>
                <c:pt idx="74">
                  <c:v>59635</c:v>
                </c:pt>
                <c:pt idx="75">
                  <c:v>69488</c:v>
                </c:pt>
                <c:pt idx="76">
                  <c:v>67667</c:v>
                </c:pt>
                <c:pt idx="77">
                  <c:v>67685</c:v>
                </c:pt>
                <c:pt idx="78">
                  <c:v>66470</c:v>
                </c:pt>
                <c:pt idx="79">
                  <c:v>57618</c:v>
                </c:pt>
                <c:pt idx="80">
                  <c:v>61073</c:v>
                </c:pt>
                <c:pt idx="81">
                  <c:v>64278</c:v>
                </c:pt>
                <c:pt idx="82" formatCode="General">
                  <c:v>63539</c:v>
                </c:pt>
                <c:pt idx="83" formatCode="General">
                  <c:v>63671</c:v>
                </c:pt>
                <c:pt idx="84" formatCode="General">
                  <c:v>55160</c:v>
                </c:pt>
                <c:pt idx="85" formatCode="General">
                  <c:v>63695</c:v>
                </c:pt>
                <c:pt idx="86" formatCode="General">
                  <c:v>67157</c:v>
                </c:pt>
                <c:pt idx="87" formatCode="General">
                  <c:v>66764</c:v>
                </c:pt>
                <c:pt idx="88" formatCode="General">
                  <c:v>70439</c:v>
                </c:pt>
                <c:pt idx="89" formatCode="General">
                  <c:v>63024</c:v>
                </c:pt>
                <c:pt idx="90" formatCode="General">
                  <c:v>58121</c:v>
                </c:pt>
                <c:pt idx="91" formatCode="General">
                  <c:v>61483</c:v>
                </c:pt>
                <c:pt idx="92" formatCode="General">
                  <c:v>62332</c:v>
                </c:pt>
                <c:pt idx="93" formatCode="General">
                  <c:v>62417</c:v>
                </c:pt>
                <c:pt idx="94" formatCode="General">
                  <c:v>56339</c:v>
                </c:pt>
                <c:pt idx="95" formatCode="General">
                  <c:v>62517</c:v>
                </c:pt>
                <c:pt idx="96" formatCode="General">
                  <c:v>64617</c:v>
                </c:pt>
                <c:pt idx="97" formatCode="General">
                  <c:v>64682</c:v>
                </c:pt>
                <c:pt idx="98" formatCode="General">
                  <c:v>63202</c:v>
                </c:pt>
                <c:pt idx="99" formatCode="General">
                  <c:v>56330</c:v>
                </c:pt>
                <c:pt idx="100" formatCode="General">
                  <c:v>60750</c:v>
                </c:pt>
                <c:pt idx="101" formatCode="General">
                  <c:v>62648</c:v>
                </c:pt>
                <c:pt idx="102" formatCode="General">
                  <c:v>63649</c:v>
                </c:pt>
                <c:pt idx="103" formatCode="General">
                  <c:v>64820</c:v>
                </c:pt>
                <c:pt idx="104" formatCode="General">
                  <c:v>58901</c:v>
                </c:pt>
                <c:pt idx="105" formatCode="General">
                  <c:v>18845</c:v>
                </c:pt>
                <c:pt idx="106" formatCode="General">
                  <c:v>62299</c:v>
                </c:pt>
                <c:pt idx="107" formatCode="General">
                  <c:v>61545</c:v>
                </c:pt>
                <c:pt idx="108" formatCode="General">
                  <c:v>60748</c:v>
                </c:pt>
                <c:pt idx="109" formatCode="General">
                  <c:v>53049</c:v>
                </c:pt>
                <c:pt idx="110" formatCode="General">
                  <c:v>58653</c:v>
                </c:pt>
                <c:pt idx="111" formatCode="General">
                  <c:v>64078</c:v>
                </c:pt>
                <c:pt idx="112" formatCode="General">
                  <c:v>64145</c:v>
                </c:pt>
                <c:pt idx="113" formatCode="General">
                  <c:v>61939</c:v>
                </c:pt>
                <c:pt idx="114" formatCode="General">
                  <c:v>58947</c:v>
                </c:pt>
                <c:pt idx="115" formatCode="General">
                  <c:v>64685</c:v>
                </c:pt>
                <c:pt idx="116" formatCode="General">
                  <c:v>71300</c:v>
                </c:pt>
                <c:pt idx="117" formatCode="General">
                  <c:v>72600</c:v>
                </c:pt>
                <c:pt idx="118" formatCode="General">
                  <c:v>77221</c:v>
                </c:pt>
                <c:pt idx="119" formatCode="General">
                  <c:v>66046</c:v>
                </c:pt>
                <c:pt idx="120" formatCode="General">
                  <c:v>55492</c:v>
                </c:pt>
                <c:pt idx="121" formatCode="General">
                  <c:v>74007</c:v>
                </c:pt>
                <c:pt idx="122" formatCode="General">
                  <c:v>73882</c:v>
                </c:pt>
                <c:pt idx="123" formatCode="General">
                  <c:v>76723</c:v>
                </c:pt>
                <c:pt idx="124" formatCode="General">
                  <c:v>63357</c:v>
                </c:pt>
                <c:pt idx="125" formatCode="General">
                  <c:v>66435</c:v>
                </c:pt>
                <c:pt idx="126" formatCode="General">
                  <c:v>73534</c:v>
                </c:pt>
                <c:pt idx="127" formatCode="General">
                  <c:v>71024</c:v>
                </c:pt>
                <c:pt idx="128" formatCode="General">
                  <c:v>66730</c:v>
                </c:pt>
                <c:pt idx="129" formatCode="General">
                  <c:v>59468.5</c:v>
                </c:pt>
                <c:pt idx="130" formatCode="General">
                  <c:v>24422</c:v>
                </c:pt>
                <c:pt idx="131" formatCode="General">
                  <c:v>66639</c:v>
                </c:pt>
                <c:pt idx="132" formatCode="General">
                  <c:v>67802</c:v>
                </c:pt>
                <c:pt idx="133" formatCode="General">
                  <c:v>70053.5</c:v>
                </c:pt>
                <c:pt idx="134" formatCode="General">
                  <c:v>60754</c:v>
                </c:pt>
                <c:pt idx="135" formatCode="General">
                  <c:v>66399</c:v>
                </c:pt>
                <c:pt idx="136" formatCode="General">
                  <c:v>69853.5</c:v>
                </c:pt>
                <c:pt idx="137" formatCode="General">
                  <c:v>71399.5</c:v>
                </c:pt>
                <c:pt idx="138" formatCode="General">
                  <c:v>72228</c:v>
                </c:pt>
                <c:pt idx="139" formatCode="General">
                  <c:v>66701</c:v>
                </c:pt>
                <c:pt idx="140" formatCode="General">
                  <c:v>69508</c:v>
                </c:pt>
                <c:pt idx="141" formatCode="General">
                  <c:v>73178</c:v>
                </c:pt>
                <c:pt idx="142" formatCode="General">
                  <c:v>67279</c:v>
                </c:pt>
                <c:pt idx="143" formatCode="General">
                  <c:v>71449</c:v>
                </c:pt>
                <c:pt idx="144" formatCode="General">
                  <c:v>60560</c:v>
                </c:pt>
                <c:pt idx="145" formatCode="General">
                  <c:v>65940</c:v>
                </c:pt>
                <c:pt idx="146" formatCode="General">
                  <c:v>72421</c:v>
                </c:pt>
                <c:pt idx="147" formatCode="General">
                  <c:v>69344</c:v>
                </c:pt>
                <c:pt idx="148" formatCode="General">
                  <c:v>71217</c:v>
                </c:pt>
                <c:pt idx="149" formatCode="General">
                  <c:v>60092</c:v>
                </c:pt>
                <c:pt idx="150" formatCode="General">
                  <c:v>65275</c:v>
                </c:pt>
                <c:pt idx="151" formatCode="General">
                  <c:v>69844</c:v>
                </c:pt>
                <c:pt idx="152" formatCode="General">
                  <c:v>69280</c:v>
                </c:pt>
                <c:pt idx="153" formatCode="General">
                  <c:v>67494</c:v>
                </c:pt>
                <c:pt idx="154" formatCode="General">
                  <c:v>58499</c:v>
                </c:pt>
                <c:pt idx="155" formatCode="General">
                  <c:v>63804</c:v>
                </c:pt>
                <c:pt idx="156" formatCode="General">
                  <c:v>65088</c:v>
                </c:pt>
                <c:pt idx="157" formatCode="General">
                  <c:v>69206</c:v>
                </c:pt>
                <c:pt idx="158" formatCode="General">
                  <c:v>68370</c:v>
                </c:pt>
                <c:pt idx="159" formatCode="General">
                  <c:v>61332</c:v>
                </c:pt>
                <c:pt idx="160" formatCode="General">
                  <c:v>63887</c:v>
                </c:pt>
                <c:pt idx="161" formatCode="General">
                  <c:v>67182</c:v>
                </c:pt>
                <c:pt idx="162" formatCode="General">
                  <c:v>67705</c:v>
                </c:pt>
                <c:pt idx="163" formatCode="General">
                  <c:v>69499</c:v>
                </c:pt>
                <c:pt idx="164" formatCode="General">
                  <c:v>63069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8-430C-A8A1-28602286BC17}"/>
            </c:ext>
          </c:extLst>
        </c:ser>
        <c:ser>
          <c:idx val="2"/>
          <c:order val="1"/>
          <c:tx>
            <c:strRef>
              <c:f>'Overall ridership'!$E$1</c:f>
              <c:strCache>
                <c:ptCount val="1"/>
                <c:pt idx="0">
                  <c:v>RollingAvg5day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'Overall ridership'!$A$397:$A$561</c:f>
              <c:numCache>
                <c:formatCode>m/d/yyyy</c:formatCode>
                <c:ptCount val="165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</c:numCache>
            </c:numRef>
          </c:cat>
          <c:val>
            <c:numRef>
              <c:f>'Overall ridership'!$E$397:$E$561</c:f>
              <c:numCache>
                <c:formatCode>_(* #,##0_);_(* \(#,##0\);_(* "-"??_);_(@_)</c:formatCode>
                <c:ptCount val="165"/>
                <c:pt idx="0">
                  <c:v>30407.4</c:v>
                </c:pt>
                <c:pt idx="1">
                  <c:v>31560.799999999999</c:v>
                </c:pt>
                <c:pt idx="2">
                  <c:v>32522.2</c:v>
                </c:pt>
                <c:pt idx="3">
                  <c:v>33778</c:v>
                </c:pt>
                <c:pt idx="4">
                  <c:v>33230.400000000001</c:v>
                </c:pt>
                <c:pt idx="5">
                  <c:v>34067.800000000003</c:v>
                </c:pt>
                <c:pt idx="6">
                  <c:v>33024.199999999997</c:v>
                </c:pt>
                <c:pt idx="7">
                  <c:v>32751.200000000001</c:v>
                </c:pt>
                <c:pt idx="8">
                  <c:v>32785.199999999997</c:v>
                </c:pt>
                <c:pt idx="9">
                  <c:v>34294.6</c:v>
                </c:pt>
                <c:pt idx="10">
                  <c:v>31681.599999999999</c:v>
                </c:pt>
                <c:pt idx="11">
                  <c:v>33189.4</c:v>
                </c:pt>
                <c:pt idx="12">
                  <c:v>34396.800000000003</c:v>
                </c:pt>
                <c:pt idx="13">
                  <c:v>34648.6</c:v>
                </c:pt>
                <c:pt idx="14">
                  <c:v>34896.800000000003</c:v>
                </c:pt>
                <c:pt idx="15">
                  <c:v>38366.6</c:v>
                </c:pt>
                <c:pt idx="16">
                  <c:v>38565.199999999997</c:v>
                </c:pt>
                <c:pt idx="17">
                  <c:v>38682.6</c:v>
                </c:pt>
                <c:pt idx="18">
                  <c:v>39334.6</c:v>
                </c:pt>
                <c:pt idx="19">
                  <c:v>39903.800000000003</c:v>
                </c:pt>
                <c:pt idx="20">
                  <c:v>40095</c:v>
                </c:pt>
                <c:pt idx="21">
                  <c:v>40857.800000000003</c:v>
                </c:pt>
                <c:pt idx="22">
                  <c:v>41328.6</c:v>
                </c:pt>
                <c:pt idx="23">
                  <c:v>42041.2</c:v>
                </c:pt>
                <c:pt idx="24">
                  <c:v>41295.199999999997</c:v>
                </c:pt>
                <c:pt idx="25">
                  <c:v>41997.599999999999</c:v>
                </c:pt>
                <c:pt idx="26">
                  <c:v>42449.8</c:v>
                </c:pt>
                <c:pt idx="27">
                  <c:v>42410</c:v>
                </c:pt>
                <c:pt idx="28">
                  <c:v>42630.6</c:v>
                </c:pt>
                <c:pt idx="29">
                  <c:v>44348.2</c:v>
                </c:pt>
                <c:pt idx="30">
                  <c:v>44234.400000000001</c:v>
                </c:pt>
                <c:pt idx="31">
                  <c:v>44371.8</c:v>
                </c:pt>
                <c:pt idx="32">
                  <c:v>45432.2</c:v>
                </c:pt>
                <c:pt idx="33">
                  <c:v>45871.4</c:v>
                </c:pt>
                <c:pt idx="34">
                  <c:v>46145</c:v>
                </c:pt>
                <c:pt idx="35">
                  <c:v>40835.199999999997</c:v>
                </c:pt>
                <c:pt idx="36">
                  <c:v>40985.199999999997</c:v>
                </c:pt>
                <c:pt idx="37">
                  <c:v>41385.4</c:v>
                </c:pt>
                <c:pt idx="38">
                  <c:v>41984.6</c:v>
                </c:pt>
                <c:pt idx="39">
                  <c:v>39541.800000000003</c:v>
                </c:pt>
                <c:pt idx="40">
                  <c:v>45709</c:v>
                </c:pt>
                <c:pt idx="41">
                  <c:v>46352.6</c:v>
                </c:pt>
                <c:pt idx="42">
                  <c:v>46243.199999999997</c:v>
                </c:pt>
                <c:pt idx="43">
                  <c:v>46974.6</c:v>
                </c:pt>
                <c:pt idx="44">
                  <c:v>50523</c:v>
                </c:pt>
                <c:pt idx="45">
                  <c:v>51566.400000000001</c:v>
                </c:pt>
                <c:pt idx="46">
                  <c:v>52816</c:v>
                </c:pt>
                <c:pt idx="47">
                  <c:v>54160.4</c:v>
                </c:pt>
                <c:pt idx="48">
                  <c:v>54779.4</c:v>
                </c:pt>
                <c:pt idx="49">
                  <c:v>55371</c:v>
                </c:pt>
                <c:pt idx="50">
                  <c:v>55704.2</c:v>
                </c:pt>
                <c:pt idx="51">
                  <c:v>56273.4</c:v>
                </c:pt>
                <c:pt idx="52">
                  <c:v>57096.800000000003</c:v>
                </c:pt>
                <c:pt idx="53">
                  <c:v>57552.2</c:v>
                </c:pt>
                <c:pt idx="54">
                  <c:v>58170.8</c:v>
                </c:pt>
                <c:pt idx="55">
                  <c:v>58800.800000000003</c:v>
                </c:pt>
                <c:pt idx="56">
                  <c:v>59558.8</c:v>
                </c:pt>
                <c:pt idx="57">
                  <c:v>60689</c:v>
                </c:pt>
                <c:pt idx="58">
                  <c:v>61114.6</c:v>
                </c:pt>
                <c:pt idx="59">
                  <c:v>61209.8</c:v>
                </c:pt>
                <c:pt idx="60">
                  <c:v>61368.2</c:v>
                </c:pt>
                <c:pt idx="61">
                  <c:v>61750.8</c:v>
                </c:pt>
                <c:pt idx="62">
                  <c:v>61473.8</c:v>
                </c:pt>
                <c:pt idx="63">
                  <c:v>61939</c:v>
                </c:pt>
                <c:pt idx="64">
                  <c:v>62000.4</c:v>
                </c:pt>
                <c:pt idx="65">
                  <c:v>62196.800000000003</c:v>
                </c:pt>
                <c:pt idx="66">
                  <c:v>61881.2</c:v>
                </c:pt>
                <c:pt idx="67">
                  <c:v>62122.400000000001</c:v>
                </c:pt>
                <c:pt idx="68">
                  <c:v>62492.6</c:v>
                </c:pt>
                <c:pt idx="69">
                  <c:v>62175.6</c:v>
                </c:pt>
                <c:pt idx="70">
                  <c:v>62508.6</c:v>
                </c:pt>
                <c:pt idx="71">
                  <c:v>63049.8</c:v>
                </c:pt>
                <c:pt idx="72">
                  <c:v>62730.400000000001</c:v>
                </c:pt>
                <c:pt idx="73">
                  <c:v>62154.400000000001</c:v>
                </c:pt>
                <c:pt idx="74">
                  <c:v>62850.2</c:v>
                </c:pt>
                <c:pt idx="75">
                  <c:v>64331.4</c:v>
                </c:pt>
                <c:pt idx="76">
                  <c:v>64686.6</c:v>
                </c:pt>
                <c:pt idx="77">
                  <c:v>65653</c:v>
                </c:pt>
                <c:pt idx="78">
                  <c:v>66189</c:v>
                </c:pt>
                <c:pt idx="79">
                  <c:v>65785.600000000006</c:v>
                </c:pt>
                <c:pt idx="80">
                  <c:v>64102.6</c:v>
                </c:pt>
                <c:pt idx="81">
                  <c:v>63424.800000000003</c:v>
                </c:pt>
                <c:pt idx="82">
                  <c:v>62595.6</c:v>
                </c:pt>
                <c:pt idx="83">
                  <c:v>62035.8</c:v>
                </c:pt>
                <c:pt idx="84">
                  <c:v>61544.2</c:v>
                </c:pt>
                <c:pt idx="85">
                  <c:v>62068.6</c:v>
                </c:pt>
                <c:pt idx="86">
                  <c:v>62644.4</c:v>
                </c:pt>
                <c:pt idx="87">
                  <c:v>63289.4</c:v>
                </c:pt>
                <c:pt idx="88">
                  <c:v>64643</c:v>
                </c:pt>
                <c:pt idx="89">
                  <c:v>66215.8</c:v>
                </c:pt>
                <c:pt idx="90">
                  <c:v>65101</c:v>
                </c:pt>
                <c:pt idx="91">
                  <c:v>63966.2</c:v>
                </c:pt>
                <c:pt idx="92">
                  <c:v>63079.8</c:v>
                </c:pt>
                <c:pt idx="93">
                  <c:v>61475.4</c:v>
                </c:pt>
                <c:pt idx="94">
                  <c:v>60138.400000000001</c:v>
                </c:pt>
                <c:pt idx="95">
                  <c:v>61017.599999999999</c:v>
                </c:pt>
                <c:pt idx="96">
                  <c:v>61644.4</c:v>
                </c:pt>
                <c:pt idx="97">
                  <c:v>62114.400000000001</c:v>
                </c:pt>
                <c:pt idx="98">
                  <c:v>62271.4</c:v>
                </c:pt>
                <c:pt idx="99">
                  <c:v>62269.599999999999</c:v>
                </c:pt>
                <c:pt idx="100">
                  <c:v>61916.2</c:v>
                </c:pt>
                <c:pt idx="101">
                  <c:v>61522.400000000001</c:v>
                </c:pt>
                <c:pt idx="102">
                  <c:v>61315.8</c:v>
                </c:pt>
                <c:pt idx="103">
                  <c:v>61639.4</c:v>
                </c:pt>
                <c:pt idx="104">
                  <c:v>62153.599999999999</c:v>
                </c:pt>
                <c:pt idx="105">
                  <c:v>53772.6</c:v>
                </c:pt>
                <c:pt idx="106">
                  <c:v>53702.8</c:v>
                </c:pt>
                <c:pt idx="107">
                  <c:v>53282</c:v>
                </c:pt>
                <c:pt idx="108" formatCode="General">
                  <c:v>52467.6</c:v>
                </c:pt>
                <c:pt idx="109" formatCode="General">
                  <c:v>51297.2</c:v>
                </c:pt>
                <c:pt idx="110" formatCode="General">
                  <c:v>59258.8</c:v>
                </c:pt>
                <c:pt idx="111" formatCode="General">
                  <c:v>59614.6</c:v>
                </c:pt>
                <c:pt idx="112" formatCode="General">
                  <c:v>60134.6</c:v>
                </c:pt>
                <c:pt idx="113" formatCode="General">
                  <c:v>60372.800000000003</c:v>
                </c:pt>
                <c:pt idx="114" formatCode="General">
                  <c:v>61552.4</c:v>
                </c:pt>
                <c:pt idx="115" formatCode="General">
                  <c:v>62758.8</c:v>
                </c:pt>
                <c:pt idx="116" formatCode="General">
                  <c:v>64203.199999999997</c:v>
                </c:pt>
                <c:pt idx="117" formatCode="General">
                  <c:v>65894.2</c:v>
                </c:pt>
                <c:pt idx="118" formatCode="General">
                  <c:v>68950.600000000006</c:v>
                </c:pt>
                <c:pt idx="119" formatCode="General">
                  <c:v>70370.399999999994</c:v>
                </c:pt>
                <c:pt idx="120" formatCode="General">
                  <c:v>68531.8</c:v>
                </c:pt>
                <c:pt idx="121" formatCode="General">
                  <c:v>69073.2</c:v>
                </c:pt>
                <c:pt idx="122" formatCode="General">
                  <c:v>69329.600000000006</c:v>
                </c:pt>
                <c:pt idx="123" formatCode="General">
                  <c:v>69230</c:v>
                </c:pt>
                <c:pt idx="124" formatCode="General">
                  <c:v>68692.2</c:v>
                </c:pt>
                <c:pt idx="125" formatCode="General">
                  <c:v>70880.800000000003</c:v>
                </c:pt>
                <c:pt idx="126" formatCode="General">
                  <c:v>70786.2</c:v>
                </c:pt>
                <c:pt idx="127" formatCode="General">
                  <c:v>70214.600000000006</c:v>
                </c:pt>
                <c:pt idx="128" formatCode="General">
                  <c:v>68216</c:v>
                </c:pt>
                <c:pt idx="129" formatCode="General">
                  <c:v>67438.3</c:v>
                </c:pt>
                <c:pt idx="130" formatCode="General">
                  <c:v>59035.7</c:v>
                </c:pt>
                <c:pt idx="131" formatCode="General">
                  <c:v>57656.7</c:v>
                </c:pt>
                <c:pt idx="132" formatCode="General">
                  <c:v>57012.3</c:v>
                </c:pt>
                <c:pt idx="133" formatCode="General">
                  <c:v>57677</c:v>
                </c:pt>
                <c:pt idx="134" formatCode="General">
                  <c:v>57934.1</c:v>
                </c:pt>
                <c:pt idx="135" formatCode="General">
                  <c:v>66329.5</c:v>
                </c:pt>
                <c:pt idx="136" formatCode="General">
                  <c:v>66972.399999999994</c:v>
                </c:pt>
                <c:pt idx="137" formatCode="General">
                  <c:v>67691.899999999994</c:v>
                </c:pt>
                <c:pt idx="138" formatCode="General">
                  <c:v>68126.8</c:v>
                </c:pt>
                <c:pt idx="139" formatCode="General">
                  <c:v>69316.2</c:v>
                </c:pt>
                <c:pt idx="140" formatCode="General">
                  <c:v>69938</c:v>
                </c:pt>
                <c:pt idx="141" formatCode="General">
                  <c:v>70602.899999999994</c:v>
                </c:pt>
                <c:pt idx="142" formatCode="General">
                  <c:v>69778.8</c:v>
                </c:pt>
                <c:pt idx="143" formatCode="General">
                  <c:v>69623</c:v>
                </c:pt>
                <c:pt idx="144" formatCode="General">
                  <c:v>68394.8</c:v>
                </c:pt>
                <c:pt idx="145" formatCode="General">
                  <c:v>67681.2</c:v>
                </c:pt>
                <c:pt idx="146" formatCode="General">
                  <c:v>67529.8</c:v>
                </c:pt>
                <c:pt idx="147" formatCode="General">
                  <c:v>67942.8</c:v>
                </c:pt>
                <c:pt idx="148" formatCode="General">
                  <c:v>67896.399999999994</c:v>
                </c:pt>
                <c:pt idx="149" formatCode="General">
                  <c:v>67802.8</c:v>
                </c:pt>
                <c:pt idx="150" formatCode="General">
                  <c:v>67669.8</c:v>
                </c:pt>
                <c:pt idx="151" formatCode="General">
                  <c:v>67154.399999999994</c:v>
                </c:pt>
                <c:pt idx="152" formatCode="General">
                  <c:v>67141.600000000006</c:v>
                </c:pt>
                <c:pt idx="153" formatCode="General">
                  <c:v>66397</c:v>
                </c:pt>
                <c:pt idx="154" formatCode="General">
                  <c:v>66078.399999999994</c:v>
                </c:pt>
                <c:pt idx="155" formatCode="General">
                  <c:v>65784.2</c:v>
                </c:pt>
                <c:pt idx="156" formatCode="General">
                  <c:v>64833</c:v>
                </c:pt>
                <c:pt idx="157" formatCode="General">
                  <c:v>64818.2</c:v>
                </c:pt>
                <c:pt idx="158" formatCode="General">
                  <c:v>64993.4</c:v>
                </c:pt>
                <c:pt idx="159" formatCode="General">
                  <c:v>65560</c:v>
                </c:pt>
                <c:pt idx="160" formatCode="General">
                  <c:v>65576.600000000006</c:v>
                </c:pt>
                <c:pt idx="161" formatCode="General">
                  <c:v>65995.399999999994</c:v>
                </c:pt>
                <c:pt idx="162" formatCode="General">
                  <c:v>65695.199999999997</c:v>
                </c:pt>
                <c:pt idx="163" formatCode="General">
                  <c:v>65921</c:v>
                </c:pt>
                <c:pt idx="164" formatCode="General">
                  <c:v>66268.399999999994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3-43F5-B36F-8F20B529D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693808"/>
        <c:axId val="690693392"/>
      </c:lineChart>
      <c:dateAx>
        <c:axId val="690693808"/>
        <c:scaling>
          <c:orientation val="minMax"/>
          <c:min val="44564"/>
        </c:scaling>
        <c:delete val="0"/>
        <c:axPos val="b"/>
        <c:numFmt formatCode="mm/dd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93392"/>
        <c:crosses val="autoZero"/>
        <c:auto val="1"/>
        <c:lblOffset val="100"/>
        <c:baseTimeUnit val="days"/>
        <c:majorUnit val="7"/>
        <c:majorTimeUnit val="days"/>
      </c:dateAx>
      <c:valAx>
        <c:axId val="690693392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93808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381001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1F965-3460-47FE-BD65-0BEB1FB56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421</xdr:row>
      <xdr:rowOff>9524</xdr:rowOff>
    </xdr:from>
    <xdr:to>
      <xdr:col>23</xdr:col>
      <xdr:colOff>123824</xdr:colOff>
      <xdr:row>449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DD5BC-E592-4C8F-91B1-28D6861AA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15</xdr:col>
      <xdr:colOff>133350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3A461-E4A8-4F89-A8C7-B4AF45213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15</xdr:col>
      <xdr:colOff>152400</xdr:colOff>
      <xdr:row>61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DC9FD-574B-423E-B16A-FEEC2C7B2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R1:AA90"/>
  <sheetViews>
    <sheetView workbookViewId="0">
      <selection activeCell="R91" sqref="R91"/>
    </sheetView>
  </sheetViews>
  <sheetFormatPr defaultColWidth="10.90625" defaultRowHeight="12.5" x14ac:dyDescent="0.25"/>
  <sheetData>
    <row r="1" spans="18:27" ht="13" customHeight="1" x14ac:dyDescent="0.25">
      <c r="R1" t="s">
        <v>18</v>
      </c>
      <c r="S1" t="s">
        <v>19</v>
      </c>
      <c r="T1" t="s">
        <v>20</v>
      </c>
      <c r="U1" t="s">
        <v>15</v>
      </c>
      <c r="V1" t="s">
        <v>16</v>
      </c>
      <c r="W1" t="s">
        <v>22</v>
      </c>
    </row>
    <row r="2" spans="18:27" ht="15" customHeight="1" x14ac:dyDescent="0.25">
      <c r="R2" s="1">
        <v>44564</v>
      </c>
      <c r="S2" s="9">
        <v>119654.32795730857</v>
      </c>
      <c r="T2" s="10">
        <v>0.26704424775508745</v>
      </c>
      <c r="U2" s="9">
        <v>31953</v>
      </c>
      <c r="V2" s="9">
        <v>30407.4</v>
      </c>
      <c r="W2" s="7">
        <v>3.4350000000000001</v>
      </c>
      <c r="Z2" s="2">
        <v>44564</v>
      </c>
      <c r="AA2" s="3">
        <v>3.4350000000000001</v>
      </c>
    </row>
    <row r="3" spans="18:27" ht="15" customHeight="1" x14ac:dyDescent="0.25">
      <c r="R3" s="1">
        <v>44565</v>
      </c>
      <c r="S3" s="9">
        <v>119654.32795730857</v>
      </c>
      <c r="T3" s="10">
        <v>0.30021479885639069</v>
      </c>
      <c r="U3" s="9">
        <v>35922</v>
      </c>
      <c r="V3" s="9">
        <v>31560.799999999999</v>
      </c>
      <c r="W3" s="7">
        <v>3.4350000000000001</v>
      </c>
      <c r="Z3" s="2">
        <v>44571</v>
      </c>
      <c r="AA3" s="3">
        <v>3.419</v>
      </c>
    </row>
    <row r="4" spans="18:27" ht="15" customHeight="1" x14ac:dyDescent="0.25">
      <c r="R4" s="1">
        <v>44566</v>
      </c>
      <c r="S4" s="9">
        <v>119654.32795730857</v>
      </c>
      <c r="T4" s="10">
        <v>0.2838927816478129</v>
      </c>
      <c r="U4" s="9">
        <v>33969</v>
      </c>
      <c r="V4" s="9">
        <v>32522.2</v>
      </c>
      <c r="W4" s="7">
        <v>3.4350000000000001</v>
      </c>
      <c r="Z4" s="2">
        <v>44578</v>
      </c>
      <c r="AA4" s="3">
        <v>3.3959999999999999</v>
      </c>
    </row>
    <row r="5" spans="18:27" ht="15" customHeight="1" x14ac:dyDescent="0.25">
      <c r="R5" s="1">
        <v>44567</v>
      </c>
      <c r="S5" s="9">
        <v>119654.32795730857</v>
      </c>
      <c r="T5" s="10">
        <v>0.30746067131918481</v>
      </c>
      <c r="U5" s="9">
        <v>36789</v>
      </c>
      <c r="V5" s="9">
        <v>33778</v>
      </c>
      <c r="W5" s="7">
        <v>3.4350000000000001</v>
      </c>
      <c r="Z5" s="2">
        <v>44585</v>
      </c>
      <c r="AA5" s="3">
        <v>3.3839999999999999</v>
      </c>
    </row>
    <row r="6" spans="18:27" ht="15" customHeight="1" x14ac:dyDescent="0.25">
      <c r="R6" s="1">
        <v>44568</v>
      </c>
      <c r="S6" s="9">
        <v>119654.32795730857</v>
      </c>
      <c r="T6" s="10">
        <v>0.22998750208031335</v>
      </c>
      <c r="U6" s="9">
        <v>27519</v>
      </c>
      <c r="V6" s="9">
        <v>33230.400000000001</v>
      </c>
      <c r="W6" s="7">
        <v>3.4350000000000001</v>
      </c>
      <c r="Z6" s="2">
        <v>44592</v>
      </c>
      <c r="AA6" s="3">
        <v>3.4119999999999999</v>
      </c>
    </row>
    <row r="7" spans="18:27" ht="15" customHeight="1" x14ac:dyDescent="0.25">
      <c r="R7" s="1">
        <v>44571</v>
      </c>
      <c r="S7" s="9">
        <v>119654.32795730857</v>
      </c>
      <c r="T7" s="10">
        <v>0.30203671373169533</v>
      </c>
      <c r="U7" s="9">
        <v>36140</v>
      </c>
      <c r="V7" s="9">
        <v>34067.800000000003</v>
      </c>
      <c r="W7" s="6">
        <v>3.419</v>
      </c>
      <c r="Z7" s="2">
        <v>44599</v>
      </c>
      <c r="AA7" s="3">
        <v>3.4790000000000001</v>
      </c>
    </row>
    <row r="8" spans="18:27" ht="15" customHeight="1" x14ac:dyDescent="0.25">
      <c r="R8" s="1">
        <v>44572</v>
      </c>
      <c r="S8" s="9">
        <v>119654.32795730857</v>
      </c>
      <c r="T8" s="10">
        <v>0.25660584555666777</v>
      </c>
      <c r="U8" s="9">
        <v>30704</v>
      </c>
      <c r="V8" s="9">
        <v>33024.199999999997</v>
      </c>
      <c r="W8" s="6">
        <v>3.419</v>
      </c>
      <c r="Z8" s="2">
        <v>44606</v>
      </c>
      <c r="AA8" s="3">
        <v>3.5369999999999999</v>
      </c>
    </row>
    <row r="9" spans="18:27" ht="15" customHeight="1" x14ac:dyDescent="0.25">
      <c r="R9" s="1">
        <v>44573</v>
      </c>
      <c r="S9" s="9">
        <v>119654.32795730857</v>
      </c>
      <c r="T9" s="10">
        <v>0.27248492015794673</v>
      </c>
      <c r="U9" s="9">
        <v>32604</v>
      </c>
      <c r="V9" s="9">
        <v>32751.200000000001</v>
      </c>
      <c r="W9" s="6">
        <v>3.419</v>
      </c>
      <c r="Z9" s="2">
        <v>44613</v>
      </c>
      <c r="AA9" s="3">
        <v>3.6070000000000002</v>
      </c>
    </row>
    <row r="10" spans="18:27" ht="15" customHeight="1" x14ac:dyDescent="0.25">
      <c r="R10" s="1">
        <v>44574</v>
      </c>
      <c r="S10" s="9">
        <v>119654.32795730857</v>
      </c>
      <c r="T10" s="10">
        <v>0.30888143062561507</v>
      </c>
      <c r="U10" s="9">
        <v>36959</v>
      </c>
      <c r="V10" s="9">
        <v>32785.199999999997</v>
      </c>
      <c r="W10" s="6">
        <v>3.419</v>
      </c>
      <c r="Z10" s="2">
        <v>44620</v>
      </c>
      <c r="AA10" s="3">
        <v>3.6749999999999998</v>
      </c>
    </row>
    <row r="11" spans="18:27" ht="15" customHeight="1" x14ac:dyDescent="0.25">
      <c r="R11" s="1">
        <v>44575</v>
      </c>
      <c r="S11" s="9">
        <v>119654.32795730857</v>
      </c>
      <c r="T11" s="10">
        <v>0.2930608578781303</v>
      </c>
      <c r="U11" s="9">
        <v>35066</v>
      </c>
      <c r="V11" s="9">
        <v>34294.6</v>
      </c>
      <c r="W11" s="6">
        <v>3.419</v>
      </c>
      <c r="Z11" s="2">
        <v>44627</v>
      </c>
      <c r="AA11" s="3">
        <v>4.2629999999999999</v>
      </c>
    </row>
    <row r="12" spans="18:27" ht="15" customHeight="1" x14ac:dyDescent="0.25">
      <c r="R12" s="1">
        <v>44579</v>
      </c>
      <c r="S12" s="9">
        <v>119654.32795730857</v>
      </c>
      <c r="T12" s="10">
        <v>0.31961234209300565</v>
      </c>
      <c r="U12" s="9">
        <v>38243</v>
      </c>
      <c r="V12" s="9">
        <v>35718</v>
      </c>
      <c r="W12" s="7">
        <v>3.3959999999999999</v>
      </c>
      <c r="Z12" s="2">
        <v>44634</v>
      </c>
      <c r="AA12" s="3">
        <v>4.3890000000000002</v>
      </c>
    </row>
    <row r="13" spans="18:27" ht="15" customHeight="1" x14ac:dyDescent="0.25">
      <c r="R13" s="1">
        <v>44580</v>
      </c>
      <c r="S13" s="9">
        <v>119654.32795730857</v>
      </c>
      <c r="T13" s="10">
        <v>0.32293859035158934</v>
      </c>
      <c r="U13" s="9">
        <v>38641</v>
      </c>
      <c r="V13" s="9">
        <v>37227.25</v>
      </c>
      <c r="W13" s="7">
        <v>3.3959999999999999</v>
      </c>
      <c r="Z13" s="2">
        <v>44641</v>
      </c>
      <c r="AA13" s="3">
        <v>4.3049999999999997</v>
      </c>
    </row>
    <row r="14" spans="18:27" ht="15" customHeight="1" x14ac:dyDescent="0.25">
      <c r="R14" s="1">
        <v>44581</v>
      </c>
      <c r="S14" s="9">
        <v>119654.32795730857</v>
      </c>
      <c r="T14" s="10">
        <v>0.31940340690088359</v>
      </c>
      <c r="U14" s="9">
        <v>38218</v>
      </c>
      <c r="V14" s="9">
        <v>37542</v>
      </c>
      <c r="W14" s="7">
        <v>3.3959999999999999</v>
      </c>
      <c r="Z14" s="2">
        <v>44648</v>
      </c>
      <c r="AA14" s="3">
        <v>4.2809999999999997</v>
      </c>
    </row>
    <row r="15" spans="18:27" ht="15" customHeight="1" x14ac:dyDescent="0.25">
      <c r="R15" s="1">
        <v>44582</v>
      </c>
      <c r="S15" s="9">
        <v>119654.32795730857</v>
      </c>
      <c r="T15" s="10">
        <v>0.30343240081507089</v>
      </c>
      <c r="U15" s="9">
        <v>36307</v>
      </c>
      <c r="V15" s="9">
        <v>37852.25</v>
      </c>
      <c r="W15" s="7">
        <v>3.3959999999999999</v>
      </c>
      <c r="Z15" s="2">
        <v>44655</v>
      </c>
      <c r="AA15" s="3">
        <v>4.2080000000000002</v>
      </c>
    </row>
    <row r="16" spans="18:27" ht="15" customHeight="1" x14ac:dyDescent="0.25">
      <c r="R16" s="1">
        <v>44585</v>
      </c>
      <c r="S16" s="9">
        <v>119654.32795730857</v>
      </c>
      <c r="T16" s="10">
        <v>0.33783984825373692</v>
      </c>
      <c r="U16" s="9">
        <v>40424</v>
      </c>
      <c r="V16" s="9">
        <v>38366.6</v>
      </c>
      <c r="W16" s="6">
        <v>3.3839999999999999</v>
      </c>
      <c r="Z16" s="2">
        <v>44662</v>
      </c>
      <c r="AA16" s="3">
        <v>4.1459999999999999</v>
      </c>
    </row>
    <row r="17" spans="18:27" ht="15" customHeight="1" x14ac:dyDescent="0.25">
      <c r="R17" s="1">
        <v>44586</v>
      </c>
      <c r="S17" s="9">
        <v>119654.32795730857</v>
      </c>
      <c r="T17" s="10">
        <v>0.32791124792409515</v>
      </c>
      <c r="U17" s="9">
        <v>39236</v>
      </c>
      <c r="V17" s="9">
        <v>38565.199999999997</v>
      </c>
      <c r="W17" s="6">
        <v>3.3839999999999999</v>
      </c>
      <c r="Z17" s="2">
        <v>44669</v>
      </c>
      <c r="AA17" s="3">
        <v>4.1319999999999997</v>
      </c>
    </row>
    <row r="18" spans="18:27" ht="15" customHeight="1" x14ac:dyDescent="0.25">
      <c r="R18" s="1">
        <v>44587</v>
      </c>
      <c r="S18" s="9">
        <v>119654.32795730857</v>
      </c>
      <c r="T18" s="10">
        <v>0.32784438866261606</v>
      </c>
      <c r="U18" s="9">
        <v>39228</v>
      </c>
      <c r="V18" s="9">
        <v>38682.6</v>
      </c>
      <c r="W18" s="6">
        <v>3.3839999999999999</v>
      </c>
      <c r="Z18" s="2">
        <v>44676</v>
      </c>
      <c r="AA18" s="3">
        <v>4.1989999999999998</v>
      </c>
    </row>
    <row r="19" spans="18:27" ht="15" customHeight="1" x14ac:dyDescent="0.25">
      <c r="R19" s="1">
        <v>44588</v>
      </c>
      <c r="S19" s="9">
        <v>119654.32795730857</v>
      </c>
      <c r="T19" s="10">
        <v>0.34664855595360428</v>
      </c>
      <c r="U19" s="9">
        <v>41478</v>
      </c>
      <c r="V19" s="9">
        <v>39334.6</v>
      </c>
      <c r="W19" s="6">
        <v>3.3839999999999999</v>
      </c>
      <c r="Z19" s="4">
        <v>44683</v>
      </c>
      <c r="AA19" s="5">
        <v>4.2919999999999998</v>
      </c>
    </row>
    <row r="20" spans="18:27" x14ac:dyDescent="0.25">
      <c r="R20" s="1">
        <v>44589</v>
      </c>
      <c r="S20" s="9">
        <v>119654.32795730857</v>
      </c>
      <c r="T20" s="10">
        <v>0.32721758308624982</v>
      </c>
      <c r="U20" s="9">
        <v>39153</v>
      </c>
      <c r="V20" s="9">
        <v>39903.800000000003</v>
      </c>
      <c r="W20" s="6">
        <v>3.3839999999999999</v>
      </c>
    </row>
    <row r="21" spans="18:27" x14ac:dyDescent="0.25">
      <c r="R21" s="1">
        <v>44592</v>
      </c>
      <c r="S21" s="9">
        <v>119654.32795730857</v>
      </c>
      <c r="T21" s="10">
        <v>0.34582953000048572</v>
      </c>
      <c r="U21" s="9">
        <v>41380</v>
      </c>
      <c r="V21" s="9">
        <v>40095</v>
      </c>
      <c r="W21" s="6">
        <v>3.4119999999999999</v>
      </c>
    </row>
    <row r="22" spans="18:27" x14ac:dyDescent="0.25">
      <c r="R22" s="1">
        <v>44593</v>
      </c>
      <c r="S22" s="9">
        <v>115547.91031713948</v>
      </c>
      <c r="T22" s="10">
        <v>0.37257272660182672</v>
      </c>
      <c r="U22" s="9">
        <v>43050</v>
      </c>
      <c r="V22" s="9">
        <v>40857.800000000003</v>
      </c>
      <c r="W22" s="6">
        <v>3.4119999999999999</v>
      </c>
    </row>
    <row r="23" spans="18:27" x14ac:dyDescent="0.25">
      <c r="R23" s="1">
        <v>44594</v>
      </c>
      <c r="S23" s="9">
        <v>115547.91031713948</v>
      </c>
      <c r="T23" s="10">
        <v>0.35986803989679811</v>
      </c>
      <c r="U23" s="9">
        <v>41582</v>
      </c>
      <c r="V23" s="9">
        <v>41328.6</v>
      </c>
      <c r="W23" s="6">
        <v>3.4119999999999999</v>
      </c>
    </row>
    <row r="24" spans="18:27" x14ac:dyDescent="0.25">
      <c r="R24" s="1">
        <v>44595</v>
      </c>
      <c r="S24" s="9">
        <v>115547.91031713948</v>
      </c>
      <c r="T24" s="10">
        <v>0.38980367430599017</v>
      </c>
      <c r="U24" s="9">
        <v>45041</v>
      </c>
      <c r="V24" s="9">
        <v>42041.2</v>
      </c>
      <c r="W24" s="6">
        <v>3.4119999999999999</v>
      </c>
    </row>
    <row r="25" spans="18:27" x14ac:dyDescent="0.25">
      <c r="R25" s="1">
        <v>44596</v>
      </c>
      <c r="S25" s="9">
        <v>115547.91031713948</v>
      </c>
      <c r="T25" s="10">
        <v>0.30656547489933816</v>
      </c>
      <c r="U25" s="9">
        <v>35423</v>
      </c>
      <c r="V25" s="9">
        <v>41295.199999999997</v>
      </c>
      <c r="W25" s="6">
        <v>3.4119999999999999</v>
      </c>
    </row>
    <row r="26" spans="18:27" x14ac:dyDescent="0.25">
      <c r="R26" s="1">
        <v>44599</v>
      </c>
      <c r="S26" s="9">
        <v>115547.91031713948</v>
      </c>
      <c r="T26" s="10">
        <v>0.38851416591426724</v>
      </c>
      <c r="U26" s="9">
        <v>44892</v>
      </c>
      <c r="V26" s="9">
        <v>41997.599999999999</v>
      </c>
      <c r="W26" s="6">
        <v>3.4790000000000001</v>
      </c>
    </row>
    <row r="27" spans="18:27" x14ac:dyDescent="0.25">
      <c r="R27" s="1">
        <v>44600</v>
      </c>
      <c r="S27" s="9">
        <v>115547.91031713948</v>
      </c>
      <c r="T27" s="10">
        <v>0.39214036736481694</v>
      </c>
      <c r="U27" s="9">
        <v>45311</v>
      </c>
      <c r="V27" s="9">
        <v>42449.8</v>
      </c>
      <c r="W27" s="6">
        <v>3.4790000000000001</v>
      </c>
    </row>
    <row r="28" spans="18:27" x14ac:dyDescent="0.25">
      <c r="R28" s="1">
        <v>44601</v>
      </c>
      <c r="S28" s="9">
        <v>115547.91031713948</v>
      </c>
      <c r="T28" s="10">
        <v>0.3581458105682554</v>
      </c>
      <c r="U28" s="9">
        <v>41383</v>
      </c>
      <c r="V28" s="9">
        <v>42410</v>
      </c>
      <c r="W28" s="6">
        <v>3.4790000000000001</v>
      </c>
    </row>
    <row r="29" spans="18:27" x14ac:dyDescent="0.25">
      <c r="R29" s="1">
        <v>44602</v>
      </c>
      <c r="S29" s="9">
        <v>115547.91031713948</v>
      </c>
      <c r="T29" s="10">
        <v>0.39934949817223442</v>
      </c>
      <c r="U29" s="9">
        <v>46144</v>
      </c>
      <c r="V29" s="9">
        <v>42630.6</v>
      </c>
      <c r="W29" s="6">
        <v>3.4790000000000001</v>
      </c>
    </row>
    <row r="30" spans="18:27" x14ac:dyDescent="0.25">
      <c r="R30" s="1">
        <v>44603</v>
      </c>
      <c r="S30" s="9">
        <v>115547.91031713948</v>
      </c>
      <c r="T30" s="10">
        <v>0.38088962300750279</v>
      </c>
      <c r="U30" s="9">
        <v>44011</v>
      </c>
      <c r="V30" s="9">
        <v>44348.2</v>
      </c>
      <c r="W30" s="6">
        <v>3.4790000000000001</v>
      </c>
    </row>
    <row r="31" spans="18:27" x14ac:dyDescent="0.25">
      <c r="R31" s="1">
        <v>44606</v>
      </c>
      <c r="S31" s="9">
        <v>115547.91031713948</v>
      </c>
      <c r="T31" s="10">
        <v>0.38358980165325818</v>
      </c>
      <c r="U31" s="9">
        <v>44323</v>
      </c>
      <c r="V31" s="9">
        <v>44234.400000000001</v>
      </c>
      <c r="W31" s="6">
        <v>3.5369999999999999</v>
      </c>
    </row>
    <row r="32" spans="18:27" x14ac:dyDescent="0.25">
      <c r="R32" s="1">
        <v>44607</v>
      </c>
      <c r="S32" s="9">
        <v>115547.91031713948</v>
      </c>
      <c r="T32" s="10">
        <v>0.39808595303672067</v>
      </c>
      <c r="U32" s="9">
        <v>45998</v>
      </c>
      <c r="V32" s="9">
        <v>44371.8</v>
      </c>
      <c r="W32" s="6">
        <v>3.5369999999999999</v>
      </c>
    </row>
    <row r="33" spans="18:23" x14ac:dyDescent="0.25">
      <c r="R33" s="1">
        <v>44608</v>
      </c>
      <c r="S33" s="9">
        <v>115547.91031713948</v>
      </c>
      <c r="T33" s="10">
        <v>0.4040315387086244</v>
      </c>
      <c r="U33" s="9">
        <v>46685</v>
      </c>
      <c r="V33" s="9">
        <v>45432.2</v>
      </c>
      <c r="W33" s="6">
        <v>3.5369999999999999</v>
      </c>
    </row>
    <row r="34" spans="18:23" x14ac:dyDescent="0.25">
      <c r="R34" s="1">
        <v>44609</v>
      </c>
      <c r="S34" s="9">
        <v>115547.91031713948</v>
      </c>
      <c r="T34" s="10">
        <v>0.41835460171735894</v>
      </c>
      <c r="U34" s="9">
        <v>48340</v>
      </c>
      <c r="V34" s="9">
        <v>45871.4</v>
      </c>
      <c r="W34" s="6">
        <v>3.5369999999999999</v>
      </c>
    </row>
    <row r="35" spans="18:23" x14ac:dyDescent="0.25">
      <c r="R35" s="1">
        <v>44610</v>
      </c>
      <c r="S35" s="9">
        <v>115547.91031713948</v>
      </c>
      <c r="T35" s="10">
        <v>0.39272886783889183</v>
      </c>
      <c r="U35" s="9">
        <v>45379</v>
      </c>
      <c r="V35" s="9">
        <v>46145</v>
      </c>
      <c r="W35" s="6">
        <v>3.5369999999999999</v>
      </c>
    </row>
    <row r="36" spans="18:23" x14ac:dyDescent="0.25">
      <c r="R36" s="1">
        <v>44613</v>
      </c>
      <c r="S36" s="9">
        <v>115547.91031713948</v>
      </c>
      <c r="T36" s="10">
        <v>0.15382363862069379</v>
      </c>
      <c r="U36" s="9">
        <v>17774</v>
      </c>
      <c r="V36" s="9">
        <v>40835.199999999997</v>
      </c>
      <c r="W36" s="6">
        <v>3.6070000000000002</v>
      </c>
    </row>
    <row r="37" spans="18:23" x14ac:dyDescent="0.25">
      <c r="R37" s="1">
        <v>44614</v>
      </c>
      <c r="S37" s="9">
        <v>115547.91031713948</v>
      </c>
      <c r="T37" s="10">
        <v>0.4045767670890173</v>
      </c>
      <c r="U37" s="9">
        <v>46748</v>
      </c>
      <c r="V37" s="9">
        <v>40985.199999999997</v>
      </c>
      <c r="W37" s="6">
        <v>3.6070000000000002</v>
      </c>
    </row>
    <row r="38" spans="18:23" x14ac:dyDescent="0.25">
      <c r="R38" s="1">
        <v>44615</v>
      </c>
      <c r="S38" s="9">
        <v>115547.91031713948</v>
      </c>
      <c r="T38" s="10">
        <v>0.42134903060015183</v>
      </c>
      <c r="U38" s="9">
        <v>48686</v>
      </c>
      <c r="V38" s="9">
        <v>41385.4</v>
      </c>
      <c r="W38" s="6">
        <v>3.6070000000000002</v>
      </c>
    </row>
    <row r="39" spans="18:23" x14ac:dyDescent="0.25">
      <c r="R39" s="1">
        <v>44616</v>
      </c>
      <c r="S39" s="9">
        <v>115547.91031713948</v>
      </c>
      <c r="T39" s="10">
        <v>0.44428324025159993</v>
      </c>
      <c r="U39" s="9">
        <v>51336</v>
      </c>
      <c r="V39" s="9">
        <v>41984.6</v>
      </c>
      <c r="W39" s="6">
        <v>3.6070000000000002</v>
      </c>
    </row>
    <row r="40" spans="18:23" x14ac:dyDescent="0.25">
      <c r="R40" s="1">
        <v>44617</v>
      </c>
      <c r="S40" s="9">
        <v>115547.91031713948</v>
      </c>
      <c r="T40" s="10">
        <v>0.28702379739255707</v>
      </c>
      <c r="U40" s="9">
        <v>33165</v>
      </c>
      <c r="V40" s="9">
        <v>39541.800000000003</v>
      </c>
      <c r="W40" s="6">
        <v>3.6070000000000002</v>
      </c>
    </row>
    <row r="41" spans="18:23" x14ac:dyDescent="0.25">
      <c r="R41" s="1">
        <v>44620</v>
      </c>
      <c r="S41" s="9">
        <v>115547.91031713948</v>
      </c>
      <c r="T41" s="10">
        <v>0.42069129477618572</v>
      </c>
      <c r="U41" s="9">
        <v>48610</v>
      </c>
      <c r="V41" s="9">
        <v>45709</v>
      </c>
      <c r="W41" s="6">
        <v>3.6749999999999998</v>
      </c>
    </row>
    <row r="42" spans="18:23" x14ac:dyDescent="0.25">
      <c r="R42" s="1">
        <v>44621</v>
      </c>
      <c r="S42" s="9">
        <v>112892.04332900194</v>
      </c>
      <c r="T42" s="10">
        <v>0.44259983721247559</v>
      </c>
      <c r="U42" s="9">
        <v>49966</v>
      </c>
      <c r="V42" s="9">
        <v>46352.6</v>
      </c>
      <c r="W42" s="6">
        <v>3.6749999999999998</v>
      </c>
    </row>
    <row r="43" spans="18:23" x14ac:dyDescent="0.25">
      <c r="R43" s="1">
        <v>44622</v>
      </c>
      <c r="S43" s="9">
        <v>112892.04332900194</v>
      </c>
      <c r="T43" s="10">
        <v>0.42641623431075854</v>
      </c>
      <c r="U43" s="9">
        <v>48139</v>
      </c>
      <c r="V43" s="9">
        <v>46243.199999999997</v>
      </c>
      <c r="W43" s="6">
        <v>3.6749999999999998</v>
      </c>
    </row>
    <row r="44" spans="18:23" x14ac:dyDescent="0.25">
      <c r="R44" s="1">
        <v>44623</v>
      </c>
      <c r="S44" s="9">
        <v>112892.04332900194</v>
      </c>
      <c r="T44" s="10">
        <v>0.48712910474774185</v>
      </c>
      <c r="U44" s="9">
        <v>54993</v>
      </c>
      <c r="V44" s="9">
        <v>46974.6</v>
      </c>
      <c r="W44" s="6">
        <v>3.6749999999999998</v>
      </c>
    </row>
    <row r="45" spans="18:23" x14ac:dyDescent="0.25">
      <c r="R45" s="1">
        <v>44624</v>
      </c>
      <c r="S45" s="9">
        <v>112892.04332900194</v>
      </c>
      <c r="T45" s="10">
        <v>0.45093523421877868</v>
      </c>
      <c r="U45" s="9">
        <v>50907</v>
      </c>
      <c r="V45" s="9">
        <v>50523</v>
      </c>
      <c r="W45" s="6">
        <v>3.6749999999999998</v>
      </c>
    </row>
    <row r="46" spans="18:23" x14ac:dyDescent="0.25">
      <c r="R46" s="1">
        <v>44627</v>
      </c>
      <c r="S46" s="9">
        <v>112892.04332900194</v>
      </c>
      <c r="T46" s="10">
        <v>0.47680065319689235</v>
      </c>
      <c r="U46" s="9">
        <v>53827</v>
      </c>
      <c r="V46" s="9">
        <v>51566.400000000001</v>
      </c>
      <c r="W46" s="6">
        <v>4.2629999999999999</v>
      </c>
    </row>
    <row r="47" spans="18:23" x14ac:dyDescent="0.25">
      <c r="R47" s="1">
        <v>44628</v>
      </c>
      <c r="S47" s="9">
        <v>112892.04332900194</v>
      </c>
      <c r="T47" s="10">
        <v>0.49794474740948047</v>
      </c>
      <c r="U47" s="9">
        <v>56214</v>
      </c>
      <c r="V47" s="9">
        <v>52816</v>
      </c>
      <c r="W47" s="6">
        <v>4.2629999999999999</v>
      </c>
    </row>
    <row r="48" spans="18:23" x14ac:dyDescent="0.25">
      <c r="R48" s="1">
        <v>44629</v>
      </c>
      <c r="S48" s="9">
        <v>112892.04332900194</v>
      </c>
      <c r="T48" s="10">
        <v>0.48595984608160797</v>
      </c>
      <c r="U48" s="9">
        <v>54861</v>
      </c>
      <c r="V48" s="9">
        <v>54160.4</v>
      </c>
      <c r="W48" s="6">
        <v>4.2629999999999999</v>
      </c>
    </row>
    <row r="49" spans="18:23" x14ac:dyDescent="0.25">
      <c r="R49" s="1">
        <v>44630</v>
      </c>
      <c r="S49" s="9">
        <v>112892.04332900194</v>
      </c>
      <c r="T49" s="10">
        <v>0.51454467726050279</v>
      </c>
      <c r="U49" s="9">
        <v>58088</v>
      </c>
      <c r="V49" s="9">
        <v>54779.4</v>
      </c>
      <c r="W49" s="6">
        <v>4.2629999999999999</v>
      </c>
    </row>
    <row r="50" spans="18:23" x14ac:dyDescent="0.25">
      <c r="R50" s="1">
        <v>44631</v>
      </c>
      <c r="S50" s="9">
        <v>112892.04332900194</v>
      </c>
      <c r="T50" s="10">
        <v>0.47713725796441575</v>
      </c>
      <c r="U50" s="9">
        <v>53865</v>
      </c>
      <c r="V50" s="9">
        <v>55371</v>
      </c>
      <c r="W50" s="6">
        <v>4.2629999999999999</v>
      </c>
    </row>
    <row r="51" spans="18:23" x14ac:dyDescent="0.25">
      <c r="R51" s="1">
        <v>44634</v>
      </c>
      <c r="S51" s="9">
        <v>112892.04332900194</v>
      </c>
      <c r="T51" s="10">
        <v>0.49155811484673395</v>
      </c>
      <c r="U51" s="9">
        <v>55493</v>
      </c>
      <c r="V51" s="9">
        <v>55704.2</v>
      </c>
      <c r="W51" s="6">
        <v>4.3890000000000002</v>
      </c>
    </row>
    <row r="52" spans="18:23" x14ac:dyDescent="0.25">
      <c r="R52" s="1">
        <v>44635</v>
      </c>
      <c r="S52" s="9">
        <v>112892.04332900194</v>
      </c>
      <c r="T52" s="10">
        <v>0.52315467289294337</v>
      </c>
      <c r="U52" s="9">
        <v>59060</v>
      </c>
      <c r="V52" s="9">
        <v>56273.4</v>
      </c>
      <c r="W52" s="6">
        <v>4.3890000000000002</v>
      </c>
    </row>
    <row r="53" spans="18:23" x14ac:dyDescent="0.25">
      <c r="R53" s="1">
        <v>44636</v>
      </c>
      <c r="S53" s="9">
        <v>112892.04332900194</v>
      </c>
      <c r="T53" s="10">
        <v>0.52242831523670863</v>
      </c>
      <c r="U53" s="9">
        <v>58978</v>
      </c>
      <c r="V53" s="9">
        <v>57096.800000000003</v>
      </c>
      <c r="W53" s="6">
        <v>4.3890000000000002</v>
      </c>
    </row>
    <row r="54" spans="18:23" x14ac:dyDescent="0.25">
      <c r="R54" s="1">
        <v>44637</v>
      </c>
      <c r="S54" s="9">
        <v>112892.04332900194</v>
      </c>
      <c r="T54" s="10">
        <v>0.53471438925131265</v>
      </c>
      <c r="U54" s="9">
        <v>60365</v>
      </c>
      <c r="V54" s="9">
        <v>57552.2</v>
      </c>
      <c r="W54" s="6">
        <v>4.3890000000000002</v>
      </c>
    </row>
    <row r="55" spans="18:23" x14ac:dyDescent="0.25">
      <c r="R55" s="1">
        <v>44638</v>
      </c>
      <c r="S55" s="9">
        <v>112892.04332900194</v>
      </c>
      <c r="T55" s="10">
        <v>0.50453511443678067</v>
      </c>
      <c r="U55" s="9">
        <v>56958</v>
      </c>
      <c r="V55" s="9">
        <v>58170.8</v>
      </c>
      <c r="W55" s="6">
        <v>4.3890000000000002</v>
      </c>
    </row>
    <row r="56" spans="18:23" x14ac:dyDescent="0.25">
      <c r="R56" s="1">
        <v>44641</v>
      </c>
      <c r="S56" s="9">
        <v>112892.04332900194</v>
      </c>
      <c r="T56" s="10">
        <v>0.51946087847038402</v>
      </c>
      <c r="U56" s="9">
        <v>58643</v>
      </c>
      <c r="V56" s="9">
        <v>58800.800000000003</v>
      </c>
      <c r="W56" s="6">
        <v>4.3049999999999997</v>
      </c>
    </row>
    <row r="57" spans="18:23" x14ac:dyDescent="0.25">
      <c r="R57" s="1">
        <v>44642</v>
      </c>
      <c r="S57" s="9">
        <v>112892.04332900194</v>
      </c>
      <c r="T57" s="10">
        <v>0.55672656944330323</v>
      </c>
      <c r="U57" s="9">
        <v>62850</v>
      </c>
      <c r="V57" s="9">
        <v>59558.8</v>
      </c>
      <c r="W57" s="6">
        <v>4.3049999999999997</v>
      </c>
    </row>
    <row r="58" spans="18:23" x14ac:dyDescent="0.25">
      <c r="R58" s="1">
        <v>44643</v>
      </c>
      <c r="S58" s="9">
        <v>112892.04332900194</v>
      </c>
      <c r="T58" s="10">
        <v>0.57248498737551701</v>
      </c>
      <c r="U58" s="9">
        <v>64629</v>
      </c>
      <c r="V58" s="9">
        <v>60689</v>
      </c>
      <c r="W58" s="6">
        <v>4.3049999999999997</v>
      </c>
    </row>
    <row r="59" spans="18:23" x14ac:dyDescent="0.25">
      <c r="R59" s="1">
        <v>44644</v>
      </c>
      <c r="S59" s="9">
        <v>112892.04332900194</v>
      </c>
      <c r="T59" s="10">
        <v>0.55356425623262295</v>
      </c>
      <c r="U59" s="9">
        <v>62493</v>
      </c>
      <c r="V59" s="9">
        <v>61114.6</v>
      </c>
      <c r="W59" s="6">
        <v>4.3049999999999997</v>
      </c>
    </row>
    <row r="60" spans="18:23" x14ac:dyDescent="0.25">
      <c r="R60" s="1">
        <v>44645</v>
      </c>
      <c r="S60" s="9">
        <v>112892.04332900194</v>
      </c>
      <c r="T60" s="10">
        <v>0.50875153205102119</v>
      </c>
      <c r="U60" s="9">
        <v>57434</v>
      </c>
      <c r="V60" s="9">
        <v>61209.8</v>
      </c>
      <c r="W60" s="6">
        <v>4.3049999999999997</v>
      </c>
    </row>
    <row r="61" spans="18:23" x14ac:dyDescent="0.25">
      <c r="R61" s="1">
        <v>44648</v>
      </c>
      <c r="S61" s="9">
        <v>112892.04332900194</v>
      </c>
      <c r="T61" s="10">
        <v>0.5264764304671874</v>
      </c>
      <c r="U61" s="9">
        <v>59435</v>
      </c>
      <c r="V61" s="9">
        <v>61368.2</v>
      </c>
      <c r="W61" s="6">
        <v>4.2809999999999997</v>
      </c>
    </row>
    <row r="62" spans="18:23" x14ac:dyDescent="0.25">
      <c r="R62" s="1">
        <v>44649</v>
      </c>
      <c r="S62" s="9">
        <v>112892.04332900194</v>
      </c>
      <c r="T62" s="10">
        <v>0.57367196208204696</v>
      </c>
      <c r="U62" s="9">
        <v>64763</v>
      </c>
      <c r="V62" s="9">
        <v>61750.8</v>
      </c>
      <c r="W62" s="6">
        <v>4.2809999999999997</v>
      </c>
    </row>
    <row r="63" spans="18:23" x14ac:dyDescent="0.25">
      <c r="R63" s="1">
        <v>44650</v>
      </c>
      <c r="S63" s="9">
        <v>112892.04332900194</v>
      </c>
      <c r="T63" s="10">
        <v>0.56021662940130901</v>
      </c>
      <c r="U63" s="9">
        <v>63244</v>
      </c>
      <c r="V63" s="9">
        <v>61473.8</v>
      </c>
      <c r="W63" s="6">
        <v>4.2809999999999997</v>
      </c>
    </row>
    <row r="64" spans="18:23" x14ac:dyDescent="0.25">
      <c r="R64" s="1">
        <v>44651</v>
      </c>
      <c r="S64" s="9">
        <v>112892.04332900194</v>
      </c>
      <c r="T64" s="10">
        <v>0.57416801121313399</v>
      </c>
      <c r="U64" s="9">
        <v>64819</v>
      </c>
      <c r="V64" s="9">
        <v>61939</v>
      </c>
      <c r="W64" s="6">
        <v>4.2809999999999997</v>
      </c>
    </row>
    <row r="65" spans="18:23" x14ac:dyDescent="0.25">
      <c r="R65" s="1">
        <v>44652</v>
      </c>
      <c r="S65" s="9">
        <v>115687.98339107541</v>
      </c>
      <c r="T65" s="10">
        <v>0.4991097459518371</v>
      </c>
      <c r="U65" s="9">
        <v>57741</v>
      </c>
      <c r="V65" s="9">
        <v>62000.4</v>
      </c>
      <c r="W65" s="6">
        <v>4.2809999999999997</v>
      </c>
    </row>
    <row r="66" spans="18:23" x14ac:dyDescent="0.25">
      <c r="R66" s="1">
        <v>44655</v>
      </c>
      <c r="S66" s="9">
        <v>115687.98339107541</v>
      </c>
      <c r="T66" s="10">
        <v>0.52224092968899294</v>
      </c>
      <c r="U66" s="9">
        <v>60417</v>
      </c>
      <c r="V66" s="9">
        <v>62196.800000000003</v>
      </c>
      <c r="W66" s="6">
        <v>4.2080000000000002</v>
      </c>
    </row>
    <row r="67" spans="18:23" x14ac:dyDescent="0.25">
      <c r="R67" s="1">
        <v>44656</v>
      </c>
      <c r="S67" s="9">
        <v>115687.98339107541</v>
      </c>
      <c r="T67" s="10">
        <v>0.54616735591636489</v>
      </c>
      <c r="U67" s="9">
        <v>63185</v>
      </c>
      <c r="V67" s="9">
        <v>61881.2</v>
      </c>
      <c r="W67" s="6">
        <v>4.2080000000000002</v>
      </c>
    </row>
    <row r="68" spans="18:23" x14ac:dyDescent="0.25">
      <c r="R68" s="1">
        <v>44657</v>
      </c>
      <c r="S68" s="9">
        <v>115687.98339107541</v>
      </c>
      <c r="T68" s="10">
        <v>0.55710194015683656</v>
      </c>
      <c r="U68" s="9">
        <v>64450</v>
      </c>
      <c r="V68" s="9">
        <v>62122.400000000001</v>
      </c>
      <c r="W68" s="6">
        <v>4.2080000000000002</v>
      </c>
    </row>
    <row r="69" spans="18:23" x14ac:dyDescent="0.25">
      <c r="R69" s="1">
        <v>44658</v>
      </c>
      <c r="S69" s="9">
        <v>115687.98339107541</v>
      </c>
      <c r="T69" s="10">
        <v>0.57629148720335599</v>
      </c>
      <c r="U69" s="9">
        <v>66670</v>
      </c>
      <c r="V69" s="9">
        <v>62492.6</v>
      </c>
      <c r="W69" s="6">
        <v>4.2080000000000002</v>
      </c>
    </row>
    <row r="70" spans="18:23" x14ac:dyDescent="0.25">
      <c r="R70" s="1">
        <v>44659</v>
      </c>
      <c r="S70" s="9">
        <v>115687.98339107541</v>
      </c>
      <c r="T70" s="10">
        <v>0.48540910087583111</v>
      </c>
      <c r="U70" s="9">
        <v>56156</v>
      </c>
      <c r="V70" s="9">
        <v>62175.6</v>
      </c>
      <c r="W70" s="6">
        <v>4.2080000000000002</v>
      </c>
    </row>
    <row r="71" spans="18:23" x14ac:dyDescent="0.25">
      <c r="R71" s="1">
        <v>44662</v>
      </c>
      <c r="S71" s="9">
        <v>115687.98339107541</v>
      </c>
      <c r="T71" s="10">
        <v>0.53663308997388259</v>
      </c>
      <c r="U71" s="9">
        <v>62082</v>
      </c>
      <c r="V71" s="9">
        <v>62508.6</v>
      </c>
      <c r="W71" s="6">
        <v>4.1459999999999999</v>
      </c>
    </row>
    <row r="72" spans="18:23" x14ac:dyDescent="0.25">
      <c r="R72" s="1">
        <v>44663</v>
      </c>
      <c r="S72" s="9">
        <v>115687.98339107541</v>
      </c>
      <c r="T72" s="10">
        <v>0.5695578578568522</v>
      </c>
      <c r="U72" s="9">
        <v>65891</v>
      </c>
      <c r="V72" s="9">
        <v>63049.8</v>
      </c>
      <c r="W72" s="6">
        <v>4.1459999999999999</v>
      </c>
    </row>
    <row r="73" spans="18:23" x14ac:dyDescent="0.25">
      <c r="R73" s="1">
        <v>44664</v>
      </c>
      <c r="S73" s="9">
        <v>115687.98339107541</v>
      </c>
      <c r="T73" s="10">
        <v>0.54329756779949812</v>
      </c>
      <c r="U73" s="9">
        <v>62853</v>
      </c>
      <c r="V73" s="9">
        <v>62730.400000000001</v>
      </c>
      <c r="W73" s="6">
        <v>4.1459999999999999</v>
      </c>
    </row>
    <row r="74" spans="18:23" x14ac:dyDescent="0.25">
      <c r="R74" s="1">
        <v>44665</v>
      </c>
      <c r="S74" s="9">
        <v>115687.98339107541</v>
      </c>
      <c r="T74" s="10">
        <v>0.55139693968354708</v>
      </c>
      <c r="U74" s="9">
        <v>63790</v>
      </c>
      <c r="V74" s="9">
        <v>62154.400000000001</v>
      </c>
      <c r="W74" s="6">
        <v>4.1459999999999999</v>
      </c>
    </row>
    <row r="75" spans="18:23" x14ac:dyDescent="0.25">
      <c r="R75" s="1">
        <v>44666</v>
      </c>
      <c r="S75" s="9">
        <v>115687.98339107541</v>
      </c>
      <c r="T75" s="10">
        <v>0.51548136852215598</v>
      </c>
      <c r="U75" s="9">
        <v>59635</v>
      </c>
      <c r="V75" s="9">
        <v>62850.2</v>
      </c>
      <c r="W75" s="6">
        <v>4.1459999999999999</v>
      </c>
    </row>
    <row r="76" spans="18:23" x14ac:dyDescent="0.25">
      <c r="R76" s="1">
        <v>44669</v>
      </c>
      <c r="S76" s="9">
        <v>115687.98339107541</v>
      </c>
      <c r="T76" s="10">
        <v>0.60065011043628025</v>
      </c>
      <c r="U76" s="9">
        <v>69488</v>
      </c>
      <c r="V76" s="9">
        <v>64331.4</v>
      </c>
      <c r="W76" s="6">
        <v>4.1319999999999997</v>
      </c>
    </row>
    <row r="77" spans="18:23" x14ac:dyDescent="0.25">
      <c r="R77" s="1">
        <v>44670</v>
      </c>
      <c r="S77" s="9">
        <v>115687.98339107541</v>
      </c>
      <c r="T77" s="10">
        <v>0.58490949549406768</v>
      </c>
      <c r="U77" s="9">
        <v>67667</v>
      </c>
      <c r="V77" s="9">
        <v>64686.6</v>
      </c>
      <c r="W77" s="6">
        <v>4.1319999999999997</v>
      </c>
    </row>
    <row r="78" spans="18:23" x14ac:dyDescent="0.25">
      <c r="R78" s="1">
        <v>44671</v>
      </c>
      <c r="S78" s="9">
        <v>115687.98339107541</v>
      </c>
      <c r="T78" s="10">
        <v>0.58506508641606647</v>
      </c>
      <c r="U78" s="9">
        <v>67685</v>
      </c>
      <c r="V78" s="9">
        <v>65653</v>
      </c>
      <c r="W78" s="6">
        <v>4.1319999999999997</v>
      </c>
    </row>
    <row r="79" spans="18:23" x14ac:dyDescent="0.25">
      <c r="R79" s="1">
        <v>44672</v>
      </c>
      <c r="S79" s="9">
        <v>115687.98339107541</v>
      </c>
      <c r="T79" s="10">
        <v>0.57456269918114711</v>
      </c>
      <c r="U79" s="9">
        <v>66470</v>
      </c>
      <c r="V79" s="9">
        <v>66189</v>
      </c>
      <c r="W79" s="6">
        <v>4.1319999999999997</v>
      </c>
    </row>
    <row r="80" spans="18:23" x14ac:dyDescent="0.25">
      <c r="R80" s="1">
        <v>44673</v>
      </c>
      <c r="S80" s="9">
        <v>115687.98339107541</v>
      </c>
      <c r="T80" s="10">
        <v>0.4980465413181786</v>
      </c>
      <c r="U80" s="9">
        <v>57618</v>
      </c>
      <c r="V80" s="9">
        <v>65785.600000000006</v>
      </c>
      <c r="W80" s="6">
        <v>4.1319999999999997</v>
      </c>
    </row>
    <row r="81" spans="18:23" x14ac:dyDescent="0.25">
      <c r="R81" s="1">
        <v>44676</v>
      </c>
      <c r="S81" s="9">
        <v>115687.98339107541</v>
      </c>
      <c r="T81" s="10">
        <v>0.52791135440183834</v>
      </c>
      <c r="U81" s="9">
        <v>61073</v>
      </c>
      <c r="V81" s="9">
        <f t="shared" ref="V81:V90" si="0">AVERAGE(U77:U81)</f>
        <v>64102.6</v>
      </c>
      <c r="W81" s="8">
        <v>4.1989999999999998</v>
      </c>
    </row>
    <row r="82" spans="18:23" x14ac:dyDescent="0.25">
      <c r="R82" s="1">
        <v>44677</v>
      </c>
      <c r="S82" s="9">
        <v>115687.98339107541</v>
      </c>
      <c r="T82" s="10">
        <v>0.55561518245773689</v>
      </c>
      <c r="U82" s="9">
        <v>64278</v>
      </c>
      <c r="V82" s="9">
        <f t="shared" si="0"/>
        <v>63424.800000000003</v>
      </c>
      <c r="W82" s="8">
        <v>4.1989999999999998</v>
      </c>
    </row>
    <row r="83" spans="18:23" x14ac:dyDescent="0.25">
      <c r="R83" s="1">
        <v>44678</v>
      </c>
      <c r="S83" s="9">
        <v>115687.98339107541</v>
      </c>
      <c r="T83" s="10">
        <v>0.54922731071567477</v>
      </c>
      <c r="U83" s="9">
        <v>63539</v>
      </c>
      <c r="V83" s="9">
        <f t="shared" si="0"/>
        <v>62595.6</v>
      </c>
      <c r="W83" s="8">
        <v>4.1989999999999998</v>
      </c>
    </row>
    <row r="84" spans="18:23" x14ac:dyDescent="0.25">
      <c r="R84" s="1">
        <v>44679</v>
      </c>
      <c r="S84" s="9">
        <v>115687.98339107541</v>
      </c>
      <c r="T84" s="10">
        <v>0.55036831081033266</v>
      </c>
      <c r="U84" s="9">
        <v>63671</v>
      </c>
      <c r="V84" s="9">
        <f t="shared" si="0"/>
        <v>62035.8</v>
      </c>
      <c r="W84" s="8">
        <v>4.1989999999999998</v>
      </c>
    </row>
    <row r="85" spans="18:23" x14ac:dyDescent="0.25">
      <c r="R85" s="1">
        <v>44680</v>
      </c>
      <c r="S85" s="9">
        <v>115687.98339107541</v>
      </c>
      <c r="T85" s="10">
        <v>0.4767997365252305</v>
      </c>
      <c r="U85" s="9">
        <v>55160</v>
      </c>
      <c r="V85" s="9">
        <f t="shared" si="0"/>
        <v>61544.2</v>
      </c>
      <c r="W85" s="8">
        <v>4.1989999999999998</v>
      </c>
    </row>
    <row r="86" spans="18:23" x14ac:dyDescent="0.25">
      <c r="R86" s="1">
        <v>44683</v>
      </c>
      <c r="S86" s="9">
        <v>118717.63454753965</v>
      </c>
      <c r="T86" s="10">
        <v>0.5365251779380239</v>
      </c>
      <c r="U86" s="9">
        <v>63695</v>
      </c>
      <c r="V86" s="9">
        <f t="shared" si="0"/>
        <v>62068.6</v>
      </c>
      <c r="W86" s="8">
        <v>4.29</v>
      </c>
    </row>
    <row r="87" spans="18:23" x14ac:dyDescent="0.25">
      <c r="R87" s="1">
        <v>44684</v>
      </c>
      <c r="S87" s="9">
        <v>118717.63454753965</v>
      </c>
      <c r="T87" s="10">
        <v>0.56568681018578959</v>
      </c>
      <c r="U87" s="9">
        <v>67157</v>
      </c>
      <c r="V87" s="9">
        <f t="shared" si="0"/>
        <v>62644.4</v>
      </c>
      <c r="W87" s="8">
        <v>4.29</v>
      </c>
    </row>
    <row r="88" spans="18:23" x14ac:dyDescent="0.25">
      <c r="R88" s="1">
        <v>44685</v>
      </c>
      <c r="S88" s="9">
        <v>118717.63454753965</v>
      </c>
      <c r="T88" s="10">
        <v>0.56237643425471739</v>
      </c>
      <c r="U88" s="9">
        <v>66764</v>
      </c>
      <c r="V88" s="9">
        <f t="shared" si="0"/>
        <v>63289.4</v>
      </c>
      <c r="W88" s="8">
        <v>4.29</v>
      </c>
    </row>
    <row r="89" spans="18:23" x14ac:dyDescent="0.25">
      <c r="R89" s="1">
        <v>44686</v>
      </c>
      <c r="S89" s="9">
        <v>118717.63454753965</v>
      </c>
      <c r="T89" s="10">
        <v>0.59333223971703375</v>
      </c>
      <c r="U89" s="9">
        <v>70439</v>
      </c>
      <c r="V89" s="9">
        <f t="shared" si="0"/>
        <v>64643</v>
      </c>
      <c r="W89" s="8">
        <v>4.29</v>
      </c>
    </row>
    <row r="90" spans="18:23" x14ac:dyDescent="0.25">
      <c r="R90" s="1">
        <v>44687</v>
      </c>
      <c r="S90" s="9">
        <v>118717.63454753965</v>
      </c>
      <c r="T90" s="10">
        <v>0.53087311114476832</v>
      </c>
      <c r="U90" s="9">
        <v>63024</v>
      </c>
      <c r="V90" s="9">
        <f t="shared" si="0"/>
        <v>66215.8</v>
      </c>
      <c r="W90" s="8">
        <v>4.29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tabSelected="1" zoomScaleNormal="100" workbookViewId="0">
      <selection activeCell="G2" sqref="G2"/>
    </sheetView>
  </sheetViews>
  <sheetFormatPr defaultColWidth="10.90625" defaultRowHeight="12.5" x14ac:dyDescent="0.25"/>
  <cols>
    <col min="1" max="1" width="25" customWidth="1"/>
    <col min="2" max="6" width="16" customWidth="1"/>
  </cols>
  <sheetData>
    <row r="1" spans="1:7" x14ac:dyDescent="0.25">
      <c r="C1">
        <v>2018</v>
      </c>
      <c r="D1" t="s">
        <v>25</v>
      </c>
      <c r="E1" t="s">
        <v>26</v>
      </c>
      <c r="F1" t="s">
        <v>13</v>
      </c>
      <c r="G1" t="s">
        <v>14</v>
      </c>
    </row>
    <row r="2" spans="1:7" x14ac:dyDescent="0.25">
      <c r="A2" t="s">
        <v>27</v>
      </c>
      <c r="B2" t="s">
        <v>1</v>
      </c>
      <c r="C2">
        <v>2652</v>
      </c>
      <c r="D2" s="17">
        <f>Comparison!B2</f>
        <v>1798.6</v>
      </c>
      <c r="E2" s="17">
        <f>Comparison!C2</f>
        <v>1830.4</v>
      </c>
      <c r="F2" s="11">
        <f t="shared" ref="F2:F11" si="0">(D2)/C2</f>
        <v>0.67820512820512813</v>
      </c>
      <c r="G2" s="11">
        <f t="shared" ref="G2:G11" si="1">(D2/E2)-1</f>
        <v>-1.7373251748251883E-2</v>
      </c>
    </row>
    <row r="3" spans="1:7" x14ac:dyDescent="0.25">
      <c r="A3" t="s">
        <v>28</v>
      </c>
      <c r="B3" t="s">
        <v>1</v>
      </c>
      <c r="C3">
        <v>9302</v>
      </c>
      <c r="D3" s="17">
        <f>Comparison!B3</f>
        <v>4146.2</v>
      </c>
      <c r="E3" s="17">
        <f>Comparison!C3</f>
        <v>4009.4</v>
      </c>
      <c r="F3" s="11">
        <f t="shared" si="0"/>
        <v>0.44573210062352181</v>
      </c>
      <c r="G3" s="11">
        <f t="shared" si="1"/>
        <v>3.4119818426697091E-2</v>
      </c>
    </row>
    <row r="4" spans="1:7" x14ac:dyDescent="0.25">
      <c r="A4" t="s">
        <v>30</v>
      </c>
      <c r="B4" t="s">
        <v>1</v>
      </c>
      <c r="C4">
        <v>11671</v>
      </c>
      <c r="D4" s="17">
        <f>Comparison!B4</f>
        <v>7180.8</v>
      </c>
      <c r="E4" s="17">
        <f>Comparison!C4</f>
        <v>6984.2</v>
      </c>
      <c r="F4" s="11">
        <f t="shared" si="0"/>
        <v>0.6152686145146089</v>
      </c>
      <c r="G4" s="11">
        <f t="shared" si="1"/>
        <v>2.8149251166919687E-2</v>
      </c>
    </row>
    <row r="5" spans="1:7" x14ac:dyDescent="0.25">
      <c r="A5" t="s">
        <v>31</v>
      </c>
      <c r="B5" t="s">
        <v>1</v>
      </c>
      <c r="C5">
        <v>6114</v>
      </c>
      <c r="D5" s="17">
        <f>Comparison!B5</f>
        <v>2083.6</v>
      </c>
      <c r="E5" s="17">
        <f>Comparison!C5</f>
        <v>2026.6</v>
      </c>
      <c r="F5" s="11">
        <f t="shared" si="0"/>
        <v>0.34079162577690547</v>
      </c>
      <c r="G5" s="11">
        <f t="shared" si="1"/>
        <v>2.8125925194907753E-2</v>
      </c>
    </row>
    <row r="6" spans="1:7" x14ac:dyDescent="0.25">
      <c r="A6" t="s">
        <v>32</v>
      </c>
      <c r="B6" t="s">
        <v>1</v>
      </c>
      <c r="C6">
        <v>7112</v>
      </c>
      <c r="D6" s="17">
        <f>Comparison!B6</f>
        <v>4644.8</v>
      </c>
      <c r="E6" s="17">
        <f>Comparison!C6</f>
        <v>4212</v>
      </c>
      <c r="F6" s="11">
        <f t="shared" si="0"/>
        <v>0.65309336332958379</v>
      </c>
      <c r="G6" s="11">
        <f t="shared" si="1"/>
        <v>0.10275403608736955</v>
      </c>
    </row>
    <row r="7" spans="1:7" x14ac:dyDescent="0.25">
      <c r="A7" t="s">
        <v>33</v>
      </c>
      <c r="B7" t="s">
        <v>1</v>
      </c>
      <c r="C7">
        <v>6089</v>
      </c>
      <c r="D7" s="17">
        <f>Comparison!B7</f>
        <v>3362.6</v>
      </c>
      <c r="E7" s="17">
        <f>Comparison!C7</f>
        <v>3104.2</v>
      </c>
      <c r="F7" s="11">
        <f t="shared" si="0"/>
        <v>0.5522417474133684</v>
      </c>
      <c r="G7" s="11">
        <f t="shared" si="1"/>
        <v>8.324205914567373E-2</v>
      </c>
    </row>
    <row r="8" spans="1:7" x14ac:dyDescent="0.25">
      <c r="A8" t="s">
        <v>34</v>
      </c>
      <c r="B8" t="s">
        <v>1</v>
      </c>
      <c r="C8">
        <v>10925</v>
      </c>
      <c r="D8" s="17">
        <f>Comparison!B8</f>
        <v>4796.2</v>
      </c>
      <c r="E8" s="17">
        <f>Comparison!C8</f>
        <v>4647.6000000000004</v>
      </c>
      <c r="F8" s="11">
        <f t="shared" si="0"/>
        <v>0.43901144164759726</v>
      </c>
      <c r="G8" s="11">
        <f t="shared" si="1"/>
        <v>3.1973491694637923E-2</v>
      </c>
    </row>
    <row r="9" spans="1:7" x14ac:dyDescent="0.25">
      <c r="A9" t="s">
        <v>35</v>
      </c>
      <c r="B9" t="s">
        <v>1</v>
      </c>
      <c r="C9">
        <v>6863</v>
      </c>
      <c r="D9" s="17">
        <f>Comparison!B9</f>
        <v>3569.4</v>
      </c>
      <c r="E9" s="17">
        <f>Comparison!C9</f>
        <v>3591.6</v>
      </c>
      <c r="F9" s="11">
        <f t="shared" si="0"/>
        <v>0.52009325367914905</v>
      </c>
      <c r="G9" s="11">
        <f t="shared" si="1"/>
        <v>-6.1810892081523017E-3</v>
      </c>
    </row>
    <row r="10" spans="1:7" x14ac:dyDescent="0.25">
      <c r="A10" t="s">
        <v>36</v>
      </c>
      <c r="B10" t="s">
        <v>1</v>
      </c>
      <c r="C10">
        <v>6690</v>
      </c>
      <c r="D10" s="17">
        <f>Comparison!B10</f>
        <v>3490.8</v>
      </c>
      <c r="E10" s="17">
        <f>Comparison!C10</f>
        <v>3475.6</v>
      </c>
      <c r="F10" s="11">
        <f t="shared" si="0"/>
        <v>0.52179372197309415</v>
      </c>
      <c r="G10" s="11">
        <f t="shared" si="1"/>
        <v>4.3733456093912881E-3</v>
      </c>
    </row>
    <row r="11" spans="1:7" x14ac:dyDescent="0.25">
      <c r="A11" t="s">
        <v>37</v>
      </c>
      <c r="B11" t="s">
        <v>1</v>
      </c>
      <c r="C11">
        <v>14972</v>
      </c>
      <c r="D11" s="17">
        <f>Comparison!B11</f>
        <v>5209</v>
      </c>
      <c r="E11" s="17">
        <f>Comparison!C11</f>
        <v>6811.2</v>
      </c>
      <c r="F11" s="11">
        <f t="shared" si="0"/>
        <v>0.34791611007213463</v>
      </c>
      <c r="G11" s="11">
        <f t="shared" si="1"/>
        <v>-0.23523020906741832</v>
      </c>
    </row>
    <row r="12" spans="1:7" x14ac:dyDescent="0.25">
      <c r="A12" t="s">
        <v>38</v>
      </c>
      <c r="B12" t="s">
        <v>1</v>
      </c>
      <c r="C12">
        <v>25728</v>
      </c>
      <c r="D12" s="17">
        <f>Comparison!B12</f>
        <v>15966.6</v>
      </c>
      <c r="E12" s="17">
        <f>Comparison!C12</f>
        <v>14812</v>
      </c>
      <c r="F12" s="11">
        <f>(D12)/C12</f>
        <v>0.62059235074626862</v>
      </c>
      <c r="G12" s="11">
        <f>(D12/E12)-1</f>
        <v>7.7950310559006253E-2</v>
      </c>
    </row>
    <row r="13" spans="1:7" x14ac:dyDescent="0.25">
      <c r="A13" t="s">
        <v>29</v>
      </c>
      <c r="B13" t="s">
        <v>1</v>
      </c>
      <c r="C13">
        <v>18637</v>
      </c>
      <c r="D13" s="17">
        <f>Comparison!B13</f>
        <v>10019.799999999999</v>
      </c>
      <c r="E13" s="17">
        <f>Comparison!C13</f>
        <v>10055.200000000001</v>
      </c>
      <c r="F13" s="11">
        <f>(D13)/C13</f>
        <v>0.53762944679937752</v>
      </c>
      <c r="G13" s="11">
        <f>(D13/E13)-1</f>
        <v>-3.5205664730687536E-3</v>
      </c>
    </row>
    <row r="14" spans="1:7" ht="13" customHeight="1" x14ac:dyDescent="0.25">
      <c r="C14" s="9">
        <f>SUM(C2:C12)</f>
        <v>108118</v>
      </c>
      <c r="D14" s="9">
        <f>SUM(D2:D13)</f>
        <v>66268.399999999994</v>
      </c>
      <c r="E14" s="9">
        <f>SUM(E2:E13)</f>
        <v>65560</v>
      </c>
      <c r="F14" s="10">
        <f t="shared" ref="F14" si="2">(D14)/C14</f>
        <v>0.61292661721452479</v>
      </c>
      <c r="G14" s="11">
        <f t="shared" ref="G14" si="3">(D14/E14)-1</f>
        <v>1.0805369127516729E-2</v>
      </c>
    </row>
    <row r="15" spans="1:7" ht="58.5" customHeight="1" x14ac:dyDescent="0.35">
      <c r="A15" s="13"/>
      <c r="B15" s="14" t="str">
        <f>_xlfn.CONCAT("Estimated Daily Ridership, Weekdays (", Comparison!$B$1,")")</f>
        <v>Estimated Daily Ridership, Weekdays (08/15-08/19/22)</v>
      </c>
      <c r="C15" s="14" t="s">
        <v>23</v>
      </c>
      <c r="D15" s="12" t="s">
        <v>21</v>
      </c>
    </row>
    <row r="16" spans="1:7" x14ac:dyDescent="0.25">
      <c r="A16" s="13" t="s">
        <v>0</v>
      </c>
      <c r="B16" s="16">
        <f>D2</f>
        <v>1798.6</v>
      </c>
      <c r="C16" s="15">
        <f>F2</f>
        <v>0.67820512820512813</v>
      </c>
      <c r="D16" s="11">
        <f>G2</f>
        <v>-1.7373251748251883E-2</v>
      </c>
    </row>
    <row r="17" spans="1:4" x14ac:dyDescent="0.25">
      <c r="A17" s="13" t="s">
        <v>2</v>
      </c>
      <c r="B17" s="16">
        <f>D3</f>
        <v>4146.2</v>
      </c>
      <c r="C17" s="15">
        <f>F3</f>
        <v>0.44573210062352181</v>
      </c>
      <c r="D17" s="11">
        <f>G3</f>
        <v>3.4119818426697091E-2</v>
      </c>
    </row>
    <row r="18" spans="1:4" x14ac:dyDescent="0.25">
      <c r="A18" s="13" t="s">
        <v>3</v>
      </c>
      <c r="B18" s="16">
        <f>D13</f>
        <v>10019.799999999999</v>
      </c>
      <c r="C18" s="15">
        <f>F13</f>
        <v>0.53762944679937752</v>
      </c>
      <c r="D18" s="11">
        <f>G13</f>
        <v>-3.5205664730687536E-3</v>
      </c>
    </row>
    <row r="19" spans="1:4" x14ac:dyDescent="0.25">
      <c r="A19" s="13" t="s">
        <v>4</v>
      </c>
      <c r="B19" s="16">
        <f t="shared" ref="B19:B26" si="4">D4</f>
        <v>7180.8</v>
      </c>
      <c r="C19" s="15">
        <f t="shared" ref="C19:C27" si="5">F4</f>
        <v>0.6152686145146089</v>
      </c>
      <c r="D19" s="11">
        <f t="shared" ref="D19:D27" si="6">G4</f>
        <v>2.8149251166919687E-2</v>
      </c>
    </row>
    <row r="20" spans="1:4" x14ac:dyDescent="0.25">
      <c r="A20" s="13" t="s">
        <v>5</v>
      </c>
      <c r="B20" s="16">
        <f t="shared" si="4"/>
        <v>2083.6</v>
      </c>
      <c r="C20" s="15">
        <f t="shared" si="5"/>
        <v>0.34079162577690547</v>
      </c>
      <c r="D20" s="11">
        <f t="shared" si="6"/>
        <v>2.8125925194907753E-2</v>
      </c>
    </row>
    <row r="21" spans="1:4" x14ac:dyDescent="0.25">
      <c r="A21" s="13" t="s">
        <v>6</v>
      </c>
      <c r="B21" s="16">
        <f t="shared" si="4"/>
        <v>4644.8</v>
      </c>
      <c r="C21" s="15">
        <f t="shared" si="5"/>
        <v>0.65309336332958379</v>
      </c>
      <c r="D21" s="11">
        <f t="shared" si="6"/>
        <v>0.10275403608736955</v>
      </c>
    </row>
    <row r="22" spans="1:4" x14ac:dyDescent="0.25">
      <c r="A22" s="13" t="s">
        <v>7</v>
      </c>
      <c r="B22" s="16">
        <f t="shared" si="4"/>
        <v>3362.6</v>
      </c>
      <c r="C22" s="15">
        <f t="shared" si="5"/>
        <v>0.5522417474133684</v>
      </c>
      <c r="D22" s="11">
        <f t="shared" si="6"/>
        <v>8.324205914567373E-2</v>
      </c>
    </row>
    <row r="23" spans="1:4" x14ac:dyDescent="0.25">
      <c r="A23" s="13" t="s">
        <v>8</v>
      </c>
      <c r="B23" s="16">
        <f t="shared" si="4"/>
        <v>4796.2</v>
      </c>
      <c r="C23" s="15">
        <f t="shared" si="5"/>
        <v>0.43901144164759726</v>
      </c>
      <c r="D23" s="11">
        <f t="shared" si="6"/>
        <v>3.1973491694637923E-2</v>
      </c>
    </row>
    <row r="24" spans="1:4" x14ac:dyDescent="0.25">
      <c r="A24" s="13" t="s">
        <v>9</v>
      </c>
      <c r="B24" s="16">
        <f t="shared" si="4"/>
        <v>3569.4</v>
      </c>
      <c r="C24" s="15">
        <f t="shared" si="5"/>
        <v>0.52009325367914905</v>
      </c>
      <c r="D24" s="11">
        <f t="shared" si="6"/>
        <v>-6.1810892081523017E-3</v>
      </c>
    </row>
    <row r="25" spans="1:4" x14ac:dyDescent="0.25">
      <c r="A25" s="13" t="s">
        <v>10</v>
      </c>
      <c r="B25" s="16">
        <f t="shared" si="4"/>
        <v>3490.8</v>
      </c>
      <c r="C25" s="15">
        <f t="shared" si="5"/>
        <v>0.52179372197309415</v>
      </c>
      <c r="D25" s="11">
        <f t="shared" si="6"/>
        <v>4.3733456093912881E-3</v>
      </c>
    </row>
    <row r="26" spans="1:4" x14ac:dyDescent="0.25">
      <c r="A26" s="13" t="s">
        <v>11</v>
      </c>
      <c r="B26" s="16">
        <f t="shared" si="4"/>
        <v>5209</v>
      </c>
      <c r="C26" s="15">
        <f t="shared" si="5"/>
        <v>0.34791611007213463</v>
      </c>
      <c r="D26" s="11">
        <f t="shared" si="6"/>
        <v>-0.23523020906741832</v>
      </c>
    </row>
    <row r="27" spans="1:4" x14ac:dyDescent="0.25">
      <c r="A27" s="13" t="s">
        <v>12</v>
      </c>
      <c r="B27" s="16">
        <f>D12</f>
        <v>15966.6</v>
      </c>
      <c r="C27" s="15">
        <f t="shared" si="5"/>
        <v>0.62059235074626862</v>
      </c>
      <c r="D27" s="11">
        <f t="shared" si="6"/>
        <v>7.7950310559006253E-2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E561"/>
  <sheetViews>
    <sheetView zoomScale="88" zoomScaleNormal="55" workbookViewId="0">
      <pane ySplit="1" topLeftCell="A397" activePane="bottomLeft" state="frozen"/>
      <selection pane="bottomLeft" sqref="A1:A1048576"/>
    </sheetView>
  </sheetViews>
  <sheetFormatPr defaultColWidth="10.90625" defaultRowHeight="12.5" x14ac:dyDescent="0.25"/>
  <cols>
    <col min="1" max="1" width="10.1796875" style="31" customWidth="1"/>
    <col min="2" max="2" width="12.453125" customWidth="1"/>
    <col min="46" max="51" width="9.7265625" customWidth="1"/>
    <col min="52" max="54" width="10.7265625" customWidth="1"/>
    <col min="55" max="64" width="10.1796875" customWidth="1"/>
    <col min="73" max="83" width="10.1796875" customWidth="1"/>
    <col min="181" max="181" width="11.81640625" customWidth="1"/>
    <col min="195" max="195" width="10.54296875" customWidth="1"/>
    <col min="200" max="200" width="21.1796875" customWidth="1"/>
    <col min="218" max="218" width="21.1796875" customWidth="1"/>
    <col min="219" max="219" width="20.1796875" customWidth="1"/>
    <col min="224" max="224" width="14.54296875" customWidth="1"/>
    <col min="259" max="259" width="12.26953125" customWidth="1"/>
    <col min="263" max="263" width="20.54296875" customWidth="1"/>
    <col min="268" max="268" width="20.54296875" customWidth="1"/>
  </cols>
  <sheetData>
    <row r="1" spans="1:317" x14ac:dyDescent="0.25">
      <c r="A1" s="31" t="s">
        <v>39</v>
      </c>
      <c r="B1" t="s">
        <v>40</v>
      </c>
      <c r="C1" t="s">
        <v>41</v>
      </c>
      <c r="D1" t="s">
        <v>42</v>
      </c>
      <c r="E1" t="s">
        <v>43</v>
      </c>
      <c r="H1" t="s">
        <v>15</v>
      </c>
      <c r="I1" t="s">
        <v>24</v>
      </c>
      <c r="FT1" s="10" t="e">
        <f>AVERAGE(#REF!)</f>
        <v>#REF!</v>
      </c>
      <c r="FY1" s="10" t="e">
        <f>AVERAGE(#REF!)</f>
        <v>#REF!</v>
      </c>
      <c r="GD1" s="10" t="e">
        <f>AVERAGE(#REF!)</f>
        <v>#REF!</v>
      </c>
      <c r="GI1" s="10" t="e">
        <f>AVERAGE(#REF!)</f>
        <v>#REF!</v>
      </c>
      <c r="GM1" s="10" t="e">
        <f>AVERAGE(#REF!)</f>
        <v>#REF!</v>
      </c>
      <c r="GR1" s="19" t="e">
        <f>AVERAGE(#REF!)</f>
        <v>#REF!</v>
      </c>
      <c r="GW1" s="19" t="e">
        <f>AVERAGE(#REF!)</f>
        <v>#REF!</v>
      </c>
      <c r="HB1" s="19" t="e">
        <f>AVERAGE(#REF!)</f>
        <v>#REF!</v>
      </c>
      <c r="HG1" s="19" t="e">
        <f>AVERAGE(#REF!)</f>
        <v>#REF!</v>
      </c>
      <c r="HK1" s="19" t="e">
        <f>AVERAGE(#REF!)</f>
        <v>#REF!</v>
      </c>
      <c r="HP1" s="19" t="e">
        <f>AVERAGE(#REF!)</f>
        <v>#REF!</v>
      </c>
      <c r="HU1" s="19" t="e">
        <f>AVERAGE(#REF!)</f>
        <v>#REF!</v>
      </c>
      <c r="HZ1" s="19" t="e">
        <f>AVERAGE(#REF!)</f>
        <v>#REF!</v>
      </c>
      <c r="IE1" s="19" t="e">
        <f>AVERAGE(#REF!)</f>
        <v>#REF!</v>
      </c>
      <c r="IJ1" s="19" t="e">
        <f>AVERAGE(#REF!)</f>
        <v>#REF!</v>
      </c>
      <c r="IO1" s="19" t="e">
        <f>AVERAGE(#REF!)</f>
        <v>#REF!</v>
      </c>
      <c r="IT1" s="19" t="e">
        <f>AVERAGE(#REF!)</f>
        <v>#REF!</v>
      </c>
      <c r="IY1" s="19" t="e">
        <f>#REF!/#REF!</f>
        <v>#REF!</v>
      </c>
      <c r="JC1" s="19" t="e">
        <f>#REF!/#REF!</f>
        <v>#REF!</v>
      </c>
      <c r="JD1" s="19"/>
      <c r="JH1" s="19" t="e">
        <f>#REF!/#REF!</f>
        <v>#REF!</v>
      </c>
      <c r="JM1" s="19" t="e">
        <f>#REF!/#REF!</f>
        <v>#REF!</v>
      </c>
      <c r="JR1" s="19" t="e">
        <f>#REF!/#REF!</f>
        <v>#REF!</v>
      </c>
      <c r="JW1" s="19" t="e">
        <f>#REF!/#REF!</f>
        <v>#REF!</v>
      </c>
      <c r="KB1" s="19" t="e">
        <f>#REF!/#REF!</f>
        <v>#REF!</v>
      </c>
      <c r="KG1" s="19" t="e">
        <f>#REF!/#REF!</f>
        <v>#REF!</v>
      </c>
      <c r="KL1" s="19" t="e">
        <f>#REF!/#REF!</f>
        <v>#REF!</v>
      </c>
      <c r="KQ1" s="19" t="e">
        <f>#REF!/#REF!</f>
        <v>#REF!</v>
      </c>
      <c r="KV1" s="19" t="e">
        <f>#REF!/#REF!</f>
        <v>#REF!</v>
      </c>
      <c r="LA1" s="19" t="e">
        <f>#REF!/#REF!</f>
        <v>#REF!</v>
      </c>
      <c r="LE1" s="19" t="e">
        <f>#REF!/#REF!</f>
        <v>#REF!</v>
      </c>
    </row>
    <row r="2" spans="1:317" ht="14.5" customHeight="1" x14ac:dyDescent="0.35">
      <c r="A2" s="32">
        <v>44004</v>
      </c>
      <c r="B2" s="26">
        <v>122608.707478515</v>
      </c>
      <c r="C2" s="24">
        <v>3.33663088383577E-2</v>
      </c>
      <c r="D2" s="25">
        <v>4091</v>
      </c>
      <c r="E2" s="25"/>
      <c r="FY2" s="10" t="e">
        <f>FY1/FT1-1</f>
        <v>#REF!</v>
      </c>
      <c r="GD2" s="10" t="e">
        <f>GD1/FY1-1</f>
        <v>#REF!</v>
      </c>
      <c r="GI2" s="10" t="e">
        <f>GI1/GD1-1</f>
        <v>#REF!</v>
      </c>
      <c r="GM2" s="18" t="e">
        <f>GM1/GI1-1</f>
        <v>#REF!</v>
      </c>
      <c r="GR2" s="19" t="e">
        <f>GR1/GM1-1</f>
        <v>#REF!</v>
      </c>
      <c r="GW2" s="19" t="e">
        <f>GW1/GR1-1</f>
        <v>#REF!</v>
      </c>
      <c r="HB2" s="19" t="e">
        <f>HB1/GW1-1</f>
        <v>#REF!</v>
      </c>
      <c r="HG2" s="19" t="e">
        <f>HG1/HB1-1</f>
        <v>#REF!</v>
      </c>
      <c r="HK2" s="19" t="e">
        <f>HK1/HG1-1</f>
        <v>#REF!</v>
      </c>
      <c r="HP2" s="19" t="e">
        <f>HP1/HK1-1</f>
        <v>#REF!</v>
      </c>
      <c r="HU2" s="19" t="e">
        <f>HU1/HP1-1</f>
        <v>#REF!</v>
      </c>
      <c r="HZ2" s="19" t="e">
        <f>HZ1/HU1-1</f>
        <v>#REF!</v>
      </c>
      <c r="IE2" s="19" t="e">
        <f>IE1/HZ1-1</f>
        <v>#REF!</v>
      </c>
      <c r="IJ2" s="19" t="e">
        <f>IJ1/IE1-1</f>
        <v>#REF!</v>
      </c>
      <c r="IO2" s="19" t="e">
        <f>IO1/IJ1-1</f>
        <v>#REF!</v>
      </c>
      <c r="IT2" s="19" t="e">
        <f>IT1/IO1-1</f>
        <v>#REF!</v>
      </c>
      <c r="IY2" s="19" t="e">
        <f>IY1/IT1-1</f>
        <v>#REF!</v>
      </c>
      <c r="JC2" s="19" t="e">
        <f>JC1/IY1-1</f>
        <v>#REF!</v>
      </c>
      <c r="JD2" s="19"/>
      <c r="JH2" s="19" t="e">
        <f>JH1/JC1-1</f>
        <v>#REF!</v>
      </c>
      <c r="JM2" s="19" t="e">
        <f>JM1/JH1-1</f>
        <v>#REF!</v>
      </c>
      <c r="JR2" s="19" t="e">
        <f>JR1/JM1-1</f>
        <v>#REF!</v>
      </c>
      <c r="JW2" s="19" t="e">
        <f>JW1/JR1-1</f>
        <v>#REF!</v>
      </c>
      <c r="KB2" s="19" t="e">
        <f>KB1/JW1-1</f>
        <v>#REF!</v>
      </c>
      <c r="KG2" s="19" t="e">
        <f>KG1/KB1-1</f>
        <v>#REF!</v>
      </c>
      <c r="KL2" s="19" t="e">
        <f>KL1/KG1-1</f>
        <v>#REF!</v>
      </c>
      <c r="KQ2" s="19" t="e">
        <f>KQ1/KL1-1</f>
        <v>#REF!</v>
      </c>
      <c r="KV2" s="19" t="e">
        <f>KV1/KQ1-1</f>
        <v>#REF!</v>
      </c>
      <c r="LA2" s="19" t="e">
        <f>LA1/KV1-1</f>
        <v>#REF!</v>
      </c>
      <c r="LE2" s="19" t="e">
        <f>LE1/LA1-1</f>
        <v>#REF!</v>
      </c>
    </row>
    <row r="3" spans="1:317" ht="14.5" customHeight="1" x14ac:dyDescent="0.35">
      <c r="A3" s="32">
        <v>44005</v>
      </c>
      <c r="B3" s="26">
        <v>122608.707478515</v>
      </c>
      <c r="C3" s="24">
        <v>5.0803895808880499E-2</v>
      </c>
      <c r="D3" s="25">
        <v>6229</v>
      </c>
      <c r="E3" s="25"/>
      <c r="IY3" s="19"/>
    </row>
    <row r="4" spans="1:317" ht="14.5" customHeight="1" x14ac:dyDescent="0.35">
      <c r="A4" s="32">
        <v>44006</v>
      </c>
      <c r="B4" s="26">
        <v>122608.707478515</v>
      </c>
      <c r="C4" s="24">
        <v>5.34872288833904E-2</v>
      </c>
      <c r="D4" s="25">
        <v>6558</v>
      </c>
      <c r="E4" s="25"/>
      <c r="IY4" s="19"/>
    </row>
    <row r="5" spans="1:317" ht="14.5" customHeight="1" x14ac:dyDescent="0.35">
      <c r="A5" s="32">
        <v>44007</v>
      </c>
      <c r="B5" s="26">
        <v>122608.707478515</v>
      </c>
      <c r="C5" s="24">
        <v>5.7752831308827003E-2</v>
      </c>
      <c r="D5" s="25">
        <v>7081</v>
      </c>
      <c r="E5" s="25"/>
      <c r="JE5" t="s">
        <v>17</v>
      </c>
    </row>
    <row r="6" spans="1:317" ht="14.5" customHeight="1" x14ac:dyDescent="0.35">
      <c r="A6" s="32">
        <v>44008</v>
      </c>
      <c r="B6" s="26">
        <v>122608.707478515</v>
      </c>
      <c r="C6" s="24">
        <v>5.5424285434138298E-2</v>
      </c>
      <c r="D6" s="25">
        <v>6795.5</v>
      </c>
      <c r="E6" s="25">
        <v>6150.9</v>
      </c>
    </row>
    <row r="7" spans="1:317" ht="14.5" customHeight="1" x14ac:dyDescent="0.35">
      <c r="A7" s="32">
        <v>44011</v>
      </c>
      <c r="B7" s="26">
        <v>122608.707478515</v>
      </c>
      <c r="C7" s="24">
        <v>5.8136164605185503E-2</v>
      </c>
      <c r="D7" s="25">
        <v>7128</v>
      </c>
      <c r="E7" s="25">
        <v>6758.3</v>
      </c>
    </row>
    <row r="8" spans="1:317" ht="14.5" customHeight="1" x14ac:dyDescent="0.35">
      <c r="A8" s="32">
        <v>44012</v>
      </c>
      <c r="B8" s="26">
        <v>122608.707478515</v>
      </c>
      <c r="C8" s="24">
        <v>6.09459161072178E-2</v>
      </c>
      <c r="D8" s="25">
        <v>7472.5</v>
      </c>
      <c r="E8" s="25">
        <v>7007</v>
      </c>
    </row>
    <row r="9" spans="1:317" ht="14.5" customHeight="1" x14ac:dyDescent="0.35">
      <c r="A9" s="32">
        <v>44013</v>
      </c>
      <c r="B9" s="26">
        <v>123170.97001959399</v>
      </c>
      <c r="C9" s="24">
        <v>6.6566009821110703E-2</v>
      </c>
      <c r="D9" s="25">
        <v>8199</v>
      </c>
      <c r="E9" s="25">
        <v>7335.2</v>
      </c>
    </row>
    <row r="10" spans="1:317" ht="14.5" customHeight="1" x14ac:dyDescent="0.35">
      <c r="A10" s="32">
        <v>44014</v>
      </c>
      <c r="B10" s="26">
        <v>123170.97001959399</v>
      </c>
      <c r="C10" s="24">
        <v>6.9712043338086005E-2</v>
      </c>
      <c r="D10" s="25">
        <v>8586.5</v>
      </c>
      <c r="E10" s="25">
        <v>7636.3</v>
      </c>
    </row>
    <row r="11" spans="1:317" ht="14.5" customHeight="1" x14ac:dyDescent="0.35">
      <c r="A11" s="32">
        <v>44018</v>
      </c>
      <c r="B11" s="26">
        <v>123170.97001959399</v>
      </c>
      <c r="C11" s="24">
        <v>6.7426602215431702E-2</v>
      </c>
      <c r="D11" s="25">
        <v>8305</v>
      </c>
      <c r="E11" s="25">
        <v>7938.2</v>
      </c>
    </row>
    <row r="12" spans="1:317" ht="14.5" customHeight="1" x14ac:dyDescent="0.35">
      <c r="A12" s="32">
        <v>44019</v>
      </c>
      <c r="B12" s="26">
        <v>123170.97001959399</v>
      </c>
      <c r="C12" s="24">
        <v>7.7096088457283496E-2</v>
      </c>
      <c r="D12" s="25">
        <v>9496</v>
      </c>
      <c r="E12" s="25">
        <v>8411.7999999999993</v>
      </c>
    </row>
    <row r="13" spans="1:317" ht="14.5" customHeight="1" x14ac:dyDescent="0.35">
      <c r="A13" s="32">
        <v>44020</v>
      </c>
      <c r="B13" s="26">
        <v>123170.97001959399</v>
      </c>
      <c r="C13" s="24">
        <v>7.9986379894814302E-2</v>
      </c>
      <c r="D13" s="25">
        <v>9852</v>
      </c>
      <c r="E13" s="25">
        <v>8887.7000000000007</v>
      </c>
    </row>
    <row r="14" spans="1:317" ht="14.5" customHeight="1" x14ac:dyDescent="0.35">
      <c r="A14" s="32">
        <v>44021</v>
      </c>
      <c r="B14" s="26">
        <v>123170.97001959399</v>
      </c>
      <c r="C14" s="24">
        <v>8.9574678174937694E-2</v>
      </c>
      <c r="D14" s="25">
        <v>11033</v>
      </c>
      <c r="E14" s="25">
        <v>9454.5</v>
      </c>
    </row>
    <row r="15" spans="1:317" ht="14.5" customHeight="1" x14ac:dyDescent="0.35">
      <c r="A15" s="32">
        <v>44022</v>
      </c>
      <c r="B15" s="26">
        <v>123170.97001959399</v>
      </c>
      <c r="C15" s="24">
        <v>8.7699236259011798E-2</v>
      </c>
      <c r="D15" s="25">
        <v>10802</v>
      </c>
      <c r="E15" s="25">
        <v>9897.6</v>
      </c>
    </row>
    <row r="16" spans="1:317" ht="14.5" customHeight="1" x14ac:dyDescent="0.35">
      <c r="A16" s="32">
        <v>44025</v>
      </c>
      <c r="B16" s="26">
        <v>123170.97001959399</v>
      </c>
      <c r="C16" s="24">
        <v>9.1283684769320403E-2</v>
      </c>
      <c r="D16" s="25">
        <v>11243.5</v>
      </c>
      <c r="E16" s="25">
        <v>10485.299999999999</v>
      </c>
    </row>
    <row r="17" spans="1:5" ht="14.5" customHeight="1" x14ac:dyDescent="0.35">
      <c r="A17" s="32">
        <v>44026</v>
      </c>
      <c r="B17" s="26">
        <v>123170.97001959399</v>
      </c>
      <c r="C17" s="24">
        <v>9.8001988602345103E-2</v>
      </c>
      <c r="D17" s="25">
        <v>12071</v>
      </c>
      <c r="E17" s="25">
        <v>11000.3</v>
      </c>
    </row>
    <row r="18" spans="1:5" ht="14.5" customHeight="1" x14ac:dyDescent="0.35">
      <c r="A18" s="32">
        <v>44027</v>
      </c>
      <c r="B18" s="26">
        <v>123170.97001959399</v>
      </c>
      <c r="C18" s="24">
        <v>0.102593167838086</v>
      </c>
      <c r="D18" s="25">
        <v>12636.5</v>
      </c>
      <c r="E18" s="25">
        <v>11557.2</v>
      </c>
    </row>
    <row r="19" spans="1:5" ht="14.5" customHeight="1" x14ac:dyDescent="0.35">
      <c r="A19" s="32">
        <v>44028</v>
      </c>
      <c r="B19" s="26">
        <v>123170.97001959399</v>
      </c>
      <c r="C19" s="24">
        <v>0.102897622694567</v>
      </c>
      <c r="D19" s="25">
        <v>12674</v>
      </c>
      <c r="E19" s="25">
        <v>11885.4</v>
      </c>
    </row>
    <row r="20" spans="1:5" ht="14.5" customHeight="1" x14ac:dyDescent="0.35">
      <c r="A20" s="32">
        <v>44029</v>
      </c>
      <c r="B20" s="26">
        <v>123170.97001959399</v>
      </c>
      <c r="C20" s="24">
        <v>9.6122487288332698E-2</v>
      </c>
      <c r="D20" s="25">
        <v>11839.5</v>
      </c>
      <c r="E20" s="25">
        <v>12092.9</v>
      </c>
    </row>
    <row r="21" spans="1:5" ht="14.5" customHeight="1" x14ac:dyDescent="0.35">
      <c r="A21" s="32">
        <v>44032</v>
      </c>
      <c r="B21" s="26">
        <v>123170.97001959399</v>
      </c>
      <c r="C21" s="24">
        <v>9.7932978834875895E-2</v>
      </c>
      <c r="D21" s="25">
        <v>12062.5</v>
      </c>
      <c r="E21" s="25">
        <v>12256.7</v>
      </c>
    </row>
    <row r="22" spans="1:5" ht="14.5" customHeight="1" x14ac:dyDescent="0.35">
      <c r="A22" s="32">
        <v>44033</v>
      </c>
      <c r="B22" s="26">
        <v>123170.97001959399</v>
      </c>
      <c r="C22" s="24">
        <v>0.10351871060178899</v>
      </c>
      <c r="D22" s="25">
        <v>12750.5</v>
      </c>
      <c r="E22" s="25">
        <v>12392.6</v>
      </c>
    </row>
    <row r="23" spans="1:5" ht="14.5" customHeight="1" x14ac:dyDescent="0.35">
      <c r="A23" s="32">
        <v>44034</v>
      </c>
      <c r="B23" s="26">
        <v>123170.97001959399</v>
      </c>
      <c r="C23" s="24">
        <v>9.9934262091480902E-2</v>
      </c>
      <c r="D23" s="25">
        <v>12309</v>
      </c>
      <c r="E23" s="25">
        <v>12327.1</v>
      </c>
    </row>
    <row r="24" spans="1:5" ht="14.5" customHeight="1" x14ac:dyDescent="0.35">
      <c r="A24" s="32">
        <v>44035</v>
      </c>
      <c r="B24" s="26">
        <v>123170.97001959399</v>
      </c>
      <c r="C24" s="24">
        <v>0.102162871640925</v>
      </c>
      <c r="D24" s="25">
        <v>12583.5</v>
      </c>
      <c r="E24" s="25">
        <v>12309</v>
      </c>
    </row>
    <row r="25" spans="1:5" ht="14.5" customHeight="1" x14ac:dyDescent="0.35">
      <c r="A25" s="32">
        <v>44036</v>
      </c>
      <c r="B25" s="26">
        <v>123170.97001959399</v>
      </c>
      <c r="C25" s="24">
        <v>9.7161693198456203E-2</v>
      </c>
      <c r="D25" s="25">
        <v>11967.5</v>
      </c>
      <c r="E25" s="25">
        <v>12334.6</v>
      </c>
    </row>
    <row r="26" spans="1:5" ht="14.5" customHeight="1" x14ac:dyDescent="0.35">
      <c r="A26" s="32">
        <v>44039</v>
      </c>
      <c r="B26" s="26">
        <v>123170.97001959399</v>
      </c>
      <c r="C26" s="24">
        <v>9.59479331706167E-2</v>
      </c>
      <c r="D26" s="25">
        <v>11818</v>
      </c>
      <c r="E26" s="25">
        <v>12285.7</v>
      </c>
    </row>
    <row r="27" spans="1:5" ht="14.5" customHeight="1" x14ac:dyDescent="0.35">
      <c r="A27" s="32">
        <v>44040</v>
      </c>
      <c r="B27" s="26">
        <v>123170.97001959399</v>
      </c>
      <c r="C27" s="24">
        <v>0.100518815415925</v>
      </c>
      <c r="D27" s="25">
        <v>12381</v>
      </c>
      <c r="E27" s="25">
        <v>12211.8</v>
      </c>
    </row>
    <row r="28" spans="1:5" ht="14.5" customHeight="1" x14ac:dyDescent="0.35">
      <c r="A28" s="32">
        <v>44041</v>
      </c>
      <c r="B28" s="26">
        <v>123170.97001959399</v>
      </c>
      <c r="C28" s="24">
        <v>9.8773274238764794E-2</v>
      </c>
      <c r="D28" s="25">
        <v>12166</v>
      </c>
      <c r="E28" s="25">
        <v>12183.2</v>
      </c>
    </row>
    <row r="29" spans="1:5" ht="14.5" customHeight="1" x14ac:dyDescent="0.35">
      <c r="A29" s="32">
        <v>44042</v>
      </c>
      <c r="B29" s="26">
        <v>123170.97001959399</v>
      </c>
      <c r="C29" s="24">
        <v>9.9633866633085794E-2</v>
      </c>
      <c r="D29" s="25">
        <v>12272</v>
      </c>
      <c r="E29" s="25">
        <v>12120.9</v>
      </c>
    </row>
    <row r="30" spans="1:5" ht="14.5" customHeight="1" x14ac:dyDescent="0.35">
      <c r="A30" s="32">
        <v>44043</v>
      </c>
      <c r="B30" s="26">
        <v>123170.97001959399</v>
      </c>
      <c r="C30" s="24">
        <v>9.7746246522900607E-2</v>
      </c>
      <c r="D30" s="25">
        <v>12039.5</v>
      </c>
      <c r="E30" s="25">
        <v>12135.3</v>
      </c>
    </row>
    <row r="31" spans="1:5" ht="14.5" customHeight="1" x14ac:dyDescent="0.35">
      <c r="A31" s="32">
        <v>44046</v>
      </c>
      <c r="B31" s="26">
        <v>121663.839158934</v>
      </c>
      <c r="C31" s="24">
        <v>0.103247604932066</v>
      </c>
      <c r="D31" s="25">
        <v>12561.5</v>
      </c>
      <c r="E31" s="25">
        <v>12284</v>
      </c>
    </row>
    <row r="32" spans="1:5" ht="14.5" customHeight="1" x14ac:dyDescent="0.35">
      <c r="A32" s="32">
        <v>44047</v>
      </c>
      <c r="B32" s="26">
        <v>121663.839158934</v>
      </c>
      <c r="C32" s="24">
        <v>0.102298267801177</v>
      </c>
      <c r="D32" s="25">
        <v>12446</v>
      </c>
      <c r="E32" s="25">
        <v>12297</v>
      </c>
    </row>
    <row r="33" spans="1:5" ht="14.5" customHeight="1" x14ac:dyDescent="0.35">
      <c r="A33" s="32">
        <v>44048</v>
      </c>
      <c r="B33" s="26">
        <v>121663.839158934</v>
      </c>
      <c r="C33" s="24">
        <v>0.10229004843207901</v>
      </c>
      <c r="D33" s="25">
        <v>12445</v>
      </c>
      <c r="E33" s="25">
        <v>12352.8</v>
      </c>
    </row>
    <row r="34" spans="1:5" ht="14.5" customHeight="1" x14ac:dyDescent="0.35">
      <c r="A34" s="32">
        <v>44049</v>
      </c>
      <c r="B34" s="26">
        <v>121663.839158934</v>
      </c>
      <c r="C34" s="24">
        <v>0.10780524509724</v>
      </c>
      <c r="D34" s="25">
        <v>13116</v>
      </c>
      <c r="E34" s="25">
        <v>12521.6</v>
      </c>
    </row>
    <row r="35" spans="1:5" ht="14.5" customHeight="1" x14ac:dyDescent="0.35">
      <c r="A35" s="32">
        <v>44050</v>
      </c>
      <c r="B35" s="26">
        <v>121663.839158934</v>
      </c>
      <c r="C35" s="24">
        <v>0.10703673408651999</v>
      </c>
      <c r="D35" s="25">
        <v>13022.5</v>
      </c>
      <c r="E35" s="25">
        <v>12718.2</v>
      </c>
    </row>
    <row r="36" spans="1:5" ht="14.5" customHeight="1" x14ac:dyDescent="0.35">
      <c r="A36" s="32">
        <v>44053</v>
      </c>
      <c r="B36" s="26">
        <v>121663.839158934</v>
      </c>
      <c r="C36" s="24">
        <v>0.10607095821743499</v>
      </c>
      <c r="D36" s="25">
        <v>12905</v>
      </c>
      <c r="E36" s="25">
        <v>12786.9</v>
      </c>
    </row>
    <row r="37" spans="1:5" ht="14.5" customHeight="1" x14ac:dyDescent="0.35">
      <c r="A37" s="32">
        <v>44054</v>
      </c>
      <c r="B37" s="26">
        <v>121663.839158934</v>
      </c>
      <c r="C37" s="24">
        <v>0.110805314818229</v>
      </c>
      <c r="D37" s="25">
        <v>13481</v>
      </c>
      <c r="E37" s="25">
        <v>12993.9</v>
      </c>
    </row>
    <row r="38" spans="1:5" ht="14.5" customHeight="1" x14ac:dyDescent="0.35">
      <c r="A38" s="32">
        <v>44055</v>
      </c>
      <c r="B38" s="26">
        <v>121663.839158934</v>
      </c>
      <c r="C38" s="24">
        <v>0.117820546343884</v>
      </c>
      <c r="D38" s="25">
        <v>14334.5</v>
      </c>
      <c r="E38" s="25">
        <v>13371.8</v>
      </c>
    </row>
    <row r="39" spans="1:5" ht="14.5" customHeight="1" x14ac:dyDescent="0.35">
      <c r="A39" s="32">
        <v>44056</v>
      </c>
      <c r="B39" s="26">
        <v>121663.839158934</v>
      </c>
      <c r="C39" s="24">
        <v>0.11555200047267</v>
      </c>
      <c r="D39" s="25">
        <v>14058.5</v>
      </c>
      <c r="E39" s="25">
        <v>13560.3</v>
      </c>
    </row>
    <row r="40" spans="1:5" ht="14.5" customHeight="1" x14ac:dyDescent="0.35">
      <c r="A40" s="32">
        <v>44057</v>
      </c>
      <c r="B40" s="26">
        <v>121663.839158934</v>
      </c>
      <c r="C40" s="24">
        <v>0.11237110463151199</v>
      </c>
      <c r="D40" s="25">
        <v>13671.5</v>
      </c>
      <c r="E40" s="25">
        <v>13690.1</v>
      </c>
    </row>
    <row r="41" spans="1:5" ht="14.5" customHeight="1" x14ac:dyDescent="0.35">
      <c r="A41" s="32">
        <v>44060</v>
      </c>
      <c r="B41" s="26">
        <v>121663.839158934</v>
      </c>
      <c r="C41" s="24">
        <v>0.108183336075775</v>
      </c>
      <c r="D41" s="25">
        <v>13162</v>
      </c>
      <c r="E41" s="25">
        <v>13741.5</v>
      </c>
    </row>
    <row r="42" spans="1:5" ht="14.5" customHeight="1" x14ac:dyDescent="0.35">
      <c r="A42" s="32">
        <v>44061</v>
      </c>
      <c r="B42" s="26">
        <v>121663.839158934</v>
      </c>
      <c r="C42" s="24">
        <v>0.11003680380751001</v>
      </c>
      <c r="D42" s="25">
        <v>13387.5</v>
      </c>
      <c r="E42" s="25">
        <v>13722.8</v>
      </c>
    </row>
    <row r="43" spans="1:5" ht="14.5" customHeight="1" x14ac:dyDescent="0.35">
      <c r="A43" s="32">
        <v>44062</v>
      </c>
      <c r="B43" s="26">
        <v>121663.839158934</v>
      </c>
      <c r="C43" s="24">
        <v>0.112021781444821</v>
      </c>
      <c r="D43" s="25">
        <v>13629</v>
      </c>
      <c r="E43" s="25">
        <v>13581.7</v>
      </c>
    </row>
    <row r="44" spans="1:5" ht="14.5" customHeight="1" x14ac:dyDescent="0.35">
      <c r="A44" s="32">
        <v>44063</v>
      </c>
      <c r="B44" s="26">
        <v>121663.839158934</v>
      </c>
      <c r="C44" s="24">
        <v>0.111577935513497</v>
      </c>
      <c r="D44" s="25">
        <v>13575</v>
      </c>
      <c r="E44" s="25">
        <v>13485</v>
      </c>
    </row>
    <row r="45" spans="1:5" ht="14.5" customHeight="1" x14ac:dyDescent="0.35">
      <c r="A45" s="32">
        <v>44064</v>
      </c>
      <c r="B45" s="26">
        <v>121663.839158934</v>
      </c>
      <c r="C45" s="24">
        <v>0.10351884411232</v>
      </c>
      <c r="D45" s="25">
        <v>12594.5</v>
      </c>
      <c r="E45" s="25">
        <v>13269.6</v>
      </c>
    </row>
    <row r="46" spans="1:5" ht="14.5" customHeight="1" x14ac:dyDescent="0.35">
      <c r="A46" s="32">
        <v>44067</v>
      </c>
      <c r="B46" s="26">
        <v>121663.839158934</v>
      </c>
      <c r="C46" s="24">
        <v>0.10649014604146401</v>
      </c>
      <c r="D46" s="25">
        <v>12956</v>
      </c>
      <c r="E46" s="25">
        <v>13228.4</v>
      </c>
    </row>
    <row r="47" spans="1:5" ht="14.5" customHeight="1" x14ac:dyDescent="0.35">
      <c r="A47" s="32">
        <v>44068</v>
      </c>
      <c r="B47" s="26">
        <v>121663.839158934</v>
      </c>
      <c r="C47" s="24">
        <v>0.105643551024308</v>
      </c>
      <c r="D47" s="25">
        <v>12853</v>
      </c>
      <c r="E47" s="25">
        <v>13121.5</v>
      </c>
    </row>
    <row r="48" spans="1:5" ht="14.5" customHeight="1" x14ac:dyDescent="0.35">
      <c r="A48" s="32">
        <v>44069</v>
      </c>
      <c r="B48" s="26">
        <v>121663.839158934</v>
      </c>
      <c r="C48" s="24">
        <v>0.11150396119161</v>
      </c>
      <c r="D48" s="25">
        <v>13566</v>
      </c>
      <c r="E48" s="25">
        <v>13108.9</v>
      </c>
    </row>
    <row r="49" spans="1:5" ht="14.5" customHeight="1" x14ac:dyDescent="0.35">
      <c r="A49" s="32">
        <v>44070</v>
      </c>
      <c r="B49" s="26">
        <v>121663.839158934</v>
      </c>
      <c r="C49" s="24">
        <v>0.108705266013536</v>
      </c>
      <c r="D49" s="25">
        <v>13225.5</v>
      </c>
      <c r="E49" s="25">
        <v>13039</v>
      </c>
    </row>
    <row r="50" spans="1:5" ht="14.5" customHeight="1" x14ac:dyDescent="0.35">
      <c r="A50" s="32">
        <v>44071</v>
      </c>
      <c r="B50" s="26">
        <v>121663.839158934</v>
      </c>
      <c r="C50" s="24">
        <v>0.102799649316192</v>
      </c>
      <c r="D50" s="25">
        <v>12507</v>
      </c>
      <c r="E50" s="25">
        <v>13021.5</v>
      </c>
    </row>
    <row r="51" spans="1:5" ht="14.5" customHeight="1" x14ac:dyDescent="0.35">
      <c r="A51" s="32">
        <v>44074</v>
      </c>
      <c r="B51" s="26">
        <v>121663.839158934</v>
      </c>
      <c r="C51" s="24">
        <v>0.102622932880572</v>
      </c>
      <c r="D51" s="25">
        <v>12485.5</v>
      </c>
      <c r="E51" s="25">
        <v>12927.4</v>
      </c>
    </row>
    <row r="52" spans="1:5" ht="14.5" customHeight="1" x14ac:dyDescent="0.35">
      <c r="A52" s="32">
        <v>44075</v>
      </c>
      <c r="B52" s="26">
        <v>123178.027693087</v>
      </c>
      <c r="C52" s="24">
        <v>0.105241983840658</v>
      </c>
      <c r="D52" s="25">
        <v>12963.5</v>
      </c>
      <c r="E52" s="25">
        <v>12949.5</v>
      </c>
    </row>
    <row r="53" spans="1:5" ht="14.5" customHeight="1" x14ac:dyDescent="0.35">
      <c r="A53" s="32">
        <v>44076</v>
      </c>
      <c r="B53" s="26">
        <v>123178.027693087</v>
      </c>
      <c r="C53" s="24">
        <v>0.114781022758603</v>
      </c>
      <c r="D53" s="25">
        <v>14138.5</v>
      </c>
      <c r="E53" s="25">
        <v>13064</v>
      </c>
    </row>
    <row r="54" spans="1:5" ht="14.5" customHeight="1" x14ac:dyDescent="0.35">
      <c r="A54" s="32">
        <v>44077</v>
      </c>
      <c r="B54" s="26">
        <v>123178.027693087</v>
      </c>
      <c r="C54" s="24">
        <v>0.102769952052987</v>
      </c>
      <c r="D54" s="25">
        <v>12659</v>
      </c>
      <c r="E54" s="25">
        <v>12950.7</v>
      </c>
    </row>
    <row r="55" spans="1:5" x14ac:dyDescent="0.25">
      <c r="A55" s="33">
        <v>44078</v>
      </c>
      <c r="B55" s="9">
        <v>123178.027693087</v>
      </c>
      <c r="C55" s="10">
        <v>0.108477138741766</v>
      </c>
      <c r="D55" s="9">
        <v>13362</v>
      </c>
      <c r="E55" s="9">
        <v>13121.7</v>
      </c>
    </row>
    <row r="56" spans="1:5" x14ac:dyDescent="0.25">
      <c r="A56" s="33">
        <v>44081</v>
      </c>
      <c r="B56" s="9">
        <v>123178.027693087</v>
      </c>
      <c r="C56" s="10">
        <v>0.10918749270373999</v>
      </c>
      <c r="D56" s="9">
        <v>13449.5</v>
      </c>
      <c r="E56" s="9">
        <v>13314.5</v>
      </c>
    </row>
    <row r="57" spans="1:5" x14ac:dyDescent="0.25">
      <c r="A57" s="33">
        <v>44082</v>
      </c>
      <c r="B57" s="9">
        <v>123178.027693087</v>
      </c>
      <c r="C57" s="10">
        <v>0.110872046384994</v>
      </c>
      <c r="D57" s="9">
        <v>13657</v>
      </c>
      <c r="E57" s="9">
        <v>13453.2</v>
      </c>
    </row>
    <row r="58" spans="1:5" x14ac:dyDescent="0.25">
      <c r="A58" s="33">
        <v>44083</v>
      </c>
      <c r="B58" s="9">
        <v>123178.027693087</v>
      </c>
      <c r="C58" s="10">
        <v>0.116286973157989</v>
      </c>
      <c r="D58" s="9">
        <v>14324</v>
      </c>
      <c r="E58" s="9">
        <v>13490.3</v>
      </c>
    </row>
    <row r="59" spans="1:5" x14ac:dyDescent="0.25">
      <c r="A59" s="33">
        <v>44084</v>
      </c>
      <c r="B59" s="9">
        <v>123178.027693087</v>
      </c>
      <c r="C59" s="10">
        <v>0.116477753936348</v>
      </c>
      <c r="D59" s="9">
        <v>14347.5</v>
      </c>
      <c r="E59" s="9">
        <v>13828</v>
      </c>
    </row>
    <row r="60" spans="1:5" x14ac:dyDescent="0.25">
      <c r="A60" s="33">
        <v>44085</v>
      </c>
      <c r="B60" s="9">
        <v>123178.027693087</v>
      </c>
      <c r="C60" s="10">
        <v>0.115398015914147</v>
      </c>
      <c r="D60" s="9">
        <v>14214.5</v>
      </c>
      <c r="E60" s="9">
        <v>13998.5</v>
      </c>
    </row>
    <row r="61" spans="1:5" x14ac:dyDescent="0.25">
      <c r="A61" s="33">
        <v>44088</v>
      </c>
      <c r="B61" s="9">
        <v>123178.027693087</v>
      </c>
      <c r="C61" s="10">
        <v>0.115227530963273</v>
      </c>
      <c r="D61" s="9">
        <v>14193.5</v>
      </c>
      <c r="E61" s="9">
        <v>14147.3</v>
      </c>
    </row>
    <row r="62" spans="1:5" x14ac:dyDescent="0.25">
      <c r="A62" s="33">
        <v>44089</v>
      </c>
      <c r="B62" s="9">
        <v>123178.027693087</v>
      </c>
      <c r="C62" s="10">
        <v>0.120317724496508</v>
      </c>
      <c r="D62" s="9">
        <v>14820.5</v>
      </c>
      <c r="E62" s="9">
        <v>14380</v>
      </c>
    </row>
    <row r="63" spans="1:5" x14ac:dyDescent="0.25">
      <c r="A63" s="33">
        <v>44090</v>
      </c>
      <c r="B63" s="9">
        <v>123178.027693087</v>
      </c>
      <c r="C63" s="10">
        <v>0.124462132468942</v>
      </c>
      <c r="D63" s="9">
        <v>15331</v>
      </c>
      <c r="E63" s="9">
        <v>14581.4</v>
      </c>
    </row>
    <row r="64" spans="1:5" x14ac:dyDescent="0.25">
      <c r="A64" s="33">
        <v>44091</v>
      </c>
      <c r="B64" s="9">
        <v>123178.027693087</v>
      </c>
      <c r="C64" s="10">
        <v>0.12591531371686801</v>
      </c>
      <c r="D64" s="9">
        <v>15510</v>
      </c>
      <c r="E64" s="9">
        <v>14813.9</v>
      </c>
    </row>
    <row r="65" spans="1:5" x14ac:dyDescent="0.25">
      <c r="A65" s="33">
        <v>44092</v>
      </c>
      <c r="B65" s="9">
        <v>123178.027693087</v>
      </c>
      <c r="C65" s="10">
        <v>0.11969261300997</v>
      </c>
      <c r="D65" s="9">
        <v>14743.5</v>
      </c>
      <c r="E65" s="9">
        <v>14919.7</v>
      </c>
    </row>
    <row r="66" spans="1:5" x14ac:dyDescent="0.25">
      <c r="A66" s="33">
        <v>44095</v>
      </c>
      <c r="B66" s="9">
        <v>123178.027693087</v>
      </c>
      <c r="C66" s="10">
        <v>0.115970358249223</v>
      </c>
      <c r="D66" s="9">
        <v>14285</v>
      </c>
      <c r="E66" s="9">
        <v>14938</v>
      </c>
    </row>
    <row r="67" spans="1:5" x14ac:dyDescent="0.25">
      <c r="A67" s="33">
        <v>44096</v>
      </c>
      <c r="B67" s="9">
        <v>123178.027693087</v>
      </c>
      <c r="C67" s="10">
        <v>0.119769737154413</v>
      </c>
      <c r="D67" s="9">
        <v>14753</v>
      </c>
      <c r="E67" s="9">
        <v>14924.5</v>
      </c>
    </row>
    <row r="68" spans="1:5" x14ac:dyDescent="0.25">
      <c r="A68" s="33">
        <v>44097</v>
      </c>
      <c r="B68" s="9">
        <v>123178.027693087</v>
      </c>
      <c r="C68" s="10">
        <v>0.123699009355507</v>
      </c>
      <c r="D68" s="9">
        <v>15237</v>
      </c>
      <c r="E68" s="9">
        <v>14905.7</v>
      </c>
    </row>
    <row r="69" spans="1:5" x14ac:dyDescent="0.25">
      <c r="A69" s="33">
        <v>44098</v>
      </c>
      <c r="B69" s="9">
        <v>123178.027693087</v>
      </c>
      <c r="C69" s="10">
        <v>0.12530643889231799</v>
      </c>
      <c r="D69" s="9">
        <v>15435</v>
      </c>
      <c r="E69" s="9">
        <v>14890.7</v>
      </c>
    </row>
    <row r="70" spans="1:5" x14ac:dyDescent="0.25">
      <c r="A70" s="33">
        <v>44099</v>
      </c>
      <c r="B70" s="9">
        <v>123178.027693087</v>
      </c>
      <c r="C70" s="10">
        <v>0.122615212167808</v>
      </c>
      <c r="D70" s="9">
        <v>15103.5</v>
      </c>
      <c r="E70" s="9">
        <v>14962.7</v>
      </c>
    </row>
    <row r="71" spans="1:5" x14ac:dyDescent="0.25">
      <c r="A71" s="33">
        <v>44102</v>
      </c>
      <c r="B71" s="9">
        <v>123178.027693087</v>
      </c>
      <c r="C71" s="10">
        <v>0.121584184131571</v>
      </c>
      <c r="D71" s="9">
        <v>14976.5</v>
      </c>
      <c r="E71" s="9">
        <v>15101</v>
      </c>
    </row>
    <row r="72" spans="1:5" x14ac:dyDescent="0.25">
      <c r="A72" s="33">
        <v>44103</v>
      </c>
      <c r="B72" s="9">
        <v>123178.027693087</v>
      </c>
      <c r="C72" s="10">
        <v>0.128598422110383</v>
      </c>
      <c r="D72" s="9">
        <v>15840.5</v>
      </c>
      <c r="E72" s="9">
        <v>15318.5</v>
      </c>
    </row>
    <row r="73" spans="1:5" x14ac:dyDescent="0.25">
      <c r="A73" s="33">
        <v>44104</v>
      </c>
      <c r="B73" s="9">
        <v>123178.027693087</v>
      </c>
      <c r="C73" s="10">
        <v>0.125217137251384</v>
      </c>
      <c r="D73" s="9">
        <v>15424</v>
      </c>
      <c r="E73" s="9">
        <v>15355.9</v>
      </c>
    </row>
    <row r="74" spans="1:5" x14ac:dyDescent="0.25">
      <c r="A74" s="33">
        <v>44105</v>
      </c>
      <c r="B74" s="9">
        <v>123178.027693087</v>
      </c>
      <c r="C74" s="10">
        <v>0.124157695056668</v>
      </c>
      <c r="D74" s="9">
        <v>15293.5</v>
      </c>
      <c r="E74" s="9">
        <v>15327.6</v>
      </c>
    </row>
    <row r="75" spans="1:5" x14ac:dyDescent="0.25">
      <c r="A75" s="33">
        <v>44106</v>
      </c>
      <c r="B75" s="9">
        <v>123178.027693087</v>
      </c>
      <c r="C75" s="10">
        <v>0.12217276312863599</v>
      </c>
      <c r="D75" s="9">
        <v>15049</v>
      </c>
      <c r="E75" s="9">
        <v>15316.7</v>
      </c>
    </row>
    <row r="76" spans="1:5" x14ac:dyDescent="0.25">
      <c r="A76" s="33">
        <v>44109</v>
      </c>
      <c r="B76" s="9">
        <v>123178.027693087</v>
      </c>
      <c r="C76" s="10">
        <v>0.12357723439059699</v>
      </c>
      <c r="D76" s="9">
        <v>15222</v>
      </c>
      <c r="E76" s="9">
        <v>15365.8</v>
      </c>
    </row>
    <row r="77" spans="1:5" x14ac:dyDescent="0.25">
      <c r="A77" s="33">
        <v>44110</v>
      </c>
      <c r="B77" s="9">
        <v>123178.027693087</v>
      </c>
      <c r="C77" s="10">
        <v>0.12828992553261101</v>
      </c>
      <c r="D77" s="9">
        <v>15802.5</v>
      </c>
      <c r="E77" s="9">
        <v>15358.2</v>
      </c>
    </row>
    <row r="78" spans="1:5" x14ac:dyDescent="0.25">
      <c r="A78" s="33">
        <v>44111</v>
      </c>
      <c r="B78" s="9">
        <v>123178.027693087</v>
      </c>
      <c r="C78" s="10">
        <v>0.12872425624079001</v>
      </c>
      <c r="D78" s="9">
        <v>15856</v>
      </c>
      <c r="E78" s="9">
        <v>15444.6</v>
      </c>
    </row>
    <row r="79" spans="1:5" x14ac:dyDescent="0.25">
      <c r="A79" s="33">
        <v>44112</v>
      </c>
      <c r="B79" s="9">
        <v>123178.027693087</v>
      </c>
      <c r="C79" s="10">
        <v>0.131585967916173</v>
      </c>
      <c r="D79" s="9">
        <v>16208.5</v>
      </c>
      <c r="E79" s="9">
        <v>15627.6</v>
      </c>
    </row>
    <row r="80" spans="1:5" x14ac:dyDescent="0.25">
      <c r="A80" s="33">
        <v>44113</v>
      </c>
      <c r="B80" s="9">
        <v>123178.027693087</v>
      </c>
      <c r="C80" s="10">
        <v>0.13264946927638699</v>
      </c>
      <c r="D80" s="9">
        <v>16339.5</v>
      </c>
      <c r="E80" s="9">
        <v>15885.7</v>
      </c>
    </row>
    <row r="81" spans="1:5" x14ac:dyDescent="0.25">
      <c r="A81" s="33">
        <v>44116</v>
      </c>
      <c r="B81" s="9">
        <v>123178.027693087</v>
      </c>
      <c r="C81" s="10">
        <v>0.10660586344765</v>
      </c>
      <c r="D81" s="9">
        <v>13131.5</v>
      </c>
      <c r="E81" s="9">
        <v>15467.6</v>
      </c>
    </row>
    <row r="82" spans="1:5" x14ac:dyDescent="0.25">
      <c r="A82" s="33">
        <v>44117</v>
      </c>
      <c r="B82" s="9">
        <v>123178.027693087</v>
      </c>
      <c r="C82" s="10">
        <v>0.12268015881576</v>
      </c>
      <c r="D82" s="9">
        <v>15111.5</v>
      </c>
      <c r="E82" s="9">
        <v>15329.4</v>
      </c>
    </row>
    <row r="83" spans="1:5" x14ac:dyDescent="0.25">
      <c r="A83" s="33">
        <v>44118</v>
      </c>
      <c r="B83" s="9">
        <v>123178.027693087</v>
      </c>
      <c r="C83" s="10">
        <v>0.13374138479507899</v>
      </c>
      <c r="D83" s="9">
        <v>16474</v>
      </c>
      <c r="E83" s="9">
        <v>15453</v>
      </c>
    </row>
    <row r="84" spans="1:5" x14ac:dyDescent="0.25">
      <c r="A84" s="33">
        <v>44119</v>
      </c>
      <c r="B84" s="9">
        <v>123178.027693087</v>
      </c>
      <c r="C84" s="10">
        <v>0.13866515254293699</v>
      </c>
      <c r="D84" s="9">
        <v>17080.5</v>
      </c>
      <c r="E84" s="9">
        <v>15627.4</v>
      </c>
    </row>
    <row r="85" spans="1:5" x14ac:dyDescent="0.25">
      <c r="A85" s="33">
        <v>44120</v>
      </c>
      <c r="B85" s="9">
        <v>123178.027693087</v>
      </c>
      <c r="C85" s="10">
        <v>0.12696663758059001</v>
      </c>
      <c r="D85" s="9">
        <v>15639.5</v>
      </c>
      <c r="E85" s="9">
        <v>15487.4</v>
      </c>
    </row>
    <row r="86" spans="1:5" x14ac:dyDescent="0.25">
      <c r="A86" s="33">
        <v>44123</v>
      </c>
      <c r="B86" s="9">
        <v>123178.027693087</v>
      </c>
      <c r="C86" s="10">
        <v>0.13031138995011601</v>
      </c>
      <c r="D86" s="9">
        <v>16051.5</v>
      </c>
      <c r="E86" s="9">
        <v>16071.4</v>
      </c>
    </row>
    <row r="87" spans="1:5" x14ac:dyDescent="0.25">
      <c r="A87" s="33">
        <v>44124</v>
      </c>
      <c r="B87" s="9">
        <v>123178.027693087</v>
      </c>
      <c r="C87" s="10">
        <v>0.133254284935439</v>
      </c>
      <c r="D87" s="9">
        <v>16414</v>
      </c>
      <c r="E87" s="9">
        <v>16331.9</v>
      </c>
    </row>
    <row r="88" spans="1:5" x14ac:dyDescent="0.25">
      <c r="A88" s="33">
        <v>44125</v>
      </c>
      <c r="B88" s="9">
        <v>123178.027693087</v>
      </c>
      <c r="C88" s="10">
        <v>0.12831428052559299</v>
      </c>
      <c r="D88" s="9">
        <v>15805.5</v>
      </c>
      <c r="E88" s="9">
        <v>16198.2</v>
      </c>
    </row>
    <row r="89" spans="1:5" x14ac:dyDescent="0.25">
      <c r="A89" s="33">
        <v>44126</v>
      </c>
      <c r="B89" s="9">
        <v>123178.027693087</v>
      </c>
      <c r="C89" s="10">
        <v>0.13331517241789401</v>
      </c>
      <c r="D89" s="9">
        <v>16421.5</v>
      </c>
      <c r="E89" s="9">
        <v>16066.4</v>
      </c>
    </row>
    <row r="90" spans="1:5" x14ac:dyDescent="0.25">
      <c r="A90" s="33">
        <v>44127</v>
      </c>
      <c r="B90" s="9">
        <v>123178.027693087</v>
      </c>
      <c r="C90" s="10">
        <v>0.12541197719524</v>
      </c>
      <c r="D90" s="9">
        <v>15448</v>
      </c>
      <c r="E90" s="9">
        <v>16028.1</v>
      </c>
    </row>
    <row r="91" spans="1:5" x14ac:dyDescent="0.25">
      <c r="A91" s="33">
        <v>44130</v>
      </c>
      <c r="B91" s="9">
        <v>123178.027693087</v>
      </c>
      <c r="C91" s="10">
        <v>0.12598026036481899</v>
      </c>
      <c r="D91" s="9">
        <v>15518</v>
      </c>
      <c r="E91" s="9">
        <v>15921.4</v>
      </c>
    </row>
    <row r="92" spans="1:5" x14ac:dyDescent="0.25">
      <c r="A92" s="33">
        <v>44131</v>
      </c>
      <c r="B92" s="9">
        <v>123178.027693087</v>
      </c>
      <c r="C92" s="10">
        <v>0.130619886527888</v>
      </c>
      <c r="D92" s="9">
        <v>16089.5</v>
      </c>
      <c r="E92" s="9">
        <v>15856.5</v>
      </c>
    </row>
    <row r="93" spans="1:5" x14ac:dyDescent="0.25">
      <c r="A93" s="33">
        <v>44132</v>
      </c>
      <c r="B93" s="9">
        <v>123178.027693087</v>
      </c>
      <c r="C93" s="10">
        <v>0.13363990565765399</v>
      </c>
      <c r="D93" s="9">
        <v>16461.5</v>
      </c>
      <c r="E93" s="9">
        <v>15987.7</v>
      </c>
    </row>
    <row r="94" spans="1:5" x14ac:dyDescent="0.25">
      <c r="A94" s="33">
        <v>44133</v>
      </c>
      <c r="B94" s="9">
        <v>123178.027693087</v>
      </c>
      <c r="C94" s="10">
        <v>0.130161200826727</v>
      </c>
      <c r="D94" s="9">
        <v>16033</v>
      </c>
      <c r="E94" s="9">
        <v>15910</v>
      </c>
    </row>
    <row r="95" spans="1:5" x14ac:dyDescent="0.25">
      <c r="A95" s="33">
        <v>44134</v>
      </c>
      <c r="B95" s="9">
        <v>123178.027693087</v>
      </c>
      <c r="C95" s="10">
        <v>0.124839634860163</v>
      </c>
      <c r="D95" s="9">
        <v>15377.5</v>
      </c>
      <c r="E95" s="9">
        <v>15895.9</v>
      </c>
    </row>
    <row r="96" spans="1:5" x14ac:dyDescent="0.25">
      <c r="A96" s="33">
        <v>44137</v>
      </c>
      <c r="B96" s="9">
        <v>117559.82661536</v>
      </c>
      <c r="C96" s="10">
        <v>0.15117800452487101</v>
      </c>
      <c r="D96" s="9">
        <v>17772.46</v>
      </c>
      <c r="E96" s="9">
        <v>16346.791999999999</v>
      </c>
    </row>
    <row r="97" spans="1:5" x14ac:dyDescent="0.25">
      <c r="A97" s="33">
        <v>44138</v>
      </c>
      <c r="B97" s="9">
        <v>117559.82661536</v>
      </c>
      <c r="C97" s="10">
        <v>0.148795047624836</v>
      </c>
      <c r="D97" s="9">
        <v>17492.32</v>
      </c>
      <c r="E97" s="9">
        <v>16627.356</v>
      </c>
    </row>
    <row r="98" spans="1:5" x14ac:dyDescent="0.25">
      <c r="A98" s="33">
        <v>44139</v>
      </c>
      <c r="B98" s="9">
        <v>117559.82661536</v>
      </c>
      <c r="C98" s="10">
        <v>0.142846246745024</v>
      </c>
      <c r="D98" s="9">
        <v>16792.98</v>
      </c>
      <c r="E98" s="9">
        <v>16693.651999999998</v>
      </c>
    </row>
    <row r="99" spans="1:5" x14ac:dyDescent="0.25">
      <c r="A99" s="33">
        <v>44140</v>
      </c>
      <c r="B99" s="9">
        <v>117559.82661536</v>
      </c>
      <c r="C99" s="10">
        <v>0.14515911167370099</v>
      </c>
      <c r="D99" s="9">
        <v>17064.88</v>
      </c>
      <c r="E99" s="9">
        <v>16900.027999999998</v>
      </c>
    </row>
    <row r="100" spans="1:5" x14ac:dyDescent="0.25">
      <c r="A100" s="33">
        <v>44141</v>
      </c>
      <c r="B100" s="9">
        <v>117559.82661536</v>
      </c>
      <c r="C100" s="10">
        <v>0.142436242737807</v>
      </c>
      <c r="D100" s="9">
        <v>16744.78</v>
      </c>
      <c r="E100" s="9">
        <v>17173.484</v>
      </c>
    </row>
    <row r="101" spans="1:5" x14ac:dyDescent="0.25">
      <c r="A101" s="33">
        <v>44144</v>
      </c>
      <c r="B101" s="9">
        <v>117559.82661536</v>
      </c>
      <c r="C101" s="10">
        <v>0.150427918355652</v>
      </c>
      <c r="D101" s="9">
        <v>17684.28</v>
      </c>
      <c r="E101" s="9">
        <v>17155.848000000002</v>
      </c>
    </row>
    <row r="102" spans="1:5" x14ac:dyDescent="0.25">
      <c r="A102" s="33">
        <v>44145</v>
      </c>
      <c r="B102" s="9">
        <v>117559.82661536</v>
      </c>
      <c r="C102" s="10">
        <v>0.15171492263556699</v>
      </c>
      <c r="D102" s="9">
        <v>17835.580000000002</v>
      </c>
      <c r="E102" s="9">
        <v>17224.5</v>
      </c>
    </row>
    <row r="103" spans="1:5" x14ac:dyDescent="0.25">
      <c r="A103" s="33">
        <v>44146</v>
      </c>
      <c r="B103" s="9">
        <v>117559.82661536</v>
      </c>
      <c r="C103" s="10">
        <v>0.133455964096753</v>
      </c>
      <c r="D103" s="9">
        <v>15689.06</v>
      </c>
      <c r="E103" s="9">
        <v>17003.716</v>
      </c>
    </row>
    <row r="104" spans="1:5" x14ac:dyDescent="0.25">
      <c r="A104" s="33">
        <v>44147</v>
      </c>
      <c r="B104" s="9">
        <v>117559.82661536</v>
      </c>
      <c r="C104" s="10">
        <v>0.14943387129583099</v>
      </c>
      <c r="D104" s="9">
        <v>17567.419999999998</v>
      </c>
      <c r="E104" s="9">
        <v>17104.223999999998</v>
      </c>
    </row>
    <row r="105" spans="1:5" x14ac:dyDescent="0.25">
      <c r="A105" s="33">
        <v>44148</v>
      </c>
      <c r="B105" s="9">
        <v>117559.82661536</v>
      </c>
      <c r="C105" s="10">
        <v>0.145833661834952</v>
      </c>
      <c r="D105" s="9">
        <v>17144.18</v>
      </c>
      <c r="E105" s="9">
        <v>17184.103999999999</v>
      </c>
    </row>
    <row r="106" spans="1:5" x14ac:dyDescent="0.25">
      <c r="A106" s="33">
        <v>44151</v>
      </c>
      <c r="B106" s="9">
        <v>117559.82661536</v>
      </c>
      <c r="C106" s="10">
        <v>0.14522682187904201</v>
      </c>
      <c r="D106" s="9">
        <v>17072.84</v>
      </c>
      <c r="E106" s="9">
        <v>17061.815999999999</v>
      </c>
    </row>
    <row r="107" spans="1:5" x14ac:dyDescent="0.25">
      <c r="A107" s="33">
        <v>44152</v>
      </c>
      <c r="B107" s="9">
        <v>117559.82661536</v>
      </c>
      <c r="C107" s="10">
        <v>0.15168481030806599</v>
      </c>
      <c r="D107" s="9">
        <v>17832.04</v>
      </c>
      <c r="E107" s="9">
        <v>17061.108</v>
      </c>
    </row>
    <row r="108" spans="1:5" x14ac:dyDescent="0.25">
      <c r="A108" s="33">
        <v>44153</v>
      </c>
      <c r="B108" s="9">
        <v>117559.82661536</v>
      </c>
      <c r="C108" s="10">
        <v>0.15883197974673</v>
      </c>
      <c r="D108" s="9">
        <v>18672.259999999998</v>
      </c>
      <c r="E108" s="9">
        <v>17657.748</v>
      </c>
    </row>
    <row r="109" spans="1:5" x14ac:dyDescent="0.25">
      <c r="A109" s="33">
        <v>44154</v>
      </c>
      <c r="B109" s="9">
        <v>117559.82661536</v>
      </c>
      <c r="C109" s="10">
        <v>0.163786053062145</v>
      </c>
      <c r="D109" s="9">
        <v>19254.66</v>
      </c>
      <c r="E109" s="9">
        <v>17995.196</v>
      </c>
    </row>
    <row r="110" spans="1:5" x14ac:dyDescent="0.25">
      <c r="A110" s="33">
        <v>44155</v>
      </c>
      <c r="B110" s="9">
        <v>117559.82661536</v>
      </c>
      <c r="C110" s="10">
        <v>0.14155022577947299</v>
      </c>
      <c r="D110" s="9">
        <v>16640.62</v>
      </c>
      <c r="E110" s="9">
        <v>17894.484</v>
      </c>
    </row>
    <row r="111" spans="1:5" x14ac:dyDescent="0.25">
      <c r="A111" s="33">
        <v>44158</v>
      </c>
      <c r="B111" s="9">
        <v>117559.82661536</v>
      </c>
      <c r="C111" s="10">
        <v>0.14556996631163799</v>
      </c>
      <c r="D111" s="9">
        <v>17113.18</v>
      </c>
      <c r="E111" s="9">
        <v>17902.552</v>
      </c>
    </row>
    <row r="112" spans="1:5" x14ac:dyDescent="0.25">
      <c r="A112" s="33">
        <v>44159</v>
      </c>
      <c r="B112" s="9">
        <v>117559.82661536</v>
      </c>
      <c r="C112" s="10">
        <v>0.15098440097291599</v>
      </c>
      <c r="D112" s="9">
        <v>17749.7</v>
      </c>
      <c r="E112" s="9">
        <v>17886.083999999999</v>
      </c>
    </row>
    <row r="113" spans="1:5" x14ac:dyDescent="0.25">
      <c r="A113" s="33">
        <v>44160</v>
      </c>
      <c r="B113" s="9">
        <v>117559.82661536</v>
      </c>
      <c r="C113" s="10">
        <v>0.14252045517912401</v>
      </c>
      <c r="D113" s="9">
        <v>16754.68</v>
      </c>
      <c r="E113" s="9">
        <v>17502.567999999999</v>
      </c>
    </row>
    <row r="114" spans="1:5" x14ac:dyDescent="0.25">
      <c r="A114" s="33">
        <v>44162</v>
      </c>
      <c r="B114" s="9">
        <v>117559.82661536</v>
      </c>
      <c r="C114" s="10">
        <v>0.108510027338993</v>
      </c>
      <c r="D114" s="9">
        <v>12756.42</v>
      </c>
      <c r="E114" s="9">
        <v>16202.92</v>
      </c>
    </row>
    <row r="115" spans="1:5" x14ac:dyDescent="0.25">
      <c r="A115" s="33">
        <v>44165</v>
      </c>
      <c r="B115" s="9">
        <v>117559.82661536</v>
      </c>
      <c r="C115" s="10">
        <v>0.14706044145986399</v>
      </c>
      <c r="D115" s="9">
        <v>17288.400000000001</v>
      </c>
      <c r="E115" s="9">
        <v>16332.476000000001</v>
      </c>
    </row>
    <row r="116" spans="1:5" x14ac:dyDescent="0.25">
      <c r="A116" s="33">
        <v>44166</v>
      </c>
      <c r="B116" s="9">
        <v>117947.84053307099</v>
      </c>
      <c r="C116" s="10">
        <v>0.152868928490001</v>
      </c>
      <c r="D116" s="9">
        <v>18030.560000000001</v>
      </c>
      <c r="E116" s="9">
        <v>16515.952000000001</v>
      </c>
    </row>
    <row r="117" spans="1:5" x14ac:dyDescent="0.25">
      <c r="A117" s="33">
        <v>44167</v>
      </c>
      <c r="B117" s="9">
        <v>117947.84053307099</v>
      </c>
      <c r="C117" s="10">
        <v>0.14789825673077001</v>
      </c>
      <c r="D117" s="9">
        <v>17444.28</v>
      </c>
      <c r="E117" s="9">
        <v>16454.867999999999</v>
      </c>
    </row>
    <row r="118" spans="1:5" x14ac:dyDescent="0.25">
      <c r="A118" s="33">
        <v>44168</v>
      </c>
      <c r="B118" s="9">
        <v>117947.84053307099</v>
      </c>
      <c r="C118" s="10">
        <v>0.15085651351972901</v>
      </c>
      <c r="D118" s="9">
        <v>17793.2</v>
      </c>
      <c r="E118" s="9">
        <v>16662.572</v>
      </c>
    </row>
    <row r="119" spans="1:5" x14ac:dyDescent="0.25">
      <c r="A119" s="33">
        <v>44169</v>
      </c>
      <c r="B119" s="9">
        <v>117947.84053307099</v>
      </c>
      <c r="C119" s="10">
        <v>0.15182558594601001</v>
      </c>
      <c r="D119" s="9">
        <v>17907.5</v>
      </c>
      <c r="E119" s="9">
        <v>17692.788</v>
      </c>
    </row>
    <row r="120" spans="1:5" x14ac:dyDescent="0.25">
      <c r="A120" s="33">
        <v>44172</v>
      </c>
      <c r="B120" s="9">
        <v>117947.84053307099</v>
      </c>
      <c r="C120" s="10">
        <v>0.145073618327097</v>
      </c>
      <c r="D120" s="9">
        <v>17111.12</v>
      </c>
      <c r="E120" s="9">
        <v>17657.331999999999</v>
      </c>
    </row>
    <row r="121" spans="1:5" x14ac:dyDescent="0.25">
      <c r="A121" s="33">
        <v>44173</v>
      </c>
      <c r="B121" s="9">
        <v>117947.84053307099</v>
      </c>
      <c r="C121" s="10">
        <v>0.144355843422382</v>
      </c>
      <c r="D121" s="9">
        <v>17026.46</v>
      </c>
      <c r="E121" s="9">
        <v>17456.511999999999</v>
      </c>
    </row>
    <row r="122" spans="1:5" x14ac:dyDescent="0.25">
      <c r="A122" s="33">
        <v>44174</v>
      </c>
      <c r="B122" s="9">
        <v>117947.84053307099</v>
      </c>
      <c r="C122" s="10">
        <v>0.14915796610169599</v>
      </c>
      <c r="D122" s="9">
        <v>17592.86</v>
      </c>
      <c r="E122" s="9">
        <v>17486.227999999999</v>
      </c>
    </row>
    <row r="123" spans="1:5" x14ac:dyDescent="0.25">
      <c r="A123" s="33">
        <v>44175</v>
      </c>
      <c r="B123" s="9">
        <v>117947.84053307099</v>
      </c>
      <c r="C123" s="10">
        <v>0.14717013827084899</v>
      </c>
      <c r="D123" s="9">
        <v>17358.400000000001</v>
      </c>
      <c r="E123" s="9">
        <v>17399.268</v>
      </c>
    </row>
    <row r="124" spans="1:5" x14ac:dyDescent="0.25">
      <c r="A124" s="33">
        <v>44176</v>
      </c>
      <c r="B124" s="9">
        <v>117947.84053307099</v>
      </c>
      <c r="C124" s="10">
        <v>0.151817955454465</v>
      </c>
      <c r="D124" s="9">
        <v>17906.599999999999</v>
      </c>
      <c r="E124" s="9">
        <v>17399.088</v>
      </c>
    </row>
    <row r="125" spans="1:5" x14ac:dyDescent="0.25">
      <c r="A125" s="33">
        <v>44179</v>
      </c>
      <c r="B125" s="9">
        <v>117947.84053307099</v>
      </c>
      <c r="C125" s="10">
        <v>9.6801263578867494E-2</v>
      </c>
      <c r="D125" s="9">
        <v>11417.5</v>
      </c>
      <c r="E125" s="9">
        <v>16260.364</v>
      </c>
    </row>
    <row r="126" spans="1:5" x14ac:dyDescent="0.25">
      <c r="A126" s="33">
        <v>44180</v>
      </c>
      <c r="B126" s="9">
        <v>117947.84053307099</v>
      </c>
      <c r="C126" s="10">
        <v>9.3045366073683494E-2</v>
      </c>
      <c r="D126" s="9">
        <v>10974.5</v>
      </c>
      <c r="E126" s="9">
        <v>15049.972</v>
      </c>
    </row>
    <row r="127" spans="1:5" x14ac:dyDescent="0.25">
      <c r="A127" s="33">
        <v>44181</v>
      </c>
      <c r="B127" s="9">
        <v>117947.84053307099</v>
      </c>
      <c r="C127" s="10">
        <v>8.8933378963041904E-2</v>
      </c>
      <c r="D127" s="9">
        <v>10489.5</v>
      </c>
      <c r="E127" s="9">
        <v>13629.3</v>
      </c>
    </row>
    <row r="128" spans="1:5" x14ac:dyDescent="0.25">
      <c r="A128" s="33">
        <v>44182</v>
      </c>
      <c r="B128" s="9">
        <v>117947.84053307099</v>
      </c>
      <c r="C128" s="10">
        <v>5.2875067248487603E-2</v>
      </c>
      <c r="D128" s="9">
        <v>6236.5</v>
      </c>
      <c r="E128" s="9">
        <v>11404.92</v>
      </c>
    </row>
    <row r="129" spans="1:5" x14ac:dyDescent="0.25">
      <c r="A129" s="33">
        <v>44183</v>
      </c>
      <c r="B129" s="9">
        <v>117947.84053307099</v>
      </c>
      <c r="C129" s="10">
        <v>8.2718767515412406E-2</v>
      </c>
      <c r="D129" s="9">
        <v>9756.5</v>
      </c>
      <c r="E129" s="9">
        <v>9774.9</v>
      </c>
    </row>
    <row r="130" spans="1:5" x14ac:dyDescent="0.25">
      <c r="A130" s="33">
        <v>44186</v>
      </c>
      <c r="B130" s="9">
        <v>117947.84053307099</v>
      </c>
      <c r="C130" s="10">
        <v>9.1392092905487401E-2</v>
      </c>
      <c r="D130" s="9">
        <v>10779.5</v>
      </c>
      <c r="E130" s="9">
        <v>9647.2999999999993</v>
      </c>
    </row>
    <row r="131" spans="1:5" x14ac:dyDescent="0.25">
      <c r="A131" s="33">
        <v>44187</v>
      </c>
      <c r="B131" s="9">
        <v>117947.84053307099</v>
      </c>
      <c r="C131" s="10">
        <v>9.2375578482465595E-2</v>
      </c>
      <c r="D131" s="9">
        <v>10895.5</v>
      </c>
      <c r="E131" s="9">
        <v>9631.5</v>
      </c>
    </row>
    <row r="132" spans="1:5" x14ac:dyDescent="0.25">
      <c r="A132" s="33">
        <v>44188</v>
      </c>
      <c r="B132" s="9">
        <v>117947.84053307099</v>
      </c>
      <c r="C132" s="10">
        <v>9.0175453420173801E-2</v>
      </c>
      <c r="D132" s="9">
        <v>10636</v>
      </c>
      <c r="E132" s="9">
        <v>9660.7999999999993</v>
      </c>
    </row>
    <row r="133" spans="1:5" x14ac:dyDescent="0.25">
      <c r="A133" s="33">
        <v>44189</v>
      </c>
      <c r="B133" s="9">
        <v>117947.84053307099</v>
      </c>
      <c r="C133" s="10">
        <v>7.5965782497626699E-2</v>
      </c>
      <c r="D133" s="9">
        <v>8960</v>
      </c>
      <c r="E133" s="9">
        <v>10205.5</v>
      </c>
    </row>
    <row r="134" spans="1:5" x14ac:dyDescent="0.25">
      <c r="A134" s="33">
        <v>44193</v>
      </c>
      <c r="B134" s="9">
        <v>117947.84053307099</v>
      </c>
      <c r="C134" s="10">
        <v>0.103176963181347</v>
      </c>
      <c r="D134" s="9">
        <v>12169.5</v>
      </c>
      <c r="E134" s="9">
        <v>10688.1</v>
      </c>
    </row>
    <row r="135" spans="1:5" x14ac:dyDescent="0.25">
      <c r="A135" s="33">
        <v>44194</v>
      </c>
      <c r="B135" s="9">
        <v>117947.84053307099</v>
      </c>
      <c r="C135" s="10">
        <v>9.8030620550090194E-2</v>
      </c>
      <c r="D135" s="9">
        <v>11562.5</v>
      </c>
      <c r="E135" s="9">
        <v>10844.7</v>
      </c>
    </row>
    <row r="136" spans="1:5" x14ac:dyDescent="0.25">
      <c r="A136" s="33">
        <v>44195</v>
      </c>
      <c r="B136" s="9">
        <v>117947.84053307099</v>
      </c>
      <c r="C136" s="10">
        <v>9.9950960922379595E-2</v>
      </c>
      <c r="D136" s="9">
        <v>11789</v>
      </c>
      <c r="E136" s="9">
        <v>11023.4</v>
      </c>
    </row>
    <row r="137" spans="1:5" x14ac:dyDescent="0.25">
      <c r="A137" s="33">
        <v>44196</v>
      </c>
      <c r="B137" s="9">
        <v>117947.84053307099</v>
      </c>
      <c r="C137" s="10">
        <v>8.4240626662546697E-2</v>
      </c>
      <c r="D137" s="9">
        <v>9936</v>
      </c>
      <c r="E137" s="9">
        <v>10883.4</v>
      </c>
    </row>
    <row r="138" spans="1:5" x14ac:dyDescent="0.25">
      <c r="A138" s="33">
        <v>44200</v>
      </c>
      <c r="B138" s="9">
        <v>119654.327957309</v>
      </c>
      <c r="C138" s="10">
        <v>0.102516141366625</v>
      </c>
      <c r="D138" s="9">
        <v>12266.5</v>
      </c>
      <c r="E138" s="9">
        <v>11544.7</v>
      </c>
    </row>
    <row r="139" spans="1:5" x14ac:dyDescent="0.25">
      <c r="A139" s="33">
        <v>44201</v>
      </c>
      <c r="B139" s="9">
        <v>119654.327957309</v>
      </c>
      <c r="C139" s="10">
        <v>9.8212076408910304E-2</v>
      </c>
      <c r="D139" s="9">
        <v>11751.5</v>
      </c>
      <c r="E139" s="9">
        <v>11461.1</v>
      </c>
    </row>
    <row r="140" spans="1:5" x14ac:dyDescent="0.25">
      <c r="A140" s="33">
        <v>44202</v>
      </c>
      <c r="B140" s="9">
        <v>119654.327957309</v>
      </c>
      <c r="C140" s="10">
        <v>0.107108536889469</v>
      </c>
      <c r="D140" s="9">
        <v>12816</v>
      </c>
      <c r="E140" s="9">
        <v>11711.8</v>
      </c>
    </row>
    <row r="141" spans="1:5" x14ac:dyDescent="0.25">
      <c r="A141" s="33">
        <v>44203</v>
      </c>
      <c r="B141" s="9">
        <v>119654.327957309</v>
      </c>
      <c r="C141" s="10">
        <v>0.108959702691671</v>
      </c>
      <c r="D141" s="9">
        <v>13037.5</v>
      </c>
      <c r="E141" s="9">
        <v>11961.5</v>
      </c>
    </row>
    <row r="142" spans="1:5" x14ac:dyDescent="0.25">
      <c r="A142" s="33">
        <v>44204</v>
      </c>
      <c r="B142" s="9">
        <v>119654.327957309</v>
      </c>
      <c r="C142" s="10">
        <v>8.7949179771873207E-2</v>
      </c>
      <c r="D142" s="9">
        <v>10523.5</v>
      </c>
      <c r="E142" s="9">
        <v>12079</v>
      </c>
    </row>
    <row r="143" spans="1:5" x14ac:dyDescent="0.25">
      <c r="A143" s="33">
        <v>44207</v>
      </c>
      <c r="B143" s="9">
        <v>119654.327957309</v>
      </c>
      <c r="C143" s="10">
        <v>8.9194433516920801E-2</v>
      </c>
      <c r="D143" s="9">
        <v>10672.5</v>
      </c>
      <c r="E143" s="9">
        <v>11760.2</v>
      </c>
    </row>
    <row r="144" spans="1:5" x14ac:dyDescent="0.25">
      <c r="A144" s="33">
        <v>44208</v>
      </c>
      <c r="B144" s="9">
        <v>119654.327957309</v>
      </c>
      <c r="C144" s="10">
        <v>9.6131081895374296E-2</v>
      </c>
      <c r="D144" s="9">
        <v>11502.5</v>
      </c>
      <c r="E144" s="9">
        <v>11710.4</v>
      </c>
    </row>
    <row r="145" spans="1:5" x14ac:dyDescent="0.25">
      <c r="A145" s="33">
        <v>44209</v>
      </c>
      <c r="B145" s="9">
        <v>119654.327957309</v>
      </c>
      <c r="C145" s="10">
        <v>8.9666627051116707E-2</v>
      </c>
      <c r="D145" s="9">
        <v>10729</v>
      </c>
      <c r="E145" s="9">
        <v>11293</v>
      </c>
    </row>
    <row r="146" spans="1:5" x14ac:dyDescent="0.25">
      <c r="A146" s="33">
        <v>44210</v>
      </c>
      <c r="B146" s="9">
        <v>119654.327957309</v>
      </c>
      <c r="C146" s="10">
        <v>9.4798075369635304E-2</v>
      </c>
      <c r="D146" s="9">
        <v>11343</v>
      </c>
      <c r="E146" s="9">
        <v>10954.1</v>
      </c>
    </row>
    <row r="147" spans="1:5" x14ac:dyDescent="0.25">
      <c r="A147" s="33">
        <v>44211</v>
      </c>
      <c r="B147" s="9">
        <v>119654.327957309</v>
      </c>
      <c r="C147" s="10">
        <v>9.7835993063090501E-2</v>
      </c>
      <c r="D147" s="9">
        <v>11706.5</v>
      </c>
      <c r="E147" s="9">
        <v>11190.7</v>
      </c>
    </row>
    <row r="148" spans="1:5" x14ac:dyDescent="0.25">
      <c r="A148" s="33">
        <v>44215</v>
      </c>
      <c r="B148" s="9">
        <v>119654.327957309</v>
      </c>
      <c r="C148" s="10">
        <v>9.1772693787707402E-2</v>
      </c>
      <c r="D148" s="9">
        <v>10981</v>
      </c>
      <c r="E148" s="9">
        <v>11252.4</v>
      </c>
    </row>
    <row r="149" spans="1:5" x14ac:dyDescent="0.25">
      <c r="A149" s="33">
        <v>44216</v>
      </c>
      <c r="B149" s="9">
        <v>119654.327957309</v>
      </c>
      <c r="C149" s="10">
        <v>9.0351934481277194E-2</v>
      </c>
      <c r="D149" s="9">
        <v>10811</v>
      </c>
      <c r="E149" s="9">
        <v>11114.1</v>
      </c>
    </row>
    <row r="150" spans="1:5" x14ac:dyDescent="0.25">
      <c r="A150" s="33">
        <v>44217</v>
      </c>
      <c r="B150" s="9">
        <v>119654.327957309</v>
      </c>
      <c r="C150" s="10">
        <v>9.3540285513060303E-2</v>
      </c>
      <c r="D150" s="9">
        <v>11192.5</v>
      </c>
      <c r="E150" s="9">
        <v>11206.8</v>
      </c>
    </row>
    <row r="151" spans="1:5" x14ac:dyDescent="0.25">
      <c r="A151" s="33">
        <v>44218</v>
      </c>
      <c r="B151" s="9">
        <v>119654.327957309</v>
      </c>
      <c r="C151" s="10">
        <v>9.8934992173652703E-2</v>
      </c>
      <c r="D151" s="9">
        <v>11838</v>
      </c>
      <c r="E151" s="9">
        <v>11305.8</v>
      </c>
    </row>
    <row r="152" spans="1:5" x14ac:dyDescent="0.25">
      <c r="A152" s="33">
        <v>44221</v>
      </c>
      <c r="B152" s="9">
        <v>119654.327957309</v>
      </c>
      <c r="C152" s="10">
        <v>0.111429316662554</v>
      </c>
      <c r="D152" s="9">
        <v>13333</v>
      </c>
      <c r="E152" s="9">
        <v>11631.1</v>
      </c>
    </row>
    <row r="153" spans="1:5" x14ac:dyDescent="0.25">
      <c r="A153" s="33">
        <v>44222</v>
      </c>
      <c r="B153" s="9">
        <v>119654.327957309</v>
      </c>
      <c r="C153" s="10">
        <v>0.11442962602142701</v>
      </c>
      <c r="D153" s="9">
        <v>13692</v>
      </c>
      <c r="E153" s="9">
        <v>12173.3</v>
      </c>
    </row>
    <row r="154" spans="1:5" x14ac:dyDescent="0.25">
      <c r="A154" s="33">
        <v>44223</v>
      </c>
      <c r="B154" s="9">
        <v>119654.327957309</v>
      </c>
      <c r="C154" s="10">
        <v>0.100510363522253</v>
      </c>
      <c r="D154" s="9">
        <v>12026.5</v>
      </c>
      <c r="E154" s="9">
        <v>12416.4</v>
      </c>
    </row>
    <row r="155" spans="1:5" x14ac:dyDescent="0.25">
      <c r="A155" s="33">
        <v>44224</v>
      </c>
      <c r="B155" s="9">
        <v>119654.327957309</v>
      </c>
      <c r="C155" s="10">
        <v>8.9746022424123106E-2</v>
      </c>
      <c r="D155" s="9">
        <v>10738.5</v>
      </c>
      <c r="E155" s="9">
        <v>12325.6</v>
      </c>
    </row>
    <row r="156" spans="1:5" x14ac:dyDescent="0.25">
      <c r="A156" s="33">
        <v>44225</v>
      </c>
      <c r="B156" s="9">
        <v>119654.327957309</v>
      </c>
      <c r="C156" s="10">
        <v>9.4363490170021394E-2</v>
      </c>
      <c r="D156" s="9">
        <v>11291</v>
      </c>
      <c r="E156" s="9">
        <v>12216.2</v>
      </c>
    </row>
    <row r="157" spans="1:5" x14ac:dyDescent="0.25">
      <c r="A157" s="33">
        <v>44228</v>
      </c>
      <c r="B157" s="9">
        <v>115547.910317139</v>
      </c>
      <c r="C157" s="10">
        <v>9.5267841450241794E-2</v>
      </c>
      <c r="D157" s="9">
        <v>11008</v>
      </c>
      <c r="E157" s="9">
        <v>11751.2</v>
      </c>
    </row>
    <row r="158" spans="1:5" x14ac:dyDescent="0.25">
      <c r="A158" s="33">
        <v>44229</v>
      </c>
      <c r="B158" s="9">
        <v>115547.910317139</v>
      </c>
      <c r="C158" s="10">
        <v>7.1779748999664397E-2</v>
      </c>
      <c r="D158" s="9">
        <v>8294</v>
      </c>
      <c r="E158" s="9">
        <v>10671.6</v>
      </c>
    </row>
    <row r="159" spans="1:5" x14ac:dyDescent="0.25">
      <c r="A159" s="33">
        <v>44230</v>
      </c>
      <c r="B159" s="9">
        <v>115547.910317139</v>
      </c>
      <c r="C159" s="10">
        <v>0.10332510529382601</v>
      </c>
      <c r="D159" s="9">
        <v>11939</v>
      </c>
      <c r="E159" s="9">
        <v>10654.1</v>
      </c>
    </row>
    <row r="160" spans="1:5" x14ac:dyDescent="0.25">
      <c r="A160" s="33">
        <v>44231</v>
      </c>
      <c r="B160" s="9">
        <v>115547.910317139</v>
      </c>
      <c r="C160" s="10">
        <v>0.108496120488822</v>
      </c>
      <c r="D160" s="9">
        <v>12536.5</v>
      </c>
      <c r="E160" s="9">
        <v>11013.7</v>
      </c>
    </row>
    <row r="161" spans="1:5" x14ac:dyDescent="0.25">
      <c r="A161" s="33">
        <v>44232</v>
      </c>
      <c r="B161" s="9">
        <v>115547.910317139</v>
      </c>
      <c r="C161" s="10">
        <v>0.108656227235446</v>
      </c>
      <c r="D161" s="9">
        <v>12555</v>
      </c>
      <c r="E161" s="9">
        <v>11266.5</v>
      </c>
    </row>
    <row r="162" spans="1:5" x14ac:dyDescent="0.25">
      <c r="A162" s="33">
        <v>44235</v>
      </c>
      <c r="B162" s="9">
        <v>115547.910317139</v>
      </c>
      <c r="C162" s="10">
        <v>0.10265871505112401</v>
      </c>
      <c r="D162" s="9">
        <v>11862</v>
      </c>
      <c r="E162" s="9">
        <v>11437.3</v>
      </c>
    </row>
    <row r="163" spans="1:5" x14ac:dyDescent="0.25">
      <c r="A163" s="33">
        <v>44236</v>
      </c>
      <c r="B163" s="9">
        <v>115547.910317139</v>
      </c>
      <c r="C163" s="10">
        <v>0.104843955782063</v>
      </c>
      <c r="D163" s="9">
        <v>12114.5</v>
      </c>
      <c r="E163" s="9">
        <v>12201.4</v>
      </c>
    </row>
    <row r="164" spans="1:5" x14ac:dyDescent="0.25">
      <c r="A164" s="33">
        <v>44237</v>
      </c>
      <c r="B164" s="9">
        <v>115547.910317139</v>
      </c>
      <c r="C164" s="10">
        <v>0.10893749584437799</v>
      </c>
      <c r="D164" s="9">
        <v>12587.5</v>
      </c>
      <c r="E164" s="9">
        <v>12331.1</v>
      </c>
    </row>
    <row r="165" spans="1:5" x14ac:dyDescent="0.25">
      <c r="A165" s="33">
        <v>44238</v>
      </c>
      <c r="B165" s="9">
        <v>115547.910317139</v>
      </c>
      <c r="C165" s="10">
        <v>0.10942214329361701</v>
      </c>
      <c r="D165" s="9">
        <v>12643.5</v>
      </c>
      <c r="E165" s="9">
        <v>12352.5</v>
      </c>
    </row>
    <row r="166" spans="1:5" x14ac:dyDescent="0.25">
      <c r="A166" s="33">
        <v>44239</v>
      </c>
      <c r="B166" s="9">
        <v>115547.910317139</v>
      </c>
      <c r="C166" s="10">
        <v>0.103528484134131</v>
      </c>
      <c r="D166" s="9">
        <v>11962.5</v>
      </c>
      <c r="E166" s="9">
        <v>12234</v>
      </c>
    </row>
    <row r="167" spans="1:5" x14ac:dyDescent="0.25">
      <c r="A167" s="33">
        <v>44243</v>
      </c>
      <c r="B167" s="9">
        <v>115547.910317139</v>
      </c>
      <c r="C167" s="10">
        <v>0.11162036565266099</v>
      </c>
      <c r="D167" s="9">
        <v>12897.5</v>
      </c>
      <c r="E167" s="9">
        <v>12441.1</v>
      </c>
    </row>
    <row r="168" spans="1:5" x14ac:dyDescent="0.25">
      <c r="A168" s="33">
        <v>44244</v>
      </c>
      <c r="B168" s="9">
        <v>115547.910317139</v>
      </c>
      <c r="C168" s="10">
        <v>0.11262427822608299</v>
      </c>
      <c r="D168" s="9">
        <v>13013.5</v>
      </c>
      <c r="E168" s="9">
        <v>12620.9</v>
      </c>
    </row>
    <row r="169" spans="1:5" x14ac:dyDescent="0.25">
      <c r="A169" s="33">
        <v>44245</v>
      </c>
      <c r="B169" s="9">
        <v>115547.910317139</v>
      </c>
      <c r="C169" s="10">
        <v>0.11128284332194199</v>
      </c>
      <c r="D169" s="9">
        <v>12858.5</v>
      </c>
      <c r="E169" s="9">
        <v>12675.1</v>
      </c>
    </row>
    <row r="170" spans="1:5" x14ac:dyDescent="0.25">
      <c r="A170" s="33">
        <v>44246</v>
      </c>
      <c r="B170" s="9">
        <v>115547.910317139</v>
      </c>
      <c r="C170" s="10">
        <v>9.4636068882484894E-2</v>
      </c>
      <c r="D170" s="9">
        <v>10935</v>
      </c>
      <c r="E170" s="9">
        <v>12333.4</v>
      </c>
    </row>
    <row r="171" spans="1:5" x14ac:dyDescent="0.25">
      <c r="A171" s="33">
        <v>44249</v>
      </c>
      <c r="B171" s="9">
        <v>115547.910317139</v>
      </c>
      <c r="C171" s="10">
        <v>0.113675790102555</v>
      </c>
      <c r="D171" s="9">
        <v>13135</v>
      </c>
      <c r="E171" s="9">
        <v>12567.9</v>
      </c>
    </row>
    <row r="172" spans="1:5" x14ac:dyDescent="0.25">
      <c r="A172" s="33">
        <v>44250</v>
      </c>
      <c r="B172" s="9">
        <v>115547.910317139</v>
      </c>
      <c r="C172" s="10">
        <v>0.11060779866050301</v>
      </c>
      <c r="D172" s="9">
        <v>12780.5</v>
      </c>
      <c r="E172" s="9">
        <v>12544.5</v>
      </c>
    </row>
    <row r="173" spans="1:5" x14ac:dyDescent="0.25">
      <c r="A173" s="33">
        <v>44251</v>
      </c>
      <c r="B173" s="9">
        <v>115547.910317139</v>
      </c>
      <c r="C173" s="10">
        <v>0.112905546835016</v>
      </c>
      <c r="D173" s="9">
        <v>13046</v>
      </c>
      <c r="E173" s="9">
        <v>12551</v>
      </c>
    </row>
    <row r="174" spans="1:5" x14ac:dyDescent="0.25">
      <c r="A174" s="33">
        <v>44252</v>
      </c>
      <c r="B174" s="9">
        <v>115547.910317139</v>
      </c>
      <c r="C174" s="10">
        <v>0.11319979707205299</v>
      </c>
      <c r="D174" s="9">
        <v>13080</v>
      </c>
      <c r="E174" s="9">
        <v>12595.3</v>
      </c>
    </row>
    <row r="175" spans="1:5" x14ac:dyDescent="0.25">
      <c r="A175" s="33">
        <v>44253</v>
      </c>
      <c r="B175" s="9">
        <v>115547.910317139</v>
      </c>
      <c r="C175" s="10">
        <v>0.109802937718018</v>
      </c>
      <c r="D175" s="9">
        <v>12687.5</v>
      </c>
      <c r="E175" s="9">
        <v>12945.8</v>
      </c>
    </row>
    <row r="176" spans="1:5" x14ac:dyDescent="0.25">
      <c r="A176" s="33">
        <v>44256</v>
      </c>
      <c r="B176" s="9">
        <v>112892.043329002</v>
      </c>
      <c r="C176" s="10">
        <v>0.10530414411363501</v>
      </c>
      <c r="D176" s="9">
        <v>11888</v>
      </c>
      <c r="E176" s="9">
        <v>12696.4</v>
      </c>
    </row>
    <row r="177" spans="1:5" x14ac:dyDescent="0.25">
      <c r="A177" s="33">
        <v>44257</v>
      </c>
      <c r="B177" s="9">
        <v>112892.043329002</v>
      </c>
      <c r="C177" s="10">
        <v>0.12283416608544601</v>
      </c>
      <c r="D177" s="9">
        <v>13867</v>
      </c>
      <c r="E177" s="9">
        <v>12913.7</v>
      </c>
    </row>
    <row r="178" spans="1:5" x14ac:dyDescent="0.25">
      <c r="A178" s="33">
        <v>44258</v>
      </c>
      <c r="B178" s="9">
        <v>112892.043329002</v>
      </c>
      <c r="C178" s="10">
        <v>0.12562887145790999</v>
      </c>
      <c r="D178" s="9">
        <v>14182.5</v>
      </c>
      <c r="E178" s="9">
        <v>13141</v>
      </c>
    </row>
    <row r="179" spans="1:5" x14ac:dyDescent="0.25">
      <c r="A179" s="33">
        <v>44259</v>
      </c>
      <c r="B179" s="9">
        <v>112892.043329002</v>
      </c>
      <c r="C179" s="10">
        <v>0.12205466030802301</v>
      </c>
      <c r="D179" s="9">
        <v>13779</v>
      </c>
      <c r="E179" s="9">
        <v>13280.8</v>
      </c>
    </row>
    <row r="180" spans="1:5" x14ac:dyDescent="0.25">
      <c r="A180" s="33">
        <v>44260</v>
      </c>
      <c r="B180" s="9">
        <v>112892.043329002</v>
      </c>
      <c r="C180" s="10">
        <v>0.1129308995041</v>
      </c>
      <c r="D180" s="9">
        <v>12749</v>
      </c>
      <c r="E180" s="9">
        <v>13293.1</v>
      </c>
    </row>
    <row r="181" spans="1:5" x14ac:dyDescent="0.25">
      <c r="A181" s="33">
        <v>44263</v>
      </c>
      <c r="B181" s="9">
        <v>112892.043329002</v>
      </c>
      <c r="C181" s="10">
        <v>0.12011032487456599</v>
      </c>
      <c r="D181" s="9">
        <v>13559.5</v>
      </c>
      <c r="E181" s="9">
        <v>13627.4</v>
      </c>
    </row>
    <row r="182" spans="1:5" x14ac:dyDescent="0.25">
      <c r="A182" s="33">
        <v>44264</v>
      </c>
      <c r="B182" s="9">
        <v>112892.043329002</v>
      </c>
      <c r="C182" s="10">
        <v>0.121917360994955</v>
      </c>
      <c r="D182" s="9">
        <v>13763.5</v>
      </c>
      <c r="E182" s="9">
        <v>13606.7</v>
      </c>
    </row>
    <row r="183" spans="1:5" x14ac:dyDescent="0.25">
      <c r="A183" s="33">
        <v>44265</v>
      </c>
      <c r="B183" s="9">
        <v>112892.043329002</v>
      </c>
      <c r="C183" s="10">
        <v>0.119370680188034</v>
      </c>
      <c r="D183" s="9">
        <v>13476</v>
      </c>
      <c r="E183" s="9">
        <v>13465.4</v>
      </c>
    </row>
    <row r="184" spans="1:5" x14ac:dyDescent="0.25">
      <c r="A184" s="33">
        <v>44266</v>
      </c>
      <c r="B184" s="9">
        <v>112892.043329002</v>
      </c>
      <c r="C184" s="10">
        <v>0.12828627751730501</v>
      </c>
      <c r="D184" s="9">
        <v>14482.5</v>
      </c>
      <c r="E184" s="9">
        <v>13606.1</v>
      </c>
    </row>
    <row r="185" spans="1:5" x14ac:dyDescent="0.25">
      <c r="A185" s="33">
        <v>44267</v>
      </c>
      <c r="B185" s="9">
        <v>112892.043329002</v>
      </c>
      <c r="C185" s="10">
        <v>0.122745585883466</v>
      </c>
      <c r="D185" s="9">
        <v>13857</v>
      </c>
      <c r="E185" s="9">
        <v>13827.7</v>
      </c>
    </row>
    <row r="186" spans="1:5" x14ac:dyDescent="0.25">
      <c r="A186" s="33">
        <v>44270</v>
      </c>
      <c r="B186" s="9">
        <v>112892.043329002</v>
      </c>
      <c r="C186" s="10">
        <v>0.109560422818767</v>
      </c>
      <c r="D186" s="9">
        <v>12368.5</v>
      </c>
      <c r="E186" s="9">
        <v>13589.5</v>
      </c>
    </row>
    <row r="187" spans="1:5" x14ac:dyDescent="0.25">
      <c r="A187" s="33">
        <v>44271</v>
      </c>
      <c r="B187" s="9">
        <v>112892.043329002</v>
      </c>
      <c r="C187" s="10">
        <v>0.122807592024852</v>
      </c>
      <c r="D187" s="9">
        <v>13864</v>
      </c>
      <c r="E187" s="9">
        <v>13609.6</v>
      </c>
    </row>
    <row r="188" spans="1:5" x14ac:dyDescent="0.25">
      <c r="A188" s="33">
        <v>44272</v>
      </c>
      <c r="B188" s="9">
        <v>112892.043329002</v>
      </c>
      <c r="C188" s="10">
        <v>0.124995523013754</v>
      </c>
      <c r="D188" s="9">
        <v>14111</v>
      </c>
      <c r="E188" s="9">
        <v>13736.6</v>
      </c>
    </row>
    <row r="189" spans="1:5" x14ac:dyDescent="0.25">
      <c r="A189" s="33">
        <v>44273</v>
      </c>
      <c r="B189" s="9">
        <v>112892.043329002</v>
      </c>
      <c r="C189" s="10">
        <v>0.124348887539301</v>
      </c>
      <c r="D189" s="9">
        <v>14038</v>
      </c>
      <c r="E189" s="9">
        <v>13647.7</v>
      </c>
    </row>
    <row r="190" spans="1:5" x14ac:dyDescent="0.25">
      <c r="A190" s="33">
        <v>44274</v>
      </c>
      <c r="B190" s="9">
        <v>112892.043329002</v>
      </c>
      <c r="C190" s="10">
        <v>0.130186322849773</v>
      </c>
      <c r="D190" s="9">
        <v>14697</v>
      </c>
      <c r="E190" s="9">
        <v>13815.7</v>
      </c>
    </row>
    <row r="191" spans="1:5" x14ac:dyDescent="0.25">
      <c r="A191" s="33">
        <v>44277</v>
      </c>
      <c r="B191" s="9">
        <v>112892.043329002</v>
      </c>
      <c r="C191" s="10">
        <v>0.122794304994555</v>
      </c>
      <c r="D191" s="9">
        <v>13862.5</v>
      </c>
      <c r="E191" s="9">
        <v>14114.5</v>
      </c>
    </row>
    <row r="192" spans="1:5" x14ac:dyDescent="0.25">
      <c r="A192" s="33">
        <v>44278</v>
      </c>
      <c r="B192" s="9">
        <v>112892.043329002</v>
      </c>
      <c r="C192" s="10">
        <v>0.11712517206784499</v>
      </c>
      <c r="D192" s="9">
        <v>13222.5</v>
      </c>
      <c r="E192" s="9">
        <v>13986.2</v>
      </c>
    </row>
    <row r="193" spans="1:5" x14ac:dyDescent="0.25">
      <c r="A193" s="33">
        <v>44279</v>
      </c>
      <c r="B193" s="9">
        <v>112892.043329002</v>
      </c>
      <c r="C193" s="10">
        <v>0.118879060067046</v>
      </c>
      <c r="D193" s="9">
        <v>13420.5</v>
      </c>
      <c r="E193" s="9">
        <v>13848.1</v>
      </c>
    </row>
    <row r="194" spans="1:5" x14ac:dyDescent="0.25">
      <c r="A194" s="33">
        <v>44280</v>
      </c>
      <c r="B194" s="9">
        <v>112892.043329002</v>
      </c>
      <c r="C194" s="10">
        <v>0.112173538777172</v>
      </c>
      <c r="D194" s="9">
        <v>12663.5</v>
      </c>
      <c r="E194" s="9">
        <v>13573.2</v>
      </c>
    </row>
    <row r="195" spans="1:5" x14ac:dyDescent="0.25">
      <c r="A195" s="33">
        <v>44281</v>
      </c>
      <c r="B195" s="9">
        <v>112892.043329002</v>
      </c>
      <c r="C195" s="10">
        <v>0.11738648366368599</v>
      </c>
      <c r="D195" s="9">
        <v>13252</v>
      </c>
      <c r="E195" s="9">
        <v>13284.2</v>
      </c>
    </row>
    <row r="196" spans="1:5" x14ac:dyDescent="0.25">
      <c r="A196" s="33">
        <v>44284</v>
      </c>
      <c r="B196" s="9">
        <v>112892.043329002</v>
      </c>
      <c r="C196" s="10">
        <v>0.12128844156089801</v>
      </c>
      <c r="D196" s="9">
        <v>13692.5</v>
      </c>
      <c r="E196" s="9">
        <v>13250.2</v>
      </c>
    </row>
    <row r="197" spans="1:5" x14ac:dyDescent="0.25">
      <c r="A197" s="33">
        <v>44285</v>
      </c>
      <c r="B197" s="9">
        <v>112892.043329002</v>
      </c>
      <c r="C197" s="10">
        <v>0.121204290369017</v>
      </c>
      <c r="D197" s="9">
        <v>13683</v>
      </c>
      <c r="E197" s="9">
        <v>13342.3</v>
      </c>
    </row>
    <row r="198" spans="1:5" x14ac:dyDescent="0.25">
      <c r="A198" s="33">
        <v>44286</v>
      </c>
      <c r="B198" s="9">
        <v>112892.043329002</v>
      </c>
      <c r="C198" s="10">
        <v>0.113710405281522</v>
      </c>
      <c r="D198" s="9">
        <v>12837</v>
      </c>
      <c r="E198" s="9">
        <v>13225.6</v>
      </c>
    </row>
    <row r="199" spans="1:5" x14ac:dyDescent="0.25">
      <c r="A199" s="33">
        <v>44287</v>
      </c>
      <c r="B199" s="9">
        <v>115687.983391075</v>
      </c>
      <c r="C199" s="10">
        <v>0.11214647900069501</v>
      </c>
      <c r="D199" s="9">
        <v>12974</v>
      </c>
      <c r="E199" s="9">
        <v>13287.7</v>
      </c>
    </row>
    <row r="200" spans="1:5" x14ac:dyDescent="0.25">
      <c r="A200" s="34">
        <v>44288</v>
      </c>
      <c r="B200" s="17">
        <v>115687.983391075</v>
      </c>
      <c r="C200" s="19">
        <v>0.114078399615514</v>
      </c>
      <c r="D200" s="17">
        <v>13197.5</v>
      </c>
      <c r="E200" s="9">
        <v>13276.8</v>
      </c>
    </row>
    <row r="201" spans="1:5" x14ac:dyDescent="0.25">
      <c r="A201" s="33">
        <v>44291</v>
      </c>
      <c r="B201" s="9">
        <v>115687.983391075</v>
      </c>
      <c r="C201" s="10">
        <v>0.15283782707343799</v>
      </c>
      <c r="D201" s="9">
        <v>17681.5</v>
      </c>
      <c r="E201" s="9">
        <v>14074.6</v>
      </c>
    </row>
    <row r="202" spans="1:5" x14ac:dyDescent="0.25">
      <c r="A202" s="33">
        <v>44292</v>
      </c>
      <c r="B202" s="9">
        <v>115687.983391075</v>
      </c>
      <c r="C202" s="10">
        <v>0.15892316091161399</v>
      </c>
      <c r="D202" s="9">
        <v>18385.5</v>
      </c>
      <c r="E202" s="9">
        <v>15015.1</v>
      </c>
    </row>
    <row r="203" spans="1:5" x14ac:dyDescent="0.25">
      <c r="A203" s="33">
        <v>44293</v>
      </c>
      <c r="B203" s="9">
        <v>115687.983391075</v>
      </c>
      <c r="C203" s="10">
        <v>0.165012816719845</v>
      </c>
      <c r="D203" s="9">
        <v>19090</v>
      </c>
      <c r="E203" s="9">
        <v>16265.7</v>
      </c>
    </row>
    <row r="204" spans="1:5" x14ac:dyDescent="0.25">
      <c r="A204" s="33">
        <v>44294</v>
      </c>
      <c r="B204" s="9">
        <v>115687.983391075</v>
      </c>
      <c r="C204" s="10">
        <v>0.163037676404471</v>
      </c>
      <c r="D204" s="9">
        <v>18861.5</v>
      </c>
      <c r="E204" s="9">
        <v>17443.2</v>
      </c>
    </row>
    <row r="205" spans="1:5" x14ac:dyDescent="0.25">
      <c r="A205" s="33">
        <v>44295</v>
      </c>
      <c r="B205" s="9">
        <v>115687.983391075</v>
      </c>
      <c r="C205" s="10">
        <v>0.160340767089825</v>
      </c>
      <c r="D205" s="9">
        <v>18549.5</v>
      </c>
      <c r="E205" s="9">
        <v>18513.599999999999</v>
      </c>
    </row>
    <row r="206" spans="1:5" x14ac:dyDescent="0.25">
      <c r="A206" s="33">
        <v>44298</v>
      </c>
      <c r="B206" s="9">
        <v>115687.983391075</v>
      </c>
      <c r="C206" s="10">
        <v>0.14658825837315301</v>
      </c>
      <c r="D206" s="9">
        <v>16958.5</v>
      </c>
      <c r="E206" s="9">
        <v>18369</v>
      </c>
    </row>
    <row r="207" spans="1:5" x14ac:dyDescent="0.25">
      <c r="A207" s="33">
        <v>44299</v>
      </c>
      <c r="B207" s="9">
        <v>115687.983391075</v>
      </c>
      <c r="C207" s="10">
        <v>0.15644667206980001</v>
      </c>
      <c r="D207" s="9">
        <v>18099</v>
      </c>
      <c r="E207" s="9">
        <v>18311.7</v>
      </c>
    </row>
    <row r="208" spans="1:5" x14ac:dyDescent="0.25">
      <c r="A208" s="33">
        <v>44300</v>
      </c>
      <c r="B208" s="9">
        <v>115687.983391075</v>
      </c>
      <c r="C208" s="10">
        <v>0.14648453109182</v>
      </c>
      <c r="D208" s="9">
        <v>16946.5</v>
      </c>
      <c r="E208" s="9">
        <v>17883</v>
      </c>
    </row>
    <row r="209" spans="1:5" x14ac:dyDescent="0.25">
      <c r="A209" s="33">
        <v>44302</v>
      </c>
      <c r="B209" s="9">
        <v>115687.983391075</v>
      </c>
      <c r="C209" s="10">
        <v>0.13362667017664101</v>
      </c>
      <c r="D209" s="9">
        <v>15459</v>
      </c>
      <c r="E209" s="9">
        <v>17202.5</v>
      </c>
    </row>
    <row r="210" spans="1:5" x14ac:dyDescent="0.25">
      <c r="A210" s="33">
        <v>44305</v>
      </c>
      <c r="B210" s="9">
        <v>115687.983391075</v>
      </c>
      <c r="C210" s="10">
        <v>0.133090745889757</v>
      </c>
      <c r="D210" s="9">
        <v>15397</v>
      </c>
      <c r="E210" s="9">
        <v>16572</v>
      </c>
    </row>
    <row r="211" spans="1:5" x14ac:dyDescent="0.25">
      <c r="A211" s="33">
        <v>44306</v>
      </c>
      <c r="B211">
        <v>115687.983391075</v>
      </c>
      <c r="C211">
        <v>0.17035477170847099</v>
      </c>
      <c r="D211">
        <v>19708</v>
      </c>
      <c r="E211" s="9">
        <v>17121.900000000001</v>
      </c>
    </row>
    <row r="212" spans="1:5" x14ac:dyDescent="0.25">
      <c r="A212" s="33">
        <v>44307</v>
      </c>
      <c r="B212" s="9">
        <v>115687.983391075</v>
      </c>
      <c r="C212" s="10">
        <v>0.157617925954846</v>
      </c>
      <c r="D212" s="9">
        <v>18234.5</v>
      </c>
      <c r="E212" s="9">
        <v>17149</v>
      </c>
    </row>
    <row r="213" spans="1:5" x14ac:dyDescent="0.25">
      <c r="A213" s="33">
        <v>44308</v>
      </c>
      <c r="B213" s="9">
        <v>115687.983391075</v>
      </c>
      <c r="C213" s="10">
        <v>0.161429903543817</v>
      </c>
      <c r="D213" s="9">
        <v>18675.5</v>
      </c>
      <c r="E213" s="9">
        <v>17494.8</v>
      </c>
    </row>
    <row r="214" spans="1:5" x14ac:dyDescent="0.25">
      <c r="A214" s="33">
        <v>44309</v>
      </c>
      <c r="B214" s="9">
        <v>115687.983391075</v>
      </c>
      <c r="C214" s="10">
        <v>0.15524084242430899</v>
      </c>
      <c r="D214" s="9">
        <v>17959.5</v>
      </c>
      <c r="E214" s="9">
        <v>17994.900000000001</v>
      </c>
    </row>
    <row r="215" spans="1:5" x14ac:dyDescent="0.25">
      <c r="A215" s="33">
        <v>44312</v>
      </c>
      <c r="B215" s="9">
        <v>115687.983391075</v>
      </c>
      <c r="C215" s="10">
        <v>0.163863172685076</v>
      </c>
      <c r="D215" s="9">
        <v>18957</v>
      </c>
      <c r="E215" s="9">
        <v>18706.900000000001</v>
      </c>
    </row>
    <row r="216" spans="1:5" x14ac:dyDescent="0.25">
      <c r="A216" s="33">
        <v>44313</v>
      </c>
      <c r="B216" s="9">
        <v>115687.983391075</v>
      </c>
      <c r="C216" s="10">
        <v>0.163755123433688</v>
      </c>
      <c r="D216" s="9">
        <v>18944.5</v>
      </c>
      <c r="E216" s="9">
        <v>18554.2</v>
      </c>
    </row>
    <row r="217" spans="1:5" x14ac:dyDescent="0.25">
      <c r="A217" s="33">
        <v>44314</v>
      </c>
      <c r="B217" s="9">
        <v>115687.983391075</v>
      </c>
      <c r="C217" s="10">
        <v>0.16937368450586701</v>
      </c>
      <c r="D217" s="9">
        <v>19594.5</v>
      </c>
      <c r="E217" s="9">
        <v>18826.2</v>
      </c>
    </row>
    <row r="218" spans="1:5" x14ac:dyDescent="0.25">
      <c r="A218" s="33">
        <v>44315</v>
      </c>
      <c r="B218" s="9">
        <v>115687.983391075</v>
      </c>
      <c r="C218" s="10">
        <v>0.146536394732487</v>
      </c>
      <c r="D218" s="9">
        <v>16952.5</v>
      </c>
      <c r="E218" s="9">
        <v>18481.599999999999</v>
      </c>
    </row>
    <row r="219" spans="1:5" x14ac:dyDescent="0.25">
      <c r="A219" s="33">
        <v>44316</v>
      </c>
      <c r="B219" s="9">
        <v>115687.983391075</v>
      </c>
      <c r="C219" s="10">
        <v>0.15401340292854099</v>
      </c>
      <c r="D219" s="9">
        <v>17817.5</v>
      </c>
      <c r="E219" s="9">
        <v>18453.2</v>
      </c>
    </row>
    <row r="220" spans="1:5" x14ac:dyDescent="0.25">
      <c r="A220" s="33">
        <v>44319</v>
      </c>
      <c r="B220" s="9">
        <v>118717.63454754</v>
      </c>
      <c r="C220" s="10">
        <v>0.13924637281565999</v>
      </c>
      <c r="D220" s="9">
        <v>16531</v>
      </c>
      <c r="E220" s="9">
        <v>17968</v>
      </c>
    </row>
    <row r="221" spans="1:5" x14ac:dyDescent="0.25">
      <c r="A221" s="33">
        <v>44320</v>
      </c>
      <c r="B221" s="9">
        <v>118717.63454754</v>
      </c>
      <c r="C221" s="10">
        <v>0.15334705807931101</v>
      </c>
      <c r="D221" s="9">
        <v>18205</v>
      </c>
      <c r="E221" s="9">
        <v>17820.099999999999</v>
      </c>
    </row>
    <row r="222" spans="1:5" x14ac:dyDescent="0.25">
      <c r="A222" s="33">
        <v>44321</v>
      </c>
      <c r="B222" s="9">
        <v>118717.63454754</v>
      </c>
      <c r="C222" s="10">
        <v>0.15703648468951401</v>
      </c>
      <c r="D222" s="9">
        <v>18643</v>
      </c>
      <c r="E222" s="9">
        <v>17629.8</v>
      </c>
    </row>
    <row r="223" spans="1:5" x14ac:dyDescent="0.25">
      <c r="A223" s="33">
        <v>44322</v>
      </c>
      <c r="B223" s="9">
        <v>118717.63454754</v>
      </c>
      <c r="C223" s="10">
        <v>0.15760084903399699</v>
      </c>
      <c r="D223" s="9">
        <v>18710</v>
      </c>
      <c r="E223" s="9">
        <v>17981.3</v>
      </c>
    </row>
    <row r="224" spans="1:5" x14ac:dyDescent="0.25">
      <c r="A224" s="33">
        <v>44323</v>
      </c>
      <c r="B224" s="9">
        <v>118717.63454754</v>
      </c>
      <c r="C224" s="10">
        <v>0.18738580906522101</v>
      </c>
      <c r="D224" s="9">
        <v>22246</v>
      </c>
      <c r="E224" s="9">
        <v>18867</v>
      </c>
    </row>
    <row r="225" spans="1:5" ht="15.5" customHeight="1" x14ac:dyDescent="0.35">
      <c r="A225" s="35">
        <v>44326</v>
      </c>
      <c r="B225" s="20">
        <v>118717.63454754</v>
      </c>
      <c r="C225" s="21">
        <v>0.18053762679559901</v>
      </c>
      <c r="D225" s="22">
        <v>21433</v>
      </c>
      <c r="E225" s="9">
        <v>19847.400000000001</v>
      </c>
    </row>
    <row r="226" spans="1:5" ht="15.5" customHeight="1" x14ac:dyDescent="0.35">
      <c r="A226" s="35">
        <v>44327</v>
      </c>
      <c r="B226" s="20">
        <v>118717.63454754</v>
      </c>
      <c r="C226" s="21">
        <v>0.18842188092151099</v>
      </c>
      <c r="D226" s="22">
        <v>22369</v>
      </c>
      <c r="E226" s="9">
        <v>20680.2</v>
      </c>
    </row>
    <row r="227" spans="1:5" ht="15.5" customHeight="1" x14ac:dyDescent="0.35">
      <c r="A227" s="35">
        <v>44328</v>
      </c>
      <c r="B227" s="20">
        <v>118717.63454754</v>
      </c>
      <c r="C227" s="21">
        <v>0.197005272966709</v>
      </c>
      <c r="D227" s="22">
        <v>23388</v>
      </c>
      <c r="E227" s="9">
        <v>21629.200000000001</v>
      </c>
    </row>
    <row r="228" spans="1:5" ht="15.5" customHeight="1" x14ac:dyDescent="0.35">
      <c r="A228" s="35">
        <v>44329</v>
      </c>
      <c r="B228" s="20">
        <v>118717.63454754</v>
      </c>
      <c r="C228" s="21">
        <v>0.18765535621482499</v>
      </c>
      <c r="D228" s="22">
        <v>22278</v>
      </c>
      <c r="E228" s="9">
        <v>22342.799999999999</v>
      </c>
    </row>
    <row r="229" spans="1:5" ht="15.5" customHeight="1" x14ac:dyDescent="0.35">
      <c r="A229" s="35">
        <v>44330</v>
      </c>
      <c r="B229" s="20">
        <v>118717.63454754</v>
      </c>
      <c r="C229" s="21">
        <v>0.22911507716326601</v>
      </c>
      <c r="D229" s="22">
        <v>27200</v>
      </c>
      <c r="E229" s="9">
        <v>23333.599999999999</v>
      </c>
    </row>
    <row r="230" spans="1:5" ht="15.5" customHeight="1" x14ac:dyDescent="0.35">
      <c r="A230" s="35">
        <v>44333</v>
      </c>
      <c r="B230" s="20">
        <v>118717.63454754</v>
      </c>
      <c r="C230" s="21">
        <v>0.20217720889973201</v>
      </c>
      <c r="D230" s="22">
        <v>24002</v>
      </c>
      <c r="E230" s="9">
        <v>23847.4</v>
      </c>
    </row>
    <row r="231" spans="1:5" ht="15.5" customHeight="1" x14ac:dyDescent="0.35">
      <c r="A231" s="35">
        <v>44334</v>
      </c>
      <c r="B231" s="20">
        <v>118717.63454754</v>
      </c>
      <c r="C231" s="21">
        <v>0.19703896636040899</v>
      </c>
      <c r="D231" s="22">
        <v>23392</v>
      </c>
      <c r="E231" s="9">
        <v>24052</v>
      </c>
    </row>
    <row r="232" spans="1:5" ht="15.5" customHeight="1" x14ac:dyDescent="0.35">
      <c r="A232" s="35">
        <v>44335</v>
      </c>
      <c r="B232" s="20">
        <v>118717.63454754</v>
      </c>
      <c r="C232" s="21">
        <v>0.203600754783578</v>
      </c>
      <c r="D232" s="22">
        <v>24171</v>
      </c>
      <c r="E232" s="9">
        <v>24208.6</v>
      </c>
    </row>
    <row r="233" spans="1:5" ht="15.5" customHeight="1" x14ac:dyDescent="0.35">
      <c r="A233" s="35">
        <v>44336</v>
      </c>
      <c r="B233" s="20">
        <v>118717.63454754</v>
      </c>
      <c r="C233" s="21">
        <v>0.19353485341555901</v>
      </c>
      <c r="D233" s="22">
        <v>22976</v>
      </c>
      <c r="E233" s="9">
        <v>24348.2</v>
      </c>
    </row>
    <row r="234" spans="1:5" ht="15.5" customHeight="1" x14ac:dyDescent="0.35">
      <c r="A234" s="35">
        <v>44337</v>
      </c>
      <c r="B234" s="20">
        <v>118717.63454754</v>
      </c>
      <c r="C234" s="21">
        <v>0.18476614770500899</v>
      </c>
      <c r="D234" s="22">
        <v>21935</v>
      </c>
      <c r="E234" s="9">
        <v>23295.200000000001</v>
      </c>
    </row>
    <row r="235" spans="1:5" ht="15.5" customHeight="1" x14ac:dyDescent="0.35">
      <c r="A235" s="36">
        <v>44340</v>
      </c>
      <c r="B235" s="20">
        <v>118717.63454754</v>
      </c>
      <c r="C235" s="21">
        <v>0.195337449978535</v>
      </c>
      <c r="D235" s="22">
        <v>23190</v>
      </c>
      <c r="E235" s="9">
        <v>23132.799999999999</v>
      </c>
    </row>
    <row r="236" spans="1:5" ht="15.5" customHeight="1" x14ac:dyDescent="0.35">
      <c r="A236" s="36">
        <v>44341</v>
      </c>
      <c r="B236" s="20">
        <v>118717.63454754</v>
      </c>
      <c r="C236" s="21">
        <v>0.21212518338979899</v>
      </c>
      <c r="D236" s="22">
        <v>25183</v>
      </c>
      <c r="E236" s="9">
        <v>23491</v>
      </c>
    </row>
    <row r="237" spans="1:5" ht="15.5" customHeight="1" x14ac:dyDescent="0.35">
      <c r="A237" s="36">
        <v>44342</v>
      </c>
      <c r="B237" s="20">
        <v>118717.63454754</v>
      </c>
      <c r="C237" s="21">
        <v>0.21857325660922899</v>
      </c>
      <c r="D237" s="22">
        <v>25948.5</v>
      </c>
      <c r="E237" s="9">
        <v>23846.5</v>
      </c>
    </row>
    <row r="238" spans="1:5" ht="15.5" customHeight="1" x14ac:dyDescent="0.35">
      <c r="A238" s="36">
        <v>44343</v>
      </c>
      <c r="B238" s="20">
        <v>118717.63454754</v>
      </c>
      <c r="C238" s="21">
        <v>0.21499333352855299</v>
      </c>
      <c r="D238" s="22">
        <v>25523.5</v>
      </c>
      <c r="E238" s="9">
        <v>24356</v>
      </c>
    </row>
    <row r="239" spans="1:5" ht="15.5" customHeight="1" x14ac:dyDescent="0.35">
      <c r="A239" s="36">
        <v>44344</v>
      </c>
      <c r="B239" s="20">
        <v>118717.63454754</v>
      </c>
      <c r="C239" s="21">
        <v>0.19438139993228401</v>
      </c>
      <c r="D239" s="22">
        <v>23076.5</v>
      </c>
      <c r="E239" s="9">
        <v>24584.3</v>
      </c>
    </row>
    <row r="240" spans="1:5" ht="15.5" customHeight="1" x14ac:dyDescent="0.35">
      <c r="A240" s="36">
        <v>44345</v>
      </c>
      <c r="B240" s="20">
        <v>118717.63454754</v>
      </c>
      <c r="C240" s="21">
        <v>7.3679028674525401E-2</v>
      </c>
      <c r="D240" s="22">
        <v>8747</v>
      </c>
      <c r="E240" s="9">
        <v>21695.7</v>
      </c>
    </row>
    <row r="241" spans="1:5" ht="15.5" customHeight="1" x14ac:dyDescent="0.35">
      <c r="A241" s="36">
        <v>44346</v>
      </c>
      <c r="B241" s="20">
        <v>118717.63454754</v>
      </c>
      <c r="C241" s="21">
        <v>6.48682062218498E-2</v>
      </c>
      <c r="D241" s="22">
        <v>7701</v>
      </c>
      <c r="E241" s="9">
        <v>18199.3</v>
      </c>
    </row>
    <row r="242" spans="1:5" ht="15.5" customHeight="1" x14ac:dyDescent="0.35">
      <c r="A242" s="36">
        <v>44347</v>
      </c>
      <c r="B242" s="20">
        <v>118717.63454754</v>
      </c>
      <c r="C242" s="21">
        <v>7.63071133831629E-2</v>
      </c>
      <c r="D242" s="22">
        <v>9059</v>
      </c>
      <c r="E242" s="9">
        <v>14821.4</v>
      </c>
    </row>
    <row r="243" spans="1:5" ht="15.5" customHeight="1" x14ac:dyDescent="0.35">
      <c r="A243" s="36">
        <v>44348</v>
      </c>
      <c r="B243" s="20">
        <v>122608.707478515</v>
      </c>
      <c r="C243" s="21">
        <v>0.21252161070669501</v>
      </c>
      <c r="D243" s="22">
        <v>26057</v>
      </c>
      <c r="E243" s="9">
        <v>14928.1</v>
      </c>
    </row>
    <row r="244" spans="1:5" ht="15.5" customHeight="1" x14ac:dyDescent="0.35">
      <c r="A244" s="36">
        <v>44349</v>
      </c>
      <c r="B244" s="20">
        <v>122608.707478515</v>
      </c>
      <c r="C244" s="21">
        <v>0.206665582902749</v>
      </c>
      <c r="D244" s="22">
        <v>25339</v>
      </c>
      <c r="E244" s="9">
        <v>15380.6</v>
      </c>
    </row>
    <row r="245" spans="1:5" ht="15.5" customHeight="1" x14ac:dyDescent="0.35">
      <c r="A245" s="36">
        <v>44350</v>
      </c>
      <c r="B245" s="20">
        <v>122608.707478515</v>
      </c>
      <c r="C245" s="21">
        <v>0.21594714229117501</v>
      </c>
      <c r="D245" s="22">
        <v>26477</v>
      </c>
      <c r="E245" s="9">
        <v>18926.599999999999</v>
      </c>
    </row>
    <row r="246" spans="1:5" ht="15.5" customHeight="1" x14ac:dyDescent="0.35">
      <c r="A246" s="36">
        <v>44351</v>
      </c>
      <c r="B246" s="20">
        <v>122608.707478515</v>
      </c>
      <c r="C246" s="21">
        <v>0.20624962549606199</v>
      </c>
      <c r="D246" s="22">
        <v>25288</v>
      </c>
      <c r="E246" s="9">
        <v>22444</v>
      </c>
    </row>
    <row r="247" spans="1:5" ht="15.5" customHeight="1" x14ac:dyDescent="0.35">
      <c r="A247" s="36">
        <v>44354</v>
      </c>
      <c r="B247" s="20">
        <v>122608.707478515</v>
      </c>
      <c r="C247" s="21">
        <v>0.21991912772365599</v>
      </c>
      <c r="D247" s="22">
        <v>26964</v>
      </c>
      <c r="E247" s="9">
        <v>26025</v>
      </c>
    </row>
    <row r="248" spans="1:5" ht="15.5" customHeight="1" x14ac:dyDescent="0.35">
      <c r="A248" s="36">
        <v>44355</v>
      </c>
      <c r="B248" s="20">
        <v>122608.707478515</v>
      </c>
      <c r="C248" s="21">
        <v>0.215898206125683</v>
      </c>
      <c r="D248" s="22">
        <v>26471</v>
      </c>
      <c r="E248" s="9">
        <v>26107.8</v>
      </c>
    </row>
    <row r="249" spans="1:5" ht="15.5" customHeight="1" x14ac:dyDescent="0.35">
      <c r="A249" s="36">
        <v>44356</v>
      </c>
      <c r="B249" s="20">
        <v>122608.707478515</v>
      </c>
      <c r="C249" s="21">
        <v>0.20079324304363899</v>
      </c>
      <c r="D249" s="22">
        <v>24619</v>
      </c>
      <c r="E249" s="9">
        <v>25963.8</v>
      </c>
    </row>
    <row r="250" spans="1:5" ht="15.5" customHeight="1" x14ac:dyDescent="0.35">
      <c r="A250" s="36">
        <v>44357</v>
      </c>
      <c r="B250" s="20">
        <v>122608.707478515</v>
      </c>
      <c r="C250" s="21">
        <v>0.23924075706564299</v>
      </c>
      <c r="D250" s="22">
        <v>29333</v>
      </c>
      <c r="E250" s="9">
        <v>26535</v>
      </c>
    </row>
    <row r="251" spans="1:5" ht="15.5" customHeight="1" x14ac:dyDescent="0.35">
      <c r="A251" s="36">
        <v>44358</v>
      </c>
      <c r="B251" s="20">
        <v>122608.707478515</v>
      </c>
      <c r="C251" s="21">
        <v>0.24334323893943799</v>
      </c>
      <c r="D251" s="22">
        <v>29836</v>
      </c>
      <c r="E251" s="9">
        <v>27444.6</v>
      </c>
    </row>
    <row r="252" spans="1:5" ht="15.5" customHeight="1" x14ac:dyDescent="0.35">
      <c r="A252" s="36">
        <v>44361</v>
      </c>
      <c r="B252" s="20">
        <v>122608.707478515</v>
      </c>
      <c r="C252" s="21">
        <v>0.22438047481106299</v>
      </c>
      <c r="D252" s="22">
        <v>27511</v>
      </c>
      <c r="E252" s="9">
        <v>27554</v>
      </c>
    </row>
    <row r="253" spans="1:5" ht="15.5" customHeight="1" x14ac:dyDescent="0.35">
      <c r="A253" s="36">
        <v>44362</v>
      </c>
      <c r="B253" s="20">
        <v>122608.707478515</v>
      </c>
      <c r="C253" s="21">
        <v>0.214895014733085</v>
      </c>
      <c r="D253" s="22">
        <v>26348</v>
      </c>
      <c r="E253" s="9">
        <v>27529.4</v>
      </c>
    </row>
    <row r="254" spans="1:5" ht="15.5" customHeight="1" x14ac:dyDescent="0.35">
      <c r="A254" s="36">
        <v>44363</v>
      </c>
      <c r="B254" s="20">
        <v>122608.707478515</v>
      </c>
      <c r="C254" s="21">
        <v>0.234681537647251</v>
      </c>
      <c r="D254" s="22">
        <v>28774</v>
      </c>
      <c r="E254" s="9">
        <v>28360.400000000001</v>
      </c>
    </row>
    <row r="255" spans="1:5" ht="15.5" customHeight="1" x14ac:dyDescent="0.35">
      <c r="A255" s="36">
        <v>44364</v>
      </c>
      <c r="B255" s="20">
        <v>122608.707478515</v>
      </c>
      <c r="C255" s="21">
        <v>0.244949976373111</v>
      </c>
      <c r="D255" s="22">
        <v>30033</v>
      </c>
      <c r="E255" s="9">
        <v>28500.400000000001</v>
      </c>
    </row>
    <row r="256" spans="1:5" ht="15.5" customHeight="1" x14ac:dyDescent="0.35">
      <c r="A256" s="36">
        <v>44365</v>
      </c>
      <c r="B256" s="20">
        <v>122608.707478515</v>
      </c>
      <c r="C256" s="21">
        <v>0.22840955243661901</v>
      </c>
      <c r="D256" s="22">
        <v>28005</v>
      </c>
      <c r="E256" s="9">
        <v>28134.2</v>
      </c>
    </row>
    <row r="257" spans="1:5" ht="15.5" customHeight="1" x14ac:dyDescent="0.35">
      <c r="A257" s="35">
        <v>44368</v>
      </c>
      <c r="B257" s="20">
        <v>122608.707478515</v>
      </c>
      <c r="C257" s="21">
        <v>0.24742125273048601</v>
      </c>
      <c r="D257" s="22">
        <v>30336</v>
      </c>
      <c r="E257" s="9">
        <v>28699.200000000001</v>
      </c>
    </row>
    <row r="258" spans="1:5" ht="15.5" customHeight="1" x14ac:dyDescent="0.35">
      <c r="A258" s="35">
        <v>44369</v>
      </c>
      <c r="B258" s="20">
        <v>122608.707478515</v>
      </c>
      <c r="C258" s="21">
        <v>0.22721877240963301</v>
      </c>
      <c r="D258" s="22">
        <v>27859</v>
      </c>
      <c r="E258" s="9">
        <v>29001.4</v>
      </c>
    </row>
    <row r="259" spans="1:5" ht="15.5" customHeight="1" x14ac:dyDescent="0.35">
      <c r="A259" s="35">
        <v>44370</v>
      </c>
      <c r="B259" s="20">
        <v>122608.707478515</v>
      </c>
      <c r="C259" s="21">
        <v>0.24310671413955701</v>
      </c>
      <c r="D259" s="22">
        <v>29807</v>
      </c>
      <c r="E259" s="9">
        <v>29208</v>
      </c>
    </row>
    <row r="260" spans="1:5" ht="15.5" customHeight="1" x14ac:dyDescent="0.35">
      <c r="A260" s="35">
        <v>44371</v>
      </c>
      <c r="B260" s="20">
        <v>122608.707478515</v>
      </c>
      <c r="C260" s="21">
        <v>0.23708756578397</v>
      </c>
      <c r="D260" s="22">
        <v>29069</v>
      </c>
      <c r="E260" s="9">
        <v>29015.200000000001</v>
      </c>
    </row>
    <row r="261" spans="1:5" ht="15.5" customHeight="1" x14ac:dyDescent="0.35">
      <c r="A261" s="35">
        <v>44372</v>
      </c>
      <c r="B261" s="20">
        <v>122608.707478515</v>
      </c>
      <c r="C261" s="21">
        <v>0.233515225703012</v>
      </c>
      <c r="D261" s="22">
        <v>28631</v>
      </c>
      <c r="E261" s="9">
        <v>29140.400000000001</v>
      </c>
    </row>
    <row r="262" spans="1:5" ht="15.5" customHeight="1" x14ac:dyDescent="0.35">
      <c r="A262" s="35">
        <v>44375</v>
      </c>
      <c r="B262" s="20">
        <v>122608.707478515</v>
      </c>
      <c r="C262" s="21">
        <v>0.23106026140079999</v>
      </c>
      <c r="D262" s="22">
        <v>28330</v>
      </c>
      <c r="E262" s="9">
        <v>28739.200000000001</v>
      </c>
    </row>
    <row r="263" spans="1:5" ht="15.5" customHeight="1" x14ac:dyDescent="0.35">
      <c r="A263" s="35">
        <v>44376</v>
      </c>
      <c r="B263" s="20">
        <v>122608.707478515</v>
      </c>
      <c r="C263" s="21">
        <v>0.248726217143622</v>
      </c>
      <c r="D263" s="22">
        <v>30496</v>
      </c>
      <c r="E263" s="9">
        <v>29266.6</v>
      </c>
    </row>
    <row r="264" spans="1:5" ht="15.5" customHeight="1" x14ac:dyDescent="0.35">
      <c r="A264" s="35">
        <v>44377</v>
      </c>
      <c r="B264" s="20">
        <v>122608.707478515</v>
      </c>
      <c r="C264" s="21">
        <v>0.24194040219531701</v>
      </c>
      <c r="D264" s="22">
        <v>29664</v>
      </c>
      <c r="E264" s="9">
        <v>29238</v>
      </c>
    </row>
    <row r="265" spans="1:5" ht="15.5" customHeight="1" x14ac:dyDescent="0.35">
      <c r="A265" s="35">
        <v>44378</v>
      </c>
      <c r="B265" s="20">
        <v>123170.97001959399</v>
      </c>
      <c r="C265" s="21">
        <v>0.25869732125135603</v>
      </c>
      <c r="D265" s="22">
        <v>31864</v>
      </c>
      <c r="E265" s="9">
        <v>29797</v>
      </c>
    </row>
    <row r="266" spans="1:5" ht="15.5" customHeight="1" x14ac:dyDescent="0.35">
      <c r="A266" s="35">
        <v>44379</v>
      </c>
      <c r="B266" s="20">
        <v>123170.97001959399</v>
      </c>
      <c r="C266" s="21">
        <v>0.21936175379394901</v>
      </c>
      <c r="D266" s="22">
        <v>27019</v>
      </c>
      <c r="E266" s="9">
        <v>29474.6</v>
      </c>
    </row>
    <row r="267" spans="1:5" ht="15.5" customHeight="1" x14ac:dyDescent="0.35">
      <c r="A267" s="35">
        <v>44382</v>
      </c>
      <c r="B267" s="20">
        <v>123170.97001959399</v>
      </c>
      <c r="C267" s="21">
        <v>9.78802066597525E-2</v>
      </c>
      <c r="D267" s="22">
        <v>12056</v>
      </c>
      <c r="E267" s="9">
        <v>26219.8</v>
      </c>
    </row>
    <row r="268" spans="1:5" ht="15.5" customHeight="1" x14ac:dyDescent="0.35">
      <c r="A268" s="35">
        <v>44383</v>
      </c>
      <c r="B268" s="20">
        <v>123170.97001959399</v>
      </c>
      <c r="C268" s="21">
        <v>0.224647090102468</v>
      </c>
      <c r="D268" s="22">
        <v>27670</v>
      </c>
      <c r="E268" s="9">
        <v>25654.6</v>
      </c>
    </row>
    <row r="269" spans="1:5" ht="15.5" customHeight="1" x14ac:dyDescent="0.35">
      <c r="A269" s="35">
        <v>44384</v>
      </c>
      <c r="B269" s="20">
        <v>123170.97001959399</v>
      </c>
      <c r="C269" s="21">
        <v>0.22636827489111</v>
      </c>
      <c r="D269" s="22">
        <v>27882</v>
      </c>
      <c r="E269" s="9">
        <v>25298.2</v>
      </c>
    </row>
    <row r="270" spans="1:5" ht="15.5" customHeight="1" x14ac:dyDescent="0.35">
      <c r="A270" s="35">
        <v>44385</v>
      </c>
      <c r="B270" s="20">
        <v>123170.97001959399</v>
      </c>
      <c r="C270" s="21">
        <v>0.244448833968023</v>
      </c>
      <c r="D270" s="22">
        <v>30109</v>
      </c>
      <c r="E270" s="9">
        <v>24947.200000000001</v>
      </c>
    </row>
    <row r="271" spans="1:5" ht="15.5" customHeight="1" x14ac:dyDescent="0.35">
      <c r="A271" s="35">
        <v>44386</v>
      </c>
      <c r="B271" s="20">
        <v>123170.97001959399</v>
      </c>
      <c r="C271" s="21">
        <v>0.22341303308419599</v>
      </c>
      <c r="D271" s="22">
        <v>27518</v>
      </c>
      <c r="E271" s="9">
        <v>25047</v>
      </c>
    </row>
    <row r="272" spans="1:5" ht="15.5" customHeight="1" x14ac:dyDescent="0.35">
      <c r="A272" s="35">
        <v>44389</v>
      </c>
      <c r="B272" s="20">
        <v>123170.97001959399</v>
      </c>
      <c r="C272" s="21">
        <v>0.243231014542097</v>
      </c>
      <c r="D272" s="22">
        <v>29959</v>
      </c>
      <c r="E272" s="9">
        <v>28627.599999999999</v>
      </c>
    </row>
    <row r="273" spans="1:5" ht="15.5" customHeight="1" x14ac:dyDescent="0.35">
      <c r="A273" s="35">
        <v>44390</v>
      </c>
      <c r="B273" s="20">
        <v>123170.97001959399</v>
      </c>
      <c r="C273" s="21">
        <v>0.25590445536790002</v>
      </c>
      <c r="D273" s="22">
        <v>31520</v>
      </c>
      <c r="E273" s="9">
        <v>29397.599999999999</v>
      </c>
    </row>
    <row r="274" spans="1:5" ht="15.5" customHeight="1" x14ac:dyDescent="0.35">
      <c r="A274" s="35">
        <v>44391</v>
      </c>
      <c r="B274" s="20">
        <v>123170.97001959399</v>
      </c>
      <c r="C274" s="21">
        <v>0.26793651129604801</v>
      </c>
      <c r="D274" s="22">
        <v>33002</v>
      </c>
      <c r="E274" s="9">
        <v>30421.599999999999</v>
      </c>
    </row>
    <row r="275" spans="1:5" ht="15.5" customHeight="1" x14ac:dyDescent="0.35">
      <c r="A275" s="35">
        <v>44392</v>
      </c>
      <c r="B275" s="20">
        <v>123170.97001959399</v>
      </c>
      <c r="C275" s="21">
        <v>0.27663174199715901</v>
      </c>
      <c r="D275" s="22">
        <v>34073</v>
      </c>
      <c r="E275" s="9">
        <v>31214.400000000001</v>
      </c>
    </row>
    <row r="276" spans="1:5" ht="15.5" customHeight="1" x14ac:dyDescent="0.35">
      <c r="A276" s="35">
        <v>44393</v>
      </c>
      <c r="B276" s="20">
        <v>123170.97001959399</v>
      </c>
      <c r="C276" s="21">
        <v>0.26602047539925799</v>
      </c>
      <c r="D276" s="22">
        <v>32766</v>
      </c>
      <c r="E276" s="9">
        <v>32264</v>
      </c>
    </row>
    <row r="277" spans="1:5" ht="15.5" customHeight="1" x14ac:dyDescent="0.35">
      <c r="A277" s="35">
        <v>44396</v>
      </c>
      <c r="B277" s="20">
        <v>123170.97001959399</v>
      </c>
      <c r="C277" s="21">
        <v>0.24078725689407299</v>
      </c>
      <c r="D277" s="22">
        <v>29658</v>
      </c>
      <c r="E277" s="9">
        <v>32203.8</v>
      </c>
    </row>
    <row r="278" spans="1:5" ht="14.5" customHeight="1" x14ac:dyDescent="0.35">
      <c r="A278" s="36">
        <v>44397</v>
      </c>
      <c r="B278" s="23">
        <v>123170.97001959399</v>
      </c>
      <c r="C278" s="24">
        <v>0.25508445695444298</v>
      </c>
      <c r="D278" s="25">
        <v>31419</v>
      </c>
      <c r="E278" s="9">
        <v>32183.599999999999</v>
      </c>
    </row>
    <row r="279" spans="1:5" ht="14.5" customHeight="1" x14ac:dyDescent="0.35">
      <c r="A279" s="36">
        <v>44398</v>
      </c>
      <c r="B279" s="23">
        <v>123170.97001959399</v>
      </c>
      <c r="C279" s="24">
        <v>0.25636722674975099</v>
      </c>
      <c r="D279" s="25">
        <v>31577</v>
      </c>
      <c r="E279" s="9">
        <v>31898.6</v>
      </c>
    </row>
    <row r="280" spans="1:5" ht="14.5" customHeight="1" x14ac:dyDescent="0.35">
      <c r="A280" s="36">
        <v>44399</v>
      </c>
      <c r="B280" s="23">
        <v>123170.97001959399</v>
      </c>
      <c r="C280" s="24">
        <v>0.25880286560160298</v>
      </c>
      <c r="D280" s="25">
        <v>31877</v>
      </c>
      <c r="E280" s="9">
        <v>31459.4</v>
      </c>
    </row>
    <row r="281" spans="1:5" ht="14.5" customHeight="1" x14ac:dyDescent="0.35">
      <c r="A281" s="36">
        <v>44400</v>
      </c>
      <c r="B281" s="23">
        <v>123170.97001959399</v>
      </c>
      <c r="C281" s="24">
        <v>0.243710023516295</v>
      </c>
      <c r="D281" s="25">
        <v>30018</v>
      </c>
      <c r="E281" s="9">
        <v>30909.8</v>
      </c>
    </row>
    <row r="282" spans="1:5" ht="14.5" customHeight="1" x14ac:dyDescent="0.35">
      <c r="A282" s="36">
        <v>44403</v>
      </c>
      <c r="B282" s="23">
        <v>123170.97001959399</v>
      </c>
      <c r="C282" s="24">
        <v>0.241258147072097</v>
      </c>
      <c r="D282" s="25">
        <v>29716</v>
      </c>
      <c r="E282" s="9">
        <v>30921.4</v>
      </c>
    </row>
    <row r="283" spans="1:5" ht="14.5" customHeight="1" x14ac:dyDescent="0.35">
      <c r="A283" s="36">
        <v>44404</v>
      </c>
      <c r="B283" s="23">
        <v>123170.97001959399</v>
      </c>
      <c r="C283" s="24">
        <v>0.244562497114443</v>
      </c>
      <c r="D283" s="25">
        <v>30123</v>
      </c>
      <c r="E283" s="9">
        <v>30662.2</v>
      </c>
    </row>
    <row r="284" spans="1:5" ht="14.5" customHeight="1" x14ac:dyDescent="0.35">
      <c r="A284" s="36">
        <v>44405</v>
      </c>
      <c r="B284" s="23">
        <v>123170.97001959399</v>
      </c>
      <c r="C284" s="24">
        <v>0.25661890943110999</v>
      </c>
      <c r="D284" s="25">
        <v>31608</v>
      </c>
      <c r="E284" s="9">
        <v>30668.400000000001</v>
      </c>
    </row>
    <row r="285" spans="1:5" ht="14.5" customHeight="1" x14ac:dyDescent="0.35">
      <c r="A285" s="36">
        <v>44406</v>
      </c>
      <c r="B285" s="23">
        <v>123170.97001959399</v>
      </c>
      <c r="C285" s="24">
        <v>0.258583658104937</v>
      </c>
      <c r="D285" s="25">
        <v>31850</v>
      </c>
      <c r="E285" s="9">
        <v>30663</v>
      </c>
    </row>
    <row r="286" spans="1:5" ht="14.5" customHeight="1" x14ac:dyDescent="0.35">
      <c r="A286" s="36">
        <v>44407</v>
      </c>
      <c r="B286" s="23">
        <v>123170.97001959399</v>
      </c>
      <c r="C286" s="24">
        <v>0.216779976610986</v>
      </c>
      <c r="D286" s="25">
        <v>26701</v>
      </c>
      <c r="E286" s="9">
        <v>29999.599999999999</v>
      </c>
    </row>
    <row r="287" spans="1:5" ht="14.5" customHeight="1" x14ac:dyDescent="0.35">
      <c r="A287" s="36">
        <v>44410</v>
      </c>
      <c r="B287" s="23">
        <v>121663.839158934</v>
      </c>
      <c r="C287" s="24">
        <v>0.22583538535313799</v>
      </c>
      <c r="D287" s="25">
        <v>27476</v>
      </c>
      <c r="E287" s="9">
        <v>29551.599999999999</v>
      </c>
    </row>
    <row r="288" spans="1:5" ht="14.5" customHeight="1" x14ac:dyDescent="0.35">
      <c r="A288" s="36">
        <v>44411</v>
      </c>
      <c r="B288" s="23">
        <v>121663.839158934</v>
      </c>
      <c r="C288" s="24">
        <v>0.25600046994499998</v>
      </c>
      <c r="D288" s="25">
        <v>31146</v>
      </c>
      <c r="E288" s="9">
        <v>29756.2</v>
      </c>
    </row>
    <row r="289" spans="1:5" ht="14.5" customHeight="1" x14ac:dyDescent="0.35">
      <c r="A289" s="36">
        <v>44412</v>
      </c>
      <c r="B289" s="23">
        <v>121663.839158934</v>
      </c>
      <c r="C289" s="24">
        <v>0.22928752037455</v>
      </c>
      <c r="D289" s="25">
        <v>27896</v>
      </c>
      <c r="E289" s="9">
        <v>29013.8</v>
      </c>
    </row>
    <row r="290" spans="1:5" ht="14.5" customHeight="1" x14ac:dyDescent="0.35">
      <c r="A290" s="36">
        <v>44413</v>
      </c>
      <c r="B290" s="23">
        <v>121663.839158934</v>
      </c>
      <c r="C290" s="24">
        <v>0.22454058388117601</v>
      </c>
      <c r="D290" s="25">
        <v>27318.469481972599</v>
      </c>
      <c r="E290" s="9">
        <v>28107.493896394499</v>
      </c>
    </row>
    <row r="291" spans="1:5" ht="14.5" customHeight="1" x14ac:dyDescent="0.35">
      <c r="A291" s="36">
        <v>44414</v>
      </c>
      <c r="B291" s="23">
        <v>121663.839158934</v>
      </c>
      <c r="C291" s="24">
        <v>0.231720453627735</v>
      </c>
      <c r="D291" s="25">
        <v>28192</v>
      </c>
      <c r="E291" s="9">
        <v>28405.693896394499</v>
      </c>
    </row>
    <row r="292" spans="1:5" ht="14.5" customHeight="1" x14ac:dyDescent="0.35">
      <c r="A292" s="36">
        <v>44417</v>
      </c>
      <c r="B292" s="23">
        <v>121663.839158934</v>
      </c>
      <c r="C292" s="24">
        <v>0.23961104796239199</v>
      </c>
      <c r="D292" s="25">
        <v>29152</v>
      </c>
      <c r="E292" s="9">
        <v>28740.8938963945</v>
      </c>
    </row>
    <row r="293" spans="1:5" ht="14.5" customHeight="1" x14ac:dyDescent="0.35">
      <c r="A293" s="36">
        <v>44418</v>
      </c>
      <c r="B293" s="23">
        <v>121663.839158934</v>
      </c>
      <c r="C293" s="24">
        <v>0.28228601232232398</v>
      </c>
      <c r="D293" s="25">
        <v>34344</v>
      </c>
      <c r="E293" s="9">
        <v>29380.493896394499</v>
      </c>
    </row>
    <row r="294" spans="1:5" ht="14.5" customHeight="1" x14ac:dyDescent="0.35">
      <c r="A294" s="36">
        <v>44419</v>
      </c>
      <c r="B294" s="23">
        <v>121663.839158934</v>
      </c>
      <c r="C294" s="24">
        <v>0.26575686106503899</v>
      </c>
      <c r="D294" s="25">
        <v>32333</v>
      </c>
      <c r="E294" s="9">
        <v>30267.8938963945</v>
      </c>
    </row>
    <row r="295" spans="1:5" ht="14.5" customHeight="1" x14ac:dyDescent="0.35">
      <c r="A295" s="36">
        <v>44420</v>
      </c>
      <c r="B295" s="23">
        <v>121663.839158934</v>
      </c>
      <c r="C295" s="24">
        <v>0.27269400858425702</v>
      </c>
      <c r="D295" s="25">
        <v>33177</v>
      </c>
      <c r="E295" s="9">
        <v>31439.599999999999</v>
      </c>
    </row>
    <row r="296" spans="1:5" ht="14.5" customHeight="1" x14ac:dyDescent="0.35">
      <c r="A296" s="36">
        <v>44421</v>
      </c>
      <c r="B296" s="23">
        <v>121663.839158934</v>
      </c>
      <c r="C296" s="24">
        <v>0.23821375521563001</v>
      </c>
      <c r="D296" s="25">
        <v>28982</v>
      </c>
      <c r="E296" s="9">
        <v>31597.599999999999</v>
      </c>
    </row>
    <row r="297" spans="1:5" ht="14.5" customHeight="1" x14ac:dyDescent="0.35">
      <c r="A297" s="36">
        <v>44424</v>
      </c>
      <c r="B297" s="23">
        <v>121663.839158934</v>
      </c>
      <c r="C297" s="24">
        <v>0.27625299540395098</v>
      </c>
      <c r="D297" s="25">
        <v>33610</v>
      </c>
      <c r="E297" s="9">
        <v>32489.200000000001</v>
      </c>
    </row>
    <row r="298" spans="1:5" ht="14.5" customHeight="1" x14ac:dyDescent="0.35">
      <c r="A298" s="36">
        <v>44425</v>
      </c>
      <c r="B298" s="23">
        <v>121663.839158934</v>
      </c>
      <c r="C298" s="24">
        <v>0.28732448557976498</v>
      </c>
      <c r="D298" s="25">
        <v>34957</v>
      </c>
      <c r="E298" s="9">
        <v>32611.8</v>
      </c>
    </row>
    <row r="299" spans="1:5" ht="14.5" customHeight="1" x14ac:dyDescent="0.35">
      <c r="A299" s="35">
        <v>44426</v>
      </c>
      <c r="B299" s="9">
        <v>121663.839158934</v>
      </c>
      <c r="C299" s="10">
        <v>0.26726100561008298</v>
      </c>
      <c r="D299" s="9">
        <v>32516</v>
      </c>
      <c r="E299" s="9">
        <v>32648.400000000001</v>
      </c>
    </row>
    <row r="300" spans="1:5" ht="14.5" customHeight="1" x14ac:dyDescent="0.35">
      <c r="A300" s="35">
        <v>44427</v>
      </c>
      <c r="B300" s="9">
        <v>121663.839158934</v>
      </c>
      <c r="C300" s="10">
        <v>0.26646372680751801</v>
      </c>
      <c r="D300" s="9">
        <v>32419</v>
      </c>
      <c r="E300" s="9">
        <v>32496.799999999999</v>
      </c>
    </row>
    <row r="301" spans="1:5" ht="14.5" customHeight="1" x14ac:dyDescent="0.35">
      <c r="A301" s="35">
        <v>44428</v>
      </c>
      <c r="B301" s="9">
        <v>121663.839158934</v>
      </c>
      <c r="C301" s="10">
        <v>0.252096269623165</v>
      </c>
      <c r="D301" s="9">
        <v>30671</v>
      </c>
      <c r="E301" s="9">
        <v>32834.6</v>
      </c>
    </row>
    <row r="302" spans="1:5" ht="14.5" customHeight="1" x14ac:dyDescent="0.35">
      <c r="A302" s="35">
        <v>44431</v>
      </c>
      <c r="B302" s="9">
        <v>121663.839158934</v>
      </c>
      <c r="C302" s="10">
        <v>0.30031108875555401</v>
      </c>
      <c r="D302" s="9">
        <v>36537</v>
      </c>
      <c r="E302" s="9">
        <v>33420</v>
      </c>
    </row>
    <row r="303" spans="1:5" ht="14.5" customHeight="1" x14ac:dyDescent="0.35">
      <c r="A303" s="35">
        <v>44432</v>
      </c>
      <c r="B303" s="9">
        <v>121663.839158934</v>
      </c>
      <c r="C303" s="19">
        <v>0.33362419171218</v>
      </c>
      <c r="D303" s="17">
        <v>40590</v>
      </c>
      <c r="E303" s="9">
        <v>34546.6</v>
      </c>
    </row>
    <row r="304" spans="1:5" x14ac:dyDescent="0.25">
      <c r="A304" s="33">
        <v>44433</v>
      </c>
      <c r="B304" s="9">
        <v>121663.839158934</v>
      </c>
      <c r="C304" s="10">
        <v>0.31259904555796098</v>
      </c>
      <c r="D304" s="9">
        <v>38032</v>
      </c>
      <c r="E304" s="9">
        <v>35649.800000000003</v>
      </c>
    </row>
    <row r="305" spans="1:5" x14ac:dyDescent="0.25">
      <c r="A305" s="33">
        <v>44434</v>
      </c>
      <c r="B305" s="9">
        <v>121663.839158934</v>
      </c>
      <c r="C305" s="10">
        <v>0.34181890270348497</v>
      </c>
      <c r="D305" s="9">
        <v>41587</v>
      </c>
      <c r="E305" s="9">
        <v>37483.4</v>
      </c>
    </row>
    <row r="306" spans="1:5" x14ac:dyDescent="0.25">
      <c r="A306" s="33">
        <v>44435</v>
      </c>
      <c r="B306" s="9">
        <v>121663.839158934</v>
      </c>
      <c r="C306" s="10">
        <v>0.31447306171244199</v>
      </c>
      <c r="D306" s="9">
        <v>38260</v>
      </c>
      <c r="E306" s="9">
        <v>39001.199999999997</v>
      </c>
    </row>
    <row r="307" spans="1:5" x14ac:dyDescent="0.25">
      <c r="A307" s="33">
        <v>44438</v>
      </c>
      <c r="B307" s="9">
        <v>121663.839158934</v>
      </c>
      <c r="C307" s="10">
        <v>0.31453059729613198</v>
      </c>
      <c r="D307" s="9">
        <v>38267</v>
      </c>
      <c r="E307" s="9">
        <v>39347.199999999997</v>
      </c>
    </row>
    <row r="308" spans="1:5" x14ac:dyDescent="0.25">
      <c r="A308" s="33">
        <v>44439</v>
      </c>
      <c r="B308" s="9">
        <v>121663.839158934</v>
      </c>
      <c r="C308" s="10">
        <v>0.321377331755266</v>
      </c>
      <c r="D308" s="9">
        <v>39100</v>
      </c>
      <c r="E308" s="9">
        <v>39049.199999999997</v>
      </c>
    </row>
    <row r="309" spans="1:5" x14ac:dyDescent="0.25">
      <c r="A309" s="33">
        <v>44440</v>
      </c>
      <c r="B309" s="9">
        <v>123178.027693087</v>
      </c>
      <c r="C309" s="10">
        <v>0.29696854776034898</v>
      </c>
      <c r="D309" s="9">
        <v>36580</v>
      </c>
      <c r="E309" s="9">
        <v>38758.800000000003</v>
      </c>
    </row>
    <row r="310" spans="1:5" x14ac:dyDescent="0.25">
      <c r="A310" s="33">
        <v>44441</v>
      </c>
      <c r="B310" s="9">
        <v>123178.027693087</v>
      </c>
      <c r="C310" s="10">
        <v>0.31085901209107503</v>
      </c>
      <c r="D310" s="9">
        <v>38291</v>
      </c>
      <c r="E310" s="9">
        <v>38099.599999999999</v>
      </c>
    </row>
    <row r="311" spans="1:5" x14ac:dyDescent="0.25">
      <c r="A311" s="33">
        <v>44442</v>
      </c>
      <c r="B311" s="9">
        <v>123178.027693087</v>
      </c>
      <c r="C311" s="10">
        <v>0.31571377402548401</v>
      </c>
      <c r="D311" s="9">
        <v>38889</v>
      </c>
      <c r="E311" s="9">
        <v>38225.4</v>
      </c>
    </row>
    <row r="312" spans="1:5" x14ac:dyDescent="0.25">
      <c r="A312" s="33">
        <v>44445</v>
      </c>
      <c r="B312" s="9">
        <v>123178.027693087</v>
      </c>
      <c r="C312" s="10">
        <v>0.124129280898189</v>
      </c>
      <c r="D312" s="9">
        <v>15290</v>
      </c>
      <c r="E312" s="9">
        <v>33630</v>
      </c>
    </row>
    <row r="313" spans="1:5" x14ac:dyDescent="0.25">
      <c r="A313" s="33">
        <v>44446</v>
      </c>
      <c r="B313" s="9">
        <v>123178.027693087</v>
      </c>
      <c r="C313" s="10">
        <v>0.34636859185881103</v>
      </c>
      <c r="D313" s="9">
        <v>42665</v>
      </c>
      <c r="E313" s="9">
        <v>34343</v>
      </c>
    </row>
    <row r="314" spans="1:5" x14ac:dyDescent="0.25">
      <c r="A314" s="33">
        <v>44447</v>
      </c>
      <c r="B314" s="9">
        <v>123178.027693087</v>
      </c>
      <c r="C314" s="10">
        <v>0.36360380855906299</v>
      </c>
      <c r="D314" s="9">
        <v>44788</v>
      </c>
      <c r="E314" s="9">
        <v>35984.6</v>
      </c>
    </row>
    <row r="315" spans="1:5" x14ac:dyDescent="0.25">
      <c r="A315" s="33">
        <v>44448</v>
      </c>
      <c r="B315" s="9">
        <v>123178.027693087</v>
      </c>
      <c r="C315" s="10">
        <v>0.36046201446438703</v>
      </c>
      <c r="D315" s="9">
        <v>44401</v>
      </c>
      <c r="E315" s="9">
        <v>37206.6</v>
      </c>
    </row>
    <row r="316" spans="1:5" x14ac:dyDescent="0.25">
      <c r="A316" s="33">
        <v>44449</v>
      </c>
      <c r="B316" s="9">
        <v>123178.027693087</v>
      </c>
      <c r="C316" s="10">
        <v>0.36077862937315203</v>
      </c>
      <c r="D316" s="9">
        <v>44440</v>
      </c>
      <c r="E316" s="9">
        <v>38316.800000000003</v>
      </c>
    </row>
    <row r="317" spans="1:5" x14ac:dyDescent="0.25">
      <c r="A317" s="33">
        <v>44452</v>
      </c>
      <c r="B317" s="9">
        <v>123178.027693087</v>
      </c>
      <c r="C317" s="10">
        <v>0.37700717303014902</v>
      </c>
      <c r="D317" s="9">
        <v>46439</v>
      </c>
      <c r="E317" s="9">
        <v>44546.6</v>
      </c>
    </row>
    <row r="318" spans="1:5" x14ac:dyDescent="0.25">
      <c r="A318" s="33">
        <v>44453</v>
      </c>
      <c r="B318" s="9">
        <v>123178.027693087</v>
      </c>
      <c r="C318" s="10">
        <v>0.39003709427551198</v>
      </c>
      <c r="D318" s="9">
        <v>48044</v>
      </c>
      <c r="E318" s="9">
        <v>45622.400000000001</v>
      </c>
    </row>
    <row r="319" spans="1:5" x14ac:dyDescent="0.25">
      <c r="A319" s="33">
        <v>44454</v>
      </c>
      <c r="B319" s="9">
        <v>123178.027693087</v>
      </c>
      <c r="C319" s="10">
        <v>0.37940208067337799</v>
      </c>
      <c r="D319" s="9">
        <v>46734</v>
      </c>
      <c r="E319" s="9">
        <v>46011.6</v>
      </c>
    </row>
    <row r="320" spans="1:5" x14ac:dyDescent="0.25">
      <c r="A320" s="33">
        <v>44455</v>
      </c>
      <c r="B320" s="9">
        <v>123178.027693087</v>
      </c>
      <c r="C320" s="10">
        <v>0.37080476815073699</v>
      </c>
      <c r="D320" s="9">
        <v>45675</v>
      </c>
      <c r="E320" s="9">
        <v>46266.400000000001</v>
      </c>
    </row>
    <row r="321" spans="1:22" x14ac:dyDescent="0.25">
      <c r="A321" s="33">
        <v>44456</v>
      </c>
      <c r="B321" s="9">
        <v>123178.027693087</v>
      </c>
      <c r="C321" s="10">
        <v>0.373743603970563</v>
      </c>
      <c r="D321" s="9">
        <v>46037</v>
      </c>
      <c r="E321" s="9">
        <v>46585.8</v>
      </c>
    </row>
    <row r="322" spans="1:22" x14ac:dyDescent="0.25">
      <c r="A322" s="33">
        <v>44459</v>
      </c>
      <c r="B322" s="9">
        <v>123178.027693087</v>
      </c>
      <c r="C322" s="10">
        <v>0.38469523248146298</v>
      </c>
      <c r="D322" s="9">
        <v>47386</v>
      </c>
      <c r="E322" s="9">
        <v>46775.199999999997</v>
      </c>
      <c r="F322">
        <f>E322/E318-1</f>
        <v>2.5268289261415333E-2</v>
      </c>
    </row>
    <row r="323" spans="1:22" x14ac:dyDescent="0.25">
      <c r="A323" s="33">
        <v>44460</v>
      </c>
      <c r="B323" s="9">
        <v>123178.027693087</v>
      </c>
      <c r="C323" s="10">
        <v>0.38915219619716601</v>
      </c>
      <c r="D323" s="9">
        <v>47935</v>
      </c>
      <c r="E323" s="9">
        <v>46753.4</v>
      </c>
    </row>
    <row r="324" spans="1:22" x14ac:dyDescent="0.25">
      <c r="A324" s="33">
        <v>44461</v>
      </c>
      <c r="B324" s="9">
        <v>123178.027693087</v>
      </c>
      <c r="C324" s="10">
        <v>0.38717944176562502</v>
      </c>
      <c r="D324" s="9">
        <v>47692</v>
      </c>
      <c r="E324" s="9">
        <v>46945</v>
      </c>
    </row>
    <row r="325" spans="1:22" x14ac:dyDescent="0.25">
      <c r="A325" s="37">
        <v>44462</v>
      </c>
      <c r="B325" s="28">
        <v>123178.027693087</v>
      </c>
      <c r="C325" s="29">
        <v>0.412305676192041</v>
      </c>
      <c r="D325" s="9">
        <v>50787</v>
      </c>
      <c r="E325" s="9">
        <v>47967.4</v>
      </c>
    </row>
    <row r="326" spans="1:22" x14ac:dyDescent="0.25">
      <c r="A326" s="37">
        <v>44463</v>
      </c>
      <c r="B326" s="28">
        <v>123178.027693087</v>
      </c>
      <c r="C326" s="29">
        <v>0.40787306746931901</v>
      </c>
      <c r="D326" s="9">
        <v>50241</v>
      </c>
      <c r="E326" s="9">
        <v>48808.2</v>
      </c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</row>
    <row r="327" spans="1:22" x14ac:dyDescent="0.25">
      <c r="A327" s="37">
        <v>44466</v>
      </c>
      <c r="B327" s="28">
        <v>123178.027693087</v>
      </c>
      <c r="C327" s="29">
        <v>0.386059112088454</v>
      </c>
      <c r="D327" s="9">
        <v>47554</v>
      </c>
      <c r="E327" s="9">
        <v>48841.8</v>
      </c>
      <c r="F327">
        <f>E327/E322-1</f>
        <v>4.4181532093930276E-2</v>
      </c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 spans="1:22" x14ac:dyDescent="0.25">
      <c r="A328" s="37">
        <v>44467</v>
      </c>
      <c r="B328" s="28">
        <v>123178.027693087</v>
      </c>
      <c r="C328" s="29">
        <v>0.405851603051814</v>
      </c>
      <c r="D328" s="9">
        <v>49992</v>
      </c>
      <c r="E328" s="9">
        <v>49253.2</v>
      </c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 spans="1:22" x14ac:dyDescent="0.25">
      <c r="A329" s="37">
        <v>44468</v>
      </c>
      <c r="B329" s="28">
        <v>123178.027693087</v>
      </c>
      <c r="C329" s="29">
        <v>0.39234270027780599</v>
      </c>
      <c r="D329" s="9">
        <v>48328</v>
      </c>
      <c r="E329" s="9">
        <v>49380.4</v>
      </c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</row>
    <row r="330" spans="1:22" x14ac:dyDescent="0.25">
      <c r="A330" s="37">
        <v>44469</v>
      </c>
      <c r="B330" s="28">
        <v>123178.027693087</v>
      </c>
      <c r="C330" s="29">
        <v>0.41069824665523003</v>
      </c>
      <c r="D330" s="9">
        <v>50589</v>
      </c>
      <c r="E330" s="9">
        <v>49340.800000000003</v>
      </c>
    </row>
    <row r="331" spans="1:22" x14ac:dyDescent="0.25">
      <c r="A331" s="37">
        <v>44470</v>
      </c>
      <c r="B331" s="28">
        <v>123178.027693087</v>
      </c>
      <c r="C331" s="29">
        <v>0.39058102245210902</v>
      </c>
      <c r="D331" s="9">
        <v>48111</v>
      </c>
      <c r="E331" s="9">
        <v>48914.8</v>
      </c>
    </row>
    <row r="332" spans="1:22" x14ac:dyDescent="0.25">
      <c r="A332" s="37">
        <v>44473</v>
      </c>
      <c r="B332" s="28">
        <v>123178.027693087</v>
      </c>
      <c r="C332" s="29">
        <v>0.40821403737106698</v>
      </c>
      <c r="D332" s="9">
        <v>50283</v>
      </c>
      <c r="E332" s="9">
        <v>49460.6</v>
      </c>
    </row>
    <row r="333" spans="1:22" x14ac:dyDescent="0.25">
      <c r="A333" s="37">
        <v>44474</v>
      </c>
      <c r="B333" s="28">
        <v>123178.027693087</v>
      </c>
      <c r="C333" s="29">
        <v>0.41962029241763099</v>
      </c>
      <c r="D333" s="9">
        <v>51688</v>
      </c>
      <c r="E333" s="9">
        <v>49799.8</v>
      </c>
    </row>
    <row r="334" spans="1:22" x14ac:dyDescent="0.25">
      <c r="A334" s="37">
        <v>44475</v>
      </c>
      <c r="B334" s="28">
        <v>123178.027693087</v>
      </c>
      <c r="C334" s="29">
        <v>0.43092912749226597</v>
      </c>
      <c r="D334" s="9">
        <v>53081</v>
      </c>
      <c r="E334" s="9">
        <v>50750.400000000001</v>
      </c>
    </row>
    <row r="335" spans="1:22" x14ac:dyDescent="0.25">
      <c r="A335" s="37">
        <v>44476</v>
      </c>
      <c r="B335" s="28">
        <v>123178.027693087</v>
      </c>
      <c r="C335" s="29">
        <v>0.42298128144914499</v>
      </c>
      <c r="D335" s="9">
        <v>52102</v>
      </c>
      <c r="E335" s="9">
        <v>51053</v>
      </c>
    </row>
    <row r="336" spans="1:22" x14ac:dyDescent="0.25">
      <c r="A336" s="33">
        <v>44477</v>
      </c>
      <c r="B336" s="9">
        <v>123178.027693087</v>
      </c>
      <c r="C336" s="10">
        <v>0.41474117549023898</v>
      </c>
      <c r="D336" s="9">
        <v>51087</v>
      </c>
      <c r="E336" s="9">
        <v>51648.2</v>
      </c>
    </row>
    <row r="337" spans="1:9" x14ac:dyDescent="0.25">
      <c r="A337" s="33">
        <v>44480</v>
      </c>
      <c r="B337" s="9">
        <v>123178.027693087</v>
      </c>
      <c r="C337" s="10">
        <v>0.38923337950710601</v>
      </c>
      <c r="D337" s="9">
        <v>47945</v>
      </c>
      <c r="E337" s="9">
        <v>51180.6</v>
      </c>
    </row>
    <row r="338" spans="1:9" x14ac:dyDescent="0.25">
      <c r="A338" s="33">
        <v>44481</v>
      </c>
      <c r="B338" s="9">
        <v>123178.027693087</v>
      </c>
      <c r="C338" s="10">
        <v>0.426634530396443</v>
      </c>
      <c r="D338" s="9">
        <v>52552</v>
      </c>
      <c r="E338" s="9">
        <v>51353.4</v>
      </c>
    </row>
    <row r="339" spans="1:9" x14ac:dyDescent="0.25">
      <c r="A339" s="33">
        <v>44482</v>
      </c>
      <c r="B339" s="9">
        <v>123178.027693087</v>
      </c>
      <c r="C339" s="10">
        <v>0.44867579904513999</v>
      </c>
      <c r="D339" s="9">
        <v>55267</v>
      </c>
      <c r="E339" s="9">
        <v>51790.6</v>
      </c>
    </row>
    <row r="340" spans="1:9" x14ac:dyDescent="0.25">
      <c r="A340" s="33">
        <v>44483</v>
      </c>
      <c r="B340" s="9">
        <v>123178.027693087</v>
      </c>
      <c r="C340" s="10">
        <v>0.43660384085706899</v>
      </c>
      <c r="D340" s="9">
        <v>53780</v>
      </c>
      <c r="E340" s="9">
        <v>52126.2</v>
      </c>
    </row>
    <row r="341" spans="1:9" x14ac:dyDescent="0.25">
      <c r="A341" s="33">
        <v>44484</v>
      </c>
      <c r="B341" s="9">
        <v>123178.027693087</v>
      </c>
      <c r="C341" s="10">
        <v>0.40732913929272202</v>
      </c>
      <c r="D341" s="9">
        <v>50174</v>
      </c>
      <c r="E341" s="9">
        <v>51943.6</v>
      </c>
    </row>
    <row r="342" spans="1:9" x14ac:dyDescent="0.25">
      <c r="A342" s="33">
        <v>44487</v>
      </c>
      <c r="B342" s="9">
        <v>123178.027693087</v>
      </c>
      <c r="C342" s="10">
        <v>0.41853243606443502</v>
      </c>
      <c r="D342" s="9">
        <v>51554</v>
      </c>
      <c r="E342" s="9">
        <v>52665.4</v>
      </c>
    </row>
    <row r="343" spans="1:9" x14ac:dyDescent="0.25">
      <c r="A343" s="33">
        <v>44488</v>
      </c>
      <c r="B343" s="9">
        <v>123178.027693087</v>
      </c>
      <c r="C343" s="10">
        <v>0.41312562762243399</v>
      </c>
      <c r="D343" s="9">
        <v>50888</v>
      </c>
      <c r="E343" s="9">
        <v>52332.6</v>
      </c>
      <c r="H343" s="9">
        <v>27381</v>
      </c>
      <c r="I343" s="9">
        <f t="shared" ref="I343:I406" si="0">AVERAGE(H339:H343)</f>
        <v>27381</v>
      </c>
    </row>
    <row r="344" spans="1:9" x14ac:dyDescent="0.25">
      <c r="A344" s="33">
        <v>44489</v>
      </c>
      <c r="B344" s="9">
        <v>123178.027693087</v>
      </c>
      <c r="C344" s="10">
        <v>0.43749685726640802</v>
      </c>
      <c r="D344" s="9">
        <v>53890</v>
      </c>
      <c r="E344" s="9">
        <v>52057.2</v>
      </c>
      <c r="H344" s="9">
        <v>30323</v>
      </c>
      <c r="I344" s="9">
        <f t="shared" si="0"/>
        <v>28852</v>
      </c>
    </row>
    <row r="345" spans="1:9" x14ac:dyDescent="0.25">
      <c r="A345" s="33">
        <v>44490</v>
      </c>
      <c r="B345" s="9">
        <v>123178.027693087</v>
      </c>
      <c r="C345" s="10">
        <v>0.41231379452303502</v>
      </c>
      <c r="D345" s="9">
        <v>50788</v>
      </c>
      <c r="E345" s="9">
        <v>51458.8</v>
      </c>
      <c r="H345" s="9">
        <v>29091</v>
      </c>
      <c r="I345" s="9">
        <f t="shared" si="0"/>
        <v>28931.666666666668</v>
      </c>
    </row>
    <row r="346" spans="1:9" x14ac:dyDescent="0.25">
      <c r="A346" s="33">
        <v>44491</v>
      </c>
      <c r="B346" s="9">
        <v>123178.027693087</v>
      </c>
      <c r="C346" s="10">
        <v>0.41739586972527598</v>
      </c>
      <c r="D346" s="9">
        <v>51414</v>
      </c>
      <c r="E346" s="9">
        <v>51706.8</v>
      </c>
      <c r="H346" s="9">
        <v>30639</v>
      </c>
      <c r="I346" s="9">
        <f t="shared" si="0"/>
        <v>29358.5</v>
      </c>
    </row>
    <row r="347" spans="1:9" x14ac:dyDescent="0.25">
      <c r="A347" s="33">
        <v>44494</v>
      </c>
      <c r="B347" s="9">
        <v>123178.027693087</v>
      </c>
      <c r="C347" s="10">
        <v>0.451931249773732</v>
      </c>
      <c r="D347" s="9">
        <v>55668</v>
      </c>
      <c r="E347" s="9">
        <v>52529.599999999999</v>
      </c>
      <c r="F347">
        <f>E347/E342-1</f>
        <v>-2.5785430282501132E-3</v>
      </c>
      <c r="H347" s="9">
        <v>22862</v>
      </c>
      <c r="I347" s="9">
        <f t="shared" si="0"/>
        <v>28059.200000000001</v>
      </c>
    </row>
    <row r="348" spans="1:9" x14ac:dyDescent="0.25">
      <c r="A348" s="33">
        <v>44495</v>
      </c>
      <c r="B348" s="9">
        <v>123178.027693087</v>
      </c>
      <c r="C348" s="10">
        <v>0.421885306764955</v>
      </c>
      <c r="D348" s="9">
        <v>51967</v>
      </c>
      <c r="E348" s="9">
        <v>52745.4</v>
      </c>
      <c r="H348" s="9">
        <v>29529</v>
      </c>
      <c r="I348" s="9">
        <f t="shared" si="0"/>
        <v>28488.799999999999</v>
      </c>
    </row>
    <row r="349" spans="1:9" x14ac:dyDescent="0.25">
      <c r="A349" s="33">
        <v>44496</v>
      </c>
      <c r="B349" s="9">
        <v>123178.027693087</v>
      </c>
      <c r="C349" s="10">
        <v>0.38311215793763398</v>
      </c>
      <c r="D349" s="9">
        <v>47191</v>
      </c>
      <c r="E349" s="9">
        <v>51405.599999999999</v>
      </c>
      <c r="H349" s="9">
        <v>25786</v>
      </c>
      <c r="I349" s="9">
        <f t="shared" si="0"/>
        <v>27581.4</v>
      </c>
    </row>
    <row r="350" spans="1:9" x14ac:dyDescent="0.25">
      <c r="A350" s="33">
        <v>44497</v>
      </c>
      <c r="B350" s="9">
        <v>123178.027693087</v>
      </c>
      <c r="C350" s="10">
        <v>0.43730201732255197</v>
      </c>
      <c r="D350" s="9">
        <v>53866</v>
      </c>
      <c r="E350" s="9">
        <v>52021.2</v>
      </c>
      <c r="H350" s="9">
        <v>27027</v>
      </c>
      <c r="I350" s="9">
        <f t="shared" si="0"/>
        <v>27168.6</v>
      </c>
    </row>
    <row r="351" spans="1:9" x14ac:dyDescent="0.25">
      <c r="A351" s="33">
        <v>44498</v>
      </c>
      <c r="B351" s="9">
        <v>123178.027693087</v>
      </c>
      <c r="C351" s="10">
        <v>0.43077487920337998</v>
      </c>
      <c r="D351" s="9">
        <v>53062</v>
      </c>
      <c r="E351" s="9">
        <v>52350.8</v>
      </c>
      <c r="H351" s="9">
        <v>30927</v>
      </c>
      <c r="I351" s="9">
        <f t="shared" si="0"/>
        <v>27226.2</v>
      </c>
    </row>
    <row r="352" spans="1:9" x14ac:dyDescent="0.25">
      <c r="A352" s="33">
        <v>44501</v>
      </c>
      <c r="B352" s="9">
        <v>117559.82661536</v>
      </c>
      <c r="C352" s="10">
        <v>0.460948281059473</v>
      </c>
      <c r="D352" s="9">
        <v>54189</v>
      </c>
      <c r="E352" s="9">
        <v>52055</v>
      </c>
      <c r="F352">
        <f>E352/E347-1</f>
        <v>-9.0349060339313114E-3</v>
      </c>
      <c r="H352" s="9">
        <v>29382</v>
      </c>
      <c r="I352" s="9">
        <f t="shared" si="0"/>
        <v>28530.2</v>
      </c>
    </row>
    <row r="353" spans="1:9" x14ac:dyDescent="0.25">
      <c r="A353" s="33">
        <v>44502</v>
      </c>
      <c r="B353" s="9">
        <v>117559.82661536</v>
      </c>
      <c r="C353" s="10">
        <v>0.47500920686713299</v>
      </c>
      <c r="D353" s="9">
        <v>55842</v>
      </c>
      <c r="E353" s="9">
        <v>52830</v>
      </c>
      <c r="H353" s="9">
        <v>32014</v>
      </c>
      <c r="I353" s="9">
        <f t="shared" si="0"/>
        <v>29027.200000000001</v>
      </c>
    </row>
    <row r="354" spans="1:9" x14ac:dyDescent="0.25">
      <c r="A354" s="33">
        <v>44503</v>
      </c>
      <c r="B354" s="9">
        <v>117559.82661536</v>
      </c>
      <c r="C354" s="10">
        <v>0.46784689620164599</v>
      </c>
      <c r="D354" s="9">
        <v>55000</v>
      </c>
      <c r="E354" s="9">
        <v>54391.8</v>
      </c>
      <c r="H354" s="9">
        <v>31408</v>
      </c>
      <c r="I354" s="9">
        <f t="shared" si="0"/>
        <v>30151.599999999999</v>
      </c>
    </row>
    <row r="355" spans="1:9" x14ac:dyDescent="0.25">
      <c r="A355" s="33">
        <v>44504</v>
      </c>
      <c r="B355" s="9">
        <v>117559.82661536</v>
      </c>
      <c r="C355" s="10">
        <v>0.47997689027407398</v>
      </c>
      <c r="D355" s="9">
        <v>56426</v>
      </c>
      <c r="E355" s="9">
        <v>54903.8</v>
      </c>
      <c r="F355">
        <f>E355/E352-1</f>
        <v>5.4726731341850021E-2</v>
      </c>
      <c r="H355" s="9">
        <v>32348</v>
      </c>
      <c r="I355" s="9">
        <f t="shared" si="0"/>
        <v>31215.8</v>
      </c>
    </row>
    <row r="356" spans="1:9" x14ac:dyDescent="0.25">
      <c r="A356" s="33">
        <v>44505</v>
      </c>
      <c r="B356" s="9">
        <v>117559.82661536</v>
      </c>
      <c r="C356" s="10">
        <v>0.43502956300990198</v>
      </c>
      <c r="D356" s="9">
        <v>51142</v>
      </c>
      <c r="E356" s="9">
        <v>54519.8</v>
      </c>
      <c r="F356">
        <f t="shared" ref="F356:F365" si="1">E356/E351-1</f>
        <v>4.1432031602191444E-2</v>
      </c>
      <c r="H356" s="9">
        <v>30668</v>
      </c>
      <c r="I356" s="9">
        <f t="shared" si="0"/>
        <v>31164</v>
      </c>
    </row>
    <row r="357" spans="1:9" x14ac:dyDescent="0.25">
      <c r="A357" s="33">
        <v>44508</v>
      </c>
      <c r="B357" s="9">
        <v>117559.82661536</v>
      </c>
      <c r="C357" s="10">
        <v>0.48740289646287499</v>
      </c>
      <c r="D357" s="9">
        <v>57299</v>
      </c>
      <c r="E357" s="9">
        <v>55141.8</v>
      </c>
      <c r="F357">
        <f t="shared" si="1"/>
        <v>5.929881855729513E-2</v>
      </c>
      <c r="H357" s="9">
        <v>34705</v>
      </c>
      <c r="I357" s="9">
        <f t="shared" si="0"/>
        <v>32228.6</v>
      </c>
    </row>
    <row r="358" spans="1:9" x14ac:dyDescent="0.25">
      <c r="A358" s="33">
        <v>44509</v>
      </c>
      <c r="B358" s="9">
        <v>117559.82661536</v>
      </c>
      <c r="C358" s="10">
        <v>0.47113883708946502</v>
      </c>
      <c r="D358" s="9">
        <v>55387</v>
      </c>
      <c r="E358" s="9">
        <v>55050.8</v>
      </c>
      <c r="F358">
        <f t="shared" si="1"/>
        <v>4.2036721559719936E-2</v>
      </c>
      <c r="H358" s="9">
        <v>32885</v>
      </c>
      <c r="I358" s="9">
        <f t="shared" si="0"/>
        <v>32402.799999999999</v>
      </c>
    </row>
    <row r="359" spans="1:9" x14ac:dyDescent="0.25">
      <c r="A359" s="33">
        <v>44510</v>
      </c>
      <c r="B359" s="9">
        <v>117559.82661536</v>
      </c>
      <c r="C359" s="10">
        <v>0.47428563950282099</v>
      </c>
      <c r="D359" s="9">
        <v>55756.937546106899</v>
      </c>
      <c r="E359" s="9">
        <v>55202.187509221403</v>
      </c>
      <c r="F359">
        <f t="shared" si="1"/>
        <v>1.4899075030085474E-2</v>
      </c>
      <c r="H359" s="9">
        <v>33112</v>
      </c>
      <c r="I359" s="9">
        <f t="shared" si="0"/>
        <v>32743.599999999999</v>
      </c>
    </row>
    <row r="360" spans="1:9" x14ac:dyDescent="0.25">
      <c r="A360" s="33">
        <v>44511</v>
      </c>
      <c r="B360" s="9">
        <v>117559.82661536</v>
      </c>
      <c r="C360" s="10">
        <v>0.441154104196541</v>
      </c>
      <c r="D360" s="9">
        <v>51862</v>
      </c>
      <c r="E360" s="9">
        <v>54289.3875092214</v>
      </c>
      <c r="F360">
        <f t="shared" si="1"/>
        <v>-1.1190709764690276E-2</v>
      </c>
      <c r="H360" s="9">
        <v>34521</v>
      </c>
      <c r="I360" s="9">
        <f t="shared" si="0"/>
        <v>33178.199999999997</v>
      </c>
    </row>
    <row r="361" spans="1:9" x14ac:dyDescent="0.25">
      <c r="A361" s="33">
        <v>44512</v>
      </c>
      <c r="B361" s="9">
        <v>117559.82661536</v>
      </c>
      <c r="C361" s="10">
        <v>0.44658112819248102</v>
      </c>
      <c r="D361" s="9">
        <v>52500</v>
      </c>
      <c r="E361" s="9">
        <v>54560.987509221399</v>
      </c>
      <c r="F361">
        <f t="shared" si="1"/>
        <v>7.5545965358259082E-4</v>
      </c>
      <c r="H361" s="9">
        <v>33454</v>
      </c>
      <c r="I361" s="9">
        <f t="shared" si="0"/>
        <v>33735.4</v>
      </c>
    </row>
    <row r="362" spans="1:9" x14ac:dyDescent="0.25">
      <c r="A362" s="33">
        <v>44515</v>
      </c>
      <c r="B362" s="9">
        <v>117559.82661536</v>
      </c>
      <c r="C362" s="10">
        <v>0.47396293108108201</v>
      </c>
      <c r="D362" s="9">
        <v>55719</v>
      </c>
      <c r="E362" s="9">
        <v>54244.987509221399</v>
      </c>
      <c r="F362">
        <f t="shared" si="1"/>
        <v>-1.6263750744056282E-2</v>
      </c>
      <c r="H362" s="9">
        <v>35812</v>
      </c>
      <c r="I362" s="9">
        <f t="shared" si="0"/>
        <v>33956.800000000003</v>
      </c>
    </row>
    <row r="363" spans="1:9" x14ac:dyDescent="0.25">
      <c r="A363" s="33">
        <v>44516</v>
      </c>
      <c r="B363" s="9">
        <v>117559.82661536</v>
      </c>
      <c r="C363" s="10">
        <v>0.48434062586955501</v>
      </c>
      <c r="D363" s="9">
        <v>56939</v>
      </c>
      <c r="E363" s="9">
        <v>54555.3875092214</v>
      </c>
      <c r="F363">
        <f t="shared" si="1"/>
        <v>-8.9991878551919369E-3</v>
      </c>
      <c r="H363" s="9">
        <v>36412</v>
      </c>
      <c r="I363" s="9">
        <f t="shared" si="0"/>
        <v>34662.199999999997</v>
      </c>
    </row>
    <row r="364" spans="1:9" x14ac:dyDescent="0.25">
      <c r="A364" s="33">
        <v>44517</v>
      </c>
      <c r="B364" s="9">
        <v>117559.82661536</v>
      </c>
      <c r="C364" s="10">
        <v>0.50752031299954603</v>
      </c>
      <c r="D364" s="9">
        <v>59664</v>
      </c>
      <c r="E364" s="9">
        <v>55336.800000000003</v>
      </c>
      <c r="F364">
        <f t="shared" si="1"/>
        <v>2.4385354431128992E-3</v>
      </c>
      <c r="H364" s="9">
        <v>35263</v>
      </c>
      <c r="I364" s="9">
        <f t="shared" si="0"/>
        <v>35092.400000000001</v>
      </c>
    </row>
    <row r="365" spans="1:9" x14ac:dyDescent="0.25">
      <c r="A365" s="33">
        <v>44518</v>
      </c>
      <c r="B365" s="9">
        <v>117559.82661536</v>
      </c>
      <c r="C365" s="10">
        <v>0.50710737690956198</v>
      </c>
      <c r="D365" s="9">
        <v>59615.455304858297</v>
      </c>
      <c r="E365" s="9">
        <v>56887.491060971697</v>
      </c>
      <c r="F365">
        <f t="shared" si="1"/>
        <v>4.7856564071734775E-2</v>
      </c>
      <c r="H365" s="9">
        <v>38357</v>
      </c>
      <c r="I365" s="9">
        <f t="shared" si="0"/>
        <v>35859.599999999999</v>
      </c>
    </row>
    <row r="366" spans="1:9" x14ac:dyDescent="0.25">
      <c r="A366" s="33">
        <v>44519</v>
      </c>
      <c r="B366" s="9">
        <v>117559.82661536</v>
      </c>
      <c r="C366" s="10">
        <v>0.46812428409043</v>
      </c>
      <c r="D366" s="9">
        <v>55032.609672110702</v>
      </c>
      <c r="E366" s="9">
        <v>57394.012995393801</v>
      </c>
      <c r="F366">
        <f>E366/E361-1</f>
        <v>5.1924014126276452E-2</v>
      </c>
      <c r="G366">
        <f>E366/B366</f>
        <v>0.48821110619003649</v>
      </c>
      <c r="H366" s="9">
        <v>30265</v>
      </c>
      <c r="I366" s="9">
        <f t="shared" si="0"/>
        <v>35221.800000000003</v>
      </c>
    </row>
    <row r="367" spans="1:9" x14ac:dyDescent="0.25">
      <c r="A367" s="33">
        <v>44522</v>
      </c>
      <c r="B367" s="9">
        <v>117559.82661536</v>
      </c>
      <c r="C367" s="10">
        <v>0.44466543427836203</v>
      </c>
      <c r="D367" s="9">
        <v>52274.791355608097</v>
      </c>
      <c r="E367" s="9">
        <v>56705.171266515397</v>
      </c>
      <c r="F367">
        <f t="shared" ref="F367:F430" si="2">E367/E362-1</f>
        <v>4.5353199811794198E-2</v>
      </c>
      <c r="H367" s="9">
        <v>37368</v>
      </c>
      <c r="I367" s="9">
        <f t="shared" si="0"/>
        <v>35533</v>
      </c>
    </row>
    <row r="368" spans="1:9" x14ac:dyDescent="0.25">
      <c r="A368" s="33">
        <v>44523</v>
      </c>
      <c r="B368" s="9">
        <v>117559.82661536</v>
      </c>
      <c r="C368" s="10">
        <v>0.45068010288142402</v>
      </c>
      <c r="D368" s="9">
        <v>52981.874753732904</v>
      </c>
      <c r="E368" s="9">
        <v>55913.746217262</v>
      </c>
      <c r="F368">
        <f t="shared" si="2"/>
        <v>2.4898708817914672E-2</v>
      </c>
      <c r="H368" s="9">
        <v>38659</v>
      </c>
      <c r="I368" s="9">
        <f t="shared" si="0"/>
        <v>35982.400000000001</v>
      </c>
    </row>
    <row r="369" spans="1:9" x14ac:dyDescent="0.25">
      <c r="A369" s="33">
        <v>44524</v>
      </c>
      <c r="B369" s="9">
        <v>117559.82661536</v>
      </c>
      <c r="C369" s="10">
        <v>0.385260237235032</v>
      </c>
      <c r="D369" s="9">
        <v>45291.126691142897</v>
      </c>
      <c r="E369" s="9">
        <v>53039.171555490597</v>
      </c>
      <c r="F369">
        <f t="shared" si="2"/>
        <v>-4.1520804320260729E-2</v>
      </c>
      <c r="H369" s="9">
        <v>35197</v>
      </c>
      <c r="I369" s="9">
        <f t="shared" si="0"/>
        <v>35969.199999999997</v>
      </c>
    </row>
    <row r="370" spans="1:9" x14ac:dyDescent="0.25">
      <c r="A370" s="33">
        <v>44525</v>
      </c>
      <c r="B370" s="9">
        <v>117559.82661536</v>
      </c>
      <c r="C370" s="10">
        <v>0.15633742009618301</v>
      </c>
      <c r="D370" s="9">
        <v>18379</v>
      </c>
      <c r="E370" s="9">
        <v>44791.880494518897</v>
      </c>
      <c r="F370">
        <f t="shared" si="2"/>
        <v>-0.21262337889868954</v>
      </c>
      <c r="H370" s="9">
        <v>39113</v>
      </c>
      <c r="I370" s="9">
        <f t="shared" si="0"/>
        <v>36120.400000000001</v>
      </c>
    </row>
    <row r="371" spans="1:9" x14ac:dyDescent="0.25">
      <c r="A371" s="33">
        <v>44526</v>
      </c>
      <c r="B371" s="9">
        <v>117559.82661536</v>
      </c>
      <c r="C371" s="10">
        <v>0.29060097299885201</v>
      </c>
      <c r="D371" s="9">
        <v>34163</v>
      </c>
      <c r="E371" s="9">
        <v>40617.958560096798</v>
      </c>
      <c r="F371">
        <f t="shared" si="2"/>
        <v>-0.29229624415082067</v>
      </c>
      <c r="H371" s="9">
        <v>36903</v>
      </c>
      <c r="I371" s="9">
        <f t="shared" si="0"/>
        <v>37448</v>
      </c>
    </row>
    <row r="372" spans="1:9" x14ac:dyDescent="0.25">
      <c r="A372" s="33">
        <v>44529</v>
      </c>
      <c r="B372" s="9">
        <v>117559.82661536</v>
      </c>
      <c r="C372" s="10">
        <v>0.43753892363498298</v>
      </c>
      <c r="D372" s="9">
        <v>51437</v>
      </c>
      <c r="E372" s="9">
        <v>40450.400288975201</v>
      </c>
      <c r="F372">
        <f t="shared" si="2"/>
        <v>-0.28665412015321245</v>
      </c>
      <c r="H372" s="9">
        <v>37796</v>
      </c>
      <c r="I372" s="9">
        <f t="shared" si="0"/>
        <v>37533.599999999999</v>
      </c>
    </row>
    <row r="373" spans="1:9" x14ac:dyDescent="0.25">
      <c r="A373" s="33">
        <v>44530</v>
      </c>
      <c r="B373" s="9">
        <v>117559.82661536</v>
      </c>
      <c r="C373" s="10">
        <v>0.45611669856779102</v>
      </c>
      <c r="D373" s="9">
        <v>53621</v>
      </c>
      <c r="E373" s="9">
        <v>40578.2253382286</v>
      </c>
      <c r="F373">
        <f t="shared" si="2"/>
        <v>-0.27427103201857961</v>
      </c>
      <c r="H373" s="9">
        <v>38965</v>
      </c>
      <c r="I373" s="9">
        <f t="shared" si="0"/>
        <v>37594.800000000003</v>
      </c>
    </row>
    <row r="374" spans="1:9" x14ac:dyDescent="0.25">
      <c r="A374" s="33">
        <v>44531</v>
      </c>
      <c r="B374" s="9">
        <v>117947.84053307099</v>
      </c>
      <c r="C374" s="10">
        <v>0.41550569962541201</v>
      </c>
      <c r="D374" s="9">
        <v>49008</v>
      </c>
      <c r="E374" s="9">
        <v>41321.599999999999</v>
      </c>
      <c r="F374">
        <f t="shared" si="2"/>
        <v>-0.22092297469675692</v>
      </c>
      <c r="H374" s="9">
        <v>39316</v>
      </c>
      <c r="I374" s="9">
        <f t="shared" si="0"/>
        <v>38418.6</v>
      </c>
    </row>
    <row r="375" spans="1:9" x14ac:dyDescent="0.25">
      <c r="A375" s="33">
        <v>44532</v>
      </c>
      <c r="B375" s="9">
        <v>117947.84053307099</v>
      </c>
      <c r="C375" s="10">
        <v>0.47327699894894198</v>
      </c>
      <c r="D375" s="9">
        <v>55822</v>
      </c>
      <c r="E375" s="9">
        <v>48810.2</v>
      </c>
      <c r="F375">
        <f t="shared" si="2"/>
        <v>8.9710890927493292E-2</v>
      </c>
      <c r="H375" s="9">
        <v>41792</v>
      </c>
      <c r="I375" s="9">
        <f t="shared" si="0"/>
        <v>38954.400000000001</v>
      </c>
    </row>
    <row r="376" spans="1:9" x14ac:dyDescent="0.25">
      <c r="A376" s="33">
        <v>44533</v>
      </c>
      <c r="B376" s="9">
        <v>117947.84053307099</v>
      </c>
      <c r="C376" s="10">
        <v>0.43783760488196799</v>
      </c>
      <c r="D376" s="9">
        <v>51642</v>
      </c>
      <c r="E376" s="9">
        <v>52306</v>
      </c>
      <c r="F376">
        <f t="shared" si="2"/>
        <v>0.28775551145954359</v>
      </c>
      <c r="H376" s="9">
        <v>38751</v>
      </c>
      <c r="I376" s="9">
        <f t="shared" si="0"/>
        <v>39324</v>
      </c>
    </row>
    <row r="377" spans="1:9" x14ac:dyDescent="0.25">
      <c r="A377" s="33">
        <v>44534</v>
      </c>
      <c r="B377" s="9">
        <v>117947.84053307099</v>
      </c>
      <c r="C377" s="10">
        <v>0.45945733092760999</v>
      </c>
      <c r="D377" s="9">
        <v>54192</v>
      </c>
      <c r="E377" s="9">
        <v>52857</v>
      </c>
      <c r="F377">
        <f t="shared" si="2"/>
        <v>0.30671141997094731</v>
      </c>
      <c r="H377" s="9">
        <v>13870</v>
      </c>
      <c r="I377" s="9">
        <f t="shared" si="0"/>
        <v>34538.800000000003</v>
      </c>
    </row>
    <row r="378" spans="1:9" x14ac:dyDescent="0.25">
      <c r="A378" s="33">
        <v>44535</v>
      </c>
      <c r="B378" s="9">
        <v>117947.84053307099</v>
      </c>
      <c r="C378" s="10">
        <v>0.47377722006137002</v>
      </c>
      <c r="D378" s="9">
        <v>55881</v>
      </c>
      <c r="E378" s="9">
        <v>53309</v>
      </c>
      <c r="F378">
        <f t="shared" si="2"/>
        <v>0.31373414080230333</v>
      </c>
      <c r="H378" s="9">
        <v>39545</v>
      </c>
      <c r="I378" s="9">
        <f t="shared" si="0"/>
        <v>34654.800000000003</v>
      </c>
    </row>
    <row r="379" spans="1:9" x14ac:dyDescent="0.25">
      <c r="A379" s="33">
        <v>44538</v>
      </c>
      <c r="B379" s="9">
        <v>117947.84053307099</v>
      </c>
      <c r="C379" s="10">
        <v>0.43157212349070201</v>
      </c>
      <c r="D379" s="9">
        <v>50903</v>
      </c>
      <c r="E379" s="9">
        <v>53688</v>
      </c>
      <c r="F379">
        <f t="shared" si="2"/>
        <v>0.29927205142104851</v>
      </c>
      <c r="H379" s="9">
        <v>41684</v>
      </c>
      <c r="I379" s="9">
        <f t="shared" si="0"/>
        <v>35128.400000000001</v>
      </c>
    </row>
    <row r="380" spans="1:9" x14ac:dyDescent="0.25">
      <c r="A380" s="33">
        <v>44539</v>
      </c>
      <c r="B380" s="9">
        <v>117947.84053307099</v>
      </c>
      <c r="C380" s="10">
        <v>0.46057646968762</v>
      </c>
      <c r="D380" s="9">
        <v>54324</v>
      </c>
      <c r="E380" s="9">
        <v>53388.4</v>
      </c>
      <c r="F380">
        <f t="shared" si="2"/>
        <v>9.3795968875358016E-2</v>
      </c>
      <c r="H380" s="9">
        <v>44102</v>
      </c>
      <c r="I380" s="9">
        <f t="shared" si="0"/>
        <v>35590.400000000001</v>
      </c>
    </row>
    <row r="381" spans="1:9" x14ac:dyDescent="0.25">
      <c r="A381" s="33">
        <v>44540</v>
      </c>
      <c r="B381" s="9">
        <v>117947.84053307099</v>
      </c>
      <c r="C381" s="10">
        <v>0.42773144274612401</v>
      </c>
      <c r="D381" s="9">
        <v>50450</v>
      </c>
      <c r="E381" s="9">
        <v>53150</v>
      </c>
      <c r="F381">
        <f t="shared" si="2"/>
        <v>1.6135816158758143E-2</v>
      </c>
      <c r="H381" s="9">
        <v>27091</v>
      </c>
      <c r="I381" s="9">
        <f t="shared" si="0"/>
        <v>33258.400000000001</v>
      </c>
    </row>
    <row r="382" spans="1:9" x14ac:dyDescent="0.25">
      <c r="A382" s="33">
        <v>44543</v>
      </c>
      <c r="B382" s="9">
        <v>117947.84053307099</v>
      </c>
      <c r="C382" s="10">
        <v>0.44256003131625199</v>
      </c>
      <c r="D382" s="9">
        <v>52199</v>
      </c>
      <c r="E382" s="9">
        <v>52751.4</v>
      </c>
      <c r="F382">
        <f t="shared" si="2"/>
        <v>-1.997843237414143E-3</v>
      </c>
      <c r="H382" s="9">
        <v>42493</v>
      </c>
      <c r="I382" s="9">
        <f t="shared" si="0"/>
        <v>38983</v>
      </c>
    </row>
    <row r="383" spans="1:9" x14ac:dyDescent="0.25">
      <c r="A383" s="33">
        <v>44544</v>
      </c>
      <c r="B383" s="9">
        <v>117947.84053307099</v>
      </c>
      <c r="C383" s="10">
        <v>0.46057646968762</v>
      </c>
      <c r="D383" s="9">
        <v>54324</v>
      </c>
      <c r="E383" s="9">
        <v>52440</v>
      </c>
      <c r="F383">
        <f t="shared" si="2"/>
        <v>-1.63011874167589E-2</v>
      </c>
      <c r="H383" s="9">
        <v>43277</v>
      </c>
      <c r="I383" s="9">
        <f t="shared" si="0"/>
        <v>39729.4</v>
      </c>
    </row>
    <row r="384" spans="1:9" x14ac:dyDescent="0.25">
      <c r="A384" s="33">
        <v>44545</v>
      </c>
      <c r="B384" s="9">
        <v>117947.84053307099</v>
      </c>
      <c r="C384" s="10">
        <v>0.42586621147944098</v>
      </c>
      <c r="D384" s="9">
        <v>50230</v>
      </c>
      <c r="E384" s="9">
        <v>52305.4</v>
      </c>
      <c r="F384">
        <f t="shared" si="2"/>
        <v>-2.5752495902250039E-2</v>
      </c>
      <c r="H384" s="9">
        <v>41529</v>
      </c>
      <c r="I384" s="9">
        <f t="shared" si="0"/>
        <v>39698.400000000001</v>
      </c>
    </row>
    <row r="385" spans="1:9" x14ac:dyDescent="0.25">
      <c r="A385" s="33">
        <v>44546</v>
      </c>
      <c r="B385" s="9">
        <v>117947.84053307099</v>
      </c>
      <c r="C385" s="10">
        <v>0.45141140150905601</v>
      </c>
      <c r="D385" s="9">
        <v>53243</v>
      </c>
      <c r="E385" s="9">
        <v>52089.2</v>
      </c>
      <c r="F385">
        <f t="shared" si="2"/>
        <v>-2.4334874242344817E-2</v>
      </c>
      <c r="H385" s="9">
        <v>47458</v>
      </c>
      <c r="I385" s="9">
        <f t="shared" si="0"/>
        <v>40369.599999999999</v>
      </c>
    </row>
    <row r="386" spans="1:9" x14ac:dyDescent="0.25">
      <c r="A386" s="33">
        <v>44547</v>
      </c>
      <c r="B386" s="9">
        <v>117947.84053307099</v>
      </c>
      <c r="C386" s="10">
        <v>0.41571765772389802</v>
      </c>
      <c r="D386" s="9">
        <v>49033</v>
      </c>
      <c r="E386" s="9">
        <v>51805.8</v>
      </c>
      <c r="F386">
        <f t="shared" si="2"/>
        <v>-2.5290686735653711E-2</v>
      </c>
      <c r="H386" s="9">
        <v>43390</v>
      </c>
      <c r="I386" s="9">
        <f t="shared" si="0"/>
        <v>43629.4</v>
      </c>
    </row>
    <row r="387" spans="1:9" x14ac:dyDescent="0.25">
      <c r="A387" s="33">
        <v>44550</v>
      </c>
      <c r="B387" s="9">
        <v>117947.84053307099</v>
      </c>
      <c r="C387" s="10">
        <v>0.39531881032554</v>
      </c>
      <c r="D387" s="9">
        <v>46627</v>
      </c>
      <c r="E387" s="9">
        <v>50691.4</v>
      </c>
      <c r="F387">
        <f t="shared" si="2"/>
        <v>-3.9051096274222097E-2</v>
      </c>
      <c r="H387" s="9">
        <v>46726</v>
      </c>
      <c r="I387" s="9">
        <f t="shared" si="0"/>
        <v>44476</v>
      </c>
    </row>
    <row r="388" spans="1:9" x14ac:dyDescent="0.25">
      <c r="A388" s="33">
        <v>44551</v>
      </c>
      <c r="B388" s="9">
        <v>117947.84053307099</v>
      </c>
      <c r="C388" s="10">
        <v>0.36884100466258402</v>
      </c>
      <c r="D388" s="9">
        <v>43504</v>
      </c>
      <c r="E388" s="9">
        <v>48527.4</v>
      </c>
      <c r="F388">
        <f t="shared" si="2"/>
        <v>-7.4610983981693302E-2</v>
      </c>
      <c r="H388" s="9">
        <v>49124</v>
      </c>
      <c r="I388" s="9">
        <f t="shared" si="0"/>
        <v>45645.4</v>
      </c>
    </row>
    <row r="389" spans="1:9" x14ac:dyDescent="0.25">
      <c r="A389" s="33">
        <v>44552</v>
      </c>
      <c r="B389" s="9">
        <v>117947.84053307099</v>
      </c>
      <c r="C389" s="10">
        <v>0.33268095306075601</v>
      </c>
      <c r="D389" s="9">
        <v>39239</v>
      </c>
      <c r="E389" s="9">
        <v>46329.2</v>
      </c>
      <c r="F389">
        <f t="shared" si="2"/>
        <v>-0.11425588944927301</v>
      </c>
      <c r="H389" s="9">
        <v>48037</v>
      </c>
      <c r="I389" s="9">
        <f t="shared" si="0"/>
        <v>46947</v>
      </c>
    </row>
    <row r="390" spans="1:9" x14ac:dyDescent="0.25">
      <c r="A390" s="33">
        <v>44553</v>
      </c>
      <c r="B390" s="9">
        <v>117947.84053307099</v>
      </c>
      <c r="C390" s="10">
        <v>0.31558865199878999</v>
      </c>
      <c r="D390" s="9">
        <v>37223</v>
      </c>
      <c r="E390" s="9">
        <v>43125.2</v>
      </c>
      <c r="F390">
        <f t="shared" si="2"/>
        <v>-0.17208941584819892</v>
      </c>
      <c r="H390" s="9">
        <v>50654</v>
      </c>
      <c r="I390" s="9">
        <f t="shared" si="0"/>
        <v>47586.2</v>
      </c>
    </row>
    <row r="391" spans="1:9" x14ac:dyDescent="0.25">
      <c r="A391" s="33">
        <v>44554</v>
      </c>
      <c r="B391" s="9">
        <v>117947.84053307099</v>
      </c>
      <c r="C391" s="10">
        <v>0.22648146739498901</v>
      </c>
      <c r="D391" s="9">
        <v>26713</v>
      </c>
      <c r="E391" s="9">
        <v>38661.199999999997</v>
      </c>
      <c r="F391">
        <f t="shared" si="2"/>
        <v>-0.25372834701905977</v>
      </c>
      <c r="H391" s="9">
        <v>46509</v>
      </c>
      <c r="I391" s="9">
        <f t="shared" si="0"/>
        <v>48210</v>
      </c>
    </row>
    <row r="392" spans="1:9" x14ac:dyDescent="0.25">
      <c r="A392" s="33">
        <v>44557</v>
      </c>
      <c r="B392" s="9">
        <v>117947.84053307099</v>
      </c>
      <c r="C392" s="10">
        <v>0.25580798990160603</v>
      </c>
      <c r="D392" s="9">
        <v>30172</v>
      </c>
      <c r="E392" s="9">
        <v>35370.199999999997</v>
      </c>
      <c r="F392">
        <f t="shared" si="2"/>
        <v>-0.30224456219398166</v>
      </c>
      <c r="H392" s="9">
        <v>47956</v>
      </c>
      <c r="I392" s="9">
        <f t="shared" si="0"/>
        <v>48456</v>
      </c>
    </row>
    <row r="393" spans="1:9" x14ac:dyDescent="0.25">
      <c r="A393" s="33">
        <v>44558</v>
      </c>
      <c r="B393" s="9">
        <v>117947.84053307099</v>
      </c>
      <c r="C393" s="10">
        <v>0.25566385839463501</v>
      </c>
      <c r="D393" s="9">
        <v>30155</v>
      </c>
      <c r="E393" s="9">
        <v>32700.400000000001</v>
      </c>
      <c r="F393">
        <f t="shared" si="2"/>
        <v>-0.32614564143143876</v>
      </c>
      <c r="H393" s="9">
        <v>51730</v>
      </c>
      <c r="I393" s="9">
        <f t="shared" si="0"/>
        <v>48977.2</v>
      </c>
    </row>
    <row r="394" spans="1:9" x14ac:dyDescent="0.25">
      <c r="A394" s="33">
        <v>44559</v>
      </c>
      <c r="B394" s="9">
        <v>117947.84053307099</v>
      </c>
      <c r="C394" s="10">
        <v>0.247244882722744</v>
      </c>
      <c r="D394" s="9">
        <v>29162</v>
      </c>
      <c r="E394" s="9">
        <v>30685</v>
      </c>
      <c r="F394">
        <f t="shared" si="2"/>
        <v>-0.33767472781744556</v>
      </c>
      <c r="H394" s="9">
        <v>51994</v>
      </c>
      <c r="I394" s="9">
        <f t="shared" si="0"/>
        <v>49768.6</v>
      </c>
    </row>
    <row r="395" spans="1:9" x14ac:dyDescent="0.25">
      <c r="A395" s="33">
        <v>44560</v>
      </c>
      <c r="B395" s="9">
        <v>117947.84053307099</v>
      </c>
      <c r="C395" s="10">
        <v>0.25867366339314601</v>
      </c>
      <c r="D395" s="9">
        <v>30510</v>
      </c>
      <c r="E395" s="9">
        <v>29342.400000000001</v>
      </c>
      <c r="F395">
        <f t="shared" si="2"/>
        <v>-0.31959967721888816</v>
      </c>
      <c r="H395" s="9">
        <v>52609</v>
      </c>
      <c r="I395" s="9">
        <f t="shared" si="0"/>
        <v>50159.6</v>
      </c>
    </row>
    <row r="396" spans="1:9" x14ac:dyDescent="0.25">
      <c r="A396" s="33">
        <v>44561</v>
      </c>
      <c r="B396" s="9">
        <v>117947.84053307099</v>
      </c>
      <c r="C396" s="10">
        <v>0.25652864743646098</v>
      </c>
      <c r="D396" s="9">
        <v>30257</v>
      </c>
      <c r="E396" s="9">
        <v>30051.200000000001</v>
      </c>
      <c r="F396">
        <f t="shared" si="2"/>
        <v>-0.22270389951682812</v>
      </c>
      <c r="H396" s="9">
        <v>49682</v>
      </c>
      <c r="I396" s="9">
        <f t="shared" si="0"/>
        <v>50794.2</v>
      </c>
    </row>
    <row r="397" spans="1:9" x14ac:dyDescent="0.25">
      <c r="A397" s="33">
        <v>44564</v>
      </c>
      <c r="B397" s="9">
        <v>119654.327957309</v>
      </c>
      <c r="C397" s="10">
        <v>0.26704424775508701</v>
      </c>
      <c r="D397" s="9">
        <v>31953</v>
      </c>
      <c r="E397" s="9">
        <v>30407.4</v>
      </c>
      <c r="F397">
        <f t="shared" si="2"/>
        <v>-0.14031020463554056</v>
      </c>
      <c r="H397" s="9">
        <v>50855</v>
      </c>
      <c r="I397" s="9">
        <f t="shared" si="0"/>
        <v>51374</v>
      </c>
    </row>
    <row r="398" spans="1:9" x14ac:dyDescent="0.25">
      <c r="A398" s="33">
        <v>44565</v>
      </c>
      <c r="B398" s="9">
        <v>119654.327957309</v>
      </c>
      <c r="C398" s="10">
        <v>0.30021479885639102</v>
      </c>
      <c r="D398" s="9">
        <v>35922</v>
      </c>
      <c r="E398" s="9">
        <v>31560.799999999999</v>
      </c>
      <c r="F398">
        <f t="shared" si="2"/>
        <v>-3.4849726608848886E-2</v>
      </c>
      <c r="H398" s="9">
        <v>54831</v>
      </c>
      <c r="I398" s="9">
        <f t="shared" si="0"/>
        <v>51994.2</v>
      </c>
    </row>
    <row r="399" spans="1:9" x14ac:dyDescent="0.25">
      <c r="A399" s="33">
        <v>44566</v>
      </c>
      <c r="B399" s="9">
        <v>119654.327957309</v>
      </c>
      <c r="C399" s="10">
        <v>0.28389278164781301</v>
      </c>
      <c r="D399" s="9">
        <v>33969</v>
      </c>
      <c r="E399" s="9">
        <v>32522.2</v>
      </c>
      <c r="F399">
        <f t="shared" si="2"/>
        <v>5.987290206941509E-2</v>
      </c>
      <c r="H399" s="9">
        <v>56084</v>
      </c>
      <c r="I399" s="9">
        <f t="shared" si="0"/>
        <v>52812.2</v>
      </c>
    </row>
    <row r="400" spans="1:9" x14ac:dyDescent="0.25">
      <c r="A400" s="33">
        <v>44567</v>
      </c>
      <c r="B400" s="9">
        <v>119654.327957309</v>
      </c>
      <c r="C400" s="10">
        <v>0.30746067131918497</v>
      </c>
      <c r="D400" s="9">
        <v>36789</v>
      </c>
      <c r="E400" s="9">
        <v>33778</v>
      </c>
      <c r="F400">
        <f t="shared" si="2"/>
        <v>0.15116691204536781</v>
      </c>
      <c r="H400" s="9">
        <v>54094</v>
      </c>
      <c r="I400" s="9">
        <f t="shared" si="0"/>
        <v>53109.2</v>
      </c>
    </row>
    <row r="401" spans="1:16" x14ac:dyDescent="0.25">
      <c r="A401" s="33">
        <v>44568</v>
      </c>
      <c r="B401" s="9">
        <v>119654.327957309</v>
      </c>
      <c r="C401" s="10">
        <v>0.22998750208031299</v>
      </c>
      <c r="D401" s="9">
        <v>27519</v>
      </c>
      <c r="E401" s="9">
        <v>33230.400000000001</v>
      </c>
      <c r="F401">
        <f t="shared" si="2"/>
        <v>0.10579278032158457</v>
      </c>
      <c r="H401" s="9">
        <v>50287</v>
      </c>
      <c r="I401" s="9">
        <f t="shared" si="0"/>
        <v>53230.2</v>
      </c>
    </row>
    <row r="402" spans="1:16" x14ac:dyDescent="0.25">
      <c r="A402" s="33">
        <v>44571</v>
      </c>
      <c r="B402" s="9">
        <v>119654.327957309</v>
      </c>
      <c r="C402" s="10">
        <v>0.30203671373169499</v>
      </c>
      <c r="D402" s="9">
        <v>36140</v>
      </c>
      <c r="E402" s="9">
        <v>34067.800000000003</v>
      </c>
      <c r="F402">
        <f t="shared" si="2"/>
        <v>0.1203785920532503</v>
      </c>
      <c r="H402" s="9">
        <v>51975</v>
      </c>
      <c r="I402" s="9">
        <f t="shared" si="0"/>
        <v>53454.2</v>
      </c>
    </row>
    <row r="403" spans="1:16" x14ac:dyDescent="0.25">
      <c r="A403" s="33">
        <v>44572</v>
      </c>
      <c r="B403" s="9">
        <v>119654.327957309</v>
      </c>
      <c r="C403" s="10">
        <v>0.25660584555666799</v>
      </c>
      <c r="D403" s="9">
        <v>30704</v>
      </c>
      <c r="E403" s="9">
        <v>33024.199999999997</v>
      </c>
      <c r="F403">
        <f t="shared" si="2"/>
        <v>4.6367645940533775E-2</v>
      </c>
      <c r="H403" s="9">
        <v>56304</v>
      </c>
      <c r="I403" s="9">
        <f t="shared" si="0"/>
        <v>53748.800000000003</v>
      </c>
    </row>
    <row r="404" spans="1:16" x14ac:dyDescent="0.25">
      <c r="A404" s="33">
        <v>44573</v>
      </c>
      <c r="B404" s="9">
        <v>119654.327957309</v>
      </c>
      <c r="C404" s="10">
        <v>0.27248492015794701</v>
      </c>
      <c r="D404" s="9">
        <v>32604</v>
      </c>
      <c r="E404" s="9">
        <v>32751.200000000001</v>
      </c>
      <c r="F404">
        <f t="shared" si="2"/>
        <v>7.0413440665144655E-3</v>
      </c>
      <c r="H404" s="9">
        <v>54774</v>
      </c>
      <c r="I404" s="9">
        <f t="shared" si="0"/>
        <v>53486.8</v>
      </c>
    </row>
    <row r="405" spans="1:16" x14ac:dyDescent="0.25">
      <c r="A405" s="33">
        <v>44574</v>
      </c>
      <c r="B405" s="9">
        <v>119654.327957309</v>
      </c>
      <c r="C405" s="10">
        <v>0.30888143062561502</v>
      </c>
      <c r="D405" s="9">
        <v>36959</v>
      </c>
      <c r="E405" s="9">
        <v>32785.199999999997</v>
      </c>
      <c r="F405">
        <f t="shared" si="2"/>
        <v>-2.9391911895316536E-2</v>
      </c>
      <c r="H405" s="9">
        <v>56254</v>
      </c>
      <c r="I405" s="9">
        <f t="shared" si="0"/>
        <v>53918.8</v>
      </c>
    </row>
    <row r="406" spans="1:16" x14ac:dyDescent="0.25">
      <c r="A406" s="33">
        <v>44575</v>
      </c>
      <c r="B406" s="9">
        <v>119654.327957309</v>
      </c>
      <c r="C406" s="10">
        <v>0.29306085787813002</v>
      </c>
      <c r="D406" s="9">
        <v>35066</v>
      </c>
      <c r="E406" s="9">
        <v>34294.6</v>
      </c>
      <c r="F406">
        <f t="shared" si="2"/>
        <v>3.2024892869179977E-2</v>
      </c>
      <c r="H406" s="9">
        <v>49589</v>
      </c>
      <c r="I406" s="9">
        <f t="shared" si="0"/>
        <v>53779.199999999997</v>
      </c>
    </row>
    <row r="407" spans="1:16" x14ac:dyDescent="0.25">
      <c r="A407" s="33">
        <v>44578</v>
      </c>
      <c r="B407" s="9">
        <v>119654.327957309</v>
      </c>
      <c r="C407" s="10">
        <v>0.19284718232869</v>
      </c>
      <c r="D407" s="9">
        <v>23075</v>
      </c>
      <c r="E407" s="9">
        <v>31681.599999999999</v>
      </c>
      <c r="F407">
        <f t="shared" si="2"/>
        <v>-7.0042679597743462E-2</v>
      </c>
      <c r="H407" s="9">
        <v>52670</v>
      </c>
      <c r="I407" s="9">
        <f t="shared" ref="I407:I454" si="3">AVERAGE(H403:H407)</f>
        <v>53918.2</v>
      </c>
      <c r="L407" s="1">
        <v>44676</v>
      </c>
      <c r="M407" s="1">
        <v>44677</v>
      </c>
      <c r="N407" s="1">
        <v>44678</v>
      </c>
      <c r="O407" s="1">
        <v>44679</v>
      </c>
      <c r="P407" s="1">
        <v>44680</v>
      </c>
    </row>
    <row r="408" spans="1:16" x14ac:dyDescent="0.25">
      <c r="A408" s="33">
        <v>44579</v>
      </c>
      <c r="B408" s="9">
        <v>119654.327957309</v>
      </c>
      <c r="C408" s="10">
        <v>0.31961234209300599</v>
      </c>
      <c r="D408" s="9">
        <v>38243</v>
      </c>
      <c r="E408" s="9">
        <v>33189.4</v>
      </c>
      <c r="F408">
        <f t="shared" si="2"/>
        <v>5.0023921851249931E-3</v>
      </c>
      <c r="H408" s="9">
        <v>55141</v>
      </c>
      <c r="I408" s="9">
        <f t="shared" si="3"/>
        <v>53685.599999999999</v>
      </c>
      <c r="L408" s="9">
        <v>115687.98339107541</v>
      </c>
      <c r="M408" s="9">
        <v>115687.98339107541</v>
      </c>
      <c r="N408" s="9">
        <v>115687.98339107541</v>
      </c>
      <c r="O408" s="9">
        <v>115687.98339107541</v>
      </c>
      <c r="P408" s="9">
        <v>115687.98339107541</v>
      </c>
    </row>
    <row r="409" spans="1:16" x14ac:dyDescent="0.25">
      <c r="A409" s="33">
        <v>44580</v>
      </c>
      <c r="B409" s="9">
        <v>119654.327957309</v>
      </c>
      <c r="C409" s="10">
        <v>0.32293859035158901</v>
      </c>
      <c r="D409" s="9">
        <v>38641</v>
      </c>
      <c r="E409" s="9">
        <v>34396.800000000003</v>
      </c>
      <c r="F409">
        <f t="shared" si="2"/>
        <v>5.0245487188255833E-2</v>
      </c>
      <c r="H409" s="9">
        <v>56176</v>
      </c>
      <c r="I409" s="9">
        <f t="shared" si="3"/>
        <v>53966</v>
      </c>
      <c r="L409" s="10">
        <v>0.52791135440183834</v>
      </c>
      <c r="M409" s="10">
        <v>0.55561518245773689</v>
      </c>
      <c r="N409" s="10">
        <v>0.54922731071567477</v>
      </c>
      <c r="O409" s="10">
        <v>0.55036831081033266</v>
      </c>
      <c r="P409" s="10">
        <v>0.4767997365252305</v>
      </c>
    </row>
    <row r="410" spans="1:16" x14ac:dyDescent="0.25">
      <c r="A410" s="33">
        <v>44581</v>
      </c>
      <c r="B410" s="9">
        <v>119654.327957309</v>
      </c>
      <c r="C410" s="10">
        <v>0.31940340690088398</v>
      </c>
      <c r="D410" s="9">
        <v>38218</v>
      </c>
      <c r="E410" s="9">
        <v>34648.6</v>
      </c>
      <c r="F410">
        <f t="shared" si="2"/>
        <v>5.6836621402340137E-2</v>
      </c>
      <c r="H410" s="9">
        <v>57688</v>
      </c>
      <c r="I410" s="9">
        <f t="shared" si="3"/>
        <v>54252.800000000003</v>
      </c>
      <c r="L410" s="9">
        <v>61073</v>
      </c>
      <c r="M410" s="9">
        <v>64278</v>
      </c>
      <c r="N410" s="9">
        <v>63539</v>
      </c>
      <c r="O410" s="9">
        <v>63671</v>
      </c>
      <c r="P410" s="9">
        <v>55160</v>
      </c>
    </row>
    <row r="411" spans="1:16" x14ac:dyDescent="0.25">
      <c r="A411" s="33">
        <v>44582</v>
      </c>
      <c r="B411" s="9">
        <v>119654.327957309</v>
      </c>
      <c r="C411" s="10">
        <v>0.303432400815071</v>
      </c>
      <c r="D411" s="9">
        <v>36307</v>
      </c>
      <c r="E411" s="9">
        <v>34896.800000000003</v>
      </c>
      <c r="F411">
        <f t="shared" si="2"/>
        <v>1.7559615799572104E-2</v>
      </c>
      <c r="H411" s="9">
        <v>49444</v>
      </c>
      <c r="I411" s="9">
        <f t="shared" si="3"/>
        <v>54223.8</v>
      </c>
    </row>
    <row r="412" spans="1:16" x14ac:dyDescent="0.25">
      <c r="A412" s="33">
        <v>44585</v>
      </c>
      <c r="B412" s="9">
        <v>119654.327957309</v>
      </c>
      <c r="C412" s="10">
        <v>0.33783984825373697</v>
      </c>
      <c r="D412" s="9">
        <v>40424</v>
      </c>
      <c r="E412" s="9">
        <v>38366.6</v>
      </c>
      <c r="F412">
        <f t="shared" si="2"/>
        <v>0.21100575728498572</v>
      </c>
      <c r="H412" s="9">
        <v>54521</v>
      </c>
      <c r="I412" s="9">
        <f t="shared" si="3"/>
        <v>54594</v>
      </c>
    </row>
    <row r="413" spans="1:16" x14ac:dyDescent="0.25">
      <c r="A413" s="33">
        <v>44586</v>
      </c>
      <c r="B413" s="9">
        <v>119654.327957309</v>
      </c>
      <c r="C413" s="10">
        <v>0.32791124792409498</v>
      </c>
      <c r="D413" s="9">
        <v>39236</v>
      </c>
      <c r="E413" s="9">
        <v>38565.199999999997</v>
      </c>
      <c r="F413">
        <f t="shared" si="2"/>
        <v>0.16197340114614889</v>
      </c>
      <c r="H413" s="9">
        <v>57557</v>
      </c>
      <c r="I413" s="9">
        <f t="shared" si="3"/>
        <v>55077.2</v>
      </c>
    </row>
    <row r="414" spans="1:16" x14ac:dyDescent="0.25">
      <c r="A414" s="33">
        <v>44587</v>
      </c>
      <c r="B414" s="9">
        <v>119654.327957309</v>
      </c>
      <c r="C414" s="10">
        <v>0.327844388662616</v>
      </c>
      <c r="D414" s="9">
        <v>39228</v>
      </c>
      <c r="E414" s="9">
        <v>38682.6</v>
      </c>
      <c r="F414">
        <f t="shared" si="2"/>
        <v>0.12459879988836153</v>
      </c>
      <c r="H414" s="9">
        <v>55348</v>
      </c>
      <c r="I414" s="9">
        <f t="shared" si="3"/>
        <v>54911.6</v>
      </c>
    </row>
    <row r="415" spans="1:16" x14ac:dyDescent="0.25">
      <c r="A415" s="33">
        <v>44588</v>
      </c>
      <c r="B415" s="9">
        <v>119654.327957309</v>
      </c>
      <c r="C415" s="10">
        <v>0.346648555953604</v>
      </c>
      <c r="D415" s="9">
        <v>41478</v>
      </c>
      <c r="E415" s="9">
        <v>39334.6</v>
      </c>
      <c r="F415">
        <f t="shared" si="2"/>
        <v>0.13524355962434265</v>
      </c>
      <c r="H415" s="9">
        <v>55638</v>
      </c>
      <c r="I415" s="9">
        <f t="shared" si="3"/>
        <v>54501.599999999999</v>
      </c>
    </row>
    <row r="416" spans="1:16" x14ac:dyDescent="0.25">
      <c r="A416" s="33">
        <v>44589</v>
      </c>
      <c r="B416" s="9">
        <v>119654.327957309</v>
      </c>
      <c r="C416" s="10">
        <v>0.32721758308624999</v>
      </c>
      <c r="D416" s="9">
        <v>39153</v>
      </c>
      <c r="E416" s="9">
        <v>39903.800000000003</v>
      </c>
      <c r="F416">
        <f t="shared" si="2"/>
        <v>0.14348020448866361</v>
      </c>
      <c r="H416" s="9">
        <v>52407</v>
      </c>
      <c r="I416" s="9">
        <f t="shared" si="3"/>
        <v>55094.2</v>
      </c>
      <c r="L416" s="1">
        <v>44683</v>
      </c>
      <c r="M416" s="1">
        <v>44684</v>
      </c>
      <c r="N416" s="1">
        <v>44685</v>
      </c>
      <c r="O416" s="1">
        <v>44686</v>
      </c>
      <c r="P416" s="1">
        <v>44687</v>
      </c>
    </row>
    <row r="417" spans="1:16" x14ac:dyDescent="0.25">
      <c r="A417" s="33">
        <v>44592</v>
      </c>
      <c r="B417" s="9">
        <v>119654.327957309</v>
      </c>
      <c r="C417" s="10">
        <v>0.345829530000486</v>
      </c>
      <c r="D417" s="9">
        <v>41380</v>
      </c>
      <c r="E417" s="9">
        <v>40095</v>
      </c>
      <c r="F417">
        <f t="shared" si="2"/>
        <v>4.5049600433710646E-2</v>
      </c>
      <c r="H417" s="9">
        <v>61302</v>
      </c>
      <c r="I417" s="9">
        <f t="shared" si="3"/>
        <v>56450.400000000001</v>
      </c>
      <c r="L417" s="9">
        <v>118717.63454753965</v>
      </c>
      <c r="M417" s="9">
        <v>118717.63454753965</v>
      </c>
      <c r="N417" s="9">
        <v>118717.63454753965</v>
      </c>
      <c r="O417" s="9">
        <v>118717.63454753965</v>
      </c>
      <c r="P417" s="9">
        <v>118717.63454753965</v>
      </c>
    </row>
    <row r="418" spans="1:16" x14ac:dyDescent="0.25">
      <c r="A418" s="33">
        <v>44593</v>
      </c>
      <c r="B418" s="9">
        <v>115547.910317139</v>
      </c>
      <c r="C418" s="10">
        <v>0.372572726601827</v>
      </c>
      <c r="D418" s="9">
        <v>43050</v>
      </c>
      <c r="E418" s="9">
        <v>40857.800000000003</v>
      </c>
      <c r="F418">
        <f t="shared" si="2"/>
        <v>5.9447377428355264E-2</v>
      </c>
      <c r="H418" s="9">
        <v>59684</v>
      </c>
      <c r="I418" s="9">
        <f t="shared" si="3"/>
        <v>56875.8</v>
      </c>
      <c r="L418" s="10">
        <v>0.5365251779380239</v>
      </c>
      <c r="M418" s="10">
        <v>0.56568681018578959</v>
      </c>
      <c r="N418" s="10">
        <v>0.56237643425471739</v>
      </c>
      <c r="O418" s="10">
        <v>0.59333223971703375</v>
      </c>
      <c r="P418" s="10">
        <v>0.53087311114476832</v>
      </c>
    </row>
    <row r="419" spans="1:16" x14ac:dyDescent="0.25">
      <c r="A419" s="33">
        <v>44594</v>
      </c>
      <c r="B419" s="9">
        <v>115547.910317139</v>
      </c>
      <c r="C419" s="10">
        <v>0.359868039896798</v>
      </c>
      <c r="D419" s="9">
        <v>41582</v>
      </c>
      <c r="E419" s="9">
        <v>41328.6</v>
      </c>
      <c r="F419">
        <f t="shared" si="2"/>
        <v>6.840284779203043E-2</v>
      </c>
      <c r="H419" s="9">
        <v>58437</v>
      </c>
      <c r="I419" s="9">
        <f t="shared" si="3"/>
        <v>57493.599999999999</v>
      </c>
      <c r="L419" s="9">
        <v>63695</v>
      </c>
      <c r="M419" s="9">
        <v>67157</v>
      </c>
      <c r="N419" s="9">
        <v>66764</v>
      </c>
      <c r="O419" s="9">
        <v>70439</v>
      </c>
      <c r="P419" s="9">
        <v>63024</v>
      </c>
    </row>
    <row r="420" spans="1:16" x14ac:dyDescent="0.25">
      <c r="A420" s="33">
        <v>44595</v>
      </c>
      <c r="B420" s="9">
        <v>115547.910317139</v>
      </c>
      <c r="C420" s="10">
        <v>0.38980367430599</v>
      </c>
      <c r="D420" s="9">
        <v>45041</v>
      </c>
      <c r="E420" s="9">
        <v>42041.2</v>
      </c>
      <c r="F420">
        <f t="shared" si="2"/>
        <v>6.8809648502844878E-2</v>
      </c>
      <c r="H420" s="9">
        <v>58325</v>
      </c>
      <c r="I420" s="9">
        <f t="shared" si="3"/>
        <v>58031</v>
      </c>
    </row>
    <row r="421" spans="1:16" x14ac:dyDescent="0.25">
      <c r="A421" s="33">
        <v>44596</v>
      </c>
      <c r="B421" s="9">
        <v>115547.910317139</v>
      </c>
      <c r="C421" s="10">
        <v>0.306565474899338</v>
      </c>
      <c r="D421" s="9">
        <v>35423</v>
      </c>
      <c r="E421" s="9">
        <v>41295.199999999997</v>
      </c>
      <c r="F421">
        <f t="shared" si="2"/>
        <v>3.486885960735564E-2</v>
      </c>
      <c r="H421" s="9">
        <v>50700</v>
      </c>
      <c r="I421" s="9">
        <f t="shared" si="3"/>
        <v>57689.599999999999</v>
      </c>
    </row>
    <row r="422" spans="1:16" x14ac:dyDescent="0.25">
      <c r="A422" s="33">
        <v>44599</v>
      </c>
      <c r="B422" s="9">
        <v>115547.910317139</v>
      </c>
      <c r="C422" s="10">
        <v>0.38851416591426702</v>
      </c>
      <c r="D422" s="9">
        <v>44892</v>
      </c>
      <c r="E422" s="9">
        <v>41997.599999999999</v>
      </c>
      <c r="F422">
        <f t="shared" si="2"/>
        <v>4.7452300785634005E-2</v>
      </c>
      <c r="H422" s="9">
        <v>52843</v>
      </c>
      <c r="I422" s="9">
        <f t="shared" si="3"/>
        <v>55997.8</v>
      </c>
    </row>
    <row r="423" spans="1:16" x14ac:dyDescent="0.25">
      <c r="A423" s="33">
        <v>44600</v>
      </c>
      <c r="B423" s="9">
        <v>115547.910317139</v>
      </c>
      <c r="C423" s="10">
        <v>0.392140367364817</v>
      </c>
      <c r="D423" s="9">
        <v>45311</v>
      </c>
      <c r="E423" s="9">
        <v>42449.8</v>
      </c>
      <c r="F423">
        <f t="shared" si="2"/>
        <v>3.8964408264762218E-2</v>
      </c>
      <c r="H423" s="9">
        <v>56794</v>
      </c>
      <c r="I423" s="9">
        <f t="shared" si="3"/>
        <v>55419.8</v>
      </c>
    </row>
    <row r="424" spans="1:16" x14ac:dyDescent="0.25">
      <c r="A424" s="33">
        <v>44601</v>
      </c>
      <c r="B424" s="9">
        <v>115547.910317139</v>
      </c>
      <c r="C424" s="10">
        <v>0.35814581056825501</v>
      </c>
      <c r="D424" s="9">
        <v>41383</v>
      </c>
      <c r="E424" s="9">
        <v>42410</v>
      </c>
      <c r="F424">
        <f t="shared" si="2"/>
        <v>2.6165899643346258E-2</v>
      </c>
      <c r="H424" s="9">
        <v>56155</v>
      </c>
      <c r="I424" s="9">
        <f t="shared" si="3"/>
        <v>54963.4</v>
      </c>
    </row>
    <row r="425" spans="1:16" x14ac:dyDescent="0.25">
      <c r="A425" s="33">
        <v>44602</v>
      </c>
      <c r="B425" s="9">
        <v>115547.910317139</v>
      </c>
      <c r="C425" s="10">
        <v>0.39934949817223397</v>
      </c>
      <c r="D425" s="9">
        <v>46144</v>
      </c>
      <c r="E425" s="9">
        <v>42630.6</v>
      </c>
      <c r="F425">
        <f t="shared" si="2"/>
        <v>1.4019580792175246E-2</v>
      </c>
      <c r="H425" s="9">
        <v>55542</v>
      </c>
      <c r="I425" s="9">
        <f t="shared" si="3"/>
        <v>54406.8</v>
      </c>
    </row>
    <row r="426" spans="1:16" x14ac:dyDescent="0.25">
      <c r="A426" s="33">
        <v>44603</v>
      </c>
      <c r="B426" s="9">
        <v>115547.910317139</v>
      </c>
      <c r="C426" s="10">
        <v>0.38088962300750301</v>
      </c>
      <c r="D426" s="9">
        <v>44011</v>
      </c>
      <c r="E426" s="9">
        <v>44348.2</v>
      </c>
      <c r="F426">
        <f t="shared" si="2"/>
        <v>7.3931110637555975E-2</v>
      </c>
      <c r="H426" s="9">
        <v>47833</v>
      </c>
      <c r="I426" s="9">
        <f t="shared" si="3"/>
        <v>53833.4</v>
      </c>
    </row>
    <row r="427" spans="1:16" x14ac:dyDescent="0.25">
      <c r="A427" s="33">
        <v>44606</v>
      </c>
      <c r="B427" s="9">
        <v>115547.910317139</v>
      </c>
      <c r="C427" s="10">
        <v>0.38358980165325801</v>
      </c>
      <c r="D427" s="9">
        <v>44323</v>
      </c>
      <c r="E427" s="9">
        <v>44234.400000000001</v>
      </c>
      <c r="F427">
        <f t="shared" si="2"/>
        <v>5.3260186296359757E-2</v>
      </c>
      <c r="H427" s="9">
        <v>52929</v>
      </c>
      <c r="I427" s="9">
        <f t="shared" si="3"/>
        <v>53850.6</v>
      </c>
    </row>
    <row r="428" spans="1:16" x14ac:dyDescent="0.25">
      <c r="A428" s="33">
        <v>44607</v>
      </c>
      <c r="B428" s="9">
        <v>115547.910317139</v>
      </c>
      <c r="C428" s="10">
        <v>0.39808595303672101</v>
      </c>
      <c r="D428" s="9">
        <v>45998</v>
      </c>
      <c r="E428" s="9">
        <v>44371.8</v>
      </c>
      <c r="F428">
        <f t="shared" si="2"/>
        <v>4.5277009550103831E-2</v>
      </c>
      <c r="H428" s="9">
        <v>58016</v>
      </c>
      <c r="I428" s="9">
        <f t="shared" si="3"/>
        <v>54095</v>
      </c>
    </row>
    <row r="429" spans="1:16" x14ac:dyDescent="0.25">
      <c r="A429" s="33">
        <v>44608</v>
      </c>
      <c r="B429" s="9">
        <v>115547.910317139</v>
      </c>
      <c r="C429" s="10">
        <v>0.40403153870862402</v>
      </c>
      <c r="D429" s="9">
        <v>46685</v>
      </c>
      <c r="E429" s="9">
        <v>45432.2</v>
      </c>
      <c r="F429">
        <f t="shared" si="2"/>
        <v>7.1261494930440872E-2</v>
      </c>
      <c r="H429" s="9">
        <v>58296</v>
      </c>
      <c r="I429" s="9">
        <f t="shared" si="3"/>
        <v>54523.199999999997</v>
      </c>
    </row>
    <row r="430" spans="1:16" x14ac:dyDescent="0.25">
      <c r="A430" s="33">
        <v>44609</v>
      </c>
      <c r="B430" s="9">
        <v>115547.910317139</v>
      </c>
      <c r="C430" s="10">
        <v>0.418354601717359</v>
      </c>
      <c r="D430" s="9">
        <v>48340</v>
      </c>
      <c r="E430" s="9">
        <v>45871.4</v>
      </c>
      <c r="F430">
        <f t="shared" si="2"/>
        <v>7.6020511088279452E-2</v>
      </c>
      <c r="H430" s="9">
        <v>61728</v>
      </c>
      <c r="I430" s="9">
        <f t="shared" si="3"/>
        <v>55760.4</v>
      </c>
    </row>
    <row r="431" spans="1:16" x14ac:dyDescent="0.25">
      <c r="A431" s="33">
        <v>44610</v>
      </c>
      <c r="B431" s="9">
        <v>115547.910317139</v>
      </c>
      <c r="C431" s="10">
        <v>0.39272886783889199</v>
      </c>
      <c r="D431" s="9">
        <v>45379</v>
      </c>
      <c r="E431" s="9">
        <v>46145</v>
      </c>
      <c r="F431">
        <f t="shared" ref="F431:F463" si="4">E431/E426-1</f>
        <v>4.0515736828101279E-2</v>
      </c>
      <c r="H431" s="9">
        <v>54930</v>
      </c>
      <c r="I431" s="9">
        <f t="shared" si="3"/>
        <v>57179.8</v>
      </c>
    </row>
    <row r="432" spans="1:16" x14ac:dyDescent="0.25">
      <c r="A432" s="33">
        <v>44613</v>
      </c>
      <c r="B432" s="9">
        <v>115547.910317139</v>
      </c>
      <c r="C432" s="10">
        <v>0.15382363862069401</v>
      </c>
      <c r="D432" s="9">
        <v>17774</v>
      </c>
      <c r="E432" s="9">
        <v>40835.199999999997</v>
      </c>
      <c r="F432">
        <f t="shared" si="4"/>
        <v>-7.6845170274718377E-2</v>
      </c>
      <c r="H432" s="9">
        <v>54203</v>
      </c>
      <c r="I432" s="9">
        <f t="shared" si="3"/>
        <v>57434.6</v>
      </c>
    </row>
    <row r="433" spans="1:9" x14ac:dyDescent="0.25">
      <c r="A433" s="33">
        <v>44614</v>
      </c>
      <c r="B433" s="9">
        <v>115547.910317139</v>
      </c>
      <c r="C433" s="10">
        <v>0.40457676708901702</v>
      </c>
      <c r="D433" s="9">
        <v>46748</v>
      </c>
      <c r="E433" s="9">
        <v>40985.199999999997</v>
      </c>
      <c r="F433">
        <f t="shared" si="4"/>
        <v>-7.6323250352701599E-2</v>
      </c>
      <c r="H433" s="9">
        <v>56748</v>
      </c>
      <c r="I433" s="9">
        <f t="shared" si="3"/>
        <v>57181</v>
      </c>
    </row>
    <row r="434" spans="1:9" x14ac:dyDescent="0.25">
      <c r="A434" s="33">
        <v>44615</v>
      </c>
      <c r="B434" s="9">
        <v>115547.910317139</v>
      </c>
      <c r="C434" s="10">
        <v>0.421349030600152</v>
      </c>
      <c r="D434" s="9">
        <v>48686</v>
      </c>
      <c r="E434" s="9">
        <v>41385.4</v>
      </c>
      <c r="F434">
        <f t="shared" si="4"/>
        <v>-8.9073388477775572E-2</v>
      </c>
      <c r="H434" s="9">
        <v>57181</v>
      </c>
      <c r="I434" s="9">
        <f t="shared" si="3"/>
        <v>56958</v>
      </c>
    </row>
    <row r="435" spans="1:9" x14ac:dyDescent="0.25">
      <c r="A435" s="33">
        <v>44616</v>
      </c>
      <c r="B435" s="9">
        <v>115547.910317139</v>
      </c>
      <c r="C435" s="10">
        <v>0.44428324025159999</v>
      </c>
      <c r="D435" s="9">
        <v>51336</v>
      </c>
      <c r="E435" s="9">
        <v>41984.6</v>
      </c>
      <c r="F435">
        <f t="shared" si="4"/>
        <v>-8.4732534869221388E-2</v>
      </c>
      <c r="H435" s="9">
        <v>56786</v>
      </c>
      <c r="I435" s="9">
        <f t="shared" si="3"/>
        <v>55969.599999999999</v>
      </c>
    </row>
    <row r="436" spans="1:9" x14ac:dyDescent="0.25">
      <c r="A436" s="33">
        <v>44617</v>
      </c>
      <c r="B436" s="9">
        <v>115547.910317139</v>
      </c>
      <c r="C436" s="10">
        <v>0.28702379739255701</v>
      </c>
      <c r="D436" s="9">
        <v>33165</v>
      </c>
      <c r="E436" s="9">
        <v>39541.800000000003</v>
      </c>
      <c r="F436">
        <f t="shared" si="4"/>
        <v>-0.14309676021237394</v>
      </c>
      <c r="H436" s="9">
        <v>50202</v>
      </c>
      <c r="I436" s="9">
        <f t="shared" si="3"/>
        <v>55024</v>
      </c>
    </row>
    <row r="437" spans="1:9" x14ac:dyDescent="0.25">
      <c r="A437" s="33">
        <v>44620</v>
      </c>
      <c r="B437" s="9">
        <v>115547.910317139</v>
      </c>
      <c r="C437" s="10">
        <v>0.420691294776186</v>
      </c>
      <c r="D437" s="9">
        <v>48610</v>
      </c>
      <c r="E437" s="9">
        <v>45709</v>
      </c>
      <c r="F437">
        <f t="shared" si="4"/>
        <v>0.11935291121385472</v>
      </c>
      <c r="H437" s="9">
        <v>56886</v>
      </c>
      <c r="I437" s="9">
        <f t="shared" si="3"/>
        <v>55560.6</v>
      </c>
    </row>
    <row r="438" spans="1:9" x14ac:dyDescent="0.25">
      <c r="A438" s="33">
        <v>44621</v>
      </c>
      <c r="B438" s="9">
        <v>112892.043329002</v>
      </c>
      <c r="C438" s="10">
        <v>0.44259983721247598</v>
      </c>
      <c r="D438" s="9">
        <v>49966</v>
      </c>
      <c r="E438" s="9">
        <v>46352.6</v>
      </c>
      <c r="F438">
        <f t="shared" si="4"/>
        <v>0.13095946829587279</v>
      </c>
      <c r="H438" s="9">
        <v>58108</v>
      </c>
      <c r="I438" s="9">
        <f t="shared" si="3"/>
        <v>55832.6</v>
      </c>
    </row>
    <row r="439" spans="1:9" x14ac:dyDescent="0.25">
      <c r="A439" s="33">
        <v>44622</v>
      </c>
      <c r="B439" s="9">
        <v>112892.043329002</v>
      </c>
      <c r="C439" s="10">
        <v>0.42641623431075898</v>
      </c>
      <c r="D439" s="9">
        <v>48139</v>
      </c>
      <c r="E439" s="9">
        <v>46243.199999999997</v>
      </c>
      <c r="F439">
        <f t="shared" si="4"/>
        <v>0.11737955897490404</v>
      </c>
      <c r="H439" s="9">
        <v>58260</v>
      </c>
      <c r="I439" s="9">
        <f t="shared" si="3"/>
        <v>56048.4</v>
      </c>
    </row>
    <row r="440" spans="1:9" x14ac:dyDescent="0.25">
      <c r="A440" s="33">
        <v>44623</v>
      </c>
      <c r="B440" s="9">
        <v>112892.043329002</v>
      </c>
      <c r="C440" s="10">
        <v>0.48712910474774201</v>
      </c>
      <c r="D440" s="9">
        <v>54993</v>
      </c>
      <c r="E440" s="9">
        <v>46974.6</v>
      </c>
      <c r="F440">
        <f t="shared" si="4"/>
        <v>0.11885310328072674</v>
      </c>
      <c r="H440" s="9">
        <v>56772</v>
      </c>
      <c r="I440" s="9">
        <f t="shared" si="3"/>
        <v>56045.599999999999</v>
      </c>
    </row>
    <row r="441" spans="1:9" x14ac:dyDescent="0.25">
      <c r="A441" s="33">
        <v>44624</v>
      </c>
      <c r="B441" s="9">
        <v>112892.043329002</v>
      </c>
      <c r="C441" s="10">
        <v>0.45093523421877901</v>
      </c>
      <c r="D441" s="9">
        <v>50907</v>
      </c>
      <c r="E441" s="9">
        <v>50523</v>
      </c>
      <c r="F441">
        <f t="shared" si="4"/>
        <v>0.27771118158505681</v>
      </c>
      <c r="H441" s="9">
        <v>52205</v>
      </c>
      <c r="I441" s="9">
        <f t="shared" si="3"/>
        <v>56446.2</v>
      </c>
    </row>
    <row r="442" spans="1:9" x14ac:dyDescent="0.25">
      <c r="A442" s="33">
        <v>44627</v>
      </c>
      <c r="B442" s="9">
        <v>112892.043329002</v>
      </c>
      <c r="C442" s="10">
        <v>0.47680065319689202</v>
      </c>
      <c r="D442" s="9">
        <v>53827</v>
      </c>
      <c r="E442" s="9">
        <v>51566.400000000001</v>
      </c>
      <c r="F442">
        <f t="shared" si="4"/>
        <v>0.12814544181671006</v>
      </c>
      <c r="H442" s="9">
        <v>54892</v>
      </c>
      <c r="I442" s="9">
        <f t="shared" si="3"/>
        <v>56047.4</v>
      </c>
    </row>
    <row r="443" spans="1:9" x14ac:dyDescent="0.25">
      <c r="A443" s="33">
        <v>44628</v>
      </c>
      <c r="B443" s="9">
        <v>112892.043329002</v>
      </c>
      <c r="C443" s="10">
        <v>0.49794474740948003</v>
      </c>
      <c r="D443" s="9">
        <v>56214</v>
      </c>
      <c r="E443" s="9">
        <v>52816</v>
      </c>
      <c r="F443">
        <f t="shared" si="4"/>
        <v>0.13943985882129595</v>
      </c>
      <c r="H443" s="9">
        <v>57561</v>
      </c>
      <c r="I443" s="9">
        <f t="shared" si="3"/>
        <v>55938</v>
      </c>
    </row>
    <row r="444" spans="1:9" x14ac:dyDescent="0.25">
      <c r="A444" s="33">
        <v>44629</v>
      </c>
      <c r="B444" s="9">
        <v>112892.043329002</v>
      </c>
      <c r="C444" s="10">
        <v>0.48595984608160803</v>
      </c>
      <c r="D444" s="9">
        <v>54861</v>
      </c>
      <c r="E444" s="9">
        <v>54160.4</v>
      </c>
      <c r="F444">
        <f t="shared" si="4"/>
        <v>0.17120787488755118</v>
      </c>
      <c r="H444" s="9">
        <v>58633</v>
      </c>
      <c r="I444" s="9">
        <f t="shared" si="3"/>
        <v>56012.6</v>
      </c>
    </row>
    <row r="445" spans="1:9" x14ac:dyDescent="0.25">
      <c r="A445" s="33">
        <v>44630</v>
      </c>
      <c r="B445" s="9">
        <v>112892.043329002</v>
      </c>
      <c r="C445" s="10">
        <v>0.51454467726050301</v>
      </c>
      <c r="D445" s="9">
        <v>58088</v>
      </c>
      <c r="E445" s="9">
        <v>54779.4</v>
      </c>
      <c r="F445">
        <f t="shared" si="4"/>
        <v>0.16614936582748974</v>
      </c>
      <c r="H445" s="9">
        <v>58477</v>
      </c>
      <c r="I445" s="9">
        <f t="shared" si="3"/>
        <v>56353.599999999999</v>
      </c>
    </row>
    <row r="446" spans="1:9" x14ac:dyDescent="0.25">
      <c r="A446" s="33">
        <v>44631</v>
      </c>
      <c r="B446" s="9">
        <v>112892.043329002</v>
      </c>
      <c r="C446" s="10">
        <v>0.47713725796441597</v>
      </c>
      <c r="D446" s="9">
        <v>53865</v>
      </c>
      <c r="E446" s="9">
        <v>55371</v>
      </c>
      <c r="F446">
        <f t="shared" si="4"/>
        <v>9.595629713199938E-2</v>
      </c>
      <c r="H446" s="9">
        <v>53391</v>
      </c>
      <c r="I446" s="9">
        <f t="shared" si="3"/>
        <v>56590.8</v>
      </c>
    </row>
    <row r="447" spans="1:9" x14ac:dyDescent="0.25">
      <c r="A447" s="33">
        <v>44634</v>
      </c>
      <c r="B447" s="9">
        <v>112892.043329002</v>
      </c>
      <c r="C447" s="10">
        <v>0.49155811484673401</v>
      </c>
      <c r="D447" s="9">
        <v>55493</v>
      </c>
      <c r="E447" s="9">
        <v>55704.2</v>
      </c>
      <c r="F447">
        <f t="shared" si="4"/>
        <v>8.0242173198051381E-2</v>
      </c>
      <c r="H447" s="9">
        <v>57647</v>
      </c>
      <c r="I447" s="9">
        <f t="shared" si="3"/>
        <v>57141.8</v>
      </c>
    </row>
    <row r="448" spans="1:9" x14ac:dyDescent="0.25">
      <c r="A448" s="33">
        <v>44635</v>
      </c>
      <c r="B448" s="9">
        <v>112892.043329002</v>
      </c>
      <c r="C448" s="10">
        <v>0.52315467289294304</v>
      </c>
      <c r="D448" s="9">
        <v>59060</v>
      </c>
      <c r="E448" s="9">
        <v>56273.4</v>
      </c>
      <c r="F448">
        <f t="shared" si="4"/>
        <v>6.5461223871554175E-2</v>
      </c>
      <c r="H448" s="9">
        <v>59715</v>
      </c>
      <c r="I448" s="9">
        <f t="shared" si="3"/>
        <v>57572.6</v>
      </c>
    </row>
    <row r="449" spans="1:10" x14ac:dyDescent="0.25">
      <c r="A449" s="33">
        <v>44636</v>
      </c>
      <c r="B449" s="9">
        <v>112892.043329002</v>
      </c>
      <c r="C449" s="10">
        <v>0.52242831523670896</v>
      </c>
      <c r="D449" s="9">
        <v>58978</v>
      </c>
      <c r="E449" s="9">
        <v>57096.800000000003</v>
      </c>
      <c r="F449">
        <f t="shared" si="4"/>
        <v>5.421673399753324E-2</v>
      </c>
      <c r="H449" s="9">
        <v>59617</v>
      </c>
      <c r="I449" s="9">
        <f t="shared" si="3"/>
        <v>57769.4</v>
      </c>
    </row>
    <row r="450" spans="1:10" x14ac:dyDescent="0.25">
      <c r="A450" s="33">
        <v>44637</v>
      </c>
      <c r="B450" s="9">
        <v>112892.043329002</v>
      </c>
      <c r="C450" s="10">
        <v>0.53471438925131298</v>
      </c>
      <c r="D450" s="9">
        <v>60365</v>
      </c>
      <c r="E450" s="9">
        <v>57552.2</v>
      </c>
      <c r="F450">
        <f t="shared" si="4"/>
        <v>5.0617567917866868E-2</v>
      </c>
      <c r="H450" s="9">
        <v>51448</v>
      </c>
      <c r="I450" s="9">
        <f t="shared" si="3"/>
        <v>56363.6</v>
      </c>
    </row>
    <row r="451" spans="1:10" x14ac:dyDescent="0.25">
      <c r="A451" s="33">
        <v>44638</v>
      </c>
      <c r="B451" s="9">
        <v>112892.043329002</v>
      </c>
      <c r="C451" s="10">
        <v>0.50453511443678101</v>
      </c>
      <c r="D451" s="9">
        <v>56958</v>
      </c>
      <c r="E451" s="9">
        <v>58170.8</v>
      </c>
      <c r="F451">
        <f t="shared" si="4"/>
        <v>5.0564374853262484E-2</v>
      </c>
      <c r="H451" s="9">
        <v>56841</v>
      </c>
      <c r="I451" s="9">
        <f t="shared" si="3"/>
        <v>57053.599999999999</v>
      </c>
    </row>
    <row r="452" spans="1:10" x14ac:dyDescent="0.25">
      <c r="A452" s="33">
        <v>44641</v>
      </c>
      <c r="B452" s="9">
        <v>112892.043329002</v>
      </c>
      <c r="C452" s="10">
        <v>0.51946087847038402</v>
      </c>
      <c r="D452" s="9">
        <v>58643</v>
      </c>
      <c r="E452" s="9">
        <v>58800.800000000003</v>
      </c>
      <c r="F452">
        <f t="shared" si="4"/>
        <v>5.5590063226830466E-2</v>
      </c>
      <c r="H452" s="9">
        <v>62887</v>
      </c>
      <c r="I452" s="9">
        <f t="shared" si="3"/>
        <v>58101.599999999999</v>
      </c>
    </row>
    <row r="453" spans="1:10" x14ac:dyDescent="0.25">
      <c r="A453" s="33">
        <v>44642</v>
      </c>
      <c r="B453" s="9">
        <v>112892.043329002</v>
      </c>
      <c r="C453" s="10">
        <v>0.55672656944330301</v>
      </c>
      <c r="D453" s="9">
        <v>62850</v>
      </c>
      <c r="E453" s="9">
        <v>59558.8</v>
      </c>
      <c r="F453">
        <f t="shared" si="4"/>
        <v>5.8382823856386823E-2</v>
      </c>
      <c r="H453" s="9">
        <v>63275</v>
      </c>
      <c r="I453" s="9">
        <f t="shared" si="3"/>
        <v>58813.599999999999</v>
      </c>
    </row>
    <row r="454" spans="1:10" x14ac:dyDescent="0.25">
      <c r="A454" s="33">
        <v>44643</v>
      </c>
      <c r="B454" s="9">
        <v>112892.043329002</v>
      </c>
      <c r="C454" s="10">
        <v>0.57248498737551701</v>
      </c>
      <c r="D454" s="9">
        <v>64629</v>
      </c>
      <c r="E454" s="9">
        <v>60689</v>
      </c>
      <c r="F454">
        <f t="shared" si="4"/>
        <v>6.2914208852334896E-2</v>
      </c>
      <c r="H454" s="9">
        <v>61106</v>
      </c>
      <c r="I454" s="9">
        <f t="shared" si="3"/>
        <v>59111.4</v>
      </c>
    </row>
    <row r="455" spans="1:10" x14ac:dyDescent="0.25">
      <c r="A455" s="33">
        <v>44644</v>
      </c>
      <c r="B455" s="9">
        <v>112892.043329002</v>
      </c>
      <c r="C455" s="10">
        <v>0.55356425623262295</v>
      </c>
      <c r="D455" s="9">
        <v>62493</v>
      </c>
      <c r="E455" s="9">
        <v>61114.6</v>
      </c>
      <c r="F455">
        <f t="shared" si="4"/>
        <v>6.1898589454443043E-2</v>
      </c>
      <c r="H455" s="9">
        <v>57157</v>
      </c>
      <c r="I455" s="9">
        <f t="shared" ref="I455:I478" si="5">AVERAGE(H451:H455)</f>
        <v>60253.2</v>
      </c>
    </row>
    <row r="456" spans="1:10" x14ac:dyDescent="0.25">
      <c r="A456" s="33">
        <v>44645</v>
      </c>
      <c r="B456" s="9">
        <v>112892.043329002</v>
      </c>
      <c r="C456" s="10">
        <v>0.50875153205102097</v>
      </c>
      <c r="D456" s="9">
        <v>57434</v>
      </c>
      <c r="E456" s="9">
        <v>61209.8</v>
      </c>
      <c r="F456">
        <f t="shared" si="4"/>
        <v>5.2242705962441738E-2</v>
      </c>
      <c r="H456" s="9">
        <v>58884</v>
      </c>
      <c r="I456" s="9">
        <f t="shared" si="5"/>
        <v>60661.8</v>
      </c>
    </row>
    <row r="457" spans="1:10" x14ac:dyDescent="0.25">
      <c r="A457" s="33">
        <v>44648</v>
      </c>
      <c r="B457" s="9">
        <v>112892.043329002</v>
      </c>
      <c r="C457" s="10">
        <v>0.52647643046718695</v>
      </c>
      <c r="D457" s="9">
        <v>59435</v>
      </c>
      <c r="E457" s="9">
        <v>61368.2</v>
      </c>
      <c r="F457">
        <f t="shared" si="4"/>
        <v>4.366267125617318E-2</v>
      </c>
      <c r="H457" s="9">
        <v>65936</v>
      </c>
      <c r="I457" s="9">
        <f t="shared" si="5"/>
        <v>61271.6</v>
      </c>
    </row>
    <row r="458" spans="1:10" x14ac:dyDescent="0.25">
      <c r="A458" s="33">
        <v>44649</v>
      </c>
      <c r="B458" s="9">
        <v>112892.043329002</v>
      </c>
      <c r="C458" s="10">
        <v>0.57367196208204696</v>
      </c>
      <c r="D458" s="9">
        <v>64763</v>
      </c>
      <c r="E458" s="9">
        <v>61750.8</v>
      </c>
      <c r="F458">
        <f t="shared" si="4"/>
        <v>3.6803965157122143E-2</v>
      </c>
      <c r="H458" s="9">
        <v>66224</v>
      </c>
      <c r="I458" s="9">
        <f t="shared" si="5"/>
        <v>61861.4</v>
      </c>
    </row>
    <row r="459" spans="1:10" x14ac:dyDescent="0.25">
      <c r="A459" s="33">
        <v>44650</v>
      </c>
      <c r="B459" s="9">
        <v>112892.043329002</v>
      </c>
      <c r="C459" s="10">
        <v>0.56021662940130901</v>
      </c>
      <c r="D459" s="9">
        <v>63244</v>
      </c>
      <c r="E459" s="9">
        <v>61473.8</v>
      </c>
      <c r="F459">
        <f t="shared" si="4"/>
        <v>1.2931503237818998E-2</v>
      </c>
      <c r="H459" s="9">
        <v>69608</v>
      </c>
      <c r="I459" s="9">
        <f t="shared" si="5"/>
        <v>63561.8</v>
      </c>
    </row>
    <row r="460" spans="1:10" x14ac:dyDescent="0.25">
      <c r="A460" s="33">
        <v>44651</v>
      </c>
      <c r="B460" s="9">
        <v>112892.043329002</v>
      </c>
      <c r="C460" s="10">
        <v>0.57416801121313399</v>
      </c>
      <c r="D460" s="9">
        <v>64819</v>
      </c>
      <c r="E460" s="9">
        <v>61939</v>
      </c>
      <c r="F460">
        <f t="shared" si="4"/>
        <v>1.3489411695404963E-2</v>
      </c>
      <c r="H460" s="9">
        <v>58766</v>
      </c>
      <c r="I460" s="9">
        <f t="shared" si="5"/>
        <v>63883.6</v>
      </c>
      <c r="J460">
        <f>I460/I455</f>
        <v>1.0602524015322008</v>
      </c>
    </row>
    <row r="461" spans="1:10" x14ac:dyDescent="0.25">
      <c r="A461" s="33">
        <v>44652</v>
      </c>
      <c r="B461" s="9">
        <v>115687.983391075</v>
      </c>
      <c r="C461" s="10">
        <v>0.49910974595183699</v>
      </c>
      <c r="D461" s="9">
        <v>57741</v>
      </c>
      <c r="E461" s="9">
        <v>62000.4</v>
      </c>
      <c r="F461">
        <f t="shared" si="4"/>
        <v>1.291623236801942E-2</v>
      </c>
      <c r="H461" s="9">
        <v>66295</v>
      </c>
      <c r="I461" s="9">
        <f t="shared" si="5"/>
        <v>65365.8</v>
      </c>
    </row>
    <row r="462" spans="1:10" x14ac:dyDescent="0.25">
      <c r="A462" s="33">
        <v>44655</v>
      </c>
      <c r="B462" s="9">
        <v>115687.983391075</v>
      </c>
      <c r="C462" s="10">
        <v>0.52224092968899305</v>
      </c>
      <c r="D462" s="9">
        <v>60417</v>
      </c>
      <c r="E462" s="9">
        <v>62196.800000000003</v>
      </c>
      <c r="F462">
        <f t="shared" si="4"/>
        <v>1.3502106954416115E-2</v>
      </c>
      <c r="H462" s="9">
        <v>65964</v>
      </c>
      <c r="I462" s="9">
        <f t="shared" si="5"/>
        <v>65371.4</v>
      </c>
    </row>
    <row r="463" spans="1:10" x14ac:dyDescent="0.25">
      <c r="A463" s="33">
        <v>44656</v>
      </c>
      <c r="B463" s="9">
        <v>115687.983391075</v>
      </c>
      <c r="C463" s="10">
        <v>0.546167355916365</v>
      </c>
      <c r="D463" s="9">
        <v>63185</v>
      </c>
      <c r="E463" s="9">
        <v>61881.2</v>
      </c>
      <c r="F463">
        <f t="shared" si="4"/>
        <v>2.1117135324562053E-3</v>
      </c>
      <c r="H463" s="9">
        <v>64351</v>
      </c>
      <c r="I463" s="9">
        <f t="shared" si="5"/>
        <v>64996.800000000003</v>
      </c>
    </row>
    <row r="464" spans="1:10" x14ac:dyDescent="0.25">
      <c r="A464" s="33">
        <v>44657</v>
      </c>
      <c r="B464" s="9">
        <v>115687.983391075</v>
      </c>
      <c r="C464" s="10">
        <v>0.55710194015683701</v>
      </c>
      <c r="D464" s="9">
        <v>64450</v>
      </c>
      <c r="E464" s="9">
        <v>62122.400000000001</v>
      </c>
      <c r="F464">
        <f>E464/E460-1</f>
        <v>2.9609777361598866E-3</v>
      </c>
      <c r="H464" s="9">
        <v>56553</v>
      </c>
      <c r="I464" s="9">
        <f t="shared" si="5"/>
        <v>62385.8</v>
      </c>
      <c r="J464">
        <f>I464/I459</f>
        <v>0.98149832131877957</v>
      </c>
    </row>
    <row r="465" spans="1:11" x14ac:dyDescent="0.25">
      <c r="A465" s="33">
        <v>44658</v>
      </c>
      <c r="B465">
        <v>115687.983391075</v>
      </c>
      <c r="C465" s="10">
        <v>0.57629148720335599</v>
      </c>
      <c r="D465">
        <v>66670</v>
      </c>
      <c r="E465" s="9">
        <v>62492.6</v>
      </c>
      <c r="F465">
        <f t="shared" ref="F465:F472" si="6">E465/E461-1</f>
        <v>7.9386584602678667E-3</v>
      </c>
      <c r="H465" s="9">
        <v>58806</v>
      </c>
      <c r="I465" s="9">
        <f t="shared" si="5"/>
        <v>62393.8</v>
      </c>
    </row>
    <row r="466" spans="1:11" x14ac:dyDescent="0.25">
      <c r="A466" s="33">
        <v>44659</v>
      </c>
      <c r="B466">
        <v>115687.983391075</v>
      </c>
      <c r="C466" s="10">
        <v>0.485409100875831</v>
      </c>
      <c r="D466">
        <v>56156</v>
      </c>
      <c r="E466" s="9">
        <v>62175.6</v>
      </c>
      <c r="F466">
        <f t="shared" si="6"/>
        <v>-3.4085354873569784E-4</v>
      </c>
      <c r="H466" s="9">
        <v>62882</v>
      </c>
      <c r="I466" s="9">
        <f t="shared" si="5"/>
        <v>61711.199999999997</v>
      </c>
    </row>
    <row r="467" spans="1:11" x14ac:dyDescent="0.25">
      <c r="A467" s="33">
        <v>44662</v>
      </c>
      <c r="B467">
        <v>115687.983391075</v>
      </c>
      <c r="C467" s="10">
        <v>0.53663308997388304</v>
      </c>
      <c r="D467">
        <v>62082</v>
      </c>
      <c r="E467" s="9">
        <v>62508.6</v>
      </c>
      <c r="F467">
        <f t="shared" si="6"/>
        <v>1.0138782053353834E-2</v>
      </c>
      <c r="H467" s="9">
        <v>62416</v>
      </c>
      <c r="I467" s="9">
        <f t="shared" si="5"/>
        <v>61001.599999999999</v>
      </c>
    </row>
    <row r="468" spans="1:11" x14ac:dyDescent="0.25">
      <c r="A468" s="33">
        <v>44663</v>
      </c>
      <c r="B468">
        <v>115687.983391075</v>
      </c>
      <c r="C468" s="10">
        <v>0.56955785785685198</v>
      </c>
      <c r="D468">
        <v>65891</v>
      </c>
      <c r="E468" s="9">
        <v>63049.8</v>
      </c>
      <c r="F468">
        <f t="shared" si="6"/>
        <v>1.4928592584961375E-2</v>
      </c>
      <c r="H468" s="9">
        <v>59532</v>
      </c>
      <c r="I468" s="9">
        <f t="shared" si="5"/>
        <v>60037.8</v>
      </c>
      <c r="K468" s="30">
        <f>E468/126000</f>
        <v>0.50039523809523812</v>
      </c>
    </row>
    <row r="469" spans="1:11" x14ac:dyDescent="0.25">
      <c r="A469" s="33">
        <v>44664</v>
      </c>
      <c r="B469" s="9">
        <v>115687.983391075</v>
      </c>
      <c r="C469" s="10">
        <v>0.543297567799498</v>
      </c>
      <c r="D469" s="9">
        <v>62853</v>
      </c>
      <c r="E469" s="9">
        <v>62730.400000000001</v>
      </c>
      <c r="F469">
        <f t="shared" si="6"/>
        <v>3.8052505416641402E-3</v>
      </c>
      <c r="H469" s="9">
        <v>51376.5</v>
      </c>
      <c r="I469" s="9">
        <f t="shared" si="5"/>
        <v>59002.5</v>
      </c>
    </row>
    <row r="470" spans="1:11" x14ac:dyDescent="0.25">
      <c r="A470" s="33">
        <v>44665</v>
      </c>
      <c r="B470" s="9">
        <v>115687.983391075</v>
      </c>
      <c r="C470" s="10">
        <v>0.55139693968354697</v>
      </c>
      <c r="D470" s="9">
        <v>63790</v>
      </c>
      <c r="E470" s="9">
        <v>62154.400000000001</v>
      </c>
      <c r="F470">
        <f t="shared" si="6"/>
        <v>-3.4096976949149482E-4</v>
      </c>
      <c r="H470" s="9">
        <v>57541.5</v>
      </c>
      <c r="I470" s="9">
        <f t="shared" si="5"/>
        <v>58749.599999999999</v>
      </c>
    </row>
    <row r="471" spans="1:11" x14ac:dyDescent="0.25">
      <c r="A471" s="33">
        <v>44666</v>
      </c>
      <c r="B471" s="9">
        <v>115687.983391075</v>
      </c>
      <c r="C471" s="10">
        <v>0.51548136852215598</v>
      </c>
      <c r="D471" s="9">
        <v>59635</v>
      </c>
      <c r="E471" s="9">
        <v>62850.2</v>
      </c>
      <c r="F471">
        <f t="shared" si="6"/>
        <v>5.4648480369101637E-3</v>
      </c>
      <c r="H471" s="9">
        <v>58744.5</v>
      </c>
      <c r="I471" s="9">
        <f t="shared" si="5"/>
        <v>57922.1</v>
      </c>
    </row>
    <row r="472" spans="1:11" x14ac:dyDescent="0.25">
      <c r="A472" s="33">
        <v>44669</v>
      </c>
      <c r="B472" s="9">
        <v>115687.983391075</v>
      </c>
      <c r="C472" s="10">
        <v>0.60065011043628003</v>
      </c>
      <c r="D472" s="9">
        <v>69488</v>
      </c>
      <c r="E472" s="9">
        <v>64331.4</v>
      </c>
      <c r="F472">
        <f t="shared" si="6"/>
        <v>2.0326789299886627E-2</v>
      </c>
      <c r="H472" s="9">
        <v>60710</v>
      </c>
      <c r="I472" s="9">
        <f t="shared" si="5"/>
        <v>57580.9</v>
      </c>
    </row>
    <row r="473" spans="1:11" x14ac:dyDescent="0.25">
      <c r="A473" s="33">
        <v>44670</v>
      </c>
      <c r="B473" s="9">
        <v>115687.983391075</v>
      </c>
      <c r="C473" s="10">
        <v>0.58490949549406801</v>
      </c>
      <c r="D473" s="9">
        <v>67667</v>
      </c>
      <c r="E473" s="9">
        <v>64686.6</v>
      </c>
      <c r="F473">
        <f>E473/E469-1</f>
        <v>3.1184242408784257E-2</v>
      </c>
      <c r="H473" s="9">
        <v>52532.5</v>
      </c>
      <c r="I473" s="9">
        <f t="shared" si="5"/>
        <v>56181</v>
      </c>
    </row>
    <row r="474" spans="1:11" x14ac:dyDescent="0.25">
      <c r="A474" s="33">
        <v>44671</v>
      </c>
      <c r="B474" s="9">
        <v>115687.983391075</v>
      </c>
      <c r="C474" s="10">
        <v>0.58506508641606603</v>
      </c>
      <c r="D474" s="9">
        <v>67685</v>
      </c>
      <c r="E474" s="9">
        <v>65653</v>
      </c>
      <c r="F474">
        <f t="shared" ref="F474:F488" si="7">E474/E470-1</f>
        <v>5.6288854851788361E-2</v>
      </c>
      <c r="H474" s="9">
        <v>57671</v>
      </c>
      <c r="I474" s="9">
        <f t="shared" si="5"/>
        <v>57439.9</v>
      </c>
    </row>
    <row r="475" spans="1:11" x14ac:dyDescent="0.25">
      <c r="A475" s="33">
        <v>44672</v>
      </c>
      <c r="B475" s="9">
        <v>115687.983391075</v>
      </c>
      <c r="C475" s="10">
        <v>0.574562699181147</v>
      </c>
      <c r="D475" s="9">
        <v>66470</v>
      </c>
      <c r="E475" s="9">
        <v>66189</v>
      </c>
      <c r="F475">
        <f t="shared" si="7"/>
        <v>5.3123140419600867E-2</v>
      </c>
      <c r="H475" s="9">
        <v>60626</v>
      </c>
      <c r="I475" s="9">
        <f t="shared" si="5"/>
        <v>58056.800000000003</v>
      </c>
    </row>
    <row r="476" spans="1:11" x14ac:dyDescent="0.25">
      <c r="A476" s="33">
        <v>44673</v>
      </c>
      <c r="B476" s="9">
        <v>115687.983391075</v>
      </c>
      <c r="C476" s="10">
        <v>0.49804654131817899</v>
      </c>
      <c r="D476" s="9">
        <v>57618</v>
      </c>
      <c r="E476" s="9">
        <v>65785.600000000006</v>
      </c>
      <c r="F476">
        <f t="shared" si="7"/>
        <v>2.2604824393686496E-2</v>
      </c>
      <c r="H476" s="9">
        <v>62452.5</v>
      </c>
      <c r="I476" s="9">
        <f t="shared" si="5"/>
        <v>58798.400000000001</v>
      </c>
    </row>
    <row r="477" spans="1:11" x14ac:dyDescent="0.25">
      <c r="A477" s="33">
        <v>44676</v>
      </c>
      <c r="B477" s="9">
        <v>115687.983391075</v>
      </c>
      <c r="C477" s="10">
        <v>0.52791135440183801</v>
      </c>
      <c r="D477" s="9">
        <v>61073</v>
      </c>
      <c r="E477" s="9">
        <v>64102.6</v>
      </c>
      <c r="F477">
        <f t="shared" si="7"/>
        <v>-9.0281449326444774E-3</v>
      </c>
      <c r="H477" s="9">
        <v>63138.5</v>
      </c>
      <c r="I477" s="9">
        <f t="shared" si="5"/>
        <v>59284.1</v>
      </c>
    </row>
    <row r="478" spans="1:11" x14ac:dyDescent="0.25">
      <c r="A478" s="33">
        <v>44677</v>
      </c>
      <c r="B478" s="9">
        <v>115687.983391075</v>
      </c>
      <c r="C478" s="10">
        <v>0.555615182457737</v>
      </c>
      <c r="D478" s="9">
        <v>64278</v>
      </c>
      <c r="E478" s="9">
        <v>63424.800000000003</v>
      </c>
      <c r="F478">
        <f t="shared" si="7"/>
        <v>-3.3939043151112624E-2</v>
      </c>
      <c r="H478" s="9">
        <v>57557</v>
      </c>
      <c r="I478" s="9">
        <f t="shared" si="5"/>
        <v>60289</v>
      </c>
    </row>
    <row r="479" spans="1:11" x14ac:dyDescent="0.25">
      <c r="A479" s="33">
        <v>44678</v>
      </c>
      <c r="B479" s="9">
        <v>115687.983391075</v>
      </c>
      <c r="C479" s="10">
        <v>0.54922731071567499</v>
      </c>
      <c r="D479">
        <v>63539</v>
      </c>
      <c r="E479" s="9">
        <v>62595.6</v>
      </c>
      <c r="F479">
        <f>E479/E475-1</f>
        <v>-5.4289987762316971E-2</v>
      </c>
    </row>
    <row r="480" spans="1:11" x14ac:dyDescent="0.25">
      <c r="A480" s="33">
        <v>44679</v>
      </c>
      <c r="B480" s="9">
        <v>115687.983391075</v>
      </c>
      <c r="C480" s="10">
        <v>0.55036831081033299</v>
      </c>
      <c r="D480">
        <v>63671</v>
      </c>
      <c r="E480" s="9">
        <v>62035.8</v>
      </c>
      <c r="F480">
        <f t="shared" si="7"/>
        <v>-5.7000316178616672E-2</v>
      </c>
    </row>
    <row r="481" spans="1:6" x14ac:dyDescent="0.25">
      <c r="A481" s="33">
        <v>44680</v>
      </c>
      <c r="B481" s="9">
        <v>115687.983391075</v>
      </c>
      <c r="C481" s="10">
        <v>0.47679973652523</v>
      </c>
      <c r="D481">
        <v>55160</v>
      </c>
      <c r="E481" s="9">
        <v>61544.2</v>
      </c>
      <c r="F481">
        <f t="shared" si="7"/>
        <v>-3.9911017649830183E-2</v>
      </c>
    </row>
    <row r="482" spans="1:6" x14ac:dyDescent="0.25">
      <c r="A482" s="33">
        <v>44683</v>
      </c>
      <c r="B482" s="9">
        <v>118717.63454754</v>
      </c>
      <c r="C482" s="10">
        <v>0.53652517793802401</v>
      </c>
      <c r="D482">
        <v>63695</v>
      </c>
      <c r="E482" s="9">
        <v>62068.6</v>
      </c>
      <c r="F482">
        <f t="shared" si="7"/>
        <v>-2.1382802941436241E-2</v>
      </c>
    </row>
    <row r="483" spans="1:6" x14ac:dyDescent="0.25">
      <c r="A483" s="33">
        <v>44684</v>
      </c>
      <c r="B483" s="9">
        <v>118717.63454754</v>
      </c>
      <c r="C483" s="10">
        <v>0.56568681018579003</v>
      </c>
      <c r="D483">
        <v>67157</v>
      </c>
      <c r="E483" s="9">
        <v>62644.4</v>
      </c>
      <c r="F483">
        <f t="shared" si="7"/>
        <v>7.7960751234917858E-4</v>
      </c>
    </row>
    <row r="484" spans="1:6" x14ac:dyDescent="0.25">
      <c r="A484" s="33">
        <v>44685</v>
      </c>
      <c r="B484" s="9">
        <v>118717.63454754</v>
      </c>
      <c r="C484" s="10">
        <v>0.56237643425471695</v>
      </c>
      <c r="D484">
        <v>66764</v>
      </c>
      <c r="E484" s="9">
        <v>63289.4</v>
      </c>
      <c r="F484">
        <f t="shared" si="7"/>
        <v>2.0207686529390978E-2</v>
      </c>
    </row>
    <row r="485" spans="1:6" x14ac:dyDescent="0.25">
      <c r="A485" s="33">
        <v>44686</v>
      </c>
      <c r="B485" s="9">
        <v>118717.63454754</v>
      </c>
      <c r="C485" s="10">
        <v>0.59333223971703397</v>
      </c>
      <c r="D485">
        <v>70439</v>
      </c>
      <c r="E485" s="9">
        <v>64643</v>
      </c>
      <c r="F485">
        <f t="shared" si="7"/>
        <v>5.0350804787453685E-2</v>
      </c>
    </row>
    <row r="486" spans="1:6" x14ac:dyDescent="0.25">
      <c r="A486" s="33">
        <v>44687</v>
      </c>
      <c r="B486" s="9">
        <v>118717.63454754</v>
      </c>
      <c r="C486" s="10">
        <v>0.53087311114476798</v>
      </c>
      <c r="D486">
        <v>63024</v>
      </c>
      <c r="E486" s="9">
        <v>66215.8</v>
      </c>
      <c r="F486">
        <f t="shared" si="7"/>
        <v>6.6816393474317115E-2</v>
      </c>
    </row>
    <row r="487" spans="1:6" x14ac:dyDescent="0.25">
      <c r="A487" s="33">
        <v>44690</v>
      </c>
      <c r="B487" s="9">
        <v>118717.63454754</v>
      </c>
      <c r="C487" s="10">
        <v>0.489573433816405</v>
      </c>
      <c r="D487">
        <v>58121</v>
      </c>
      <c r="E487" s="9">
        <v>65101</v>
      </c>
      <c r="F487">
        <f t="shared" si="7"/>
        <v>3.9214997669384521E-2</v>
      </c>
    </row>
    <row r="488" spans="1:6" x14ac:dyDescent="0.25">
      <c r="A488" s="33">
        <v>44691</v>
      </c>
      <c r="B488" s="9">
        <v>118717.63454754</v>
      </c>
      <c r="C488" s="10">
        <v>0.51789273122165802</v>
      </c>
      <c r="D488">
        <v>61483</v>
      </c>
      <c r="E488" s="9">
        <v>63966.2</v>
      </c>
      <c r="F488">
        <f t="shared" si="7"/>
        <v>1.0693733863806454E-2</v>
      </c>
    </row>
    <row r="489" spans="1:6" x14ac:dyDescent="0.25">
      <c r="A489" s="33">
        <v>44692</v>
      </c>
      <c r="B489" s="9">
        <v>118717.63454754</v>
      </c>
      <c r="C489" s="10">
        <v>0.52504415403458504</v>
      </c>
      <c r="D489">
        <v>62332</v>
      </c>
      <c r="E489" s="9">
        <v>63079.8</v>
      </c>
      <c r="F489">
        <f t="shared" ref="F489:F491" si="8">E489/E485-1</f>
        <v>-2.4182046006528068E-2</v>
      </c>
    </row>
    <row r="490" spans="1:6" x14ac:dyDescent="0.25">
      <c r="A490" s="33">
        <v>44693</v>
      </c>
      <c r="B490" s="9">
        <v>118717.63454754</v>
      </c>
      <c r="C490" s="10">
        <v>0.52576013865072002</v>
      </c>
      <c r="D490">
        <v>62417</v>
      </c>
      <c r="E490" s="9">
        <v>61475.4</v>
      </c>
      <c r="F490">
        <f t="shared" si="8"/>
        <v>-7.1590164281032598E-2</v>
      </c>
    </row>
    <row r="491" spans="1:6" x14ac:dyDescent="0.25">
      <c r="A491" s="33">
        <v>44694</v>
      </c>
      <c r="B491" s="9">
        <v>118717.63454754</v>
      </c>
      <c r="C491" s="10">
        <v>0.47456302692284102</v>
      </c>
      <c r="D491">
        <v>56339</v>
      </c>
      <c r="E491" s="9">
        <v>60138.400000000001</v>
      </c>
      <c r="F491">
        <f t="shared" si="8"/>
        <v>-7.6229243790417955E-2</v>
      </c>
    </row>
    <row r="492" spans="1:6" x14ac:dyDescent="0.25">
      <c r="A492" s="33">
        <v>44697</v>
      </c>
      <c r="B492" s="9">
        <v>118717.63454754</v>
      </c>
      <c r="C492" s="10">
        <v>0.52660247349323197</v>
      </c>
      <c r="D492">
        <v>62517</v>
      </c>
      <c r="E492" s="9">
        <v>61017.599999999999</v>
      </c>
      <c r="F492">
        <f t="shared" ref="F492:F497" si="9">E492/E488-1</f>
        <v>-4.6096219565958219E-2</v>
      </c>
    </row>
    <row r="493" spans="1:6" x14ac:dyDescent="0.25">
      <c r="A493" s="33">
        <v>44698</v>
      </c>
      <c r="B493" s="9">
        <v>118717.63454754</v>
      </c>
      <c r="C493" s="10">
        <v>0.54429150518598501</v>
      </c>
      <c r="D493">
        <v>64617</v>
      </c>
      <c r="E493" s="9">
        <v>61644.4</v>
      </c>
      <c r="F493">
        <f t="shared" si="9"/>
        <v>-2.2755303599567567E-2</v>
      </c>
    </row>
    <row r="494" spans="1:6" x14ac:dyDescent="0.25">
      <c r="A494" s="33">
        <v>44699</v>
      </c>
      <c r="B494" s="9">
        <v>118717.63454754</v>
      </c>
      <c r="C494" s="10">
        <v>0.54483902283361696</v>
      </c>
      <c r="D494">
        <v>64682</v>
      </c>
      <c r="E494" s="9">
        <v>62114.400000000001</v>
      </c>
      <c r="F494">
        <f t="shared" si="9"/>
        <v>1.0394401663104347E-2</v>
      </c>
    </row>
    <row r="495" spans="1:6" x14ac:dyDescent="0.25">
      <c r="A495" s="33">
        <v>44700</v>
      </c>
      <c r="B495" s="9">
        <v>118717.63454754</v>
      </c>
      <c r="C495" s="10">
        <v>0.53237246716443998</v>
      </c>
      <c r="D495">
        <v>63202</v>
      </c>
      <c r="E495" s="9">
        <v>62271.4</v>
      </c>
      <c r="F495">
        <f t="shared" si="9"/>
        <v>3.5468186715975181E-2</v>
      </c>
    </row>
    <row r="496" spans="1:6" x14ac:dyDescent="0.25">
      <c r="A496" s="33">
        <v>44701</v>
      </c>
      <c r="B496" s="9">
        <v>118717.63454754</v>
      </c>
      <c r="C496" s="10">
        <v>0.474487216787014</v>
      </c>
      <c r="D496">
        <v>56330</v>
      </c>
      <c r="E496" s="9">
        <v>62269.599999999999</v>
      </c>
      <c r="F496">
        <f t="shared" si="9"/>
        <v>2.0518670023075281E-2</v>
      </c>
    </row>
    <row r="497" spans="1:6" x14ac:dyDescent="0.25">
      <c r="A497" s="33">
        <v>44704</v>
      </c>
      <c r="B497" s="9">
        <v>118717.63454754</v>
      </c>
      <c r="C497" s="10">
        <v>0.51171841682604502</v>
      </c>
      <c r="D497">
        <v>60750</v>
      </c>
      <c r="E497" s="9">
        <v>61916.2</v>
      </c>
      <c r="F497">
        <f t="shared" si="9"/>
        <v>4.4091596316939707E-3</v>
      </c>
    </row>
    <row r="498" spans="1:6" x14ac:dyDescent="0.25">
      <c r="A498" s="33">
        <v>44705</v>
      </c>
      <c r="B498" s="9">
        <v>118717.63454754</v>
      </c>
      <c r="C498" s="10">
        <v>0.52770593213692296</v>
      </c>
      <c r="D498">
        <v>62648</v>
      </c>
      <c r="E498" s="9">
        <v>61522.400000000001</v>
      </c>
      <c r="F498">
        <f>E498/E494-1</f>
        <v>-9.5308012312764756E-3</v>
      </c>
    </row>
    <row r="499" spans="1:6" x14ac:dyDescent="0.25">
      <c r="A499" s="33">
        <v>44706</v>
      </c>
      <c r="B499" s="9">
        <v>118717.63454754</v>
      </c>
      <c r="C499" s="10">
        <v>0.536137703910468</v>
      </c>
      <c r="D499">
        <v>63649</v>
      </c>
      <c r="E499" s="9">
        <v>61315.8</v>
      </c>
      <c r="F499">
        <f>E499/E495-1</f>
        <v>-1.5345728536695802E-2</v>
      </c>
    </row>
    <row r="500" spans="1:6" x14ac:dyDescent="0.25">
      <c r="A500" s="33">
        <v>44707</v>
      </c>
      <c r="B500" s="9">
        <v>118717.63454754</v>
      </c>
      <c r="C500" s="10">
        <v>0.546001444916284</v>
      </c>
      <c r="D500">
        <v>64820</v>
      </c>
      <c r="E500" s="9">
        <v>61639.4</v>
      </c>
      <c r="F500">
        <f>E500/E496-1</f>
        <v>-1.0120508241581727E-2</v>
      </c>
    </row>
    <row r="501" spans="1:6" x14ac:dyDescent="0.25">
      <c r="A501" s="33">
        <v>44708</v>
      </c>
      <c r="B501" s="9">
        <v>118717.63454754</v>
      </c>
      <c r="C501" s="10">
        <v>0.49614364558799801</v>
      </c>
      <c r="D501">
        <v>58901</v>
      </c>
      <c r="E501" s="9">
        <v>62153.599999999999</v>
      </c>
      <c r="F501">
        <f>E501/E497-1</f>
        <v>3.8342146320349269E-3</v>
      </c>
    </row>
    <row r="502" spans="1:6" x14ac:dyDescent="0.25">
      <c r="A502" s="33">
        <v>44711</v>
      </c>
      <c r="B502" s="9">
        <v>118717.63454754</v>
      </c>
      <c r="C502" s="10">
        <v>0.158738001071388</v>
      </c>
      <c r="D502">
        <v>18845</v>
      </c>
      <c r="E502" s="9">
        <v>53772.6</v>
      </c>
      <c r="F502">
        <f t="shared" ref="F502:F503" si="10">E502/E498-1</f>
        <v>-0.12596712742025673</v>
      </c>
    </row>
    <row r="503" spans="1:6" x14ac:dyDescent="0.25">
      <c r="A503" s="33">
        <v>44712</v>
      </c>
      <c r="B503" s="9">
        <v>118717.63454754</v>
      </c>
      <c r="C503" s="10">
        <v>0.52476618353655602</v>
      </c>
      <c r="D503">
        <v>62299</v>
      </c>
      <c r="E503" s="9">
        <v>53702.8</v>
      </c>
      <c r="F503">
        <f t="shared" si="10"/>
        <v>-0.12416049370635296</v>
      </c>
    </row>
    <row r="504" spans="1:6" x14ac:dyDescent="0.25">
      <c r="A504" s="33">
        <v>44713</v>
      </c>
      <c r="B504" s="9">
        <v>122608.707478515</v>
      </c>
      <c r="C504" s="10">
        <v>0.50196271754014299</v>
      </c>
      <c r="D504">
        <v>61545</v>
      </c>
      <c r="E504" s="9">
        <v>53282</v>
      </c>
    </row>
    <row r="505" spans="1:6" x14ac:dyDescent="0.25">
      <c r="A505" s="31">
        <v>44714</v>
      </c>
      <c r="B505">
        <v>122608.707478515</v>
      </c>
      <c r="C505">
        <v>0.49546236355721202</v>
      </c>
      <c r="D505">
        <v>60748</v>
      </c>
      <c r="E505">
        <v>52467.6</v>
      </c>
    </row>
    <row r="506" spans="1:6" x14ac:dyDescent="0.25">
      <c r="A506" s="31">
        <v>44715</v>
      </c>
      <c r="B506">
        <v>122608.707478515</v>
      </c>
      <c r="C506">
        <v>0.43266910720265001</v>
      </c>
      <c r="D506">
        <v>53049</v>
      </c>
      <c r="E506">
        <v>51297.2</v>
      </c>
    </row>
    <row r="507" spans="1:6" x14ac:dyDescent="0.25">
      <c r="A507" s="31">
        <v>44718</v>
      </c>
      <c r="B507">
        <v>122608.707478515</v>
      </c>
      <c r="C507">
        <v>0.47837548577271999</v>
      </c>
      <c r="D507">
        <v>58653</v>
      </c>
      <c r="E507">
        <v>59258.8</v>
      </c>
    </row>
    <row r="508" spans="1:6" x14ac:dyDescent="0.25">
      <c r="A508" s="31">
        <v>44719</v>
      </c>
      <c r="B508">
        <v>122608.707478515</v>
      </c>
      <c r="C508">
        <v>0.52262193540559398</v>
      </c>
      <c r="D508">
        <v>64078</v>
      </c>
      <c r="E508">
        <v>59614.6</v>
      </c>
    </row>
    <row r="509" spans="1:6" x14ac:dyDescent="0.25">
      <c r="A509" s="31">
        <v>44720</v>
      </c>
      <c r="B509">
        <v>122608.707478515</v>
      </c>
      <c r="C509">
        <v>0.52316838925359499</v>
      </c>
      <c r="D509">
        <v>64145</v>
      </c>
      <c r="E509">
        <v>60134.6</v>
      </c>
    </row>
    <row r="510" spans="1:6" x14ac:dyDescent="0.25">
      <c r="A510" s="31">
        <v>44721</v>
      </c>
      <c r="B510">
        <v>122608.707478515</v>
      </c>
      <c r="C510">
        <v>0.50517619240749001</v>
      </c>
      <c r="D510">
        <v>61939</v>
      </c>
      <c r="E510">
        <v>60372.800000000003</v>
      </c>
    </row>
    <row r="511" spans="1:6" x14ac:dyDescent="0.25">
      <c r="A511" s="31">
        <v>44722</v>
      </c>
      <c r="B511">
        <v>122608.707478515</v>
      </c>
      <c r="C511">
        <v>0.48077335788185599</v>
      </c>
      <c r="D511">
        <v>58947</v>
      </c>
      <c r="E511">
        <v>61552.4</v>
      </c>
    </row>
    <row r="512" spans="1:6" x14ac:dyDescent="0.25">
      <c r="A512" s="31">
        <v>44725</v>
      </c>
      <c r="B512">
        <v>122608.707478515</v>
      </c>
      <c r="C512">
        <v>0.52757264414792704</v>
      </c>
      <c r="D512">
        <v>64685</v>
      </c>
      <c r="E512">
        <v>62758.8</v>
      </c>
    </row>
    <row r="513" spans="1:5" x14ac:dyDescent="0.25">
      <c r="A513" s="31">
        <v>44726</v>
      </c>
      <c r="B513">
        <v>122608.707478515</v>
      </c>
      <c r="C513">
        <v>0.58152476660349695</v>
      </c>
      <c r="D513">
        <v>71300</v>
      </c>
      <c r="E513">
        <v>64203.199999999997</v>
      </c>
    </row>
    <row r="514" spans="1:5" x14ac:dyDescent="0.25">
      <c r="A514" s="31">
        <v>44727</v>
      </c>
      <c r="B514">
        <v>122608.707478515</v>
      </c>
      <c r="C514">
        <v>0.592127602460223</v>
      </c>
      <c r="D514">
        <v>72600</v>
      </c>
      <c r="E514">
        <v>65894.2</v>
      </c>
    </row>
    <row r="515" spans="1:5" x14ac:dyDescent="0.25">
      <c r="A515" s="31">
        <v>44728</v>
      </c>
      <c r="B515">
        <v>122608.707478515</v>
      </c>
      <c r="C515">
        <v>0.62981660591709199</v>
      </c>
      <c r="D515">
        <v>77221</v>
      </c>
      <c r="E515">
        <v>68950.600000000006</v>
      </c>
    </row>
    <row r="516" spans="1:5" x14ac:dyDescent="0.25">
      <c r="A516" s="31">
        <v>44729</v>
      </c>
      <c r="B516">
        <v>122608.707478515</v>
      </c>
      <c r="C516">
        <v>0.53867299768716104</v>
      </c>
      <c r="D516">
        <v>66046</v>
      </c>
      <c r="E516">
        <v>70370.399999999994</v>
      </c>
    </row>
    <row r="517" spans="1:5" x14ac:dyDescent="0.25">
      <c r="A517" s="31">
        <v>44732</v>
      </c>
      <c r="B517">
        <v>122608.707478515</v>
      </c>
      <c r="C517">
        <v>0.45259428258571199</v>
      </c>
      <c r="D517">
        <v>55492</v>
      </c>
      <c r="E517">
        <v>68531.8</v>
      </c>
    </row>
    <row r="518" spans="1:5" x14ac:dyDescent="0.25">
      <c r="A518" s="31">
        <v>44733</v>
      </c>
      <c r="B518">
        <v>122608.707478515</v>
      </c>
      <c r="C518">
        <v>0.60360313326823301</v>
      </c>
      <c r="D518">
        <v>74007</v>
      </c>
      <c r="E518">
        <v>69073.2</v>
      </c>
    </row>
    <row r="519" spans="1:5" x14ac:dyDescent="0.25">
      <c r="A519" s="31">
        <v>44734</v>
      </c>
      <c r="B519">
        <v>122608.707478515</v>
      </c>
      <c r="C519">
        <v>0.60258362982047098</v>
      </c>
      <c r="D519">
        <v>73882</v>
      </c>
      <c r="E519">
        <v>69329.600000000006</v>
      </c>
    </row>
    <row r="520" spans="1:5" x14ac:dyDescent="0.25">
      <c r="A520" s="31">
        <v>44735</v>
      </c>
      <c r="B520">
        <v>122608.707478515</v>
      </c>
      <c r="C520">
        <v>0.62575490418120805</v>
      </c>
      <c r="D520">
        <v>76723</v>
      </c>
      <c r="E520">
        <v>69230</v>
      </c>
    </row>
    <row r="521" spans="1:5" x14ac:dyDescent="0.25">
      <c r="A521" s="31">
        <v>44736</v>
      </c>
      <c r="B521">
        <v>122608.707478515</v>
      </c>
      <c r="C521">
        <v>0.51674143951890295</v>
      </c>
      <c r="D521">
        <v>63357</v>
      </c>
      <c r="E521">
        <v>68692.2</v>
      </c>
    </row>
    <row r="522" spans="1:5" x14ac:dyDescent="0.25">
      <c r="A522" s="31">
        <v>44739</v>
      </c>
      <c r="B522">
        <v>122608.707478515</v>
      </c>
      <c r="C522">
        <v>0.54184569241659597</v>
      </c>
      <c r="D522">
        <v>66435</v>
      </c>
      <c r="E522">
        <v>70880.800000000003</v>
      </c>
    </row>
    <row r="523" spans="1:5" x14ac:dyDescent="0.25">
      <c r="A523" s="31">
        <v>44740</v>
      </c>
      <c r="B523">
        <v>122608.707478515</v>
      </c>
      <c r="C523">
        <v>0.59974533222190096</v>
      </c>
      <c r="D523">
        <v>73534</v>
      </c>
      <c r="E523">
        <v>70786.2</v>
      </c>
    </row>
    <row r="524" spans="1:5" x14ac:dyDescent="0.25">
      <c r="A524" s="31">
        <v>44741</v>
      </c>
      <c r="B524">
        <v>122608.707478515</v>
      </c>
      <c r="C524">
        <v>0.57927370299083802</v>
      </c>
      <c r="D524">
        <v>71024</v>
      </c>
      <c r="E524">
        <v>70214.600000000006</v>
      </c>
    </row>
    <row r="525" spans="1:5" x14ac:dyDescent="0.25">
      <c r="A525" s="31">
        <v>44742</v>
      </c>
      <c r="B525">
        <v>122608.707478515</v>
      </c>
      <c r="C525">
        <v>0.54425172055331505</v>
      </c>
      <c r="D525">
        <v>66730</v>
      </c>
      <c r="E525">
        <v>68216</v>
      </c>
    </row>
    <row r="526" spans="1:5" x14ac:dyDescent="0.25">
      <c r="A526" s="31">
        <v>44743</v>
      </c>
      <c r="B526">
        <v>123170.97001959399</v>
      </c>
      <c r="C526">
        <v>0.48281263020450299</v>
      </c>
      <c r="D526">
        <v>59468.5</v>
      </c>
      <c r="E526">
        <v>67438.3</v>
      </c>
    </row>
    <row r="527" spans="1:5" x14ac:dyDescent="0.25">
      <c r="A527" s="31">
        <v>44746</v>
      </c>
      <c r="B527">
        <v>123170.97001959399</v>
      </c>
      <c r="C527">
        <v>0.19827724013308501</v>
      </c>
      <c r="D527">
        <v>24422</v>
      </c>
      <c r="E527">
        <v>59035.7</v>
      </c>
    </row>
    <row r="528" spans="1:5" x14ac:dyDescent="0.25">
      <c r="A528" s="31">
        <v>44747</v>
      </c>
      <c r="B528">
        <v>123170.97001959399</v>
      </c>
      <c r="C528">
        <v>0.54102845816184897</v>
      </c>
      <c r="D528">
        <v>66639</v>
      </c>
      <c r="E528">
        <v>57656.7</v>
      </c>
    </row>
    <row r="529" spans="1:5" x14ac:dyDescent="0.25">
      <c r="A529" s="31">
        <v>44748</v>
      </c>
      <c r="B529">
        <v>123170.97001959399</v>
      </c>
      <c r="C529">
        <v>0.55047061811086095</v>
      </c>
      <c r="D529">
        <v>67802</v>
      </c>
      <c r="E529">
        <v>57012.3</v>
      </c>
    </row>
    <row r="530" spans="1:5" x14ac:dyDescent="0.25">
      <c r="A530" s="31">
        <v>44749</v>
      </c>
      <c r="B530">
        <v>123170.97001959399</v>
      </c>
      <c r="C530">
        <v>0.56875008769400903</v>
      </c>
      <c r="D530">
        <v>70053.5</v>
      </c>
      <c r="E530">
        <v>57677</v>
      </c>
    </row>
    <row r="531" spans="1:5" x14ac:dyDescent="0.25">
      <c r="A531" s="31">
        <v>44750</v>
      </c>
      <c r="B531">
        <v>123170.97001959399</v>
      </c>
      <c r="C531">
        <v>0.49324934268468801</v>
      </c>
      <c r="D531">
        <v>60754</v>
      </c>
      <c r="E531">
        <v>57934.1</v>
      </c>
    </row>
    <row r="532" spans="1:5" x14ac:dyDescent="0.25">
      <c r="A532" s="31">
        <v>44753</v>
      </c>
      <c r="B532">
        <v>123170.97001959399</v>
      </c>
      <c r="C532">
        <v>0.53907994708036699</v>
      </c>
      <c r="D532">
        <v>66399</v>
      </c>
      <c r="E532">
        <v>66329.5</v>
      </c>
    </row>
    <row r="533" spans="1:5" x14ac:dyDescent="0.25">
      <c r="A533" s="31">
        <v>44754</v>
      </c>
      <c r="B533">
        <v>123170.97001959399</v>
      </c>
      <c r="C533">
        <v>0.567126328459441</v>
      </c>
      <c r="D533">
        <v>69853.5</v>
      </c>
      <c r="E533">
        <v>66972.399999999994</v>
      </c>
    </row>
    <row r="534" spans="1:5" x14ac:dyDescent="0.25">
      <c r="A534" s="31">
        <v>44755</v>
      </c>
      <c r="B534">
        <v>123170.97001959399</v>
      </c>
      <c r="C534">
        <v>0.57967798734265097</v>
      </c>
      <c r="D534">
        <v>71399.5</v>
      </c>
      <c r="E534">
        <v>67691.899999999994</v>
      </c>
    </row>
    <row r="535" spans="1:5" x14ac:dyDescent="0.25">
      <c r="A535" s="31">
        <v>44756</v>
      </c>
      <c r="B535">
        <v>123170.97001959399</v>
      </c>
      <c r="C535">
        <v>0.58640440997184795</v>
      </c>
      <c r="D535">
        <v>72228</v>
      </c>
      <c r="E535">
        <v>68126.8</v>
      </c>
    </row>
    <row r="536" spans="1:5" x14ac:dyDescent="0.25">
      <c r="A536" s="31">
        <v>44757</v>
      </c>
      <c r="B536">
        <v>123170.97001959399</v>
      </c>
      <c r="C536">
        <v>0.54153182352456497</v>
      </c>
      <c r="D536">
        <v>66701</v>
      </c>
      <c r="E536">
        <v>69316.2</v>
      </c>
    </row>
    <row r="537" spans="1:5" x14ac:dyDescent="0.25">
      <c r="A537" s="31">
        <v>44760</v>
      </c>
      <c r="B537">
        <v>123170.97001959399</v>
      </c>
      <c r="C537">
        <v>0.56432128438172502</v>
      </c>
      <c r="D537">
        <v>69508</v>
      </c>
      <c r="E537">
        <v>69938</v>
      </c>
    </row>
    <row r="538" spans="1:5" x14ac:dyDescent="0.25">
      <c r="A538" s="31">
        <v>44761</v>
      </c>
      <c r="B538">
        <v>123170.97001959399</v>
      </c>
      <c r="C538">
        <v>0.594117266336046</v>
      </c>
      <c r="D538">
        <v>73178</v>
      </c>
      <c r="E538">
        <v>70602.899999999994</v>
      </c>
    </row>
    <row r="539" spans="1:5" x14ac:dyDescent="0.25">
      <c r="A539" s="31">
        <v>44762</v>
      </c>
      <c r="B539">
        <v>123170.97001959399</v>
      </c>
      <c r="C539">
        <v>0.54622448771246601</v>
      </c>
      <c r="D539">
        <v>67279</v>
      </c>
      <c r="E539">
        <v>69778.8</v>
      </c>
    </row>
    <row r="540" spans="1:5" x14ac:dyDescent="0.25">
      <c r="A540" s="31">
        <v>44763</v>
      </c>
      <c r="B540">
        <v>123170.97001959399</v>
      </c>
      <c r="C540">
        <v>0.58007986775320597</v>
      </c>
      <c r="D540">
        <v>71449</v>
      </c>
      <c r="E540">
        <v>69623</v>
      </c>
    </row>
    <row r="541" spans="1:5" x14ac:dyDescent="0.25">
      <c r="A541" s="31">
        <v>44764</v>
      </c>
      <c r="B541">
        <v>123170.97001959399</v>
      </c>
      <c r="C541">
        <v>0.49167429622715703</v>
      </c>
      <c r="D541">
        <v>60560</v>
      </c>
      <c r="E541">
        <v>68394.8</v>
      </c>
    </row>
    <row r="542" spans="1:5" x14ac:dyDescent="0.25">
      <c r="A542" s="31">
        <v>44767</v>
      </c>
      <c r="B542">
        <v>123170.97001959399</v>
      </c>
      <c r="C542">
        <v>0.53535341963703398</v>
      </c>
      <c r="D542">
        <v>65940</v>
      </c>
      <c r="E542">
        <v>67681.2</v>
      </c>
    </row>
    <row r="543" spans="1:5" x14ac:dyDescent="0.25">
      <c r="A543" s="31">
        <v>44768</v>
      </c>
      <c r="B543">
        <v>123170.97001959399</v>
      </c>
      <c r="C543">
        <v>0.58797133763320597</v>
      </c>
      <c r="D543">
        <v>72421</v>
      </c>
      <c r="E543">
        <v>67529.8</v>
      </c>
    </row>
    <row r="544" spans="1:5" x14ac:dyDescent="0.25">
      <c r="A544" s="31">
        <v>44769</v>
      </c>
      <c r="B544">
        <v>123170.97001959399</v>
      </c>
      <c r="C544">
        <v>0.56298980180937896</v>
      </c>
      <c r="D544">
        <v>69344</v>
      </c>
      <c r="E544">
        <v>67942.8</v>
      </c>
    </row>
    <row r="545" spans="1:5" x14ac:dyDescent="0.25">
      <c r="A545" s="31">
        <v>44770</v>
      </c>
      <c r="B545">
        <v>123170.97001959399</v>
      </c>
      <c r="C545">
        <v>0.57819630704110703</v>
      </c>
      <c r="D545">
        <v>71217</v>
      </c>
      <c r="E545">
        <v>67896.399999999994</v>
      </c>
    </row>
    <row r="546" spans="1:5" x14ac:dyDescent="0.25">
      <c r="A546" s="31">
        <v>44771</v>
      </c>
      <c r="B546">
        <v>123170.97001959399</v>
      </c>
      <c r="C546">
        <v>0.48787469961826901</v>
      </c>
      <c r="D546">
        <v>60092</v>
      </c>
      <c r="E546">
        <v>67802.8</v>
      </c>
    </row>
    <row r="547" spans="1:5" x14ac:dyDescent="0.25">
      <c r="A547" s="31">
        <v>44774</v>
      </c>
      <c r="B547">
        <v>121663.839158934</v>
      </c>
      <c r="C547">
        <v>0.53651931791112495</v>
      </c>
      <c r="D547">
        <v>65275</v>
      </c>
      <c r="E547">
        <v>67669.8</v>
      </c>
    </row>
    <row r="548" spans="1:5" x14ac:dyDescent="0.25">
      <c r="A548" s="31">
        <v>44775</v>
      </c>
      <c r="B548">
        <v>121663.839158934</v>
      </c>
      <c r="C548">
        <v>0.57407361532262902</v>
      </c>
      <c r="D548">
        <v>69844</v>
      </c>
      <c r="E548">
        <v>67154.399999999994</v>
      </c>
    </row>
    <row r="549" spans="1:5" x14ac:dyDescent="0.25">
      <c r="A549" s="31">
        <v>44776</v>
      </c>
      <c r="B549">
        <v>121663.839158934</v>
      </c>
      <c r="C549">
        <v>0.56943789115101895</v>
      </c>
      <c r="D549">
        <v>69280</v>
      </c>
      <c r="E549">
        <v>67141.600000000006</v>
      </c>
    </row>
    <row r="550" spans="1:5" x14ac:dyDescent="0.25">
      <c r="A550" s="31">
        <v>44777</v>
      </c>
      <c r="B550">
        <v>121663.839158934</v>
      </c>
      <c r="C550">
        <v>0.55475809794091901</v>
      </c>
      <c r="D550">
        <v>67494</v>
      </c>
      <c r="E550">
        <v>66397</v>
      </c>
    </row>
    <row r="551" spans="1:5" x14ac:dyDescent="0.25">
      <c r="A551" s="31">
        <v>44778</v>
      </c>
      <c r="B551">
        <v>121663.839158934</v>
      </c>
      <c r="C551">
        <v>0.48082487289900999</v>
      </c>
      <c r="D551">
        <v>58499</v>
      </c>
      <c r="E551">
        <v>66078.399999999994</v>
      </c>
    </row>
    <row r="552" spans="1:5" x14ac:dyDescent="0.25">
      <c r="A552" s="31">
        <v>44781</v>
      </c>
      <c r="B552">
        <v>121663.839158934</v>
      </c>
      <c r="C552">
        <v>0.52442862596708395</v>
      </c>
      <c r="D552">
        <v>63804</v>
      </c>
      <c r="E552">
        <v>65784.2</v>
      </c>
    </row>
    <row r="553" spans="1:5" x14ac:dyDescent="0.25">
      <c r="A553" s="31">
        <v>44782</v>
      </c>
      <c r="B553">
        <v>121663.839158934</v>
      </c>
      <c r="C553">
        <v>0.53498229588968704</v>
      </c>
      <c r="D553">
        <v>65088</v>
      </c>
      <c r="E553">
        <v>64833</v>
      </c>
    </row>
    <row r="554" spans="1:5" x14ac:dyDescent="0.25">
      <c r="A554" s="31">
        <v>44783</v>
      </c>
      <c r="B554">
        <v>121663.839158934</v>
      </c>
      <c r="C554">
        <v>0.56882965783772199</v>
      </c>
      <c r="D554">
        <v>69206</v>
      </c>
      <c r="E554">
        <v>64818.2</v>
      </c>
    </row>
    <row r="555" spans="1:5" x14ac:dyDescent="0.25">
      <c r="A555" s="31">
        <v>44784</v>
      </c>
      <c r="B555">
        <v>121663.839158934</v>
      </c>
      <c r="C555">
        <v>0.561958265271292</v>
      </c>
      <c r="D555">
        <v>68370</v>
      </c>
      <c r="E555">
        <v>64993.4</v>
      </c>
    </row>
    <row r="556" spans="1:5" x14ac:dyDescent="0.25">
      <c r="A556" s="31">
        <v>44785</v>
      </c>
      <c r="B556">
        <v>121663.839158934</v>
      </c>
      <c r="C556">
        <v>0.50411034555534495</v>
      </c>
      <c r="D556">
        <v>61332</v>
      </c>
      <c r="E556">
        <v>65560</v>
      </c>
    </row>
    <row r="557" spans="1:5" x14ac:dyDescent="0.25">
      <c r="A557" s="31">
        <v>44788</v>
      </c>
      <c r="B557">
        <v>121663.839158934</v>
      </c>
      <c r="C557">
        <v>0.52511083360226796</v>
      </c>
      <c r="D557">
        <v>63887</v>
      </c>
      <c r="E557">
        <v>65576.600000000006</v>
      </c>
    </row>
    <row r="558" spans="1:5" x14ac:dyDescent="0.25">
      <c r="A558" s="31">
        <v>44789</v>
      </c>
      <c r="B558">
        <v>121663.839158934</v>
      </c>
      <c r="C558">
        <v>0.55219365478215499</v>
      </c>
      <c r="D558">
        <v>67182</v>
      </c>
      <c r="E558">
        <v>65995.399999999994</v>
      </c>
    </row>
    <row r="559" spans="1:5" x14ac:dyDescent="0.25">
      <c r="A559" s="31">
        <v>44790</v>
      </c>
      <c r="B559">
        <v>121663.839158934</v>
      </c>
      <c r="C559">
        <v>0.55649238482072305</v>
      </c>
      <c r="D559">
        <v>67705</v>
      </c>
      <c r="E559">
        <v>65695.199999999997</v>
      </c>
    </row>
    <row r="560" spans="1:5" x14ac:dyDescent="0.25">
      <c r="A560" s="31">
        <v>44791</v>
      </c>
      <c r="B560">
        <v>121663.839158934</v>
      </c>
      <c r="C560">
        <v>0.57123793298361203</v>
      </c>
      <c r="D560">
        <v>69499</v>
      </c>
      <c r="E560">
        <v>65921</v>
      </c>
    </row>
    <row r="561" spans="1:5" x14ac:dyDescent="0.25">
      <c r="A561" s="31">
        <v>44792</v>
      </c>
      <c r="B561">
        <v>121663.839158934</v>
      </c>
      <c r="C561">
        <v>0.51838738967961295</v>
      </c>
      <c r="D561">
        <v>63069</v>
      </c>
      <c r="E561">
        <v>66268.399999999994</v>
      </c>
    </row>
  </sheetData>
  <autoFilter ref="A1:LE1" xr:uid="{81BFDD28-FD14-4874-94C6-42FD18849D50}"/>
  <conditionalFormatting sqref="B278:B288">
    <cfRule type="cellIs" dxfId="11" priority="45" operator="between">
      <formula>0</formula>
      <formula>0.4</formula>
    </cfRule>
    <cfRule type="cellIs" dxfId="10" priority="46" operator="between">
      <formula>0.4</formula>
      <formula>0.6</formula>
    </cfRule>
    <cfRule type="cellIs" dxfId="9" priority="47" operator="between">
      <formula>0.85</formula>
      <formula>1</formula>
    </cfRule>
    <cfRule type="cellIs" dxfId="8" priority="48" operator="between">
      <formula>0.6</formula>
      <formula>0.85</formula>
    </cfRule>
  </conditionalFormatting>
  <conditionalFormatting sqref="B289:B293">
    <cfRule type="cellIs" dxfId="7" priority="41" operator="between">
      <formula>0</formula>
      <formula>0.4</formula>
    </cfRule>
    <cfRule type="cellIs" dxfId="6" priority="42" operator="between">
      <formula>0.4</formula>
      <formula>0.6</formula>
    </cfRule>
    <cfRule type="cellIs" dxfId="5" priority="43" operator="between">
      <formula>0.85</formula>
      <formula>1</formula>
    </cfRule>
    <cfRule type="cellIs" dxfId="4" priority="44" operator="between">
      <formula>0.6</formula>
      <formula>0.85</formula>
    </cfRule>
  </conditionalFormatting>
  <conditionalFormatting sqref="B294:B298">
    <cfRule type="cellIs" dxfId="3" priority="37" operator="between">
      <formula>0</formula>
      <formula>0.4</formula>
    </cfRule>
    <cfRule type="cellIs" dxfId="2" priority="38" operator="between">
      <formula>0.4</formula>
      <formula>0.6</formula>
    </cfRule>
    <cfRule type="cellIs" dxfId="1" priority="39" operator="between">
      <formula>0.85</formula>
      <formula>1</formula>
    </cfRule>
    <cfRule type="cellIs" dxfId="0" priority="40" operator="between">
      <formula>0.6</formula>
      <formula>0.85</formula>
    </cfRule>
  </conditionalFormatting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36" zoomScale="86" zoomScaleNormal="55" workbookViewId="0">
      <selection activeCell="N64" sqref="N64"/>
    </sheetView>
  </sheetViews>
  <sheetFormatPr defaultColWidth="10.90625" defaultRowHeight="12.5" x14ac:dyDescent="0.25"/>
  <sheetData/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7B4D-FEAF-45A2-B492-03C49904B427}">
  <dimension ref="A1:C13"/>
  <sheetViews>
    <sheetView workbookViewId="0">
      <selection sqref="A1:C13"/>
    </sheetView>
  </sheetViews>
  <sheetFormatPr defaultRowHeight="12.5" x14ac:dyDescent="0.25"/>
  <cols>
    <col min="1" max="1" width="19" bestFit="1" customWidth="1"/>
  </cols>
  <sheetData>
    <row r="1" spans="1:3" x14ac:dyDescent="0.25">
      <c r="A1" t="s">
        <v>44</v>
      </c>
      <c r="B1" t="s">
        <v>47</v>
      </c>
      <c r="C1" t="s">
        <v>45</v>
      </c>
    </row>
    <row r="2" spans="1:3" x14ac:dyDescent="0.25">
      <c r="A2" t="s">
        <v>27</v>
      </c>
      <c r="B2">
        <v>1798.6</v>
      </c>
      <c r="C2">
        <v>1830.4</v>
      </c>
    </row>
    <row r="3" spans="1:3" x14ac:dyDescent="0.25">
      <c r="A3" t="s">
        <v>28</v>
      </c>
      <c r="B3">
        <v>4146.2</v>
      </c>
      <c r="C3">
        <v>4009.4</v>
      </c>
    </row>
    <row r="4" spans="1:3" x14ac:dyDescent="0.25">
      <c r="A4" t="s">
        <v>30</v>
      </c>
      <c r="B4">
        <v>7180.8</v>
      </c>
      <c r="C4">
        <v>6984.2</v>
      </c>
    </row>
    <row r="5" spans="1:3" x14ac:dyDescent="0.25">
      <c r="A5" t="s">
        <v>31</v>
      </c>
      <c r="B5">
        <v>2083.6</v>
      </c>
      <c r="C5">
        <v>2026.6</v>
      </c>
    </row>
    <row r="6" spans="1:3" x14ac:dyDescent="0.25">
      <c r="A6" t="s">
        <v>32</v>
      </c>
      <c r="B6">
        <v>4644.8</v>
      </c>
      <c r="C6">
        <v>4212</v>
      </c>
    </row>
    <row r="7" spans="1:3" x14ac:dyDescent="0.25">
      <c r="A7" t="s">
        <v>33</v>
      </c>
      <c r="B7">
        <v>3362.6</v>
      </c>
      <c r="C7">
        <v>3104.2</v>
      </c>
    </row>
    <row r="8" spans="1:3" x14ac:dyDescent="0.25">
      <c r="A8" t="s">
        <v>34</v>
      </c>
      <c r="B8">
        <v>4796.2</v>
      </c>
      <c r="C8">
        <v>4647.6000000000004</v>
      </c>
    </row>
    <row r="9" spans="1:3" x14ac:dyDescent="0.25">
      <c r="A9" t="s">
        <v>46</v>
      </c>
      <c r="B9">
        <v>3569.4</v>
      </c>
      <c r="C9">
        <v>3591.6</v>
      </c>
    </row>
    <row r="10" spans="1:3" x14ac:dyDescent="0.25">
      <c r="A10" t="s">
        <v>36</v>
      </c>
      <c r="B10">
        <v>3490.8</v>
      </c>
      <c r="C10">
        <v>3475.6</v>
      </c>
    </row>
    <row r="11" spans="1:3" x14ac:dyDescent="0.25">
      <c r="A11" t="s">
        <v>37</v>
      </c>
      <c r="B11">
        <v>5209</v>
      </c>
      <c r="C11">
        <v>6811.2</v>
      </c>
    </row>
    <row r="12" spans="1:3" x14ac:dyDescent="0.25">
      <c r="A12" t="s">
        <v>38</v>
      </c>
      <c r="B12">
        <v>15966.6</v>
      </c>
      <c r="C12">
        <v>14812</v>
      </c>
    </row>
    <row r="13" spans="1:3" x14ac:dyDescent="0.25">
      <c r="A13" t="s">
        <v>29</v>
      </c>
      <c r="B13">
        <v>10019.799999999999</v>
      </c>
      <c r="C13">
        <v>10055.200000000001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 (2)</vt:lpstr>
      <vt:lpstr>weekly by line</vt:lpstr>
      <vt:lpstr>Overall ridership</vt:lpstr>
      <vt:lpstr>chart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Thistle, Ian</dc:creator>
  <cp:lastModifiedBy>Willis-Jackson, Megan J. (DOT)</cp:lastModifiedBy>
  <dcterms:created xsi:type="dcterms:W3CDTF">2020-07-31T16:26:03Z</dcterms:created>
  <dcterms:modified xsi:type="dcterms:W3CDTF">2022-08-25T20:32:43Z</dcterms:modified>
</cp:coreProperties>
</file>