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tfb64483/Data/PanEntero_HIPPO/mcule_quotes/"/>
    </mc:Choice>
  </mc:AlternateContent>
  <xr:revisionPtr revIDLastSave="0" documentId="13_ncr:1_{422E7163-711D-FA47-ADFE-439BE8550127}" xr6:coauthVersionLast="47" xr6:coauthVersionMax="47" xr10:uidLastSave="{00000000-0000-0000-0000-000000000000}"/>
  <bookViews>
    <workbookView xWindow="21900" yWindow="3240" windowWidth="48760" windowHeight="36760" xr2:uid="{D66428CF-81E9-784E-BBD5-11C762FC8E6D}"/>
  </bookViews>
  <sheets>
    <sheet name="Sheet1" sheetId="1" r:id="rId1"/>
  </sheets>
  <externalReferences>
    <externalReference r:id="rId2"/>
  </externalReferences>
  <definedNames>
    <definedName name="_xlnm._FilterDatabase" localSheetId="0" hidden="1">Sheet1!$A$1:$O$89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1" i="1" l="1"/>
  <c r="P90" i="1"/>
  <c r="O22" i="1"/>
  <c r="N22" i="1"/>
  <c r="O2" i="1"/>
  <c r="N2" i="1"/>
  <c r="O26" i="1"/>
  <c r="N26" i="1"/>
  <c r="O78" i="1"/>
  <c r="N78" i="1"/>
  <c r="O14" i="1"/>
  <c r="N14" i="1"/>
  <c r="O72" i="1"/>
  <c r="N72" i="1"/>
  <c r="O66" i="1"/>
  <c r="N66" i="1"/>
  <c r="O68" i="1"/>
  <c r="N68" i="1"/>
  <c r="O60" i="1"/>
  <c r="N60" i="1"/>
  <c r="O38" i="1"/>
  <c r="N38" i="1"/>
  <c r="O62" i="1"/>
  <c r="N62" i="1"/>
  <c r="O88" i="1"/>
  <c r="N88" i="1"/>
  <c r="O84" i="1"/>
  <c r="N84" i="1"/>
  <c r="O10" i="1"/>
  <c r="N10" i="1"/>
  <c r="O44" i="1"/>
  <c r="N44" i="1"/>
  <c r="O86" i="1"/>
  <c r="N86" i="1"/>
  <c r="O42" i="1"/>
  <c r="N42" i="1"/>
  <c r="O58" i="1"/>
  <c r="N58" i="1"/>
  <c r="O34" i="1"/>
  <c r="N34" i="1"/>
  <c r="O48" i="1"/>
  <c r="N48" i="1"/>
  <c r="O56" i="1"/>
  <c r="N56" i="1"/>
  <c r="O54" i="1"/>
  <c r="N54" i="1"/>
  <c r="O40" i="1"/>
  <c r="N40" i="1"/>
  <c r="O24" i="1"/>
  <c r="N24" i="1"/>
  <c r="O12" i="1"/>
  <c r="N12" i="1"/>
  <c r="O32" i="1"/>
  <c r="N32" i="1"/>
  <c r="O82" i="1"/>
  <c r="N82" i="1"/>
  <c r="O18" i="1"/>
  <c r="N18" i="1"/>
  <c r="O76" i="1"/>
  <c r="N76" i="1"/>
  <c r="O80" i="1"/>
  <c r="N80" i="1"/>
  <c r="O20" i="1"/>
  <c r="N20" i="1"/>
  <c r="O30" i="1"/>
  <c r="N30" i="1"/>
  <c r="O70" i="1"/>
  <c r="N70" i="1"/>
  <c r="O46" i="1"/>
  <c r="N46" i="1"/>
  <c r="O28" i="1"/>
  <c r="N28" i="1"/>
  <c r="O6" i="1"/>
  <c r="N6" i="1"/>
  <c r="O50" i="1"/>
  <c r="N50" i="1"/>
  <c r="O8" i="1"/>
  <c r="N8" i="1"/>
  <c r="O74" i="1"/>
  <c r="N74" i="1"/>
  <c r="O64" i="1"/>
  <c r="N64" i="1"/>
  <c r="O36" i="1"/>
  <c r="N36" i="1"/>
  <c r="O52" i="1"/>
  <c r="N52" i="1"/>
  <c r="O16" i="1"/>
  <c r="N16" i="1"/>
  <c r="O4" i="1"/>
  <c r="N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4796CF63-62C0-5846-9F6A-84EFFF848A75}">
      <text>
        <r>
          <rPr>
            <sz val="8"/>
            <color indexed="81"/>
            <rFont val="Tahoma"/>
            <family val="2"/>
          </rPr>
          <t xml:space="preserve">
        This column shows how the total price will change
        upon removal of the product from the quote.
        In addition to the product price this may include
        the effect of delivery cost, packaging fees,
        small / minimum order fees and price jumps.
        </t>
        </r>
      </text>
    </comment>
  </commentList>
</comments>
</file>

<file path=xl/sharedStrings.xml><?xml version="1.0" encoding="utf-8"?>
<sst xmlns="http://schemas.openxmlformats.org/spreadsheetml/2006/main" count="606" uniqueCount="217">
  <si>
    <t>#</t>
  </si>
  <si>
    <t>Quoted Mcule ID</t>
  </si>
  <si>
    <t>Quoted product</t>
  </si>
  <si>
    <t>Quoted product SMILES</t>
  </si>
  <si>
    <t>Supplier</t>
  </si>
  <si>
    <t>Available amount (mg)</t>
  </si>
  <si>
    <t>Quoted Amount (mg)</t>
  </si>
  <si>
    <t>Product price (USD)</t>
  </si>
  <si>
    <t>Total price change if excluded (USD)</t>
  </si>
  <si>
    <t>Guaranteed purity (%)</t>
  </si>
  <si>
    <t>Query Mcule ID</t>
  </si>
  <si>
    <t>Query SMILES</t>
  </si>
  <si>
    <t>Query input index</t>
  </si>
  <si>
    <t>unit price</t>
  </si>
  <si>
    <t>lead_time</t>
  </si>
  <si>
    <t>MCULE-2855915743</t>
  </si>
  <si>
    <t>P-861300293</t>
  </si>
  <si>
    <t>C1=NN(C)C(N)=C1NC(=O)OC(C)(C)C</t>
  </si>
  <si>
    <t>Crea-Chim</t>
  </si>
  <si>
    <t>Potentially purchasable (60-80%)</t>
  </si>
  <si>
    <t>MCULE-3537499782</t>
  </si>
  <si>
    <t>P-865986576</t>
  </si>
  <si>
    <t>O=C(NC1C=CN=C(N)C=1)OC(C)(C)C</t>
  </si>
  <si>
    <t>HTS Biochemie Innovationen GmbH</t>
  </si>
  <si>
    <t>In stock</t>
  </si>
  <si>
    <t>MCULE-9007154365</t>
  </si>
  <si>
    <t>P-580707069</t>
  </si>
  <si>
    <t>CC(OC(NC1=C(N)C=C(F)C=C1)=O)(C)C</t>
  </si>
  <si>
    <t>BLD pharm</t>
  </si>
  <si>
    <t>MCULE-8295936189</t>
  </si>
  <si>
    <t>P-853424579</t>
  </si>
  <si>
    <t>C(C)(O)=O</t>
  </si>
  <si>
    <t>AK Scientific</t>
  </si>
  <si>
    <t>MCULE-1872991976</t>
  </si>
  <si>
    <t>P-588245871</t>
  </si>
  <si>
    <t>CC(OC(NC1C=CN=CC=1N)=O)(C)C</t>
  </si>
  <si>
    <t>MCULE-9769579345</t>
  </si>
  <si>
    <t>P-869316334</t>
  </si>
  <si>
    <t>CN(C(C1=C(Cl)C=CC=C1)=O)C</t>
  </si>
  <si>
    <t>MCULE-9759155882</t>
  </si>
  <si>
    <t>P-580701740</t>
  </si>
  <si>
    <t>C(=O)(OC(C)(C)C)NC1C=CC=C(N)C=1</t>
  </si>
  <si>
    <t>MCULE-5742364680</t>
  </si>
  <si>
    <t>P-580723177</t>
  </si>
  <si>
    <t>CC(OC(NC1=C(N)C=CC=C1)=O)(C)C</t>
  </si>
  <si>
    <t>MCULE-3532110520</t>
  </si>
  <si>
    <t>P-590614754</t>
  </si>
  <si>
    <t>[Na+].C([O-])(=O)CC#N</t>
  </si>
  <si>
    <t>MCULE-3440765061</t>
  </si>
  <si>
    <t>N#CCC(O)=O</t>
  </si>
  <si>
    <t>MCULE-9053231360</t>
  </si>
  <si>
    <t>P-580705588</t>
  </si>
  <si>
    <t>C1(N)=C(C)C=CC(O)=C1</t>
  </si>
  <si>
    <t>MCULE-2628343404</t>
  </si>
  <si>
    <t>P-580705585</t>
  </si>
  <si>
    <t>CC1=C(N)C(O)=CC=C1</t>
  </si>
  <si>
    <t>MCULE-9462061229</t>
  </si>
  <si>
    <t>P-613258077</t>
  </si>
  <si>
    <t>C1=C(OCC2C=CC=CC=2)C=CNC1=O</t>
  </si>
  <si>
    <t>MCULE-5197001608</t>
  </si>
  <si>
    <t>P-580696553</t>
  </si>
  <si>
    <t>C1(O)=C(C)C=CC(N)=C1</t>
  </si>
  <si>
    <t>MCULE-1647241504</t>
  </si>
  <si>
    <t>P-584629128</t>
  </si>
  <si>
    <t>OC1C=C(N)C(C)=CN=1</t>
  </si>
  <si>
    <t>MCULE-9380082051</t>
  </si>
  <si>
    <t>P-580705586</t>
  </si>
  <si>
    <t>C1(O)C=C(C)C=CC=1N</t>
  </si>
  <si>
    <t>MCULE-7258655186</t>
  </si>
  <si>
    <t>P-580708848</t>
  </si>
  <si>
    <t>NC1=C(Br)C(O)=CC=C1</t>
  </si>
  <si>
    <t>MCULE-2780567509</t>
  </si>
  <si>
    <t>P-584628272</t>
  </si>
  <si>
    <t>C([O-])(=O)CO.[Na+]</t>
  </si>
  <si>
    <t>MCULE-9792551388</t>
  </si>
  <si>
    <t>OCC(O)=O</t>
  </si>
  <si>
    <t>MCULE-4482863367</t>
  </si>
  <si>
    <t>P-580735205</t>
  </si>
  <si>
    <t>NC1=C(O)C=C(F)C=C1</t>
  </si>
  <si>
    <t>MCULE-5210081454</t>
  </si>
  <si>
    <t>P-580695729</t>
  </si>
  <si>
    <t>C1(N)=C(C=CC=C1N)O</t>
  </si>
  <si>
    <t>MCULE-1322598195</t>
  </si>
  <si>
    <t>P-580716713</t>
  </si>
  <si>
    <t>O=C(NC1C(C)=CC=C(N)C=1)OC(C)(C)C</t>
  </si>
  <si>
    <t>MCULE-7937942950</t>
  </si>
  <si>
    <t>P-580733367</t>
  </si>
  <si>
    <t>CC1=CC(O)=CC(N)=C1</t>
  </si>
  <si>
    <t>MCULE-2434243781</t>
  </si>
  <si>
    <t>P-580733363</t>
  </si>
  <si>
    <t>N1C=C(O)C=C(N)C=1</t>
  </si>
  <si>
    <t>MCULE-7219403568</t>
  </si>
  <si>
    <t>P-872931278</t>
  </si>
  <si>
    <t>O=C(NC1C(N)=CC=CC=1F)OC(C)(C)C</t>
  </si>
  <si>
    <t>MCULE-3328005298</t>
  </si>
  <si>
    <t>P-613258154</t>
  </si>
  <si>
    <t>N1=CC(C)=CC(O)=C1N</t>
  </si>
  <si>
    <t>MCULE-7408885661</t>
  </si>
  <si>
    <t>P-890246312</t>
  </si>
  <si>
    <t>C1(N)=C(C)C=C(C=C1O)C</t>
  </si>
  <si>
    <t>MCULE-2201399371</t>
  </si>
  <si>
    <t>P-878232854</t>
  </si>
  <si>
    <t>C1(N)=C(F)C=CC(O)=C1</t>
  </si>
  <si>
    <t>MCULE-3808302764</t>
  </si>
  <si>
    <t>P-890226495</t>
  </si>
  <si>
    <t>C1(=O)NC=CC(N)=C1</t>
  </si>
  <si>
    <t>C1C(=CC=NC=1O)N</t>
  </si>
  <si>
    <t>MCULE-3892736144</t>
  </si>
  <si>
    <t>P-590750240</t>
  </si>
  <si>
    <t>CC(C)([Si](C)(OC1C(F)=CC=C(O)C=1)C)C</t>
  </si>
  <si>
    <t>MCULE-2114351094</t>
  </si>
  <si>
    <t>P-591096840</t>
  </si>
  <si>
    <t>C1(O)=C(C)C=CC(OCC2C=CC=CC=2)=C1</t>
  </si>
  <si>
    <t>MCULE-4372516277</t>
  </si>
  <si>
    <t>P-590894660</t>
  </si>
  <si>
    <t>O=C(NC1C(N)=CC=CC=1C)OC(C)(C)C</t>
  </si>
  <si>
    <t>MCULE-2857461468</t>
  </si>
  <si>
    <t>P-868624950</t>
  </si>
  <si>
    <t>CC(OC(NC1=C(F)C=CC(N)=C1)=O)(C)C</t>
  </si>
  <si>
    <t>Combi-Blocks</t>
  </si>
  <si>
    <t>MCULE-2085216449</t>
  </si>
  <si>
    <t>P-868653451</t>
  </si>
  <si>
    <t>C(OC1C=C(C)C=C(O)C=1)C1=CC=CC=C1</t>
  </si>
  <si>
    <t>MCULE-7204182083</t>
  </si>
  <si>
    <t>P-868653422</t>
  </si>
  <si>
    <t>CC1C=CC(O)=CC=1OCC1C=CC=CC=1</t>
  </si>
  <si>
    <t>MCULE-7494083227</t>
  </si>
  <si>
    <t>P-868653477</t>
  </si>
  <si>
    <t>CC([Si](OC1=CC(O)=CC=C1)(C)C)(C)C</t>
  </si>
  <si>
    <t>MCULE-8097997001</t>
  </si>
  <si>
    <t>P-862082682</t>
  </si>
  <si>
    <t>C(CS)(O)=O</t>
  </si>
  <si>
    <t>FluoroChem</t>
  </si>
  <si>
    <t>MCULE-8467057778</t>
  </si>
  <si>
    <t>P-889384379</t>
  </si>
  <si>
    <t>O=C(NC1C(N)=CC=C(C)C=1)OC(C)(C)C</t>
  </si>
  <si>
    <t>MCULE-5788870741</t>
  </si>
  <si>
    <t>P-889394396</t>
  </si>
  <si>
    <t>O=C(NC1C(N)=CC(C)=CC=1)OC(C)(C)C</t>
  </si>
  <si>
    <t>MCULE-2668051367</t>
  </si>
  <si>
    <t>P-889308485</t>
  </si>
  <si>
    <t>O(C1=CN=CC(=C1)O)CC1C=CC=CC=1</t>
  </si>
  <si>
    <t>MCULE-6867263123</t>
  </si>
  <si>
    <t>P-889285612</t>
  </si>
  <si>
    <t>C1(=O)C(O)CCN1C</t>
  </si>
  <si>
    <t>MCULE-6385976928</t>
  </si>
  <si>
    <t>P-889116508</t>
  </si>
  <si>
    <t>O=C(NC1C=C(N)C(C)=CC=1)OC(C)(C)C</t>
  </si>
  <si>
    <t>MCULE-7578442073</t>
  </si>
  <si>
    <t>P-613284713</t>
  </si>
  <si>
    <t>NC1=C(O)C=CC=C1</t>
  </si>
  <si>
    <t>Life Chemicals</t>
  </si>
  <si>
    <t>MCULE-7576733778</t>
  </si>
  <si>
    <t>P-467930559</t>
  </si>
  <si>
    <t>C1=C(C=CC=C1N)O</t>
  </si>
  <si>
    <t>MCULE-5387481824</t>
  </si>
  <si>
    <t>P-613284283</t>
  </si>
  <si>
    <t>C(O)(=O)C1CCCO1</t>
  </si>
  <si>
    <t>MCULE-7886658975</t>
  </si>
  <si>
    <t>P-14054918</t>
  </si>
  <si>
    <t>N1(CCOCC1)C(CCl)=O</t>
  </si>
  <si>
    <t>P-875687982</t>
  </si>
  <si>
    <t>AA Blocks</t>
  </si>
  <si>
    <t>P-875712453</t>
  </si>
  <si>
    <t>P-464631019</t>
  </si>
  <si>
    <t>TargetMol</t>
  </si>
  <si>
    <t>P-875788371</t>
  </si>
  <si>
    <t>P-875799242</t>
  </si>
  <si>
    <t>P-875857060</t>
  </si>
  <si>
    <t>P-890177615</t>
  </si>
  <si>
    <t>P-875711830</t>
  </si>
  <si>
    <t>P-875808499</t>
  </si>
  <si>
    <t>P-875726202</t>
  </si>
  <si>
    <t>P-875755202</t>
  </si>
  <si>
    <t>P-875729967</t>
  </si>
  <si>
    <t>C1(=O)NC=C(C)C(N)=C1</t>
  </si>
  <si>
    <t>P-875697747</t>
  </si>
  <si>
    <t>P-875760438</t>
  </si>
  <si>
    <t>P-875766196</t>
  </si>
  <si>
    <t>P-597028158</t>
  </si>
  <si>
    <t>AEchem</t>
  </si>
  <si>
    <t>P-597026689</t>
  </si>
  <si>
    <t>P-869195232</t>
  </si>
  <si>
    <t>P-869182812</t>
  </si>
  <si>
    <t>P-869188846</t>
  </si>
  <si>
    <t>P-535626943</t>
  </si>
  <si>
    <t>P-869182108</t>
  </si>
  <si>
    <t>P-535626941</t>
  </si>
  <si>
    <t>P-869190200</t>
  </si>
  <si>
    <t>P-535626193</t>
  </si>
  <si>
    <t>MCULE-1599151422</t>
  </si>
  <si>
    <t>P-888827979</t>
  </si>
  <si>
    <t>O=C1[C@H](O)CCN1C</t>
  </si>
  <si>
    <t>Angene</t>
  </si>
  <si>
    <t>P-481174121</t>
  </si>
  <si>
    <t>Atlantic Research Chemicals Ltd</t>
  </si>
  <si>
    <t>P-481173867</t>
  </si>
  <si>
    <t>P-481169614</t>
  </si>
  <si>
    <t>P-868560839</t>
  </si>
  <si>
    <t>P-868653485</t>
  </si>
  <si>
    <t>P-872920606</t>
  </si>
  <si>
    <t>P-615461567</t>
  </si>
  <si>
    <t>eNovation Chemicals LLC</t>
  </si>
  <si>
    <t>P-886895080</t>
  </si>
  <si>
    <t>P-615461511</t>
  </si>
  <si>
    <t>P-615461922</t>
  </si>
  <si>
    <t>P-615461580</t>
  </si>
  <si>
    <t>P-870662833</t>
  </si>
  <si>
    <t>Glentham Life Sciences</t>
  </si>
  <si>
    <t>MCULE-5989133747</t>
  </si>
  <si>
    <t>P-608220877</t>
  </si>
  <si>
    <t>C(CS)(=O)[O-].[Na+]</t>
  </si>
  <si>
    <t>P-608220427</t>
  </si>
  <si>
    <t>P-584613850</t>
  </si>
  <si>
    <t>MedKoo</t>
  </si>
  <si>
    <t>P-584617364</t>
  </si>
  <si>
    <t>choose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</si>
</sst>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b/>
      <sz val="11"/>
      <color theme="1"/>
      <name val="Aptos Narrow"/>
      <family val="2"/>
      <scheme val="minor"/>
    </font>
    <font>
      <u/>
      <sz val="10"/>
      <color rgb="FF004CB4"/>
      <name val="Aptos Narrow"/>
      <family val="2"/>
      <scheme val="minor"/>
    </font>
    <font>
      <sz val="11"/>
      <color rgb="FFFF0000"/>
      <name val="Aptos Narrow"/>
      <family val="2"/>
      <scheme val="minor"/>
    </font>
    <font>
      <sz val="8"/>
      <color indexed="81"/>
      <name val="Tahoma"/>
      <family val="2"/>
    </font>
    <font>
      <sz val="11"/>
      <color theme="1"/>
      <name val="Calibri"/>
      <family val="2"/>
    </font>
    <font>
      <u/>
      <sz val="10"/>
      <color rgb="FF004CB4"/>
      <name val="Calibri"/>
      <family val="2"/>
    </font>
    <font>
      <sz val="11"/>
      <color rgb="FFFF0000"/>
      <name val="Calibri"/>
      <family val="2"/>
    </font>
  </fonts>
  <fills count="3">
    <fill>
      <patternFill patternType="none"/>
    </fill>
    <fill>
      <patternFill patternType="gray125"/>
    </fill>
    <fill>
      <patternFill patternType="solid">
        <fgColor rgb="FFF5F5F5"/>
        <bgColor indexed="64"/>
      </patternFill>
    </fill>
  </fills>
  <borders count="2">
    <border>
      <left/>
      <right/>
      <top/>
      <bottom/>
      <diagonal/>
    </border>
    <border>
      <left style="hair">
        <color rgb="FFAAAAAA"/>
      </left>
      <right style="hair">
        <color rgb="FFAAAAAA"/>
      </right>
      <top style="hair">
        <color rgb="FFAAAAAA"/>
      </top>
      <bottom style="hair">
        <color rgb="FFAAAAAA"/>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left" wrapText="1"/>
    </xf>
    <xf numFmtId="0" fontId="1" fillId="0" borderId="0" xfId="0" applyFont="1"/>
    <xf numFmtId="0" fontId="0" fillId="0" borderId="1" xfId="0" applyBorder="1" applyAlignment="1">
      <alignment horizontal="left"/>
    </xf>
    <xf numFmtId="0" fontId="2" fillId="0" borderId="0" xfId="0" applyFont="1" applyAlignment="1">
      <alignment wrapText="1"/>
    </xf>
    <xf numFmtId="0" fontId="3" fillId="0" borderId="1" xfId="0" applyFont="1" applyBorder="1" applyAlignment="1">
      <alignment horizontal="left"/>
    </xf>
    <xf numFmtId="2" fontId="0" fillId="0" borderId="0" xfId="0" applyNumberFormat="1"/>
    <xf numFmtId="0" fontId="1" fillId="2" borderId="1" xfId="0" applyFont="1" applyFill="1" applyBorder="1" applyAlignment="1">
      <alignment wrapText="1"/>
    </xf>
    <xf numFmtId="0" fontId="0" fillId="0" borderId="1" xfId="0" applyBorder="1" applyAlignment="1"/>
    <xf numFmtId="0" fontId="0" fillId="0" borderId="0" xfId="0" applyAlignment="1"/>
    <xf numFmtId="0" fontId="5" fillId="0" borderId="1" xfId="0" applyFont="1" applyBorder="1" applyAlignment="1">
      <alignment horizontal="left"/>
    </xf>
    <xf numFmtId="0" fontId="6" fillId="0" borderId="0" xfId="0" applyFont="1" applyAlignment="1">
      <alignment wrapText="1"/>
    </xf>
    <xf numFmtId="0" fontId="7" fillId="0" borderId="1" xfId="0" applyFont="1" applyBorder="1" applyAlignment="1">
      <alignment horizontal="left"/>
    </xf>
    <xf numFmtId="0" fontId="5" fillId="0" borderId="0" xfId="0" applyFont="1"/>
    <xf numFmtId="0" fontId="5" fillId="0" borderId="1" xfId="0" applyFont="1" applyBorder="1" applyAlignment="1"/>
    <xf numFmtId="2" fontId="5" fillId="0" borderId="0" xfId="0" applyNumberFormat="1" applyFont="1"/>
  </cellXfs>
  <cellStyles count="1">
    <cellStyle name="Normal" xfId="0" builtinId="0"/>
  </cellStyles>
  <dxfs count="3">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tfb64483/Data/PanEntero_HIPPO/mcule_quotes/I-83407.xlsx" TargetMode="External"/><Relationship Id="rId1" Type="http://schemas.openxmlformats.org/officeDocument/2006/relationships/externalLinkPath" Target="I-834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uote"/>
      <sheetName val="List of suppliers"/>
      <sheetName val="List of catalogs"/>
      <sheetName val="List of products"/>
    </sheetNames>
    <sheetDataSet>
      <sheetData sheetId="0"/>
      <sheetData sheetId="1">
        <row r="2">
          <cell r="A2" t="str">
            <v>BLD pharm</v>
          </cell>
          <cell r="B2">
            <v>25</v>
          </cell>
          <cell r="C2">
            <v>113.5992</v>
          </cell>
          <cell r="D2">
            <v>2839.98</v>
          </cell>
          <cell r="E2">
            <v>1.3</v>
          </cell>
          <cell r="F2">
            <v>-2859.75</v>
          </cell>
          <cell r="G2">
            <v>-114.39</v>
          </cell>
          <cell r="H2">
            <v>23</v>
          </cell>
        </row>
        <row r="3">
          <cell r="A3" t="str">
            <v>FluoroChem</v>
          </cell>
          <cell r="B3">
            <v>6</v>
          </cell>
          <cell r="C3">
            <v>347.98333333333329</v>
          </cell>
          <cell r="D3">
            <v>2087.9</v>
          </cell>
          <cell r="E3">
            <v>36.729999999999997</v>
          </cell>
          <cell r="F3">
            <v>-2138.44</v>
          </cell>
          <cell r="G3">
            <v>-356.40666666666669</v>
          </cell>
          <cell r="H3">
            <v>34</v>
          </cell>
        </row>
        <row r="4">
          <cell r="A4" t="str">
            <v>Combi-Blocks</v>
          </cell>
          <cell r="B4">
            <v>4</v>
          </cell>
          <cell r="C4">
            <v>368.875</v>
          </cell>
          <cell r="D4">
            <v>1475.5</v>
          </cell>
          <cell r="E4">
            <v>151.96</v>
          </cell>
          <cell r="F4">
            <v>-1638.04</v>
          </cell>
          <cell r="G4">
            <v>-409.51</v>
          </cell>
          <cell r="H4">
            <v>10</v>
          </cell>
        </row>
        <row r="5">
          <cell r="A5" t="str">
            <v>Life Chemicals</v>
          </cell>
          <cell r="B5">
            <v>4</v>
          </cell>
          <cell r="C5">
            <v>25.217500000000001</v>
          </cell>
          <cell r="D5">
            <v>100.87</v>
          </cell>
          <cell r="E5">
            <v>98.89</v>
          </cell>
          <cell r="F5">
            <v>-201.06</v>
          </cell>
          <cell r="G5">
            <v>-50.265000000000001</v>
          </cell>
          <cell r="H5">
            <v>36</v>
          </cell>
        </row>
        <row r="6">
          <cell r="A6" t="str">
            <v>AK Scientific</v>
          </cell>
          <cell r="B6">
            <v>3</v>
          </cell>
          <cell r="C6">
            <v>63.593333333333327</v>
          </cell>
          <cell r="D6">
            <v>190.78</v>
          </cell>
          <cell r="E6">
            <v>131.16</v>
          </cell>
          <cell r="F6">
            <v>-324.02999999999997</v>
          </cell>
          <cell r="G6">
            <v>-108.01</v>
          </cell>
          <cell r="H6">
            <v>18</v>
          </cell>
        </row>
        <row r="7">
          <cell r="A7" t="str">
            <v>HTS Biochemie Innovationen GmbH</v>
          </cell>
          <cell r="B7">
            <v>1</v>
          </cell>
          <cell r="C7">
            <v>300.2</v>
          </cell>
          <cell r="D7">
            <v>300.2</v>
          </cell>
          <cell r="E7">
            <v>70.64</v>
          </cell>
          <cell r="F7">
            <v>-373.25</v>
          </cell>
          <cell r="G7">
            <v>-373.25</v>
          </cell>
          <cell r="H7">
            <v>20</v>
          </cell>
        </row>
        <row r="8">
          <cell r="A8" t="str">
            <v>Crea-Chim</v>
          </cell>
          <cell r="B8">
            <v>1</v>
          </cell>
          <cell r="C8">
            <v>416</v>
          </cell>
          <cell r="D8">
            <v>416</v>
          </cell>
          <cell r="E8">
            <v>91.83</v>
          </cell>
          <cell r="F8">
            <v>-511.13</v>
          </cell>
          <cell r="G8">
            <v>-511.13</v>
          </cell>
          <cell r="H8">
            <v>34</v>
          </cell>
        </row>
      </sheetData>
      <sheetData sheetId="2"/>
      <sheetData sheetId="3">
        <row r="2">
          <cell r="E2" t="str">
            <v>Crea-Chim</v>
          </cell>
        </row>
        <row r="3">
          <cell r="E3" t="str">
            <v>HTS Biochemie Innovationen GmbH</v>
          </cell>
        </row>
        <row r="4">
          <cell r="E4" t="str">
            <v>BLD pharm</v>
          </cell>
        </row>
        <row r="5">
          <cell r="E5" t="str">
            <v>AK Scientific</v>
          </cell>
        </row>
        <row r="6">
          <cell r="E6" t="str">
            <v>AK Scientific</v>
          </cell>
        </row>
        <row r="7">
          <cell r="E7" t="str">
            <v>AK Scientific</v>
          </cell>
        </row>
        <row r="8">
          <cell r="E8" t="str">
            <v>BLD pharm</v>
          </cell>
        </row>
        <row r="9">
          <cell r="E9" t="str">
            <v>BLD pharm</v>
          </cell>
        </row>
        <row r="10">
          <cell r="E10" t="str">
            <v>BLD pharm</v>
          </cell>
        </row>
        <row r="11">
          <cell r="E11" t="str">
            <v>BLD pharm</v>
          </cell>
        </row>
        <row r="12">
          <cell r="E12" t="str">
            <v>BLD pharm</v>
          </cell>
        </row>
        <row r="13">
          <cell r="E13" t="str">
            <v>BLD pharm</v>
          </cell>
        </row>
        <row r="14">
          <cell r="E14" t="str">
            <v>BLD pharm</v>
          </cell>
        </row>
        <row r="15">
          <cell r="E15" t="str">
            <v>BLD pharm</v>
          </cell>
        </row>
        <row r="16">
          <cell r="E16" t="str">
            <v>BLD pharm</v>
          </cell>
        </row>
        <row r="17">
          <cell r="E17" t="str">
            <v>BLD pharm</v>
          </cell>
        </row>
        <row r="18">
          <cell r="E18" t="str">
            <v>BLD pharm</v>
          </cell>
        </row>
        <row r="19">
          <cell r="E19" t="str">
            <v>BLD pharm</v>
          </cell>
        </row>
        <row r="20">
          <cell r="E20" t="str">
            <v>BLD pharm</v>
          </cell>
        </row>
        <row r="21">
          <cell r="E21" t="str">
            <v>BLD pharm</v>
          </cell>
        </row>
        <row r="22">
          <cell r="E22" t="str">
            <v>BLD pharm</v>
          </cell>
        </row>
        <row r="23">
          <cell r="E23" t="str">
            <v>BLD pharm</v>
          </cell>
        </row>
        <row r="24">
          <cell r="E24" t="str">
            <v>BLD pharm</v>
          </cell>
        </row>
        <row r="25">
          <cell r="E25" t="str">
            <v>BLD pharm</v>
          </cell>
        </row>
        <row r="26">
          <cell r="E26" t="str">
            <v>BLD pharm</v>
          </cell>
        </row>
        <row r="27">
          <cell r="E27" t="str">
            <v>BLD pharm</v>
          </cell>
        </row>
        <row r="28">
          <cell r="E28" t="str">
            <v>BLD pharm</v>
          </cell>
        </row>
        <row r="29">
          <cell r="E29" t="str">
            <v>BLD pharm</v>
          </cell>
        </row>
        <row r="30">
          <cell r="E30" t="str">
            <v>BLD pharm</v>
          </cell>
        </row>
        <row r="31">
          <cell r="E31" t="str">
            <v>BLD pharm</v>
          </cell>
        </row>
        <row r="32">
          <cell r="E32" t="str">
            <v>Combi-Blocks</v>
          </cell>
        </row>
        <row r="33">
          <cell r="E33" t="str">
            <v>Combi-Blocks</v>
          </cell>
        </row>
        <row r="34">
          <cell r="E34" t="str">
            <v>Combi-Blocks</v>
          </cell>
        </row>
        <row r="35">
          <cell r="E35" t="str">
            <v>Combi-Blocks</v>
          </cell>
        </row>
        <row r="36">
          <cell r="E36" t="str">
            <v>FluoroChem</v>
          </cell>
        </row>
        <row r="37">
          <cell r="E37" t="str">
            <v>FluoroChem</v>
          </cell>
        </row>
        <row r="38">
          <cell r="E38" t="str">
            <v>FluoroChem</v>
          </cell>
        </row>
        <row r="39">
          <cell r="E39" t="str">
            <v>FluoroChem</v>
          </cell>
        </row>
        <row r="40">
          <cell r="E40" t="str">
            <v>FluoroChem</v>
          </cell>
        </row>
        <row r="41">
          <cell r="E41" t="str">
            <v>FluoroChem</v>
          </cell>
        </row>
        <row r="42">
          <cell r="E42" t="str">
            <v>Life Chemicals</v>
          </cell>
        </row>
        <row r="43">
          <cell r="E43" t="str">
            <v>Life Chemicals</v>
          </cell>
        </row>
        <row r="44">
          <cell r="E44" t="str">
            <v>Life Chemicals</v>
          </cell>
        </row>
        <row r="45">
          <cell r="E45" t="str">
            <v>Life Chemicals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mcule.com/P-878232854/" TargetMode="External"/><Relationship Id="rId21" Type="http://schemas.openxmlformats.org/officeDocument/2006/relationships/hyperlink" Target="https://mcule.com/P-580733367/" TargetMode="External"/><Relationship Id="rId42" Type="http://schemas.openxmlformats.org/officeDocument/2006/relationships/hyperlink" Target="https://mcule.com/P-467930559/" TargetMode="External"/><Relationship Id="rId47" Type="http://schemas.openxmlformats.org/officeDocument/2006/relationships/hyperlink" Target="https://mcule.com/P-464631019/" TargetMode="External"/><Relationship Id="rId63" Type="http://schemas.openxmlformats.org/officeDocument/2006/relationships/hyperlink" Target="https://mcule.com/P-869182812/" TargetMode="External"/><Relationship Id="rId68" Type="http://schemas.openxmlformats.org/officeDocument/2006/relationships/hyperlink" Target="https://mcule.com/P-869190200/" TargetMode="External"/><Relationship Id="rId84" Type="http://schemas.openxmlformats.org/officeDocument/2006/relationships/hyperlink" Target="https://mcule.com/P-870662833/" TargetMode="External"/><Relationship Id="rId89" Type="http://schemas.openxmlformats.org/officeDocument/2006/relationships/vmlDrawing" Target="../drawings/vmlDrawing1.vml"/><Relationship Id="rId16" Type="http://schemas.openxmlformats.org/officeDocument/2006/relationships/hyperlink" Target="https://mcule.com/P-580708848/" TargetMode="External"/><Relationship Id="rId11" Type="http://schemas.openxmlformats.org/officeDocument/2006/relationships/hyperlink" Target="https://mcule.com/P-580705585/" TargetMode="External"/><Relationship Id="rId32" Type="http://schemas.openxmlformats.org/officeDocument/2006/relationships/hyperlink" Target="https://mcule.com/P-868653451/" TargetMode="External"/><Relationship Id="rId37" Type="http://schemas.openxmlformats.org/officeDocument/2006/relationships/hyperlink" Target="https://mcule.com/P-889394396/" TargetMode="External"/><Relationship Id="rId53" Type="http://schemas.openxmlformats.org/officeDocument/2006/relationships/hyperlink" Target="https://mcule.com/P-875808499/" TargetMode="External"/><Relationship Id="rId58" Type="http://schemas.openxmlformats.org/officeDocument/2006/relationships/hyperlink" Target="https://mcule.com/P-875760438/" TargetMode="External"/><Relationship Id="rId74" Type="http://schemas.openxmlformats.org/officeDocument/2006/relationships/hyperlink" Target="https://mcule.com/P-868653422/" TargetMode="External"/><Relationship Id="rId79" Type="http://schemas.openxmlformats.org/officeDocument/2006/relationships/hyperlink" Target="https://mcule.com/P-615461567/" TargetMode="External"/><Relationship Id="rId5" Type="http://schemas.openxmlformats.org/officeDocument/2006/relationships/hyperlink" Target="https://mcule.com/P-588245871/" TargetMode="External"/><Relationship Id="rId90" Type="http://schemas.openxmlformats.org/officeDocument/2006/relationships/comments" Target="../comments1.xml"/><Relationship Id="rId14" Type="http://schemas.openxmlformats.org/officeDocument/2006/relationships/hyperlink" Target="https://mcule.com/P-584629128/" TargetMode="External"/><Relationship Id="rId22" Type="http://schemas.openxmlformats.org/officeDocument/2006/relationships/hyperlink" Target="https://mcule.com/P-580733363/" TargetMode="External"/><Relationship Id="rId27" Type="http://schemas.openxmlformats.org/officeDocument/2006/relationships/hyperlink" Target="https://mcule.com/P-890226495/" TargetMode="External"/><Relationship Id="rId30" Type="http://schemas.openxmlformats.org/officeDocument/2006/relationships/hyperlink" Target="https://mcule.com/P-590894660/" TargetMode="External"/><Relationship Id="rId35" Type="http://schemas.openxmlformats.org/officeDocument/2006/relationships/hyperlink" Target="https://mcule.com/P-862082682/" TargetMode="External"/><Relationship Id="rId43" Type="http://schemas.openxmlformats.org/officeDocument/2006/relationships/hyperlink" Target="https://mcule.com/P-613284283/" TargetMode="External"/><Relationship Id="rId48" Type="http://schemas.openxmlformats.org/officeDocument/2006/relationships/hyperlink" Target="https://mcule.com/P-875788371/" TargetMode="External"/><Relationship Id="rId56" Type="http://schemas.openxmlformats.org/officeDocument/2006/relationships/hyperlink" Target="https://mcule.com/P-875729967/" TargetMode="External"/><Relationship Id="rId64" Type="http://schemas.openxmlformats.org/officeDocument/2006/relationships/hyperlink" Target="https://mcule.com/P-869188846/" TargetMode="External"/><Relationship Id="rId69" Type="http://schemas.openxmlformats.org/officeDocument/2006/relationships/hyperlink" Target="https://mcule.com/P-535626193/" TargetMode="External"/><Relationship Id="rId77" Type="http://schemas.openxmlformats.org/officeDocument/2006/relationships/hyperlink" Target="https://mcule.com/P-868653485/" TargetMode="External"/><Relationship Id="rId8" Type="http://schemas.openxmlformats.org/officeDocument/2006/relationships/hyperlink" Target="https://mcule.com/P-580723177/" TargetMode="External"/><Relationship Id="rId51" Type="http://schemas.openxmlformats.org/officeDocument/2006/relationships/hyperlink" Target="https://mcule.com/P-890177615/" TargetMode="External"/><Relationship Id="rId72" Type="http://schemas.openxmlformats.org/officeDocument/2006/relationships/hyperlink" Target="https://mcule.com/P-481173867/" TargetMode="External"/><Relationship Id="rId80" Type="http://schemas.openxmlformats.org/officeDocument/2006/relationships/hyperlink" Target="https://mcule.com/P-886895080/" TargetMode="External"/><Relationship Id="rId85" Type="http://schemas.openxmlformats.org/officeDocument/2006/relationships/hyperlink" Target="https://mcule.com/P-608220877/" TargetMode="External"/><Relationship Id="rId3" Type="http://schemas.openxmlformats.org/officeDocument/2006/relationships/hyperlink" Target="https://mcule.com/P-580707069/" TargetMode="External"/><Relationship Id="rId12" Type="http://schemas.openxmlformats.org/officeDocument/2006/relationships/hyperlink" Target="https://mcule.com/P-613258077/" TargetMode="External"/><Relationship Id="rId17" Type="http://schemas.openxmlformats.org/officeDocument/2006/relationships/hyperlink" Target="https://mcule.com/P-584628272/" TargetMode="External"/><Relationship Id="rId25" Type="http://schemas.openxmlformats.org/officeDocument/2006/relationships/hyperlink" Target="https://mcule.com/P-890246312/" TargetMode="External"/><Relationship Id="rId33" Type="http://schemas.openxmlformats.org/officeDocument/2006/relationships/hyperlink" Target="https://mcule.com/P-868653422/" TargetMode="External"/><Relationship Id="rId38" Type="http://schemas.openxmlformats.org/officeDocument/2006/relationships/hyperlink" Target="https://mcule.com/P-889308485/" TargetMode="External"/><Relationship Id="rId46" Type="http://schemas.openxmlformats.org/officeDocument/2006/relationships/hyperlink" Target="https://mcule.com/P-875712453/" TargetMode="External"/><Relationship Id="rId59" Type="http://schemas.openxmlformats.org/officeDocument/2006/relationships/hyperlink" Target="https://mcule.com/P-875766196/" TargetMode="External"/><Relationship Id="rId67" Type="http://schemas.openxmlformats.org/officeDocument/2006/relationships/hyperlink" Target="https://mcule.com/P-535626941/" TargetMode="External"/><Relationship Id="rId20" Type="http://schemas.openxmlformats.org/officeDocument/2006/relationships/hyperlink" Target="https://mcule.com/P-580716713/" TargetMode="External"/><Relationship Id="rId41" Type="http://schemas.openxmlformats.org/officeDocument/2006/relationships/hyperlink" Target="https://mcule.com/P-613284713/" TargetMode="External"/><Relationship Id="rId54" Type="http://schemas.openxmlformats.org/officeDocument/2006/relationships/hyperlink" Target="https://mcule.com/P-875726202/" TargetMode="External"/><Relationship Id="rId62" Type="http://schemas.openxmlformats.org/officeDocument/2006/relationships/hyperlink" Target="https://mcule.com/P-869195232/" TargetMode="External"/><Relationship Id="rId70" Type="http://schemas.openxmlformats.org/officeDocument/2006/relationships/hyperlink" Target="https://mcule.com/P-888827979/" TargetMode="External"/><Relationship Id="rId75" Type="http://schemas.openxmlformats.org/officeDocument/2006/relationships/hyperlink" Target="https://mcule.com/P-868653451/" TargetMode="External"/><Relationship Id="rId83" Type="http://schemas.openxmlformats.org/officeDocument/2006/relationships/hyperlink" Target="https://mcule.com/P-615461580/" TargetMode="External"/><Relationship Id="rId88" Type="http://schemas.openxmlformats.org/officeDocument/2006/relationships/hyperlink" Target="https://mcule.com/P-584617364/" TargetMode="External"/><Relationship Id="rId1" Type="http://schemas.openxmlformats.org/officeDocument/2006/relationships/hyperlink" Target="https://mcule.com/P-861300293/" TargetMode="External"/><Relationship Id="rId6" Type="http://schemas.openxmlformats.org/officeDocument/2006/relationships/hyperlink" Target="https://mcule.com/P-869316334/" TargetMode="External"/><Relationship Id="rId15" Type="http://schemas.openxmlformats.org/officeDocument/2006/relationships/hyperlink" Target="https://mcule.com/P-580705586/" TargetMode="External"/><Relationship Id="rId23" Type="http://schemas.openxmlformats.org/officeDocument/2006/relationships/hyperlink" Target="https://mcule.com/P-872931278/" TargetMode="External"/><Relationship Id="rId28" Type="http://schemas.openxmlformats.org/officeDocument/2006/relationships/hyperlink" Target="https://mcule.com/P-590750240/" TargetMode="External"/><Relationship Id="rId36" Type="http://schemas.openxmlformats.org/officeDocument/2006/relationships/hyperlink" Target="https://mcule.com/P-889384379/" TargetMode="External"/><Relationship Id="rId49" Type="http://schemas.openxmlformats.org/officeDocument/2006/relationships/hyperlink" Target="https://mcule.com/P-875799242/" TargetMode="External"/><Relationship Id="rId57" Type="http://schemas.openxmlformats.org/officeDocument/2006/relationships/hyperlink" Target="https://mcule.com/P-875697747/" TargetMode="External"/><Relationship Id="rId10" Type="http://schemas.openxmlformats.org/officeDocument/2006/relationships/hyperlink" Target="https://mcule.com/P-580705588/" TargetMode="External"/><Relationship Id="rId31" Type="http://schemas.openxmlformats.org/officeDocument/2006/relationships/hyperlink" Target="https://mcule.com/P-868624950/" TargetMode="External"/><Relationship Id="rId44" Type="http://schemas.openxmlformats.org/officeDocument/2006/relationships/hyperlink" Target="https://mcule.com/P-14054918/" TargetMode="External"/><Relationship Id="rId52" Type="http://schemas.openxmlformats.org/officeDocument/2006/relationships/hyperlink" Target="https://mcule.com/P-875711830/" TargetMode="External"/><Relationship Id="rId60" Type="http://schemas.openxmlformats.org/officeDocument/2006/relationships/hyperlink" Target="https://mcule.com/P-597028158/" TargetMode="External"/><Relationship Id="rId65" Type="http://schemas.openxmlformats.org/officeDocument/2006/relationships/hyperlink" Target="https://mcule.com/P-535626943/" TargetMode="External"/><Relationship Id="rId73" Type="http://schemas.openxmlformats.org/officeDocument/2006/relationships/hyperlink" Target="https://mcule.com/P-481169614/" TargetMode="External"/><Relationship Id="rId78" Type="http://schemas.openxmlformats.org/officeDocument/2006/relationships/hyperlink" Target="https://mcule.com/P-872920606/" TargetMode="External"/><Relationship Id="rId81" Type="http://schemas.openxmlformats.org/officeDocument/2006/relationships/hyperlink" Target="https://mcule.com/P-615461511/" TargetMode="External"/><Relationship Id="rId86" Type="http://schemas.openxmlformats.org/officeDocument/2006/relationships/hyperlink" Target="https://mcule.com/P-608220427/" TargetMode="External"/><Relationship Id="rId4" Type="http://schemas.openxmlformats.org/officeDocument/2006/relationships/hyperlink" Target="https://mcule.com/P-853424579/" TargetMode="External"/><Relationship Id="rId9" Type="http://schemas.openxmlformats.org/officeDocument/2006/relationships/hyperlink" Target="https://mcule.com/P-590614754/" TargetMode="External"/><Relationship Id="rId13" Type="http://schemas.openxmlformats.org/officeDocument/2006/relationships/hyperlink" Target="https://mcule.com/P-580696553/" TargetMode="External"/><Relationship Id="rId18" Type="http://schemas.openxmlformats.org/officeDocument/2006/relationships/hyperlink" Target="https://mcule.com/P-580735205/" TargetMode="External"/><Relationship Id="rId39" Type="http://schemas.openxmlformats.org/officeDocument/2006/relationships/hyperlink" Target="https://mcule.com/P-889285612/" TargetMode="External"/><Relationship Id="rId34" Type="http://schemas.openxmlformats.org/officeDocument/2006/relationships/hyperlink" Target="https://mcule.com/P-868653477/" TargetMode="External"/><Relationship Id="rId50" Type="http://schemas.openxmlformats.org/officeDocument/2006/relationships/hyperlink" Target="https://mcule.com/P-875857060/" TargetMode="External"/><Relationship Id="rId55" Type="http://schemas.openxmlformats.org/officeDocument/2006/relationships/hyperlink" Target="https://mcule.com/P-875755202/" TargetMode="External"/><Relationship Id="rId76" Type="http://schemas.openxmlformats.org/officeDocument/2006/relationships/hyperlink" Target="https://mcule.com/P-868560839/" TargetMode="External"/><Relationship Id="rId7" Type="http://schemas.openxmlformats.org/officeDocument/2006/relationships/hyperlink" Target="https://mcule.com/P-580701740/" TargetMode="External"/><Relationship Id="rId71" Type="http://schemas.openxmlformats.org/officeDocument/2006/relationships/hyperlink" Target="https://mcule.com/P-481174121/" TargetMode="External"/><Relationship Id="rId2" Type="http://schemas.openxmlformats.org/officeDocument/2006/relationships/hyperlink" Target="https://mcule.com/P-865986576/" TargetMode="External"/><Relationship Id="rId29" Type="http://schemas.openxmlformats.org/officeDocument/2006/relationships/hyperlink" Target="https://mcule.com/P-591096840/" TargetMode="External"/><Relationship Id="rId24" Type="http://schemas.openxmlformats.org/officeDocument/2006/relationships/hyperlink" Target="https://mcule.com/P-613258154/" TargetMode="External"/><Relationship Id="rId40" Type="http://schemas.openxmlformats.org/officeDocument/2006/relationships/hyperlink" Target="https://mcule.com/P-889116508/" TargetMode="External"/><Relationship Id="rId45" Type="http://schemas.openxmlformats.org/officeDocument/2006/relationships/hyperlink" Target="https://mcule.com/P-875687982/" TargetMode="External"/><Relationship Id="rId66" Type="http://schemas.openxmlformats.org/officeDocument/2006/relationships/hyperlink" Target="https://mcule.com/P-869182108/" TargetMode="External"/><Relationship Id="rId87" Type="http://schemas.openxmlformats.org/officeDocument/2006/relationships/hyperlink" Target="https://mcule.com/P-584613850/" TargetMode="External"/><Relationship Id="rId61" Type="http://schemas.openxmlformats.org/officeDocument/2006/relationships/hyperlink" Target="https://mcule.com/P-597026689/" TargetMode="External"/><Relationship Id="rId82" Type="http://schemas.openxmlformats.org/officeDocument/2006/relationships/hyperlink" Target="https://mcule.com/P-615461922/" TargetMode="External"/><Relationship Id="rId19" Type="http://schemas.openxmlformats.org/officeDocument/2006/relationships/hyperlink" Target="https://mcule.com/P-58069572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6408A-0B1C-AB40-B302-2DE7BD9B3F50}">
  <dimension ref="A1:P91"/>
  <sheetViews>
    <sheetView tabSelected="1" workbookViewId="0">
      <selection activeCell="Q26" sqref="Q26"/>
    </sheetView>
  </sheetViews>
  <sheetFormatPr baseColWidth="10" defaultRowHeight="16" x14ac:dyDescent="0.2"/>
  <cols>
    <col min="3" max="3" width="10" bestFit="1" customWidth="1"/>
    <col min="4" max="4" width="37.33203125" bestFit="1" customWidth="1"/>
    <col min="13" max="13" width="10.83203125" style="9"/>
  </cols>
  <sheetData>
    <row r="1" spans="1:16" ht="64" x14ac:dyDescent="0.2">
      <c r="A1" s="1" t="s">
        <v>0</v>
      </c>
      <c r="B1" s="1" t="s">
        <v>1</v>
      </c>
      <c r="C1" s="1" t="s">
        <v>2</v>
      </c>
      <c r="D1" s="1" t="s">
        <v>3</v>
      </c>
      <c r="E1" s="1" t="s">
        <v>4</v>
      </c>
      <c r="F1" s="1" t="s">
        <v>5</v>
      </c>
      <c r="G1" s="1" t="s">
        <v>6</v>
      </c>
      <c r="H1" s="1" t="s">
        <v>7</v>
      </c>
      <c r="I1" s="1" t="s">
        <v>8</v>
      </c>
      <c r="J1" s="1" t="s">
        <v>9</v>
      </c>
      <c r="K1" s="1" t="s">
        <v>10</v>
      </c>
      <c r="L1" s="1" t="s">
        <v>11</v>
      </c>
      <c r="M1" s="7" t="s">
        <v>12</v>
      </c>
      <c r="N1" s="2" t="s">
        <v>13</v>
      </c>
      <c r="O1" s="2" t="s">
        <v>14</v>
      </c>
      <c r="P1" t="s">
        <v>216</v>
      </c>
    </row>
    <row r="2" spans="1:16" x14ac:dyDescent="0.2">
      <c r="A2" s="3">
        <v>43</v>
      </c>
      <c r="B2" s="3" t="s">
        <v>155</v>
      </c>
      <c r="C2" s="4" t="s">
        <v>156</v>
      </c>
      <c r="D2" s="3" t="s">
        <v>157</v>
      </c>
      <c r="E2" s="3" t="s">
        <v>151</v>
      </c>
      <c r="F2" s="5" t="s">
        <v>19</v>
      </c>
      <c r="G2" s="3">
        <v>1000</v>
      </c>
      <c r="H2" s="3">
        <v>25.22</v>
      </c>
      <c r="I2" s="3">
        <v>-25.38</v>
      </c>
      <c r="J2" s="3">
        <v>95</v>
      </c>
      <c r="K2" s="3" t="s">
        <v>155</v>
      </c>
      <c r="L2" s="3" t="s">
        <v>157</v>
      </c>
      <c r="M2" s="8">
        <v>1</v>
      </c>
      <c r="N2" s="6">
        <f>H2/G2</f>
        <v>2.5219999999999999E-2</v>
      </c>
      <c r="O2">
        <f>VLOOKUP('[1]List of products'!$E44,'[1]List of suppliers'!$A$2:$H$12,8,FALSE)</f>
        <v>36</v>
      </c>
      <c r="P2" t="b">
        <v>0</v>
      </c>
    </row>
    <row r="3" spans="1:16" x14ac:dyDescent="0.2">
      <c r="A3" s="10">
        <v>29</v>
      </c>
      <c r="B3" s="10" t="s">
        <v>155</v>
      </c>
      <c r="C3" s="11" t="s">
        <v>197</v>
      </c>
      <c r="D3" s="10" t="s">
        <v>157</v>
      </c>
      <c r="E3" s="10" t="s">
        <v>195</v>
      </c>
      <c r="F3" s="10">
        <v>35000</v>
      </c>
      <c r="G3" s="10">
        <v>1000</v>
      </c>
      <c r="H3" s="10">
        <v>23.21</v>
      </c>
      <c r="I3" s="10">
        <v>-23.36</v>
      </c>
      <c r="J3" s="10">
        <v>95</v>
      </c>
      <c r="K3" s="10" t="s">
        <v>155</v>
      </c>
      <c r="L3" s="10" t="s">
        <v>157</v>
      </c>
      <c r="M3" s="14">
        <v>1</v>
      </c>
      <c r="N3" s="15">
        <v>2.3210000000000001E-2</v>
      </c>
      <c r="O3" s="13">
        <v>7</v>
      </c>
      <c r="P3" t="b">
        <v>1</v>
      </c>
    </row>
    <row r="4" spans="1:16" x14ac:dyDescent="0.2">
      <c r="A4" s="3">
        <v>1</v>
      </c>
      <c r="B4" s="3" t="s">
        <v>15</v>
      </c>
      <c r="C4" s="4" t="s">
        <v>16</v>
      </c>
      <c r="D4" s="3" t="s">
        <v>17</v>
      </c>
      <c r="E4" s="3" t="s">
        <v>18</v>
      </c>
      <c r="F4" s="5" t="s">
        <v>19</v>
      </c>
      <c r="G4" s="5">
        <v>200</v>
      </c>
      <c r="H4" s="3">
        <v>416</v>
      </c>
      <c r="I4" s="3">
        <v>-511.13</v>
      </c>
      <c r="J4" s="3">
        <v>90</v>
      </c>
      <c r="K4" s="3" t="s">
        <v>15</v>
      </c>
      <c r="L4" s="3" t="s">
        <v>17</v>
      </c>
      <c r="M4" s="8">
        <v>2</v>
      </c>
      <c r="N4" s="6">
        <f>H4/G4</f>
        <v>2.08</v>
      </c>
      <c r="O4">
        <f>VLOOKUP('[1]List of products'!$E2,'[1]List of suppliers'!$A$2:$H$12,8,FALSE)</f>
        <v>34</v>
      </c>
      <c r="P4" t="b">
        <v>0</v>
      </c>
    </row>
    <row r="5" spans="1:16" x14ac:dyDescent="0.2">
      <c r="A5" s="10">
        <v>34</v>
      </c>
      <c r="B5" s="10" t="s">
        <v>15</v>
      </c>
      <c r="C5" s="11" t="s">
        <v>200</v>
      </c>
      <c r="D5" s="10" t="s">
        <v>17</v>
      </c>
      <c r="E5" s="10" t="s">
        <v>18</v>
      </c>
      <c r="F5" s="10" t="s">
        <v>24</v>
      </c>
      <c r="G5" s="10">
        <v>1000</v>
      </c>
      <c r="H5" s="10">
        <v>774.17</v>
      </c>
      <c r="I5" s="10">
        <v>-871.62</v>
      </c>
      <c r="J5" s="10">
        <v>95</v>
      </c>
      <c r="K5" s="10" t="s">
        <v>15</v>
      </c>
      <c r="L5" s="10" t="s">
        <v>17</v>
      </c>
      <c r="M5" s="14">
        <v>2</v>
      </c>
      <c r="N5" s="15">
        <v>0.77416999999999991</v>
      </c>
      <c r="O5" s="13">
        <v>8</v>
      </c>
      <c r="P5" t="b">
        <v>1</v>
      </c>
    </row>
    <row r="6" spans="1:16" x14ac:dyDescent="0.2">
      <c r="A6" s="3">
        <v>9</v>
      </c>
      <c r="B6" s="3" t="s">
        <v>45</v>
      </c>
      <c r="C6" s="4" t="s">
        <v>46</v>
      </c>
      <c r="D6" s="3" t="s">
        <v>47</v>
      </c>
      <c r="E6" s="3" t="s">
        <v>28</v>
      </c>
      <c r="F6" s="3">
        <v>347000</v>
      </c>
      <c r="G6" s="3">
        <v>1000</v>
      </c>
      <c r="H6" s="3">
        <v>6.24</v>
      </c>
      <c r="I6" s="3">
        <v>-6.28</v>
      </c>
      <c r="J6" s="3">
        <v>95</v>
      </c>
      <c r="K6" s="3" t="s">
        <v>48</v>
      </c>
      <c r="L6" s="3" t="s">
        <v>49</v>
      </c>
      <c r="M6" s="8">
        <v>3</v>
      </c>
      <c r="N6" s="6">
        <f>H6/G6</f>
        <v>6.2399999999999999E-3</v>
      </c>
      <c r="O6">
        <f>VLOOKUP('[1]List of products'!$E10,'[1]List of suppliers'!$A$2:$H$12,8,FALSE)</f>
        <v>23</v>
      </c>
    </row>
    <row r="7" spans="1:16" x14ac:dyDescent="0.2">
      <c r="A7" s="10">
        <v>44</v>
      </c>
      <c r="B7" s="10" t="s">
        <v>48</v>
      </c>
      <c r="C7" s="11" t="s">
        <v>215</v>
      </c>
      <c r="D7" s="10" t="s">
        <v>49</v>
      </c>
      <c r="E7" s="10" t="s">
        <v>214</v>
      </c>
      <c r="F7" s="10" t="s">
        <v>24</v>
      </c>
      <c r="G7" s="10">
        <v>1000</v>
      </c>
      <c r="H7" s="10">
        <v>334.24</v>
      </c>
      <c r="I7" s="10">
        <v>-336.41</v>
      </c>
      <c r="J7" s="10">
        <v>95</v>
      </c>
      <c r="K7" s="10" t="s">
        <v>48</v>
      </c>
      <c r="L7" s="10" t="s">
        <v>49</v>
      </c>
      <c r="M7" s="14">
        <v>3</v>
      </c>
      <c r="N7" s="15">
        <v>0.33423999999999998</v>
      </c>
      <c r="O7" s="13">
        <v>8</v>
      </c>
    </row>
    <row r="8" spans="1:16" x14ac:dyDescent="0.2">
      <c r="A8" s="3">
        <v>7</v>
      </c>
      <c r="B8" s="3" t="s">
        <v>39</v>
      </c>
      <c r="C8" s="4" t="s">
        <v>40</v>
      </c>
      <c r="D8" s="3" t="s">
        <v>41</v>
      </c>
      <c r="E8" s="3" t="s">
        <v>28</v>
      </c>
      <c r="F8" s="3">
        <v>292000</v>
      </c>
      <c r="G8" s="3">
        <v>1000</v>
      </c>
      <c r="H8" s="3">
        <v>5.2</v>
      </c>
      <c r="I8" s="3">
        <v>-5.23</v>
      </c>
      <c r="J8" s="3">
        <v>98</v>
      </c>
      <c r="K8" s="3" t="s">
        <v>39</v>
      </c>
      <c r="L8" s="3" t="s">
        <v>41</v>
      </c>
      <c r="M8" s="8">
        <v>4</v>
      </c>
      <c r="N8" s="6">
        <f>H8/G8</f>
        <v>5.1999999999999998E-3</v>
      </c>
      <c r="O8">
        <f>VLOOKUP('[1]List of products'!$E8,'[1]List of suppliers'!$A$2:$H$12,8,FALSE)</f>
        <v>23</v>
      </c>
      <c r="P8" t="b">
        <v>0</v>
      </c>
    </row>
    <row r="9" spans="1:16" x14ac:dyDescent="0.2">
      <c r="A9" s="10">
        <v>25</v>
      </c>
      <c r="B9" s="10" t="s">
        <v>39</v>
      </c>
      <c r="C9" s="11" t="s">
        <v>189</v>
      </c>
      <c r="D9" s="10" t="s">
        <v>41</v>
      </c>
      <c r="E9" s="10" t="s">
        <v>32</v>
      </c>
      <c r="F9" s="10" t="s">
        <v>24</v>
      </c>
      <c r="G9" s="10">
        <v>1000</v>
      </c>
      <c r="H9" s="10">
        <v>14.3</v>
      </c>
      <c r="I9" s="10">
        <v>-14.39</v>
      </c>
      <c r="J9" s="10">
        <v>95</v>
      </c>
      <c r="K9" s="10" t="s">
        <v>39</v>
      </c>
      <c r="L9" s="10" t="s">
        <v>41</v>
      </c>
      <c r="M9" s="14">
        <v>4</v>
      </c>
      <c r="N9" s="15">
        <v>1.43E-2</v>
      </c>
      <c r="O9" s="13">
        <v>17</v>
      </c>
      <c r="P9" t="b">
        <v>1</v>
      </c>
    </row>
    <row r="10" spans="1:16" x14ac:dyDescent="0.2">
      <c r="A10" s="3">
        <v>31</v>
      </c>
      <c r="B10" s="3" t="s">
        <v>116</v>
      </c>
      <c r="C10" s="4" t="s">
        <v>117</v>
      </c>
      <c r="D10" s="3" t="s">
        <v>118</v>
      </c>
      <c r="E10" s="3" t="s">
        <v>119</v>
      </c>
      <c r="F10" s="3" t="s">
        <v>24</v>
      </c>
      <c r="G10" s="3">
        <v>1000</v>
      </c>
      <c r="H10" s="3">
        <v>240.5</v>
      </c>
      <c r="I10" s="3">
        <v>-242.06</v>
      </c>
      <c r="J10" s="3">
        <v>95</v>
      </c>
      <c r="K10" s="3" t="s">
        <v>116</v>
      </c>
      <c r="L10" s="3" t="s">
        <v>118</v>
      </c>
      <c r="M10" s="8">
        <v>5</v>
      </c>
      <c r="N10" s="6">
        <f>H10/G10</f>
        <v>0.24049999999999999</v>
      </c>
      <c r="O10">
        <f>VLOOKUP('[1]List of products'!$E32,'[1]List of suppliers'!$A$2:$H$12,8,FALSE)</f>
        <v>10</v>
      </c>
      <c r="P10" t="b">
        <v>1</v>
      </c>
    </row>
    <row r="11" spans="1:16" x14ac:dyDescent="0.2">
      <c r="A11" s="10">
        <v>5</v>
      </c>
      <c r="B11" s="10" t="s">
        <v>116</v>
      </c>
      <c r="C11" s="11" t="s">
        <v>167</v>
      </c>
      <c r="D11" s="10" t="s">
        <v>118</v>
      </c>
      <c r="E11" s="10" t="s">
        <v>162</v>
      </c>
      <c r="F11" s="10" t="s">
        <v>24</v>
      </c>
      <c r="G11" s="12">
        <v>500</v>
      </c>
      <c r="H11" s="10">
        <v>472.86</v>
      </c>
      <c r="I11" s="10">
        <v>-475.93</v>
      </c>
      <c r="J11" s="10"/>
      <c r="K11" s="10" t="s">
        <v>116</v>
      </c>
      <c r="L11" s="10" t="s">
        <v>118</v>
      </c>
      <c r="M11" s="14">
        <v>5</v>
      </c>
      <c r="N11" s="15">
        <v>0.94572000000000001</v>
      </c>
      <c r="O11" s="13">
        <v>14</v>
      </c>
      <c r="P11" t="b">
        <v>0</v>
      </c>
    </row>
    <row r="12" spans="1:16" x14ac:dyDescent="0.2">
      <c r="A12" s="3">
        <v>20</v>
      </c>
      <c r="B12" s="3" t="s">
        <v>82</v>
      </c>
      <c r="C12" s="4" t="s">
        <v>83</v>
      </c>
      <c r="D12" s="3" t="s">
        <v>84</v>
      </c>
      <c r="E12" s="3" t="s">
        <v>28</v>
      </c>
      <c r="F12" s="3">
        <v>7250</v>
      </c>
      <c r="G12" s="3">
        <v>1000</v>
      </c>
      <c r="H12" s="3">
        <v>28.08</v>
      </c>
      <c r="I12" s="3">
        <v>-28.26</v>
      </c>
      <c r="J12" s="3">
        <v>97</v>
      </c>
      <c r="K12" s="3" t="s">
        <v>82</v>
      </c>
      <c r="L12" s="3" t="s">
        <v>84</v>
      </c>
      <c r="M12" s="8">
        <v>6</v>
      </c>
      <c r="N12" s="6">
        <f>H12/G12</f>
        <v>2.8079999999999997E-2</v>
      </c>
      <c r="O12">
        <f>VLOOKUP('[1]List of products'!$E21,'[1]List of suppliers'!$A$2:$H$12,8,FALSE)</f>
        <v>23</v>
      </c>
      <c r="P12" t="b">
        <v>0</v>
      </c>
    </row>
    <row r="13" spans="1:16" x14ac:dyDescent="0.2">
      <c r="A13" s="10">
        <v>15</v>
      </c>
      <c r="B13" s="10" t="s">
        <v>82</v>
      </c>
      <c r="C13" s="11" t="s">
        <v>178</v>
      </c>
      <c r="D13" s="10" t="s">
        <v>84</v>
      </c>
      <c r="E13" s="10" t="s">
        <v>162</v>
      </c>
      <c r="F13" s="10" t="s">
        <v>24</v>
      </c>
      <c r="G13" s="10">
        <v>1000</v>
      </c>
      <c r="H13" s="10">
        <v>30.96</v>
      </c>
      <c r="I13" s="10">
        <v>-31.16</v>
      </c>
      <c r="J13" s="10"/>
      <c r="K13" s="10" t="s">
        <v>82</v>
      </c>
      <c r="L13" s="10" t="s">
        <v>84</v>
      </c>
      <c r="M13" s="14">
        <v>6</v>
      </c>
      <c r="N13" s="15">
        <v>3.0960000000000001E-2</v>
      </c>
      <c r="O13" s="13">
        <v>14</v>
      </c>
      <c r="P13" t="b">
        <v>1</v>
      </c>
    </row>
    <row r="14" spans="1:16" x14ac:dyDescent="0.2">
      <c r="A14" s="3">
        <v>40</v>
      </c>
      <c r="B14" s="3" t="s">
        <v>145</v>
      </c>
      <c r="C14" s="4" t="s">
        <v>146</v>
      </c>
      <c r="D14" s="3" t="s">
        <v>147</v>
      </c>
      <c r="E14" s="3" t="s">
        <v>132</v>
      </c>
      <c r="F14" s="3">
        <v>1000</v>
      </c>
      <c r="G14" s="3">
        <v>1000</v>
      </c>
      <c r="H14" s="3">
        <v>57.46</v>
      </c>
      <c r="I14" s="3">
        <v>-57.83</v>
      </c>
      <c r="J14" s="3"/>
      <c r="K14" s="3" t="s">
        <v>145</v>
      </c>
      <c r="L14" s="3" t="s">
        <v>147</v>
      </c>
      <c r="M14" s="8">
        <v>7</v>
      </c>
      <c r="N14" s="6">
        <f>H14/G14</f>
        <v>5.7460000000000004E-2</v>
      </c>
      <c r="O14">
        <f>VLOOKUP('[1]List of products'!$E41,'[1]List of suppliers'!$A$2:$H$12,8,FALSE)</f>
        <v>34</v>
      </c>
      <c r="P14" t="b">
        <v>0</v>
      </c>
    </row>
    <row r="15" spans="1:16" x14ac:dyDescent="0.2">
      <c r="A15" s="10">
        <v>14</v>
      </c>
      <c r="B15" s="10" t="s">
        <v>145</v>
      </c>
      <c r="C15" s="11" t="s">
        <v>177</v>
      </c>
      <c r="D15" s="10" t="s">
        <v>147</v>
      </c>
      <c r="E15" s="10" t="s">
        <v>162</v>
      </c>
      <c r="F15" s="10" t="s">
        <v>24</v>
      </c>
      <c r="G15" s="10">
        <v>1000</v>
      </c>
      <c r="H15" s="10">
        <v>50.66</v>
      </c>
      <c r="I15" s="10">
        <v>-50.99</v>
      </c>
      <c r="J15" s="10"/>
      <c r="K15" s="10" t="s">
        <v>145</v>
      </c>
      <c r="L15" s="10" t="s">
        <v>147</v>
      </c>
      <c r="M15" s="14">
        <v>7</v>
      </c>
      <c r="N15" s="15">
        <v>5.0659999999999997E-2</v>
      </c>
      <c r="O15" s="13">
        <v>14</v>
      </c>
      <c r="P15" t="b">
        <v>1</v>
      </c>
    </row>
    <row r="16" spans="1:16" x14ac:dyDescent="0.2">
      <c r="A16" s="3">
        <v>2</v>
      </c>
      <c r="B16" s="3" t="s">
        <v>20</v>
      </c>
      <c r="C16" s="4" t="s">
        <v>21</v>
      </c>
      <c r="D16" s="3" t="s">
        <v>22</v>
      </c>
      <c r="E16" s="3" t="s">
        <v>23</v>
      </c>
      <c r="F16" s="3" t="s">
        <v>24</v>
      </c>
      <c r="G16" s="5">
        <v>200</v>
      </c>
      <c r="H16" s="3">
        <v>300.2</v>
      </c>
      <c r="I16" s="3">
        <v>-373.25</v>
      </c>
      <c r="J16" s="3">
        <v>90</v>
      </c>
      <c r="K16" s="3" t="s">
        <v>20</v>
      </c>
      <c r="L16" s="3" t="s">
        <v>22</v>
      </c>
      <c r="M16" s="8">
        <v>8</v>
      </c>
      <c r="N16" s="6">
        <f>H16/G16</f>
        <v>1.5009999999999999</v>
      </c>
      <c r="O16">
        <f>VLOOKUP('[1]List of products'!$E3,'[1]List of suppliers'!$A$2:$H$12,8,FALSE)</f>
        <v>20</v>
      </c>
      <c r="P16" t="b">
        <v>1</v>
      </c>
    </row>
    <row r="17" spans="1:16" x14ac:dyDescent="0.2">
      <c r="A17" s="10">
        <v>13</v>
      </c>
      <c r="B17" s="10" t="s">
        <v>20</v>
      </c>
      <c r="C17" s="11" t="s">
        <v>176</v>
      </c>
      <c r="D17" s="10" t="s">
        <v>22</v>
      </c>
      <c r="E17" s="10" t="s">
        <v>162</v>
      </c>
      <c r="F17" s="10" t="s">
        <v>24</v>
      </c>
      <c r="G17" s="10">
        <v>1000</v>
      </c>
      <c r="H17" s="10">
        <v>1004.82</v>
      </c>
      <c r="I17" s="10">
        <v>-1011.35</v>
      </c>
      <c r="J17" s="10"/>
      <c r="K17" s="10" t="s">
        <v>20</v>
      </c>
      <c r="L17" s="10" t="s">
        <v>22</v>
      </c>
      <c r="M17" s="14">
        <v>8</v>
      </c>
      <c r="N17" s="15">
        <v>1.00482</v>
      </c>
      <c r="O17" s="13">
        <v>14</v>
      </c>
      <c r="P17" t="b">
        <v>0</v>
      </c>
    </row>
    <row r="18" spans="1:16" x14ac:dyDescent="0.2">
      <c r="A18" s="3">
        <v>17</v>
      </c>
      <c r="B18" s="3" t="s">
        <v>71</v>
      </c>
      <c r="C18" s="4" t="s">
        <v>72</v>
      </c>
      <c r="D18" s="3" t="s">
        <v>73</v>
      </c>
      <c r="E18" s="3" t="s">
        <v>28</v>
      </c>
      <c r="F18" s="3">
        <v>2725000</v>
      </c>
      <c r="G18" s="3">
        <v>1000</v>
      </c>
      <c r="H18" s="3">
        <v>20.8</v>
      </c>
      <c r="I18" s="3">
        <v>-20.94</v>
      </c>
      <c r="J18" s="3">
        <v>98</v>
      </c>
      <c r="K18" s="3" t="s">
        <v>74</v>
      </c>
      <c r="L18" s="3" t="s">
        <v>75</v>
      </c>
      <c r="M18" s="8">
        <v>9</v>
      </c>
      <c r="N18" s="6">
        <f>H18/G18</f>
        <v>2.0799999999999999E-2</v>
      </c>
      <c r="O18">
        <f>VLOOKUP('[1]List of products'!$E18,'[1]List of suppliers'!$A$2:$H$12,8,FALSE)</f>
        <v>23</v>
      </c>
      <c r="P18" t="b">
        <v>0</v>
      </c>
    </row>
    <row r="19" spans="1:16" x14ac:dyDescent="0.2">
      <c r="A19" s="10">
        <v>42</v>
      </c>
      <c r="B19" s="10" t="s">
        <v>74</v>
      </c>
      <c r="C19" s="11" t="s">
        <v>212</v>
      </c>
      <c r="D19" s="10" t="s">
        <v>75</v>
      </c>
      <c r="E19" s="10" t="s">
        <v>208</v>
      </c>
      <c r="F19" s="10" t="s">
        <v>24</v>
      </c>
      <c r="G19" s="10">
        <v>1000</v>
      </c>
      <c r="H19" s="10">
        <v>44.7</v>
      </c>
      <c r="I19" s="10">
        <v>-34.08</v>
      </c>
      <c r="J19" s="10">
        <v>99</v>
      </c>
      <c r="K19" s="10" t="s">
        <v>74</v>
      </c>
      <c r="L19" s="10" t="s">
        <v>75</v>
      </c>
      <c r="M19" s="14">
        <v>9</v>
      </c>
      <c r="N19" s="15">
        <v>4.4700000000000004E-2</v>
      </c>
      <c r="O19" s="13">
        <v>8</v>
      </c>
      <c r="P19" t="b">
        <v>1</v>
      </c>
    </row>
    <row r="20" spans="1:16" x14ac:dyDescent="0.2">
      <c r="A20" s="3">
        <v>14</v>
      </c>
      <c r="B20" s="3" t="s">
        <v>62</v>
      </c>
      <c r="C20" s="4" t="s">
        <v>63</v>
      </c>
      <c r="D20" s="3" t="s">
        <v>64</v>
      </c>
      <c r="E20" s="3" t="s">
        <v>28</v>
      </c>
      <c r="F20" s="3">
        <v>28250</v>
      </c>
      <c r="G20" s="3">
        <v>1000</v>
      </c>
      <c r="H20" s="3">
        <v>11.44</v>
      </c>
      <c r="I20" s="3">
        <v>-11.51</v>
      </c>
      <c r="J20" s="3">
        <v>95</v>
      </c>
      <c r="K20" s="3" t="s">
        <v>62</v>
      </c>
      <c r="L20" s="3" t="s">
        <v>64</v>
      </c>
      <c r="M20" s="8">
        <v>10</v>
      </c>
      <c r="N20" s="6">
        <f>H20/G20</f>
        <v>1.1439999999999999E-2</v>
      </c>
      <c r="O20">
        <f>VLOOKUP('[1]List of products'!$E15,'[1]List of suppliers'!$A$2:$H$12,8,FALSE)</f>
        <v>23</v>
      </c>
      <c r="P20" t="b">
        <v>0</v>
      </c>
    </row>
    <row r="21" spans="1:16" x14ac:dyDescent="0.2">
      <c r="A21" s="10">
        <v>12</v>
      </c>
      <c r="B21" s="10" t="s">
        <v>62</v>
      </c>
      <c r="C21" s="11" t="s">
        <v>174</v>
      </c>
      <c r="D21" s="10" t="s">
        <v>175</v>
      </c>
      <c r="E21" s="10" t="s">
        <v>162</v>
      </c>
      <c r="F21" s="10" t="s">
        <v>24</v>
      </c>
      <c r="G21" s="10">
        <v>1000</v>
      </c>
      <c r="H21" s="10">
        <v>12.67</v>
      </c>
      <c r="I21" s="10">
        <v>-12.75</v>
      </c>
      <c r="J21" s="10"/>
      <c r="K21" s="10" t="s">
        <v>62</v>
      </c>
      <c r="L21" s="10" t="s">
        <v>64</v>
      </c>
      <c r="M21" s="14">
        <v>10</v>
      </c>
      <c r="N21" s="15">
        <v>1.2670000000000001E-2</v>
      </c>
      <c r="O21" s="13">
        <v>14</v>
      </c>
      <c r="P21" t="b">
        <v>1</v>
      </c>
    </row>
    <row r="22" spans="1:16" x14ac:dyDescent="0.2">
      <c r="A22" s="3">
        <v>44</v>
      </c>
      <c r="B22" s="3" t="s">
        <v>158</v>
      </c>
      <c r="C22" s="4" t="s">
        <v>159</v>
      </c>
      <c r="D22" s="3" t="s">
        <v>160</v>
      </c>
      <c r="E22" s="3" t="s">
        <v>151</v>
      </c>
      <c r="F22" s="3">
        <v>4787</v>
      </c>
      <c r="G22" s="3">
        <v>1000</v>
      </c>
      <c r="H22" s="3">
        <v>25.22</v>
      </c>
      <c r="I22" s="3">
        <v>-25.38</v>
      </c>
      <c r="J22" s="3">
        <v>95</v>
      </c>
      <c r="K22" s="3" t="s">
        <v>158</v>
      </c>
      <c r="L22" s="3" t="s">
        <v>160</v>
      </c>
      <c r="M22" s="8">
        <v>11</v>
      </c>
      <c r="N22" s="6">
        <f>H22/G22</f>
        <v>2.5219999999999999E-2</v>
      </c>
      <c r="O22">
        <f>VLOOKUP('[1]List of products'!$E45,'[1]List of suppliers'!$A$2:$H$12,8,FALSE)</f>
        <v>36</v>
      </c>
    </row>
    <row r="23" spans="1:16" x14ac:dyDescent="0.2">
      <c r="A23" s="10">
        <v>24</v>
      </c>
      <c r="B23" s="10" t="s">
        <v>158</v>
      </c>
      <c r="C23" s="11" t="s">
        <v>188</v>
      </c>
      <c r="D23" s="10" t="s">
        <v>160</v>
      </c>
      <c r="E23" s="10" t="s">
        <v>32</v>
      </c>
      <c r="F23" s="10" t="s">
        <v>24</v>
      </c>
      <c r="G23" s="10">
        <v>1000</v>
      </c>
      <c r="H23" s="10">
        <v>14.3</v>
      </c>
      <c r="I23" s="10">
        <v>-14.39</v>
      </c>
      <c r="J23" s="10">
        <v>95</v>
      </c>
      <c r="K23" s="10" t="s">
        <v>158</v>
      </c>
      <c r="L23" s="10" t="s">
        <v>160</v>
      </c>
      <c r="M23" s="14">
        <v>11</v>
      </c>
      <c r="N23" s="15">
        <v>1.43E-2</v>
      </c>
      <c r="O23" s="13">
        <v>17</v>
      </c>
    </row>
    <row r="24" spans="1:16" x14ac:dyDescent="0.2">
      <c r="A24" s="3">
        <v>21</v>
      </c>
      <c r="B24" s="3" t="s">
        <v>85</v>
      </c>
      <c r="C24" s="4" t="s">
        <v>86</v>
      </c>
      <c r="D24" s="3" t="s">
        <v>87</v>
      </c>
      <c r="E24" s="3" t="s">
        <v>28</v>
      </c>
      <c r="F24" s="3">
        <v>5000</v>
      </c>
      <c r="G24" s="3">
        <v>1000</v>
      </c>
      <c r="H24" s="3">
        <v>64.48</v>
      </c>
      <c r="I24" s="3">
        <v>-64.900000000000006</v>
      </c>
      <c r="J24" s="3">
        <v>97</v>
      </c>
      <c r="K24" s="3" t="s">
        <v>85</v>
      </c>
      <c r="L24" s="3" t="s">
        <v>87</v>
      </c>
      <c r="M24" s="8">
        <v>12</v>
      </c>
      <c r="N24" s="6">
        <f>H24/G24</f>
        <v>6.448000000000001E-2</v>
      </c>
      <c r="O24">
        <f>VLOOKUP('[1]List of products'!$E22,'[1]List of suppliers'!$A$2:$H$12,8,FALSE)</f>
        <v>23</v>
      </c>
    </row>
    <row r="25" spans="1:16" x14ac:dyDescent="0.2">
      <c r="A25" s="10">
        <v>11</v>
      </c>
      <c r="B25" s="10" t="s">
        <v>85</v>
      </c>
      <c r="C25" s="11" t="s">
        <v>173</v>
      </c>
      <c r="D25" s="10" t="s">
        <v>87</v>
      </c>
      <c r="E25" s="10" t="s">
        <v>162</v>
      </c>
      <c r="F25" s="10" t="s">
        <v>24</v>
      </c>
      <c r="G25" s="10">
        <v>1000</v>
      </c>
      <c r="H25" s="10">
        <v>67.55</v>
      </c>
      <c r="I25" s="10">
        <v>-67.989999999999995</v>
      </c>
      <c r="J25" s="10"/>
      <c r="K25" s="10" t="s">
        <v>85</v>
      </c>
      <c r="L25" s="10" t="s">
        <v>87</v>
      </c>
      <c r="M25" s="14">
        <v>12</v>
      </c>
      <c r="N25" s="15">
        <v>6.7549999999999999E-2</v>
      </c>
      <c r="O25" s="13">
        <v>14</v>
      </c>
    </row>
    <row r="26" spans="1:16" x14ac:dyDescent="0.2">
      <c r="A26" s="3">
        <v>42</v>
      </c>
      <c r="B26" s="3" t="s">
        <v>152</v>
      </c>
      <c r="C26" s="4" t="s">
        <v>153</v>
      </c>
      <c r="D26" s="3" t="s">
        <v>154</v>
      </c>
      <c r="E26" s="3" t="s">
        <v>151</v>
      </c>
      <c r="F26" s="5" t="s">
        <v>19</v>
      </c>
      <c r="G26" s="3">
        <v>1000</v>
      </c>
      <c r="H26" s="3">
        <v>25.22</v>
      </c>
      <c r="I26" s="3">
        <v>-25.38</v>
      </c>
      <c r="J26" s="3">
        <v>95</v>
      </c>
      <c r="K26" s="3" t="s">
        <v>152</v>
      </c>
      <c r="L26" s="3" t="s">
        <v>154</v>
      </c>
      <c r="M26" s="8">
        <v>13</v>
      </c>
      <c r="N26" s="6">
        <f>H26/G26</f>
        <v>2.5219999999999999E-2</v>
      </c>
      <c r="O26">
        <f>VLOOKUP('[1]List of products'!$E43,'[1]List of suppliers'!$A$2:$H$12,8,FALSE)</f>
        <v>36</v>
      </c>
      <c r="P26" t="b">
        <v>0</v>
      </c>
    </row>
    <row r="27" spans="1:16" x14ac:dyDescent="0.2">
      <c r="A27" s="10">
        <v>43</v>
      </c>
      <c r="B27" s="10" t="s">
        <v>152</v>
      </c>
      <c r="C27" s="11" t="s">
        <v>213</v>
      </c>
      <c r="D27" s="10" t="s">
        <v>154</v>
      </c>
      <c r="E27" s="10" t="s">
        <v>214</v>
      </c>
      <c r="F27" s="10" t="s">
        <v>24</v>
      </c>
      <c r="G27" s="10">
        <v>1000</v>
      </c>
      <c r="H27" s="10">
        <v>307.5</v>
      </c>
      <c r="I27" s="10">
        <v>-309.5</v>
      </c>
      <c r="J27" s="10">
        <v>95</v>
      </c>
      <c r="K27" s="10" t="s">
        <v>152</v>
      </c>
      <c r="L27" s="10" t="s">
        <v>154</v>
      </c>
      <c r="M27" s="14">
        <v>13</v>
      </c>
      <c r="N27" s="15">
        <v>0.3075</v>
      </c>
      <c r="O27" s="13">
        <v>8</v>
      </c>
      <c r="P27" t="b">
        <v>1</v>
      </c>
    </row>
    <row r="28" spans="1:16" x14ac:dyDescent="0.2">
      <c r="A28" s="3">
        <v>10</v>
      </c>
      <c r="B28" s="3" t="s">
        <v>50</v>
      </c>
      <c r="C28" s="4" t="s">
        <v>51</v>
      </c>
      <c r="D28" s="3" t="s">
        <v>52</v>
      </c>
      <c r="E28" s="3" t="s">
        <v>28</v>
      </c>
      <c r="F28" s="3">
        <v>239500</v>
      </c>
      <c r="G28" s="3">
        <v>1000</v>
      </c>
      <c r="H28" s="3">
        <v>7.28</v>
      </c>
      <c r="I28" s="3">
        <v>-7.33</v>
      </c>
      <c r="J28" s="3">
        <v>98</v>
      </c>
      <c r="K28" s="3" t="s">
        <v>50</v>
      </c>
      <c r="L28" s="3" t="s">
        <v>52</v>
      </c>
      <c r="M28" s="8">
        <v>14</v>
      </c>
      <c r="N28" s="6">
        <f>H28/G28</f>
        <v>7.28E-3</v>
      </c>
      <c r="O28">
        <f>VLOOKUP('[1]List of products'!$E11,'[1]List of suppliers'!$A$2:$H$12,8,FALSE)</f>
        <v>23</v>
      </c>
    </row>
    <row r="29" spans="1:16" x14ac:dyDescent="0.2">
      <c r="A29" s="10">
        <v>23</v>
      </c>
      <c r="B29" s="10" t="s">
        <v>50</v>
      </c>
      <c r="C29" s="11" t="s">
        <v>187</v>
      </c>
      <c r="D29" s="10" t="s">
        <v>52</v>
      </c>
      <c r="E29" s="10" t="s">
        <v>32</v>
      </c>
      <c r="F29" s="10" t="s">
        <v>24</v>
      </c>
      <c r="G29" s="10">
        <v>1000</v>
      </c>
      <c r="H29" s="10">
        <v>14.3</v>
      </c>
      <c r="I29" s="10">
        <v>-14.39</v>
      </c>
      <c r="J29" s="10">
        <v>95</v>
      </c>
      <c r="K29" s="10" t="s">
        <v>50</v>
      </c>
      <c r="L29" s="10" t="s">
        <v>52</v>
      </c>
      <c r="M29" s="14">
        <v>14</v>
      </c>
      <c r="N29" s="15">
        <v>1.43E-2</v>
      </c>
      <c r="O29" s="13">
        <v>17</v>
      </c>
    </row>
    <row r="30" spans="1:16" x14ac:dyDescent="0.2">
      <c r="A30" s="3">
        <v>13</v>
      </c>
      <c r="B30" s="3" t="s">
        <v>59</v>
      </c>
      <c r="C30" s="4" t="s">
        <v>60</v>
      </c>
      <c r="D30" s="3" t="s">
        <v>61</v>
      </c>
      <c r="E30" s="3" t="s">
        <v>28</v>
      </c>
      <c r="F30" s="3">
        <v>1875000</v>
      </c>
      <c r="G30" s="3">
        <v>1000</v>
      </c>
      <c r="H30" s="3">
        <v>11.44</v>
      </c>
      <c r="I30" s="3">
        <v>-11.51</v>
      </c>
      <c r="J30" s="3">
        <v>95</v>
      </c>
      <c r="K30" s="3" t="s">
        <v>59</v>
      </c>
      <c r="L30" s="3" t="s">
        <v>61</v>
      </c>
      <c r="M30" s="8">
        <v>15</v>
      </c>
      <c r="N30" s="6">
        <f>H30/G30</f>
        <v>1.1439999999999999E-2</v>
      </c>
      <c r="O30">
        <f>VLOOKUP('[1]List of products'!$E14,'[1]List of suppliers'!$A$2:$H$12,8,FALSE)</f>
        <v>23</v>
      </c>
    </row>
    <row r="31" spans="1:16" x14ac:dyDescent="0.2">
      <c r="A31" s="10">
        <v>22</v>
      </c>
      <c r="B31" s="10" t="s">
        <v>59</v>
      </c>
      <c r="C31" s="11" t="s">
        <v>186</v>
      </c>
      <c r="D31" s="10" t="s">
        <v>61</v>
      </c>
      <c r="E31" s="10" t="s">
        <v>32</v>
      </c>
      <c r="F31" s="10" t="s">
        <v>24</v>
      </c>
      <c r="G31" s="10">
        <v>1000</v>
      </c>
      <c r="H31" s="10">
        <v>14.3</v>
      </c>
      <c r="I31" s="10">
        <v>-14.39</v>
      </c>
      <c r="J31" s="10">
        <v>95</v>
      </c>
      <c r="K31" s="10" t="s">
        <v>59</v>
      </c>
      <c r="L31" s="10" t="s">
        <v>61</v>
      </c>
      <c r="M31" s="14">
        <v>15</v>
      </c>
      <c r="N31" s="15">
        <v>1.43E-2</v>
      </c>
      <c r="O31" s="13">
        <v>17</v>
      </c>
    </row>
    <row r="32" spans="1:16" x14ac:dyDescent="0.2">
      <c r="A32" s="3">
        <v>19</v>
      </c>
      <c r="B32" s="3" t="s">
        <v>79</v>
      </c>
      <c r="C32" s="4" t="s">
        <v>80</v>
      </c>
      <c r="D32" s="3" t="s">
        <v>81</v>
      </c>
      <c r="E32" s="3" t="s">
        <v>28</v>
      </c>
      <c r="F32" s="3">
        <v>40000</v>
      </c>
      <c r="G32" s="3">
        <v>1000</v>
      </c>
      <c r="H32" s="3">
        <v>23.92</v>
      </c>
      <c r="I32" s="3">
        <v>-24.08</v>
      </c>
      <c r="J32" s="3">
        <v>97</v>
      </c>
      <c r="K32" s="3" t="s">
        <v>79</v>
      </c>
      <c r="L32" s="3" t="s">
        <v>81</v>
      </c>
      <c r="M32" s="8">
        <v>16</v>
      </c>
      <c r="N32" s="6">
        <f>H32/G32</f>
        <v>2.392E-2</v>
      </c>
      <c r="O32">
        <f>VLOOKUP('[1]List of products'!$E20,'[1]List of suppliers'!$A$2:$H$12,8,FALSE)</f>
        <v>23</v>
      </c>
    </row>
    <row r="33" spans="1:16" x14ac:dyDescent="0.2">
      <c r="A33" s="10">
        <v>17</v>
      </c>
      <c r="B33" s="10" t="s">
        <v>79</v>
      </c>
      <c r="C33" s="11" t="s">
        <v>181</v>
      </c>
      <c r="D33" s="10" t="s">
        <v>81</v>
      </c>
      <c r="E33" s="10" t="s">
        <v>180</v>
      </c>
      <c r="F33" s="10" t="s">
        <v>24</v>
      </c>
      <c r="G33" s="10">
        <v>1000</v>
      </c>
      <c r="H33" s="10">
        <v>579.15</v>
      </c>
      <c r="I33" s="10">
        <v>-582.91</v>
      </c>
      <c r="J33" s="10">
        <v>95</v>
      </c>
      <c r="K33" s="10" t="s">
        <v>79</v>
      </c>
      <c r="L33" s="10" t="s">
        <v>81</v>
      </c>
      <c r="M33" s="14">
        <v>16</v>
      </c>
      <c r="N33" s="15">
        <v>0.57914999999999994</v>
      </c>
      <c r="O33" s="13">
        <v>14</v>
      </c>
    </row>
    <row r="34" spans="1:16" x14ac:dyDescent="0.2">
      <c r="A34" s="3">
        <v>26</v>
      </c>
      <c r="B34" s="3" t="s">
        <v>100</v>
      </c>
      <c r="C34" s="4" t="s">
        <v>101</v>
      </c>
      <c r="D34" s="3" t="s">
        <v>102</v>
      </c>
      <c r="E34" s="3" t="s">
        <v>28</v>
      </c>
      <c r="F34" s="5" t="s">
        <v>19</v>
      </c>
      <c r="G34" s="3">
        <v>1000</v>
      </c>
      <c r="H34" s="3">
        <v>10.4</v>
      </c>
      <c r="I34" s="3">
        <v>-10.47</v>
      </c>
      <c r="J34" s="3">
        <v>98</v>
      </c>
      <c r="K34" s="3" t="s">
        <v>100</v>
      </c>
      <c r="L34" s="3" t="s">
        <v>102</v>
      </c>
      <c r="M34" s="8">
        <v>17</v>
      </c>
      <c r="N34" s="6">
        <f>H34/G34</f>
        <v>1.04E-2</v>
      </c>
      <c r="O34">
        <f>VLOOKUP('[1]List of products'!$E27,'[1]List of suppliers'!$A$2:$H$12,8,FALSE)</f>
        <v>23</v>
      </c>
    </row>
    <row r="35" spans="1:16" x14ac:dyDescent="0.2">
      <c r="A35" s="10">
        <v>21</v>
      </c>
      <c r="B35" s="10" t="s">
        <v>100</v>
      </c>
      <c r="C35" s="11" t="s">
        <v>185</v>
      </c>
      <c r="D35" s="10" t="s">
        <v>102</v>
      </c>
      <c r="E35" s="10" t="s">
        <v>32</v>
      </c>
      <c r="F35" s="10" t="s">
        <v>24</v>
      </c>
      <c r="G35" s="10">
        <v>1000</v>
      </c>
      <c r="H35" s="10">
        <v>14.3</v>
      </c>
      <c r="I35" s="10">
        <v>-14.39</v>
      </c>
      <c r="J35" s="10">
        <v>95</v>
      </c>
      <c r="K35" s="10" t="s">
        <v>100</v>
      </c>
      <c r="L35" s="10" t="s">
        <v>102</v>
      </c>
      <c r="M35" s="14">
        <v>17</v>
      </c>
      <c r="N35" s="15">
        <v>1.43E-2</v>
      </c>
      <c r="O35" s="13">
        <v>17</v>
      </c>
    </row>
    <row r="36" spans="1:16" x14ac:dyDescent="0.2">
      <c r="A36" s="3">
        <v>4</v>
      </c>
      <c r="B36" s="3" t="s">
        <v>29</v>
      </c>
      <c r="C36" s="4" t="s">
        <v>30</v>
      </c>
      <c r="D36" s="3" t="s">
        <v>31</v>
      </c>
      <c r="E36" s="3" t="s">
        <v>32</v>
      </c>
      <c r="F36" s="3" t="s">
        <v>24</v>
      </c>
      <c r="G36" s="3">
        <v>1000</v>
      </c>
      <c r="H36" s="3">
        <v>16.579999999999998</v>
      </c>
      <c r="I36" s="3">
        <v>-16.68</v>
      </c>
      <c r="J36" s="3">
        <v>99</v>
      </c>
      <c r="K36" s="3" t="s">
        <v>29</v>
      </c>
      <c r="L36" s="3" t="s">
        <v>31</v>
      </c>
      <c r="M36" s="8">
        <v>18</v>
      </c>
      <c r="N36" s="6">
        <f>H36/G36</f>
        <v>1.6579999999999998E-2</v>
      </c>
      <c r="O36">
        <f>VLOOKUP('[1]List of products'!$E5,'[1]List of suppliers'!$A$2:$H$12,8,FALSE)</f>
        <v>18</v>
      </c>
    </row>
    <row r="37" spans="1:16" x14ac:dyDescent="0.2">
      <c r="A37" s="10">
        <v>10</v>
      </c>
      <c r="B37" s="10" t="s">
        <v>29</v>
      </c>
      <c r="C37" s="11" t="s">
        <v>172</v>
      </c>
      <c r="D37" s="10" t="s">
        <v>31</v>
      </c>
      <c r="E37" s="10" t="s">
        <v>162</v>
      </c>
      <c r="F37" s="10" t="s">
        <v>24</v>
      </c>
      <c r="G37" s="10">
        <v>1000</v>
      </c>
      <c r="H37" s="10">
        <v>22.52</v>
      </c>
      <c r="I37" s="10">
        <v>-22.66</v>
      </c>
      <c r="J37" s="10"/>
      <c r="K37" s="10" t="s">
        <v>29</v>
      </c>
      <c r="L37" s="10" t="s">
        <v>31</v>
      </c>
      <c r="M37" s="14">
        <v>18</v>
      </c>
      <c r="N37" s="15">
        <v>2.2519999999999998E-2</v>
      </c>
      <c r="O37" s="13">
        <v>14</v>
      </c>
    </row>
    <row r="38" spans="1:16" x14ac:dyDescent="0.2">
      <c r="A38" s="3">
        <v>35</v>
      </c>
      <c r="B38" s="3" t="s">
        <v>129</v>
      </c>
      <c r="C38" s="4" t="s">
        <v>130</v>
      </c>
      <c r="D38" s="3" t="s">
        <v>131</v>
      </c>
      <c r="E38" s="3" t="s">
        <v>132</v>
      </c>
      <c r="F38" s="3" t="s">
        <v>24</v>
      </c>
      <c r="G38" s="3">
        <v>1000</v>
      </c>
      <c r="H38" s="3">
        <v>21.55</v>
      </c>
      <c r="I38" s="3">
        <v>-21.69</v>
      </c>
      <c r="J38" s="3"/>
      <c r="K38" s="3" t="s">
        <v>129</v>
      </c>
      <c r="L38" s="3" t="s">
        <v>131</v>
      </c>
      <c r="M38" s="8">
        <v>19</v>
      </c>
      <c r="N38" s="6">
        <f>H38/G38</f>
        <v>2.155E-2</v>
      </c>
      <c r="O38">
        <f>VLOOKUP('[1]List of products'!$E36,'[1]List of suppliers'!$A$2:$H$12,8,FALSE)</f>
        <v>34</v>
      </c>
      <c r="P38" t="b">
        <v>0</v>
      </c>
    </row>
    <row r="39" spans="1:16" x14ac:dyDescent="0.2">
      <c r="A39" s="10">
        <v>41</v>
      </c>
      <c r="B39" s="10" t="s">
        <v>209</v>
      </c>
      <c r="C39" s="11" t="s">
        <v>210</v>
      </c>
      <c r="D39" s="10" t="s">
        <v>211</v>
      </c>
      <c r="E39" s="10" t="s">
        <v>208</v>
      </c>
      <c r="F39" s="10" t="s">
        <v>24</v>
      </c>
      <c r="G39" s="10">
        <v>1000</v>
      </c>
      <c r="H39" s="10">
        <v>31.73</v>
      </c>
      <c r="I39" s="10">
        <v>-21.03</v>
      </c>
      <c r="J39" s="10">
        <v>98</v>
      </c>
      <c r="K39" s="10" t="s">
        <v>129</v>
      </c>
      <c r="L39" s="10" t="s">
        <v>131</v>
      </c>
      <c r="M39" s="14">
        <v>19</v>
      </c>
      <c r="N39" s="15">
        <v>3.1730000000000001E-2</v>
      </c>
      <c r="O39" s="13">
        <v>8</v>
      </c>
      <c r="P39" t="b">
        <v>1</v>
      </c>
    </row>
    <row r="40" spans="1:16" x14ac:dyDescent="0.2">
      <c r="A40" s="3">
        <v>22</v>
      </c>
      <c r="B40" s="3" t="s">
        <v>88</v>
      </c>
      <c r="C40" s="4" t="s">
        <v>89</v>
      </c>
      <c r="D40" s="3" t="s">
        <v>90</v>
      </c>
      <c r="E40" s="3" t="s">
        <v>28</v>
      </c>
      <c r="F40" s="3">
        <v>12250</v>
      </c>
      <c r="G40" s="3">
        <v>1000</v>
      </c>
      <c r="H40" s="3">
        <v>98.8</v>
      </c>
      <c r="I40" s="3">
        <v>-99.44</v>
      </c>
      <c r="J40" s="3">
        <v>97</v>
      </c>
      <c r="K40" s="3" t="s">
        <v>88</v>
      </c>
      <c r="L40" s="3" t="s">
        <v>90</v>
      </c>
      <c r="M40" s="8">
        <v>20</v>
      </c>
      <c r="N40" s="6">
        <f>H40/G40</f>
        <v>9.8799999999999999E-2</v>
      </c>
      <c r="O40">
        <f>VLOOKUP('[1]List of products'!$E23,'[1]List of suppliers'!$A$2:$H$12,8,FALSE)</f>
        <v>23</v>
      </c>
    </row>
    <row r="41" spans="1:16" x14ac:dyDescent="0.2">
      <c r="A41" s="10">
        <v>16</v>
      </c>
      <c r="B41" s="10" t="s">
        <v>88</v>
      </c>
      <c r="C41" s="11" t="s">
        <v>179</v>
      </c>
      <c r="D41" s="10" t="s">
        <v>90</v>
      </c>
      <c r="E41" s="10" t="s">
        <v>180</v>
      </c>
      <c r="F41" s="10" t="s">
        <v>24</v>
      </c>
      <c r="G41" s="10">
        <v>1000</v>
      </c>
      <c r="H41" s="10">
        <v>138.06</v>
      </c>
      <c r="I41" s="10">
        <v>-138.96</v>
      </c>
      <c r="J41" s="10">
        <v>95</v>
      </c>
      <c r="K41" s="10" t="s">
        <v>88</v>
      </c>
      <c r="L41" s="10" t="s">
        <v>90</v>
      </c>
      <c r="M41" s="14">
        <v>20</v>
      </c>
      <c r="N41" s="15">
        <v>0.13806000000000002</v>
      </c>
      <c r="O41" s="13">
        <v>14</v>
      </c>
    </row>
    <row r="42" spans="1:16" x14ac:dyDescent="0.2">
      <c r="A42" s="3">
        <v>28</v>
      </c>
      <c r="B42" s="3" t="s">
        <v>107</v>
      </c>
      <c r="C42" s="4" t="s">
        <v>108</v>
      </c>
      <c r="D42" s="3" t="s">
        <v>109</v>
      </c>
      <c r="E42" s="3" t="s">
        <v>28</v>
      </c>
      <c r="F42" s="5" t="s">
        <v>19</v>
      </c>
      <c r="G42" s="3">
        <v>1000</v>
      </c>
      <c r="H42" s="3">
        <v>403</v>
      </c>
      <c r="I42" s="3">
        <v>-405.62</v>
      </c>
      <c r="J42" s="3">
        <v>95</v>
      </c>
      <c r="K42" s="3" t="s">
        <v>107</v>
      </c>
      <c r="L42" s="3" t="s">
        <v>109</v>
      </c>
      <c r="M42" s="8">
        <v>21</v>
      </c>
      <c r="N42" s="6">
        <f>H42/G42</f>
        <v>0.40300000000000002</v>
      </c>
      <c r="O42">
        <f>VLOOKUP('[1]List of products'!$E29,'[1]List of suppliers'!$A$2:$H$12,8,FALSE)</f>
        <v>23</v>
      </c>
    </row>
    <row r="43" spans="1:16" x14ac:dyDescent="0.2">
      <c r="A43" s="10">
        <v>33</v>
      </c>
      <c r="B43" s="10" t="s">
        <v>107</v>
      </c>
      <c r="C43" s="11" t="s">
        <v>199</v>
      </c>
      <c r="D43" s="10" t="s">
        <v>109</v>
      </c>
      <c r="E43" s="10" t="s">
        <v>119</v>
      </c>
      <c r="F43" s="10" t="s">
        <v>24</v>
      </c>
      <c r="G43" s="10">
        <v>1000</v>
      </c>
      <c r="H43" s="10">
        <v>416</v>
      </c>
      <c r="I43" s="10">
        <v>-418.7</v>
      </c>
      <c r="J43" s="10">
        <v>96</v>
      </c>
      <c r="K43" s="10" t="s">
        <v>107</v>
      </c>
      <c r="L43" s="10" t="s">
        <v>109</v>
      </c>
      <c r="M43" s="14">
        <v>21</v>
      </c>
      <c r="N43" s="15">
        <v>0.41599999999999998</v>
      </c>
      <c r="O43" s="13">
        <v>7</v>
      </c>
    </row>
    <row r="44" spans="1:16" x14ac:dyDescent="0.2">
      <c r="A44" s="3">
        <v>30</v>
      </c>
      <c r="B44" s="3" t="s">
        <v>113</v>
      </c>
      <c r="C44" s="4" t="s">
        <v>114</v>
      </c>
      <c r="D44" s="3" t="s">
        <v>115</v>
      </c>
      <c r="E44" s="3" t="s">
        <v>28</v>
      </c>
      <c r="F44" s="5" t="s">
        <v>19</v>
      </c>
      <c r="G44" s="3">
        <v>1000</v>
      </c>
      <c r="H44" s="3">
        <v>483.6</v>
      </c>
      <c r="I44" s="3">
        <v>-486.74</v>
      </c>
      <c r="J44" s="3">
        <v>97</v>
      </c>
      <c r="K44" s="3" t="s">
        <v>113</v>
      </c>
      <c r="L44" s="3" t="s">
        <v>115</v>
      </c>
      <c r="M44" s="8">
        <v>22</v>
      </c>
      <c r="N44" s="6">
        <f>H44/G44</f>
        <v>0.48360000000000003</v>
      </c>
      <c r="O44">
        <f>VLOOKUP('[1]List of products'!$E31,'[1]List of suppliers'!$A$2:$H$12,8,FALSE)</f>
        <v>23</v>
      </c>
    </row>
    <row r="45" spans="1:16" x14ac:dyDescent="0.2">
      <c r="A45" s="10">
        <v>39</v>
      </c>
      <c r="B45" s="10" t="s">
        <v>113</v>
      </c>
      <c r="C45" s="11" t="s">
        <v>206</v>
      </c>
      <c r="D45" s="10" t="s">
        <v>115</v>
      </c>
      <c r="E45" s="10" t="s">
        <v>202</v>
      </c>
      <c r="F45" s="10" t="s">
        <v>24</v>
      </c>
      <c r="G45" s="10">
        <v>1000</v>
      </c>
      <c r="H45" s="10">
        <v>890.5</v>
      </c>
      <c r="I45" s="10">
        <v>-905.01</v>
      </c>
      <c r="J45" s="10">
        <v>95</v>
      </c>
      <c r="K45" s="10" t="s">
        <v>113</v>
      </c>
      <c r="L45" s="10" t="s">
        <v>115</v>
      </c>
      <c r="M45" s="14">
        <v>22</v>
      </c>
      <c r="N45" s="15">
        <v>0.89049999999999996</v>
      </c>
      <c r="O45" s="13">
        <v>8</v>
      </c>
    </row>
    <row r="46" spans="1:16" x14ac:dyDescent="0.2">
      <c r="A46" s="3">
        <v>11</v>
      </c>
      <c r="B46" s="3" t="s">
        <v>53</v>
      </c>
      <c r="C46" s="4" t="s">
        <v>54</v>
      </c>
      <c r="D46" s="3" t="s">
        <v>55</v>
      </c>
      <c r="E46" s="3" t="s">
        <v>28</v>
      </c>
      <c r="F46" s="3">
        <v>295500</v>
      </c>
      <c r="G46" s="3">
        <v>1000</v>
      </c>
      <c r="H46" s="3">
        <v>10.4</v>
      </c>
      <c r="I46" s="3">
        <v>-10.47</v>
      </c>
      <c r="J46" s="3">
        <v>97</v>
      </c>
      <c r="K46" s="3" t="s">
        <v>53</v>
      </c>
      <c r="L46" s="3" t="s">
        <v>55</v>
      </c>
      <c r="M46" s="8">
        <v>23</v>
      </c>
      <c r="N46" s="6">
        <f>H46/G46</f>
        <v>1.04E-2</v>
      </c>
      <c r="O46">
        <f>VLOOKUP('[1]List of products'!$E12,'[1]List of suppliers'!$A$2:$H$12,8,FALSE)</f>
        <v>23</v>
      </c>
    </row>
    <row r="47" spans="1:16" x14ac:dyDescent="0.2">
      <c r="A47" s="10">
        <v>28</v>
      </c>
      <c r="B47" s="10" t="s">
        <v>53</v>
      </c>
      <c r="C47" s="11" t="s">
        <v>196</v>
      </c>
      <c r="D47" s="10" t="s">
        <v>55</v>
      </c>
      <c r="E47" s="10" t="s">
        <v>195</v>
      </c>
      <c r="F47" s="10">
        <v>175000</v>
      </c>
      <c r="G47" s="10">
        <v>1000</v>
      </c>
      <c r="H47" s="10">
        <v>70.45</v>
      </c>
      <c r="I47" s="10">
        <v>-70.900000000000006</v>
      </c>
      <c r="J47" s="10">
        <v>95</v>
      </c>
      <c r="K47" s="10" t="s">
        <v>53</v>
      </c>
      <c r="L47" s="10" t="s">
        <v>55</v>
      </c>
      <c r="M47" s="14">
        <v>23</v>
      </c>
      <c r="N47" s="15">
        <v>7.0449999999999999E-2</v>
      </c>
      <c r="O47" s="13">
        <v>7</v>
      </c>
    </row>
    <row r="48" spans="1:16" x14ac:dyDescent="0.2">
      <c r="A48" s="3">
        <v>25</v>
      </c>
      <c r="B48" s="3" t="s">
        <v>97</v>
      </c>
      <c r="C48" s="4" t="s">
        <v>98</v>
      </c>
      <c r="D48" s="3" t="s">
        <v>99</v>
      </c>
      <c r="E48" s="3" t="s">
        <v>28</v>
      </c>
      <c r="F48" s="3">
        <v>9000</v>
      </c>
      <c r="G48" s="3">
        <v>1000</v>
      </c>
      <c r="H48" s="3">
        <v>436.8</v>
      </c>
      <c r="I48" s="3">
        <v>-439.64</v>
      </c>
      <c r="J48" s="3">
        <v>95</v>
      </c>
      <c r="K48" s="3" t="s">
        <v>97</v>
      </c>
      <c r="L48" s="3" t="s">
        <v>99</v>
      </c>
      <c r="M48" s="8">
        <v>24</v>
      </c>
      <c r="N48" s="6">
        <f>H48/G48</f>
        <v>0.43680000000000002</v>
      </c>
      <c r="O48">
        <f>VLOOKUP('[1]List of products'!$E26,'[1]List of suppliers'!$A$2:$H$12,8,FALSE)</f>
        <v>23</v>
      </c>
    </row>
    <row r="49" spans="1:16" x14ac:dyDescent="0.2">
      <c r="A49" s="10">
        <v>4</v>
      </c>
      <c r="B49" s="10" t="s">
        <v>97</v>
      </c>
      <c r="C49" s="11" t="s">
        <v>166</v>
      </c>
      <c r="D49" s="10" t="s">
        <v>99</v>
      </c>
      <c r="E49" s="10" t="s">
        <v>162</v>
      </c>
      <c r="F49" s="10" t="s">
        <v>24</v>
      </c>
      <c r="G49" s="12">
        <v>500</v>
      </c>
      <c r="H49" s="10">
        <v>844.39</v>
      </c>
      <c r="I49" s="10">
        <v>-849.88</v>
      </c>
      <c r="J49" s="10"/>
      <c r="K49" s="10" t="s">
        <v>97</v>
      </c>
      <c r="L49" s="10" t="s">
        <v>99</v>
      </c>
      <c r="M49" s="14">
        <v>24</v>
      </c>
      <c r="N49" s="15">
        <v>1.6887799999999999</v>
      </c>
      <c r="O49" s="13">
        <v>14</v>
      </c>
    </row>
    <row r="50" spans="1:16" x14ac:dyDescent="0.2">
      <c r="A50" s="3">
        <v>8</v>
      </c>
      <c r="B50" s="3" t="s">
        <v>42</v>
      </c>
      <c r="C50" s="4" t="s">
        <v>43</v>
      </c>
      <c r="D50" s="3" t="s">
        <v>44</v>
      </c>
      <c r="E50" s="3" t="s">
        <v>28</v>
      </c>
      <c r="F50" s="3">
        <v>238250</v>
      </c>
      <c r="G50" s="3">
        <v>1000</v>
      </c>
      <c r="H50" s="3">
        <v>6.24</v>
      </c>
      <c r="I50" s="3">
        <v>-6.28</v>
      </c>
      <c r="J50" s="3">
        <v>97</v>
      </c>
      <c r="K50" s="3" t="s">
        <v>42</v>
      </c>
      <c r="L50" s="3" t="s">
        <v>44</v>
      </c>
      <c r="M50" s="8">
        <v>25</v>
      </c>
      <c r="N50" s="6">
        <f>H50/G50</f>
        <v>6.2399999999999999E-3</v>
      </c>
      <c r="O50">
        <f>VLOOKUP('[1]List of products'!$E9,'[1]List of suppliers'!$A$2:$H$12,8,FALSE)</f>
        <v>23</v>
      </c>
    </row>
    <row r="51" spans="1:16" x14ac:dyDescent="0.2">
      <c r="A51" s="10">
        <v>20</v>
      </c>
      <c r="B51" s="10" t="s">
        <v>42</v>
      </c>
      <c r="C51" s="11" t="s">
        <v>184</v>
      </c>
      <c r="D51" s="10" t="s">
        <v>44</v>
      </c>
      <c r="E51" s="10" t="s">
        <v>32</v>
      </c>
      <c r="F51" s="10" t="s">
        <v>24</v>
      </c>
      <c r="G51" s="10">
        <v>1000</v>
      </c>
      <c r="H51" s="10">
        <v>14.3</v>
      </c>
      <c r="I51" s="10">
        <v>-14.39</v>
      </c>
      <c r="J51" s="10">
        <v>95</v>
      </c>
      <c r="K51" s="10" t="s">
        <v>42</v>
      </c>
      <c r="L51" s="10" t="s">
        <v>44</v>
      </c>
      <c r="M51" s="14">
        <v>25</v>
      </c>
      <c r="N51" s="15">
        <v>1.43E-2</v>
      </c>
      <c r="O51" s="13">
        <v>17</v>
      </c>
    </row>
    <row r="52" spans="1:16" x14ac:dyDescent="0.2">
      <c r="A52" s="3">
        <v>3</v>
      </c>
      <c r="B52" s="3" t="s">
        <v>25</v>
      </c>
      <c r="C52" s="4" t="s">
        <v>26</v>
      </c>
      <c r="D52" s="3" t="s">
        <v>27</v>
      </c>
      <c r="E52" s="3" t="s">
        <v>28</v>
      </c>
      <c r="F52" s="3">
        <v>250</v>
      </c>
      <c r="G52" s="5">
        <v>250</v>
      </c>
      <c r="H52" s="3">
        <v>53.04</v>
      </c>
      <c r="I52" s="3">
        <v>-53.38</v>
      </c>
      <c r="J52" s="3">
        <v>98</v>
      </c>
      <c r="K52" s="3" t="s">
        <v>25</v>
      </c>
      <c r="L52" s="3" t="s">
        <v>27</v>
      </c>
      <c r="M52" s="8">
        <v>26</v>
      </c>
      <c r="N52" s="6">
        <f>H52/G52</f>
        <v>0.21215999999999999</v>
      </c>
      <c r="O52">
        <f>VLOOKUP('[1]List of products'!$E4,'[1]List of suppliers'!$A$2:$H$12,8,FALSE)</f>
        <v>23</v>
      </c>
    </row>
    <row r="53" spans="1:16" x14ac:dyDescent="0.2">
      <c r="A53" s="10">
        <v>9</v>
      </c>
      <c r="B53" s="10" t="s">
        <v>25</v>
      </c>
      <c r="C53" s="11" t="s">
        <v>171</v>
      </c>
      <c r="D53" s="10" t="s">
        <v>27</v>
      </c>
      <c r="E53" s="10" t="s">
        <v>162</v>
      </c>
      <c r="F53" s="10" t="s">
        <v>24</v>
      </c>
      <c r="G53" s="10">
        <v>1000</v>
      </c>
      <c r="H53" s="10">
        <v>67.55</v>
      </c>
      <c r="I53" s="10">
        <v>-67.989999999999995</v>
      </c>
      <c r="J53" s="10"/>
      <c r="K53" s="10" t="s">
        <v>25</v>
      </c>
      <c r="L53" s="10" t="s">
        <v>27</v>
      </c>
      <c r="M53" s="14">
        <v>26</v>
      </c>
      <c r="N53" s="15">
        <v>6.7549999999999999E-2</v>
      </c>
      <c r="O53" s="13">
        <v>14</v>
      </c>
    </row>
    <row r="54" spans="1:16" x14ac:dyDescent="0.2">
      <c r="A54" s="3">
        <v>23</v>
      </c>
      <c r="B54" s="3" t="s">
        <v>91</v>
      </c>
      <c r="C54" s="4" t="s">
        <v>92</v>
      </c>
      <c r="D54" s="3" t="s">
        <v>93</v>
      </c>
      <c r="E54" s="3" t="s">
        <v>28</v>
      </c>
      <c r="F54" s="3">
        <v>1000</v>
      </c>
      <c r="G54" s="3">
        <v>1000</v>
      </c>
      <c r="H54" s="3">
        <v>245.44</v>
      </c>
      <c r="I54" s="3">
        <v>-247.04</v>
      </c>
      <c r="J54" s="3">
        <v>96</v>
      </c>
      <c r="K54" s="3" t="s">
        <v>91</v>
      </c>
      <c r="L54" s="3" t="s">
        <v>93</v>
      </c>
      <c r="M54" s="8">
        <v>27</v>
      </c>
      <c r="N54" s="6">
        <f>H54/G54</f>
        <v>0.24543999999999999</v>
      </c>
      <c r="O54">
        <f>VLOOKUP('[1]List of products'!$E24,'[1]List of suppliers'!$A$2:$H$12,8,FALSE)</f>
        <v>23</v>
      </c>
    </row>
    <row r="55" spans="1:16" x14ac:dyDescent="0.2">
      <c r="A55" s="10">
        <v>38</v>
      </c>
      <c r="B55" s="10" t="s">
        <v>91</v>
      </c>
      <c r="C55" s="11" t="s">
        <v>205</v>
      </c>
      <c r="D55" s="10" t="s">
        <v>93</v>
      </c>
      <c r="E55" s="10" t="s">
        <v>202</v>
      </c>
      <c r="F55" s="10" t="s">
        <v>24</v>
      </c>
      <c r="G55" s="10">
        <v>1000</v>
      </c>
      <c r="H55" s="10">
        <v>604.5</v>
      </c>
      <c r="I55" s="10">
        <v>-617.15</v>
      </c>
      <c r="J55" s="10">
        <v>95</v>
      </c>
      <c r="K55" s="10" t="s">
        <v>91</v>
      </c>
      <c r="L55" s="10" t="s">
        <v>93</v>
      </c>
      <c r="M55" s="14">
        <v>27</v>
      </c>
      <c r="N55" s="15">
        <v>0.60450000000000004</v>
      </c>
      <c r="O55" s="13">
        <v>8</v>
      </c>
    </row>
    <row r="56" spans="1:16" x14ac:dyDescent="0.2">
      <c r="A56" s="3">
        <v>24</v>
      </c>
      <c r="B56" s="3" t="s">
        <v>94</v>
      </c>
      <c r="C56" s="4" t="s">
        <v>95</v>
      </c>
      <c r="D56" s="3" t="s">
        <v>96</v>
      </c>
      <c r="E56" s="3" t="s">
        <v>28</v>
      </c>
      <c r="F56" s="3">
        <v>6960</v>
      </c>
      <c r="G56" s="3">
        <v>1000</v>
      </c>
      <c r="H56" s="3">
        <v>340.08</v>
      </c>
      <c r="I56" s="3">
        <v>-342.29</v>
      </c>
      <c r="J56" s="3">
        <v>97</v>
      </c>
      <c r="K56" s="3" t="s">
        <v>94</v>
      </c>
      <c r="L56" s="3" t="s">
        <v>96</v>
      </c>
      <c r="M56" s="8">
        <v>28</v>
      </c>
      <c r="N56" s="6">
        <f>H56/G56</f>
        <v>0.34007999999999999</v>
      </c>
      <c r="O56">
        <f>VLOOKUP('[1]List of products'!$E25,'[1]List of suppliers'!$A$2:$H$12,8,FALSE)</f>
        <v>23</v>
      </c>
    </row>
    <row r="57" spans="1:16" x14ac:dyDescent="0.2">
      <c r="A57" s="10">
        <v>2</v>
      </c>
      <c r="B57" s="10" t="s">
        <v>94</v>
      </c>
      <c r="C57" s="11" t="s">
        <v>163</v>
      </c>
      <c r="D57" s="10" t="s">
        <v>96</v>
      </c>
      <c r="E57" s="10" t="s">
        <v>162</v>
      </c>
      <c r="F57" s="10" t="s">
        <v>24</v>
      </c>
      <c r="G57" s="12">
        <v>200</v>
      </c>
      <c r="H57" s="10">
        <v>185.77</v>
      </c>
      <c r="I57" s="10">
        <v>-186.97</v>
      </c>
      <c r="J57" s="10"/>
      <c r="K57" s="10" t="s">
        <v>94</v>
      </c>
      <c r="L57" s="10" t="s">
        <v>96</v>
      </c>
      <c r="M57" s="14">
        <v>28</v>
      </c>
      <c r="N57" s="15">
        <v>0.92885000000000006</v>
      </c>
      <c r="O57" s="13">
        <v>14</v>
      </c>
    </row>
    <row r="58" spans="1:16" x14ac:dyDescent="0.2">
      <c r="A58" s="3">
        <v>27</v>
      </c>
      <c r="B58" s="3" t="s">
        <v>103</v>
      </c>
      <c r="C58" s="4" t="s">
        <v>104</v>
      </c>
      <c r="D58" s="3" t="s">
        <v>105</v>
      </c>
      <c r="E58" s="3" t="s">
        <v>28</v>
      </c>
      <c r="F58" s="5" t="s">
        <v>19</v>
      </c>
      <c r="G58" s="3">
        <v>1000</v>
      </c>
      <c r="H58" s="3">
        <v>13</v>
      </c>
      <c r="I58" s="3">
        <v>-13.08</v>
      </c>
      <c r="J58" s="3">
        <v>97</v>
      </c>
      <c r="K58" s="3" t="s">
        <v>103</v>
      </c>
      <c r="L58" s="3" t="s">
        <v>106</v>
      </c>
      <c r="M58" s="8">
        <v>29</v>
      </c>
      <c r="N58" s="6">
        <f>H58/G58</f>
        <v>1.2999999999999999E-2</v>
      </c>
      <c r="O58">
        <f>VLOOKUP('[1]List of products'!$E28,'[1]List of suppliers'!$A$2:$H$12,8,FALSE)</f>
        <v>23</v>
      </c>
    </row>
    <row r="59" spans="1:16" x14ac:dyDescent="0.2">
      <c r="A59" s="10">
        <v>19</v>
      </c>
      <c r="B59" s="10" t="s">
        <v>103</v>
      </c>
      <c r="C59" s="11" t="s">
        <v>183</v>
      </c>
      <c r="D59" s="10" t="s">
        <v>106</v>
      </c>
      <c r="E59" s="10" t="s">
        <v>32</v>
      </c>
      <c r="F59" s="10" t="s">
        <v>24</v>
      </c>
      <c r="G59" s="10">
        <v>1000</v>
      </c>
      <c r="H59" s="10">
        <v>14.3</v>
      </c>
      <c r="I59" s="10">
        <v>-14.39</v>
      </c>
      <c r="J59" s="10">
        <v>95</v>
      </c>
      <c r="K59" s="10" t="s">
        <v>103</v>
      </c>
      <c r="L59" s="10" t="s">
        <v>106</v>
      </c>
      <c r="M59" s="14">
        <v>29</v>
      </c>
      <c r="N59" s="15">
        <v>1.43E-2</v>
      </c>
      <c r="O59" s="13">
        <v>17</v>
      </c>
    </row>
    <row r="60" spans="1:16" x14ac:dyDescent="0.2">
      <c r="A60" s="3">
        <v>36</v>
      </c>
      <c r="B60" s="3" t="s">
        <v>133</v>
      </c>
      <c r="C60" s="4" t="s">
        <v>134</v>
      </c>
      <c r="D60" s="3" t="s">
        <v>135</v>
      </c>
      <c r="E60" s="3" t="s">
        <v>132</v>
      </c>
      <c r="F60" s="3" t="s">
        <v>24</v>
      </c>
      <c r="G60" s="3">
        <v>1000</v>
      </c>
      <c r="H60" s="3">
        <v>318.24</v>
      </c>
      <c r="I60" s="3">
        <v>-320.31</v>
      </c>
      <c r="J60" s="3"/>
      <c r="K60" s="3" t="s">
        <v>133</v>
      </c>
      <c r="L60" s="3" t="s">
        <v>135</v>
      </c>
      <c r="M60" s="8">
        <v>30</v>
      </c>
      <c r="N60" s="6">
        <f>H60/G60</f>
        <v>0.31824000000000002</v>
      </c>
      <c r="O60">
        <f>VLOOKUP('[1]List of products'!$E37,'[1]List of suppliers'!$A$2:$H$12,8,FALSE)</f>
        <v>34</v>
      </c>
      <c r="P60" t="b">
        <v>0</v>
      </c>
    </row>
    <row r="61" spans="1:16" x14ac:dyDescent="0.2">
      <c r="A61" s="10">
        <v>37</v>
      </c>
      <c r="B61" s="10" t="s">
        <v>133</v>
      </c>
      <c r="C61" s="11" t="s">
        <v>204</v>
      </c>
      <c r="D61" s="10" t="s">
        <v>135</v>
      </c>
      <c r="E61" s="10" t="s">
        <v>202</v>
      </c>
      <c r="F61" s="10" t="s">
        <v>24</v>
      </c>
      <c r="G61" s="10">
        <v>1000</v>
      </c>
      <c r="H61" s="10">
        <v>455</v>
      </c>
      <c r="I61" s="10">
        <v>-466.68</v>
      </c>
      <c r="J61" s="10">
        <v>95</v>
      </c>
      <c r="K61" s="10" t="s">
        <v>133</v>
      </c>
      <c r="L61" s="10" t="s">
        <v>135</v>
      </c>
      <c r="M61" s="14">
        <v>30</v>
      </c>
      <c r="N61" s="15">
        <v>0.45500000000000002</v>
      </c>
      <c r="O61" s="13">
        <v>8</v>
      </c>
      <c r="P61" t="b">
        <v>1</v>
      </c>
    </row>
    <row r="62" spans="1:16" x14ac:dyDescent="0.2">
      <c r="A62" s="3">
        <v>34</v>
      </c>
      <c r="B62" s="3" t="s">
        <v>126</v>
      </c>
      <c r="C62" s="4" t="s">
        <v>127</v>
      </c>
      <c r="D62" s="3" t="s">
        <v>128</v>
      </c>
      <c r="E62" s="3" t="s">
        <v>119</v>
      </c>
      <c r="F62" s="3" t="s">
        <v>24</v>
      </c>
      <c r="G62" s="3">
        <v>1000</v>
      </c>
      <c r="H62" s="3">
        <v>455</v>
      </c>
      <c r="I62" s="3">
        <v>-457.96</v>
      </c>
      <c r="J62" s="3">
        <v>96</v>
      </c>
      <c r="K62" s="3" t="s">
        <v>126</v>
      </c>
      <c r="L62" s="3" t="s">
        <v>128</v>
      </c>
      <c r="M62" s="8">
        <v>31</v>
      </c>
      <c r="N62" s="6">
        <f>H62/G62</f>
        <v>0.45500000000000002</v>
      </c>
      <c r="O62">
        <f>VLOOKUP('[1]List of products'!$E35,'[1]List of suppliers'!$A$2:$H$12,8,FALSE)</f>
        <v>10</v>
      </c>
    </row>
    <row r="63" spans="1:16" x14ac:dyDescent="0.2">
      <c r="A63" s="10">
        <v>36</v>
      </c>
      <c r="B63" s="10" t="s">
        <v>126</v>
      </c>
      <c r="C63" s="11" t="s">
        <v>203</v>
      </c>
      <c r="D63" s="10" t="s">
        <v>128</v>
      </c>
      <c r="E63" s="10" t="s">
        <v>202</v>
      </c>
      <c r="F63" s="10" t="s">
        <v>24</v>
      </c>
      <c r="G63" s="10">
        <v>1000</v>
      </c>
      <c r="H63" s="10">
        <v>487.5</v>
      </c>
      <c r="I63" s="10">
        <v>-499.39</v>
      </c>
      <c r="J63" s="10">
        <v>96</v>
      </c>
      <c r="K63" s="10" t="s">
        <v>126</v>
      </c>
      <c r="L63" s="10" t="s">
        <v>128</v>
      </c>
      <c r="M63" s="14">
        <v>31</v>
      </c>
      <c r="N63" s="15">
        <v>0.48749999999999999</v>
      </c>
      <c r="O63" s="13">
        <v>8</v>
      </c>
    </row>
    <row r="64" spans="1:16" x14ac:dyDescent="0.2">
      <c r="A64" s="3">
        <v>5</v>
      </c>
      <c r="B64" s="3" t="s">
        <v>33</v>
      </c>
      <c r="C64" s="4" t="s">
        <v>34</v>
      </c>
      <c r="D64" s="3" t="s">
        <v>35</v>
      </c>
      <c r="E64" s="3" t="s">
        <v>32</v>
      </c>
      <c r="F64" s="3" t="s">
        <v>24</v>
      </c>
      <c r="G64" s="3">
        <v>1000</v>
      </c>
      <c r="H64" s="3">
        <v>66.3</v>
      </c>
      <c r="I64" s="3">
        <v>-66.73</v>
      </c>
      <c r="J64" s="3">
        <v>98</v>
      </c>
      <c r="K64" s="3" t="s">
        <v>33</v>
      </c>
      <c r="L64" s="3" t="s">
        <v>35</v>
      </c>
      <c r="M64" s="8">
        <v>32</v>
      </c>
      <c r="N64" s="6">
        <f>H64/G64</f>
        <v>6.6299999999999998E-2</v>
      </c>
      <c r="O64">
        <f>VLOOKUP('[1]List of products'!$E6,'[1]List of suppliers'!$A$2:$H$12,8,FALSE)</f>
        <v>18</v>
      </c>
    </row>
    <row r="65" spans="1:16" x14ac:dyDescent="0.2">
      <c r="A65" s="10">
        <v>8</v>
      </c>
      <c r="B65" s="10" t="s">
        <v>33</v>
      </c>
      <c r="C65" s="11" t="s">
        <v>170</v>
      </c>
      <c r="D65" s="10" t="s">
        <v>35</v>
      </c>
      <c r="E65" s="10" t="s">
        <v>162</v>
      </c>
      <c r="F65" s="10" t="s">
        <v>24</v>
      </c>
      <c r="G65" s="10">
        <v>1000</v>
      </c>
      <c r="H65" s="10">
        <v>94.29</v>
      </c>
      <c r="I65" s="10">
        <v>-94.9</v>
      </c>
      <c r="J65" s="10"/>
      <c r="K65" s="10" t="s">
        <v>33</v>
      </c>
      <c r="L65" s="10" t="s">
        <v>35</v>
      </c>
      <c r="M65" s="14">
        <v>32</v>
      </c>
      <c r="N65" s="15">
        <v>9.4290000000000013E-2</v>
      </c>
      <c r="O65" s="13">
        <v>14</v>
      </c>
    </row>
    <row r="66" spans="1:16" x14ac:dyDescent="0.2">
      <c r="A66" s="3">
        <v>38</v>
      </c>
      <c r="B66" s="3" t="s">
        <v>139</v>
      </c>
      <c r="C66" s="4" t="s">
        <v>140</v>
      </c>
      <c r="D66" s="3" t="s">
        <v>141</v>
      </c>
      <c r="E66" s="3" t="s">
        <v>132</v>
      </c>
      <c r="F66" s="3" t="s">
        <v>24</v>
      </c>
      <c r="G66" s="3">
        <v>1000</v>
      </c>
      <c r="H66" s="3">
        <v>560.24</v>
      </c>
      <c r="I66" s="3">
        <v>-563.88</v>
      </c>
      <c r="J66" s="3"/>
      <c r="K66" s="3" t="s">
        <v>139</v>
      </c>
      <c r="L66" s="3" t="s">
        <v>141</v>
      </c>
      <c r="M66" s="8">
        <v>33</v>
      </c>
      <c r="N66" s="6">
        <f>H66/G66</f>
        <v>0.56023999999999996</v>
      </c>
      <c r="O66">
        <f>VLOOKUP('[1]List of products'!$E39,'[1]List of suppliers'!$A$2:$H$12,8,FALSE)</f>
        <v>34</v>
      </c>
      <c r="P66" t="b">
        <v>0</v>
      </c>
    </row>
    <row r="67" spans="1:16" x14ac:dyDescent="0.2">
      <c r="A67" s="10">
        <v>7</v>
      </c>
      <c r="B67" s="10" t="s">
        <v>139</v>
      </c>
      <c r="C67" s="11" t="s">
        <v>169</v>
      </c>
      <c r="D67" s="10" t="s">
        <v>141</v>
      </c>
      <c r="E67" s="10" t="s">
        <v>162</v>
      </c>
      <c r="F67" s="10" t="s">
        <v>24</v>
      </c>
      <c r="G67" s="10">
        <v>1000</v>
      </c>
      <c r="H67" s="10">
        <v>616.4</v>
      </c>
      <c r="I67" s="10">
        <v>-620.41</v>
      </c>
      <c r="J67" s="10"/>
      <c r="K67" s="10" t="s">
        <v>139</v>
      </c>
      <c r="L67" s="10" t="s">
        <v>141</v>
      </c>
      <c r="M67" s="14">
        <v>33</v>
      </c>
      <c r="N67" s="15">
        <v>0.61639999999999995</v>
      </c>
      <c r="O67" s="13">
        <v>14</v>
      </c>
      <c r="P67" t="b">
        <v>1</v>
      </c>
    </row>
    <row r="68" spans="1:16" x14ac:dyDescent="0.2">
      <c r="A68" s="3">
        <v>37</v>
      </c>
      <c r="B68" s="3" t="s">
        <v>136</v>
      </c>
      <c r="C68" s="4" t="s">
        <v>137</v>
      </c>
      <c r="D68" s="3" t="s">
        <v>138</v>
      </c>
      <c r="E68" s="3" t="s">
        <v>132</v>
      </c>
      <c r="F68" s="3" t="s">
        <v>24</v>
      </c>
      <c r="G68" s="3">
        <v>1000</v>
      </c>
      <c r="H68" s="3">
        <v>480.68</v>
      </c>
      <c r="I68" s="3">
        <v>-483.8</v>
      </c>
      <c r="J68" s="3"/>
      <c r="K68" s="3" t="s">
        <v>136</v>
      </c>
      <c r="L68" s="3" t="s">
        <v>138</v>
      </c>
      <c r="M68" s="8">
        <v>34</v>
      </c>
      <c r="N68" s="6">
        <f>H68/G68</f>
        <v>0.48068</v>
      </c>
      <c r="O68">
        <f>VLOOKUP('[1]List of products'!$E38,'[1]List of suppliers'!$A$2:$H$12,8,FALSE)</f>
        <v>34</v>
      </c>
      <c r="P68" t="b">
        <v>0</v>
      </c>
    </row>
    <row r="69" spans="1:16" x14ac:dyDescent="0.2">
      <c r="A69" s="10">
        <v>35</v>
      </c>
      <c r="B69" s="10" t="s">
        <v>136</v>
      </c>
      <c r="C69" s="11" t="s">
        <v>201</v>
      </c>
      <c r="D69" s="10" t="s">
        <v>138</v>
      </c>
      <c r="E69" s="10" t="s">
        <v>202</v>
      </c>
      <c r="F69" s="10" t="s">
        <v>24</v>
      </c>
      <c r="G69" s="10">
        <v>1000</v>
      </c>
      <c r="H69" s="10">
        <v>455</v>
      </c>
      <c r="I69" s="10">
        <v>-466.68</v>
      </c>
      <c r="J69" s="10">
        <v>95</v>
      </c>
      <c r="K69" s="10" t="s">
        <v>136</v>
      </c>
      <c r="L69" s="10" t="s">
        <v>138</v>
      </c>
      <c r="M69" s="14">
        <v>34</v>
      </c>
      <c r="N69" s="15">
        <v>0.45500000000000002</v>
      </c>
      <c r="O69" s="13">
        <v>8</v>
      </c>
      <c r="P69" t="b">
        <v>1</v>
      </c>
    </row>
    <row r="70" spans="1:16" x14ac:dyDescent="0.2">
      <c r="A70" s="3">
        <v>12</v>
      </c>
      <c r="B70" s="3" t="s">
        <v>56</v>
      </c>
      <c r="C70" s="4" t="s">
        <v>57</v>
      </c>
      <c r="D70" s="3" t="s">
        <v>58</v>
      </c>
      <c r="E70" s="3" t="s">
        <v>28</v>
      </c>
      <c r="F70" s="3">
        <v>36250</v>
      </c>
      <c r="G70" s="3">
        <v>1000</v>
      </c>
      <c r="H70" s="3">
        <v>10.4</v>
      </c>
      <c r="I70" s="3">
        <v>-10.47</v>
      </c>
      <c r="J70" s="3">
        <v>98</v>
      </c>
      <c r="K70" s="3" t="s">
        <v>56</v>
      </c>
      <c r="L70" s="3" t="s">
        <v>58</v>
      </c>
      <c r="M70" s="8">
        <v>35</v>
      </c>
      <c r="N70" s="6">
        <f>H70/G70</f>
        <v>1.04E-2</v>
      </c>
      <c r="O70">
        <f>VLOOKUP('[1]List of products'!$E13,'[1]List of suppliers'!$A$2:$H$12,8,FALSE)</f>
        <v>23</v>
      </c>
    </row>
    <row r="71" spans="1:16" x14ac:dyDescent="0.2">
      <c r="A71" s="10">
        <v>27</v>
      </c>
      <c r="B71" s="10" t="s">
        <v>56</v>
      </c>
      <c r="C71" s="11" t="s">
        <v>194</v>
      </c>
      <c r="D71" s="10" t="s">
        <v>58</v>
      </c>
      <c r="E71" s="10" t="s">
        <v>195</v>
      </c>
      <c r="F71" s="10">
        <v>5250</v>
      </c>
      <c r="G71" s="10">
        <v>1000</v>
      </c>
      <c r="H71" s="10">
        <v>207.19</v>
      </c>
      <c r="I71" s="10">
        <v>-208.54</v>
      </c>
      <c r="J71" s="10">
        <v>95</v>
      </c>
      <c r="K71" s="10" t="s">
        <v>56</v>
      </c>
      <c r="L71" s="10" t="s">
        <v>58</v>
      </c>
      <c r="M71" s="14">
        <v>35</v>
      </c>
      <c r="N71" s="15">
        <v>0.20718999999999999</v>
      </c>
      <c r="O71" s="13">
        <v>7</v>
      </c>
    </row>
    <row r="72" spans="1:16" x14ac:dyDescent="0.2">
      <c r="A72" s="3">
        <v>39</v>
      </c>
      <c r="B72" s="3" t="s">
        <v>142</v>
      </c>
      <c r="C72" s="4" t="s">
        <v>143</v>
      </c>
      <c r="D72" s="3" t="s">
        <v>144</v>
      </c>
      <c r="E72" s="3" t="s">
        <v>132</v>
      </c>
      <c r="F72" s="3" t="s">
        <v>24</v>
      </c>
      <c r="G72" s="3">
        <v>1000</v>
      </c>
      <c r="H72" s="3">
        <v>649.74</v>
      </c>
      <c r="I72" s="3">
        <v>-653.96</v>
      </c>
      <c r="J72" s="3">
        <v>98</v>
      </c>
      <c r="K72" s="3" t="s">
        <v>142</v>
      </c>
      <c r="L72" s="3" t="s">
        <v>144</v>
      </c>
      <c r="M72" s="8">
        <v>36</v>
      </c>
      <c r="N72" s="6">
        <f>H72/G72</f>
        <v>0.64973999999999998</v>
      </c>
      <c r="O72">
        <f>VLOOKUP('[1]List of products'!$E40,'[1]List of suppliers'!$A$2:$H$12,8,FALSE)</f>
        <v>34</v>
      </c>
      <c r="P72" t="b">
        <v>0</v>
      </c>
    </row>
    <row r="73" spans="1:16" x14ac:dyDescent="0.2">
      <c r="A73" s="10">
        <v>26</v>
      </c>
      <c r="B73" s="10" t="s">
        <v>190</v>
      </c>
      <c r="C73" s="11" t="s">
        <v>191</v>
      </c>
      <c r="D73" s="10" t="s">
        <v>192</v>
      </c>
      <c r="E73" s="10" t="s">
        <v>193</v>
      </c>
      <c r="F73" s="10">
        <v>1000</v>
      </c>
      <c r="G73" s="10">
        <v>1000</v>
      </c>
      <c r="H73" s="10">
        <v>569.79</v>
      </c>
      <c r="I73" s="10">
        <v>-700.28</v>
      </c>
      <c r="J73" s="10">
        <v>95</v>
      </c>
      <c r="K73" s="10" t="s">
        <v>142</v>
      </c>
      <c r="L73" s="10" t="s">
        <v>144</v>
      </c>
      <c r="M73" s="14">
        <v>36</v>
      </c>
      <c r="N73" s="15">
        <v>0.56979000000000002</v>
      </c>
      <c r="O73" s="13">
        <v>17</v>
      </c>
      <c r="P73" t="b">
        <v>1</v>
      </c>
    </row>
    <row r="74" spans="1:16" x14ac:dyDescent="0.2">
      <c r="A74" s="3">
        <v>6</v>
      </c>
      <c r="B74" s="3" t="s">
        <v>36</v>
      </c>
      <c r="C74" s="4" t="s">
        <v>37</v>
      </c>
      <c r="D74" s="3" t="s">
        <v>38</v>
      </c>
      <c r="E74" s="3" t="s">
        <v>32</v>
      </c>
      <c r="F74" s="3" t="s">
        <v>24</v>
      </c>
      <c r="G74" s="3">
        <v>1000</v>
      </c>
      <c r="H74" s="3">
        <v>107.9</v>
      </c>
      <c r="I74" s="3">
        <v>-108.6</v>
      </c>
      <c r="J74" s="3">
        <v>95</v>
      </c>
      <c r="K74" s="3" t="s">
        <v>36</v>
      </c>
      <c r="L74" s="3" t="s">
        <v>38</v>
      </c>
      <c r="M74" s="8">
        <v>37</v>
      </c>
      <c r="N74" s="6">
        <f>H74/G74</f>
        <v>0.10790000000000001</v>
      </c>
      <c r="O74">
        <f>VLOOKUP('[1]List of products'!$E7,'[1]List of suppliers'!$A$2:$H$12,8,FALSE)</f>
        <v>18</v>
      </c>
    </row>
    <row r="75" spans="1:16" x14ac:dyDescent="0.2">
      <c r="A75" s="10">
        <v>32</v>
      </c>
      <c r="B75" s="10" t="s">
        <v>36</v>
      </c>
      <c r="C75" s="11" t="s">
        <v>198</v>
      </c>
      <c r="D75" s="10" t="s">
        <v>38</v>
      </c>
      <c r="E75" s="10" t="s">
        <v>119</v>
      </c>
      <c r="F75" s="10" t="s">
        <v>24</v>
      </c>
      <c r="G75" s="10">
        <v>1000</v>
      </c>
      <c r="H75" s="10">
        <v>78</v>
      </c>
      <c r="I75" s="10">
        <v>-78.510000000000005</v>
      </c>
      <c r="J75" s="10">
        <v>98</v>
      </c>
      <c r="K75" s="10" t="s">
        <v>36</v>
      </c>
      <c r="L75" s="10" t="s">
        <v>38</v>
      </c>
      <c r="M75" s="14">
        <v>37</v>
      </c>
      <c r="N75" s="15">
        <v>7.8E-2</v>
      </c>
      <c r="O75" s="13">
        <v>7</v>
      </c>
    </row>
    <row r="76" spans="1:16" x14ac:dyDescent="0.2">
      <c r="A76" s="3">
        <v>16</v>
      </c>
      <c r="B76" s="3" t="s">
        <v>68</v>
      </c>
      <c r="C76" s="4" t="s">
        <v>69</v>
      </c>
      <c r="D76" s="3" t="s">
        <v>70</v>
      </c>
      <c r="E76" s="3" t="s">
        <v>28</v>
      </c>
      <c r="F76" s="3">
        <v>94450</v>
      </c>
      <c r="G76" s="3">
        <v>1000</v>
      </c>
      <c r="H76" s="3">
        <v>48.88</v>
      </c>
      <c r="I76" s="3">
        <v>-49.2</v>
      </c>
      <c r="J76" s="3">
        <v>95</v>
      </c>
      <c r="K76" s="3" t="s">
        <v>68</v>
      </c>
      <c r="L76" s="3" t="s">
        <v>70</v>
      </c>
      <c r="M76" s="8">
        <v>38</v>
      </c>
      <c r="N76" s="6">
        <f>H76/G76</f>
        <v>4.888E-2</v>
      </c>
      <c r="O76">
        <f>VLOOKUP('[1]List of products'!$E17,'[1]List of suppliers'!$A$2:$H$12,8,FALSE)</f>
        <v>23</v>
      </c>
    </row>
    <row r="77" spans="1:16" x14ac:dyDescent="0.2">
      <c r="A77" s="10">
        <v>1</v>
      </c>
      <c r="B77" s="10" t="s">
        <v>68</v>
      </c>
      <c r="C77" s="11" t="s">
        <v>161</v>
      </c>
      <c r="D77" s="10" t="s">
        <v>70</v>
      </c>
      <c r="E77" s="10" t="s">
        <v>162</v>
      </c>
      <c r="F77" s="10" t="s">
        <v>24</v>
      </c>
      <c r="G77" s="12">
        <v>200</v>
      </c>
      <c r="H77" s="10">
        <v>16.89</v>
      </c>
      <c r="I77" s="10">
        <v>-17</v>
      </c>
      <c r="J77" s="10"/>
      <c r="K77" s="10" t="s">
        <v>68</v>
      </c>
      <c r="L77" s="10" t="s">
        <v>70</v>
      </c>
      <c r="M77" s="14">
        <v>38</v>
      </c>
      <c r="N77" s="15">
        <v>8.4449999999999997E-2</v>
      </c>
      <c r="O77" s="13">
        <v>14</v>
      </c>
    </row>
    <row r="78" spans="1:16" x14ac:dyDescent="0.2">
      <c r="A78" s="3">
        <v>41</v>
      </c>
      <c r="B78" s="3" t="s">
        <v>148</v>
      </c>
      <c r="C78" s="4" t="s">
        <v>149</v>
      </c>
      <c r="D78" s="3" t="s">
        <v>150</v>
      </c>
      <c r="E78" s="3" t="s">
        <v>151</v>
      </c>
      <c r="F78" s="5" t="s">
        <v>19</v>
      </c>
      <c r="G78" s="3">
        <v>1000</v>
      </c>
      <c r="H78" s="3">
        <v>25.22</v>
      </c>
      <c r="I78" s="3">
        <v>-25.38</v>
      </c>
      <c r="J78" s="3">
        <v>95</v>
      </c>
      <c r="K78" s="3" t="s">
        <v>148</v>
      </c>
      <c r="L78" s="3" t="s">
        <v>150</v>
      </c>
      <c r="M78" s="8">
        <v>39</v>
      </c>
      <c r="N78" s="6">
        <f>H78/G78</f>
        <v>2.5219999999999999E-2</v>
      </c>
      <c r="O78">
        <f>VLOOKUP('[1]List of products'!$E42,'[1]List of suppliers'!$A$2:$H$12,8,FALSE)</f>
        <v>36</v>
      </c>
      <c r="P78" t="b">
        <v>0</v>
      </c>
    </row>
    <row r="79" spans="1:16" x14ac:dyDescent="0.2">
      <c r="A79" s="10">
        <v>40</v>
      </c>
      <c r="B79" s="10" t="s">
        <v>148</v>
      </c>
      <c r="C79" s="11" t="s">
        <v>207</v>
      </c>
      <c r="D79" s="10" t="s">
        <v>150</v>
      </c>
      <c r="E79" s="10" t="s">
        <v>208</v>
      </c>
      <c r="F79" s="10" t="s">
        <v>24</v>
      </c>
      <c r="G79" s="10">
        <v>1000</v>
      </c>
      <c r="H79" s="10">
        <v>38.32</v>
      </c>
      <c r="I79" s="10">
        <v>-27.67</v>
      </c>
      <c r="J79" s="10">
        <v>98</v>
      </c>
      <c r="K79" s="10" t="s">
        <v>148</v>
      </c>
      <c r="L79" s="10" t="s">
        <v>150</v>
      </c>
      <c r="M79" s="14">
        <v>39</v>
      </c>
      <c r="N79" s="15">
        <v>3.832E-2</v>
      </c>
      <c r="O79" s="13">
        <v>8</v>
      </c>
      <c r="P79" t="b">
        <v>1</v>
      </c>
    </row>
    <row r="80" spans="1:16" x14ac:dyDescent="0.2">
      <c r="A80" s="3">
        <v>15</v>
      </c>
      <c r="B80" s="3" t="s">
        <v>65</v>
      </c>
      <c r="C80" s="4" t="s">
        <v>66</v>
      </c>
      <c r="D80" s="3" t="s">
        <v>67</v>
      </c>
      <c r="E80" s="3" t="s">
        <v>28</v>
      </c>
      <c r="F80" s="3">
        <v>705000</v>
      </c>
      <c r="G80" s="3">
        <v>1000</v>
      </c>
      <c r="H80" s="3">
        <v>11.44</v>
      </c>
      <c r="I80" s="3">
        <v>-11.51</v>
      </c>
      <c r="J80" s="3">
        <v>98</v>
      </c>
      <c r="K80" s="3" t="s">
        <v>65</v>
      </c>
      <c r="L80" s="3" t="s">
        <v>67</v>
      </c>
      <c r="M80" s="8">
        <v>40</v>
      </c>
      <c r="N80" s="6">
        <f>H80/G80</f>
        <v>1.1439999999999999E-2</v>
      </c>
      <c r="O80">
        <f>VLOOKUP('[1]List of products'!$E16,'[1]List of suppliers'!$A$2:$H$12,8,FALSE)</f>
        <v>23</v>
      </c>
    </row>
    <row r="81" spans="1:16" x14ac:dyDescent="0.2">
      <c r="A81" s="10">
        <v>18</v>
      </c>
      <c r="B81" s="10" t="s">
        <v>65</v>
      </c>
      <c r="C81" s="11" t="s">
        <v>182</v>
      </c>
      <c r="D81" s="10" t="s">
        <v>67</v>
      </c>
      <c r="E81" s="10" t="s">
        <v>32</v>
      </c>
      <c r="F81" s="10" t="s">
        <v>24</v>
      </c>
      <c r="G81" s="10">
        <v>1000</v>
      </c>
      <c r="H81" s="10">
        <v>14.3</v>
      </c>
      <c r="I81" s="10">
        <v>-14.39</v>
      </c>
      <c r="J81" s="10">
        <v>95</v>
      </c>
      <c r="K81" s="10" t="s">
        <v>65</v>
      </c>
      <c r="L81" s="10" t="s">
        <v>67</v>
      </c>
      <c r="M81" s="14">
        <v>40</v>
      </c>
      <c r="N81" s="15">
        <v>1.43E-2</v>
      </c>
      <c r="O81" s="13">
        <v>17</v>
      </c>
    </row>
    <row r="82" spans="1:16" x14ac:dyDescent="0.2">
      <c r="A82" s="3">
        <v>18</v>
      </c>
      <c r="B82" s="3" t="s">
        <v>76</v>
      </c>
      <c r="C82" s="4" t="s">
        <v>77</v>
      </c>
      <c r="D82" s="3" t="s">
        <v>78</v>
      </c>
      <c r="E82" s="3" t="s">
        <v>28</v>
      </c>
      <c r="F82" s="3">
        <v>850000</v>
      </c>
      <c r="G82" s="3">
        <v>1000</v>
      </c>
      <c r="H82" s="3">
        <v>22.88</v>
      </c>
      <c r="I82" s="3">
        <v>-23.03</v>
      </c>
      <c r="J82" s="3">
        <v>98</v>
      </c>
      <c r="K82" s="3" t="s">
        <v>76</v>
      </c>
      <c r="L82" s="3" t="s">
        <v>78</v>
      </c>
      <c r="M82" s="8">
        <v>41</v>
      </c>
      <c r="N82" s="6">
        <f>H82/G82</f>
        <v>2.2879999999999998E-2</v>
      </c>
      <c r="O82">
        <f>VLOOKUP('[1]List of products'!$E19,'[1]List of suppliers'!$A$2:$H$12,8,FALSE)</f>
        <v>23</v>
      </c>
    </row>
    <row r="83" spans="1:16" x14ac:dyDescent="0.2">
      <c r="A83" s="10">
        <v>3</v>
      </c>
      <c r="B83" s="10" t="s">
        <v>76</v>
      </c>
      <c r="C83" s="11" t="s">
        <v>164</v>
      </c>
      <c r="D83" s="10" t="s">
        <v>78</v>
      </c>
      <c r="E83" s="10" t="s">
        <v>165</v>
      </c>
      <c r="F83" s="10" t="s">
        <v>24</v>
      </c>
      <c r="G83" s="12">
        <v>400</v>
      </c>
      <c r="H83" s="10">
        <v>391.95</v>
      </c>
      <c r="I83" s="10">
        <v>-462.4</v>
      </c>
      <c r="J83" s="10">
        <v>95</v>
      </c>
      <c r="K83" s="10" t="s">
        <v>76</v>
      </c>
      <c r="L83" s="10" t="s">
        <v>78</v>
      </c>
      <c r="M83" s="14">
        <v>41</v>
      </c>
      <c r="N83" s="15">
        <v>0.97987499999999994</v>
      </c>
      <c r="O83" s="13">
        <v>10</v>
      </c>
    </row>
    <row r="84" spans="1:16" x14ac:dyDescent="0.2">
      <c r="A84" s="3">
        <v>32</v>
      </c>
      <c r="B84" s="3" t="s">
        <v>120</v>
      </c>
      <c r="C84" s="4" t="s">
        <v>121</v>
      </c>
      <c r="D84" s="3" t="s">
        <v>122</v>
      </c>
      <c r="E84" s="3" t="s">
        <v>119</v>
      </c>
      <c r="F84" s="3" t="s">
        <v>24</v>
      </c>
      <c r="G84" s="3">
        <v>1000</v>
      </c>
      <c r="H84" s="3">
        <v>325</v>
      </c>
      <c r="I84" s="3">
        <v>-327.11</v>
      </c>
      <c r="J84" s="3">
        <v>97</v>
      </c>
      <c r="K84" s="3" t="s">
        <v>120</v>
      </c>
      <c r="L84" s="3" t="s">
        <v>122</v>
      </c>
      <c r="M84" s="8">
        <v>42</v>
      </c>
      <c r="N84" s="6">
        <f>H84/G84</f>
        <v>0.32500000000000001</v>
      </c>
      <c r="O84">
        <f>VLOOKUP('[1]List of products'!$E33,'[1]List of suppliers'!$A$2:$H$12,8,FALSE)</f>
        <v>10</v>
      </c>
    </row>
    <row r="85" spans="1:16" x14ac:dyDescent="0.2">
      <c r="A85" s="10">
        <v>31</v>
      </c>
      <c r="B85" s="10" t="s">
        <v>120</v>
      </c>
      <c r="C85" s="11" t="s">
        <v>121</v>
      </c>
      <c r="D85" s="10" t="s">
        <v>122</v>
      </c>
      <c r="E85" s="10" t="s">
        <v>119</v>
      </c>
      <c r="F85" s="10" t="s">
        <v>24</v>
      </c>
      <c r="G85" s="10">
        <v>1000</v>
      </c>
      <c r="H85" s="10">
        <v>325</v>
      </c>
      <c r="I85" s="10">
        <v>-327.11</v>
      </c>
      <c r="J85" s="10">
        <v>97</v>
      </c>
      <c r="K85" s="10" t="s">
        <v>120</v>
      </c>
      <c r="L85" s="10" t="s">
        <v>122</v>
      </c>
      <c r="M85" s="14">
        <v>42</v>
      </c>
      <c r="N85" s="15">
        <v>0.32500000000000001</v>
      </c>
      <c r="O85" s="13">
        <v>7</v>
      </c>
    </row>
    <row r="86" spans="1:16" x14ac:dyDescent="0.2">
      <c r="A86" s="3">
        <v>29</v>
      </c>
      <c r="B86" s="3" t="s">
        <v>110</v>
      </c>
      <c r="C86" s="4" t="s">
        <v>111</v>
      </c>
      <c r="D86" s="3" t="s">
        <v>112</v>
      </c>
      <c r="E86" s="3" t="s">
        <v>28</v>
      </c>
      <c r="F86" s="5" t="s">
        <v>19</v>
      </c>
      <c r="G86" s="3">
        <v>1000</v>
      </c>
      <c r="H86" s="3">
        <v>466.7</v>
      </c>
      <c r="I86" s="3">
        <v>-469.73</v>
      </c>
      <c r="J86" s="3">
        <v>97</v>
      </c>
      <c r="K86" s="3" t="s">
        <v>110</v>
      </c>
      <c r="L86" s="3" t="s">
        <v>112</v>
      </c>
      <c r="M86" s="8">
        <v>43</v>
      </c>
      <c r="N86" s="6">
        <f>H86/G86</f>
        <v>0.4667</v>
      </c>
      <c r="O86">
        <f>VLOOKUP('[1]List of products'!$E30,'[1]List of suppliers'!$A$2:$H$12,8,FALSE)</f>
        <v>23</v>
      </c>
      <c r="P86" t="b">
        <v>0</v>
      </c>
    </row>
    <row r="87" spans="1:16" x14ac:dyDescent="0.2">
      <c r="A87" s="10">
        <v>6</v>
      </c>
      <c r="B87" s="10" t="s">
        <v>110</v>
      </c>
      <c r="C87" s="11" t="s">
        <v>168</v>
      </c>
      <c r="D87" s="10" t="s">
        <v>112</v>
      </c>
      <c r="E87" s="10" t="s">
        <v>162</v>
      </c>
      <c r="F87" s="10" t="s">
        <v>24</v>
      </c>
      <c r="G87" s="10">
        <v>1000</v>
      </c>
      <c r="H87" s="10">
        <v>893.65</v>
      </c>
      <c r="I87" s="10">
        <v>-899.45</v>
      </c>
      <c r="J87" s="10"/>
      <c r="K87" s="10" t="s">
        <v>110</v>
      </c>
      <c r="L87" s="10" t="s">
        <v>112</v>
      </c>
      <c r="M87" s="14">
        <v>43</v>
      </c>
      <c r="N87" s="15">
        <v>0.89364999999999994</v>
      </c>
      <c r="O87" s="13">
        <v>14</v>
      </c>
      <c r="P87" t="b">
        <v>1</v>
      </c>
    </row>
    <row r="88" spans="1:16" x14ac:dyDescent="0.2">
      <c r="A88" s="3">
        <v>33</v>
      </c>
      <c r="B88" s="3" t="s">
        <v>123</v>
      </c>
      <c r="C88" s="4" t="s">
        <v>124</v>
      </c>
      <c r="D88" s="3" t="s">
        <v>125</v>
      </c>
      <c r="E88" s="3" t="s">
        <v>119</v>
      </c>
      <c r="F88" s="3" t="s">
        <v>24</v>
      </c>
      <c r="G88" s="3">
        <v>1000</v>
      </c>
      <c r="H88" s="3">
        <v>455</v>
      </c>
      <c r="I88" s="3">
        <v>-457.96</v>
      </c>
      <c r="J88" s="3">
        <v>96</v>
      </c>
      <c r="K88" s="3" t="s">
        <v>123</v>
      </c>
      <c r="L88" s="3" t="s">
        <v>125</v>
      </c>
      <c r="M88" s="8">
        <v>44</v>
      </c>
      <c r="N88" s="6">
        <f>H88/G88</f>
        <v>0.45500000000000002</v>
      </c>
      <c r="O88">
        <f>VLOOKUP('[1]List of products'!$E34,'[1]List of suppliers'!$A$2:$H$12,8,FALSE)</f>
        <v>10</v>
      </c>
    </row>
    <row r="89" spans="1:16" x14ac:dyDescent="0.2">
      <c r="A89" s="10">
        <v>30</v>
      </c>
      <c r="B89" s="10" t="s">
        <v>123</v>
      </c>
      <c r="C89" s="11" t="s">
        <v>124</v>
      </c>
      <c r="D89" s="10" t="s">
        <v>125</v>
      </c>
      <c r="E89" s="10" t="s">
        <v>119</v>
      </c>
      <c r="F89" s="10" t="s">
        <v>24</v>
      </c>
      <c r="G89" s="10">
        <v>1000</v>
      </c>
      <c r="H89" s="10">
        <v>455</v>
      </c>
      <c r="I89" s="10">
        <v>-457.96</v>
      </c>
      <c r="J89" s="10">
        <v>96</v>
      </c>
      <c r="K89" s="10" t="s">
        <v>123</v>
      </c>
      <c r="L89" s="10" t="s">
        <v>125</v>
      </c>
      <c r="M89" s="14">
        <v>44</v>
      </c>
      <c r="N89" s="15">
        <v>0.45500000000000002</v>
      </c>
      <c r="O89" s="13">
        <v>7</v>
      </c>
    </row>
    <row r="90" spans="1:16" x14ac:dyDescent="0.2">
      <c r="P90">
        <f>COUNTIF(P2:P89,"TRUE")</f>
        <v>17</v>
      </c>
    </row>
    <row r="91" spans="1:16" x14ac:dyDescent="0.2">
      <c r="P91">
        <f>COUNTIF(P2:P89,"FALSE")</f>
        <v>17</v>
      </c>
    </row>
  </sheetData>
  <autoFilter ref="A1:O89" xr:uid="{6776408A-0B1C-AB40-B302-2DE7BD9B3F50}">
    <sortState xmlns:xlrd2="http://schemas.microsoft.com/office/spreadsheetml/2017/richdata2" ref="A2:O89">
      <sortCondition ref="M1:M89"/>
    </sortState>
  </autoFilter>
  <conditionalFormatting sqref="N1">
    <cfRule type="colorScale" priority="9">
      <colorScale>
        <cfvo type="min"/>
        <cfvo type="percentile" val="50"/>
        <cfvo type="max"/>
        <color rgb="FF63BE7B"/>
        <color rgb="FFFFEB84"/>
        <color rgb="FFF8696B"/>
      </colorScale>
    </cfRule>
  </conditionalFormatting>
  <conditionalFormatting sqref="O2:O45">
    <cfRule type="colorScale" priority="8">
      <colorScale>
        <cfvo type="min"/>
        <cfvo type="percentile" val="50"/>
        <cfvo type="max"/>
        <color rgb="FF63BE7B"/>
        <color rgb="FFFFEB84"/>
        <color rgb="FFF8696B"/>
      </colorScale>
    </cfRule>
  </conditionalFormatting>
  <conditionalFormatting sqref="N2:N45">
    <cfRule type="colorScale" priority="7">
      <colorScale>
        <cfvo type="min"/>
        <cfvo type="percentile" val="50"/>
        <cfvo type="max"/>
        <color rgb="FF63BE7B"/>
        <color rgb="FFFFEB84"/>
        <color rgb="FFF8696B"/>
      </colorScale>
    </cfRule>
  </conditionalFormatting>
  <conditionalFormatting sqref="I2:I45">
    <cfRule type="colorScale" priority="6">
      <colorScale>
        <cfvo type="min"/>
        <cfvo type="percentile" val="50"/>
        <cfvo type="max"/>
        <color rgb="FFF8696B"/>
        <color rgb="FFFFEB84"/>
        <color rgb="FF63BE7B"/>
      </colorScale>
    </cfRule>
  </conditionalFormatting>
  <conditionalFormatting sqref="N46:N89">
    <cfRule type="colorScale" priority="5">
      <colorScale>
        <cfvo type="min"/>
        <cfvo type="percentile" val="50"/>
        <cfvo type="max"/>
        <color rgb="FF63BE7B"/>
        <color rgb="FFFFEB84"/>
        <color rgb="FFF8696B"/>
      </colorScale>
    </cfRule>
  </conditionalFormatting>
  <conditionalFormatting sqref="O46:O89">
    <cfRule type="colorScale" priority="4">
      <colorScale>
        <cfvo type="min"/>
        <cfvo type="percentile" val="50"/>
        <cfvo type="max"/>
        <color rgb="FF63BE7B"/>
        <color rgb="FFFFEB84"/>
        <color rgb="FFF8696B"/>
      </colorScale>
    </cfRule>
  </conditionalFormatting>
  <conditionalFormatting sqref="I46:I89">
    <cfRule type="colorScale" priority="3">
      <colorScale>
        <cfvo type="min"/>
        <cfvo type="percentile" val="50"/>
        <cfvo type="max"/>
        <color rgb="FFF8696B"/>
        <color rgb="FFFFEB84"/>
        <color rgb="FF63BE7B"/>
      </colorScale>
    </cfRule>
  </conditionalFormatting>
  <conditionalFormatting sqref="P1:P1048576">
    <cfRule type="containsText" dxfId="2" priority="2" operator="containsText" text="TRUE">
      <formula>NOT(ISERROR(SEARCH("TRUE",P1)))</formula>
    </cfRule>
    <cfRule type="containsText" dxfId="1" priority="1" operator="containsText" text="FALSE">
      <formula>NOT(ISERROR(SEARCH("FALSE",P1)))</formula>
    </cfRule>
  </conditionalFormatting>
  <hyperlinks>
    <hyperlink ref="C4" r:id="rId1" xr:uid="{9F6CB8ED-0D20-F94A-9F25-DDF3004CBA35}"/>
    <hyperlink ref="C16" r:id="rId2" xr:uid="{73831ABE-F625-E345-85A3-55F671BC9F31}"/>
    <hyperlink ref="C52" r:id="rId3" xr:uid="{4C2563B9-4DC4-514E-B731-825F470E7B63}"/>
    <hyperlink ref="C36" r:id="rId4" xr:uid="{34DD3170-CD03-6144-987C-91B8DF73FD36}"/>
    <hyperlink ref="C64" r:id="rId5" xr:uid="{4AB78FE0-5BEE-D84F-BE66-9E6E89C612F1}"/>
    <hyperlink ref="C74" r:id="rId6" xr:uid="{4C51E50F-B447-BB4F-AF3C-BE5B82598072}"/>
    <hyperlink ref="C8" r:id="rId7" xr:uid="{360A6127-9391-8C4E-A9EC-16152A33AFF5}"/>
    <hyperlink ref="C50" r:id="rId8" xr:uid="{B9657F74-D7A7-5D4A-9BF1-96255DE35E60}"/>
    <hyperlink ref="C6" r:id="rId9" xr:uid="{35C0B8F9-FF81-E54E-B91A-833619470204}"/>
    <hyperlink ref="C28" r:id="rId10" xr:uid="{F1698899-EABC-2E46-BC66-43D8786F6E44}"/>
    <hyperlink ref="C46" r:id="rId11" xr:uid="{6BFE0D04-D632-7947-9185-AD13F734D70F}"/>
    <hyperlink ref="C70" r:id="rId12" xr:uid="{0630F47E-0028-6D4B-A5E1-180070E6C965}"/>
    <hyperlink ref="C30" r:id="rId13" xr:uid="{0743C179-B485-B24B-A940-FAB6670E8AF7}"/>
    <hyperlink ref="C20" r:id="rId14" xr:uid="{14EB6EB4-0C29-EE45-B4EF-C14C8E5045F2}"/>
    <hyperlink ref="C80" r:id="rId15" xr:uid="{CCA99754-CA0E-4740-9AD0-BA136261B07B}"/>
    <hyperlink ref="C76" r:id="rId16" xr:uid="{D50AD53E-EFF8-0241-9995-676E44B164B4}"/>
    <hyperlink ref="C18" r:id="rId17" xr:uid="{95CA7641-EA47-7743-A318-6ABAE9351841}"/>
    <hyperlink ref="C82" r:id="rId18" xr:uid="{282EA764-7F0B-484F-BF96-30FFE70342C8}"/>
    <hyperlink ref="C32" r:id="rId19" xr:uid="{92CA7A0A-B686-DC48-994B-BF5A1133BA9C}"/>
    <hyperlink ref="C12" r:id="rId20" xr:uid="{8B1C9689-2174-BF43-94FD-79CC6B3E4A8D}"/>
    <hyperlink ref="C24" r:id="rId21" xr:uid="{39A34DFB-4EFE-D546-BA49-8AC0EBDD8CEF}"/>
    <hyperlink ref="C40" r:id="rId22" xr:uid="{E272B59B-7393-0949-A3CF-4FE730034F22}"/>
    <hyperlink ref="C54" r:id="rId23" xr:uid="{5FFC8046-0AE7-4B45-9922-E1D30DDC3B6E}"/>
    <hyperlink ref="C56" r:id="rId24" xr:uid="{2C1FA2A5-FD50-DE47-86CC-19D793376656}"/>
    <hyperlink ref="C48" r:id="rId25" xr:uid="{451459E8-A38A-914D-92AD-F2194058E1DC}"/>
    <hyperlink ref="C34" r:id="rId26" xr:uid="{13A9515F-6E98-F440-9E0A-08CF6335AB0B}"/>
    <hyperlink ref="C58" r:id="rId27" xr:uid="{0BDA611F-CDF7-4E49-B6D7-FCE585363630}"/>
    <hyperlink ref="C42" r:id="rId28" xr:uid="{BC2E5D39-C6B4-E049-890E-AE5E3D1A2DA4}"/>
    <hyperlink ref="C86" r:id="rId29" xr:uid="{EF50771F-B62E-E545-B65A-B4233EE1B8E2}"/>
    <hyperlink ref="C44" r:id="rId30" xr:uid="{3086404C-BBCC-844E-A16D-323C95EA51EB}"/>
    <hyperlink ref="C10" r:id="rId31" xr:uid="{A7BD3ED5-1BC3-3E4D-9634-1A3DC0957F17}"/>
    <hyperlink ref="C84" r:id="rId32" xr:uid="{D2372F1A-C0C1-2749-97A7-60BCF1355C04}"/>
    <hyperlink ref="C88" r:id="rId33" xr:uid="{629662C3-5E29-284C-9883-FA4F5DE4E00B}"/>
    <hyperlink ref="C62" r:id="rId34" xr:uid="{625E9D35-5498-0C44-9583-899EC8E37DF8}"/>
    <hyperlink ref="C38" r:id="rId35" xr:uid="{B6F37F07-ED00-E749-BB78-78BD0A1B5F88}"/>
    <hyperlink ref="C60" r:id="rId36" xr:uid="{03E32587-70D1-DC46-B1A6-9385B00669EA}"/>
    <hyperlink ref="C68" r:id="rId37" xr:uid="{3A72ADB3-1675-F743-B7BF-2EA5EBF9EE29}"/>
    <hyperlink ref="C66" r:id="rId38" xr:uid="{8F1300FF-88C6-A348-B650-4A5A1F621AB1}"/>
    <hyperlink ref="C72" r:id="rId39" xr:uid="{6A624DD3-7448-C54A-8DC2-502A31DFED99}"/>
    <hyperlink ref="C14" r:id="rId40" xr:uid="{A98D22AB-5295-CE47-96CB-814F7A5D6D3A}"/>
    <hyperlink ref="C78" r:id="rId41" xr:uid="{DD68C7C9-07EA-CB4D-A5AD-07A9124FCE36}"/>
    <hyperlink ref="C26" r:id="rId42" xr:uid="{3A2DB01B-D2E0-1D42-BF7A-A85CD8A7F9C9}"/>
    <hyperlink ref="C2" r:id="rId43" xr:uid="{9FD1A670-5457-D74B-B63A-A933B175F5FE}"/>
    <hyperlink ref="C22" r:id="rId44" xr:uid="{7002862C-C268-B34B-AA32-B39BF37861A2}"/>
    <hyperlink ref="C77" r:id="rId45" xr:uid="{FD7276A6-C38C-6845-A717-D77757BDF4FC}"/>
    <hyperlink ref="C57" r:id="rId46" xr:uid="{4322ED44-511E-AC4F-9FCB-021D53C726A8}"/>
    <hyperlink ref="C83" r:id="rId47" xr:uid="{50DBFB7B-750B-E345-BE1F-BFABC7A0FC2E}"/>
    <hyperlink ref="C49" r:id="rId48" xr:uid="{4EE5B13E-BA56-CF47-B043-67A79E6A2BA8}"/>
    <hyperlink ref="C11" r:id="rId49" xr:uid="{541C7310-9AF3-8344-9792-F4588173BE15}"/>
    <hyperlink ref="C87" r:id="rId50" xr:uid="{C4AB500D-9A66-864E-B854-EE01D3239F47}"/>
    <hyperlink ref="C67" r:id="rId51" xr:uid="{61E0FFE8-BACB-7147-9927-B033E1471040}"/>
    <hyperlink ref="C65" r:id="rId52" xr:uid="{B005D4A6-A427-CC48-984C-1218B433A31C}"/>
    <hyperlink ref="C53" r:id="rId53" xr:uid="{881E49E9-62F7-9347-9826-89E26A5DB38A}"/>
    <hyperlink ref="C37" r:id="rId54" xr:uid="{D9FDEA00-ACDB-D846-882E-2F21DAB2384F}"/>
    <hyperlink ref="C25" r:id="rId55" xr:uid="{BBDBE406-01BC-B945-BB19-D5456BC90C6D}"/>
    <hyperlink ref="C21" r:id="rId56" xr:uid="{1569519C-592E-ED40-BEAC-5693C8AD06B6}"/>
    <hyperlink ref="C17" r:id="rId57" xr:uid="{B3AE1A90-1480-5747-A031-2A86E3F5CE16}"/>
    <hyperlink ref="C15" r:id="rId58" xr:uid="{E51009FD-1EAD-2041-93DE-32C60945D701}"/>
    <hyperlink ref="C13" r:id="rId59" xr:uid="{212E82F4-F437-0045-9B1C-1DCBC556F471}"/>
    <hyperlink ref="C41" r:id="rId60" xr:uid="{B83EDFD7-DBB0-594B-8AE4-8A2B6C13FFE1}"/>
    <hyperlink ref="C33" r:id="rId61" xr:uid="{96B3A2CC-4AF2-6C4A-A0A6-4FA4CF86A977}"/>
    <hyperlink ref="C81" r:id="rId62" xr:uid="{FCEA2A52-A945-0948-87F6-2F42645B2181}"/>
    <hyperlink ref="C59" r:id="rId63" xr:uid="{E182B0EA-42B4-5643-9287-5DFC561C0B90}"/>
    <hyperlink ref="C51" r:id="rId64" xr:uid="{FF083919-397B-0945-B467-12854D78693A}"/>
    <hyperlink ref="C35" r:id="rId65" xr:uid="{C131D8BA-5E8B-854B-8371-2AA171719D9A}"/>
    <hyperlink ref="C31" r:id="rId66" xr:uid="{0D6260A6-7D0A-4440-AD55-4BEC338F1E6F}"/>
    <hyperlink ref="C29" r:id="rId67" xr:uid="{0C512CDE-F7C5-3541-A86D-81ACBE6A41CE}"/>
    <hyperlink ref="C23" r:id="rId68" xr:uid="{3616EF76-896A-5546-A5F7-77A487FFCCE5}"/>
    <hyperlink ref="C9" r:id="rId69" xr:uid="{A4F6A4C6-137A-0643-B5B7-3D66A598994E}"/>
    <hyperlink ref="C73" r:id="rId70" xr:uid="{77316E6C-5019-DC44-BB31-66FC1D4D9582}"/>
    <hyperlink ref="C71" r:id="rId71" xr:uid="{3F9E4436-9E13-9B45-9355-D6E33E2B87BB}"/>
    <hyperlink ref="C47" r:id="rId72" xr:uid="{7C242667-C3F0-7B43-AF7E-3CC0A86A52E7}"/>
    <hyperlink ref="C3" r:id="rId73" xr:uid="{FBC57984-FBC1-6745-9636-5D64021B3FD5}"/>
    <hyperlink ref="C89" r:id="rId74" xr:uid="{1228EF69-67D8-9444-A55D-F13F51CF1677}"/>
    <hyperlink ref="C85" r:id="rId75" xr:uid="{0D4F50F2-3B2C-1449-A422-4291087FA365}"/>
    <hyperlink ref="C75" r:id="rId76" xr:uid="{E8864A11-AC22-7249-AD2D-FA4A72461A5B}"/>
    <hyperlink ref="C43" r:id="rId77" xr:uid="{B34AF5F9-F4A2-6546-B90B-939611E9D952}"/>
    <hyperlink ref="C5" r:id="rId78" xr:uid="{058E6FA4-5A78-6240-8220-DFF222850EAD}"/>
    <hyperlink ref="C69" r:id="rId79" xr:uid="{609633D9-7010-504F-B4C4-82A245E8A763}"/>
    <hyperlink ref="C63" r:id="rId80" xr:uid="{44328670-8F16-1D44-A7E6-7F11024756DA}"/>
    <hyperlink ref="C61" r:id="rId81" xr:uid="{7EF8E58E-C822-C744-B3F8-9309384B3A3A}"/>
    <hyperlink ref="C55" r:id="rId82" xr:uid="{17090B32-A14C-EF41-80F1-B358571821AD}"/>
    <hyperlink ref="C45" r:id="rId83" xr:uid="{750EBBE0-1E3E-D842-8E66-8FA30D7890FC}"/>
    <hyperlink ref="C79" r:id="rId84" xr:uid="{DB4C0EB0-D23A-2148-88F2-8569D7C68003}"/>
    <hyperlink ref="C39" r:id="rId85" xr:uid="{E3506673-A562-9244-B9D9-2E7053330A19}"/>
    <hyperlink ref="C19" r:id="rId86" xr:uid="{E207971F-EDAC-2D43-9B13-8911BBEA4B8F}"/>
    <hyperlink ref="C27" r:id="rId87" xr:uid="{E9EDE1E9-10EB-654E-B953-38983DA7EF08}"/>
    <hyperlink ref="C7" r:id="rId88" xr:uid="{58AB2824-4FC8-9C4B-8667-442489CF75F0}"/>
  </hyperlinks>
  <pageMargins left="0.7" right="0.7" top="0.75" bottom="0.75" header="0.3" footer="0.3"/>
  <legacyDrawing r:id="rId89"/>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Winokan, Max S Dr (PG/R - Maths &amp; Physics)</dc:creator>
  <cp:lastModifiedBy>Winokan, Max S Dr (PG/R - Maths &amp; Physics)</cp:lastModifiedBy>
  <dcterms:created xsi:type="dcterms:W3CDTF">2024-05-24T09:30:15Z</dcterms:created>
  <dcterms:modified xsi:type="dcterms:W3CDTF">2024-05-24T10:03:44Z</dcterms:modified>
</cp:coreProperties>
</file>