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tfb64483/Data/RdRp_FFF/curation/"/>
    </mc:Choice>
  </mc:AlternateContent>
  <xr:revisionPtr revIDLastSave="0" documentId="13_ncr:1_{26DA5148-79FC-7D44-9BD2-B12A2BBE51B0}" xr6:coauthVersionLast="47" xr6:coauthVersionMax="47" xr10:uidLastSave="{00000000-0000-0000-0000-000000000000}"/>
  <bookViews>
    <workbookView xWindow="0" yWindow="500" windowWidth="76800" windowHeight="42700" xr2:uid="{00000000-000D-0000-FFFF-FFFF00000000}"/>
  </bookViews>
  <sheets>
    <sheet name="Sheet1" sheetId="1" r:id="rId1"/>
  </sheets>
  <definedNames>
    <definedName name="SELECT_INTERESTING">Sheet1!$Z$347</definedName>
    <definedName name="SELECT_YES">Sheet1!$Z$346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54" i="1" l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2" i="1"/>
  <c r="Z349" i="1" l="1"/>
  <c r="Z350" i="1"/>
  <c r="Z351" i="1"/>
  <c r="Z352" i="1"/>
</calcChain>
</file>

<file path=xl/sharedStrings.xml><?xml version="1.0" encoding="utf-8"?>
<sst xmlns="http://schemas.openxmlformats.org/spreadsheetml/2006/main" count="851" uniqueCount="564">
  <si>
    <t>compound</t>
  </si>
  <si>
    <t>smiles</t>
  </si>
  <si>
    <t>quote_id</t>
  </si>
  <si>
    <t>quote_entry</t>
  </si>
  <si>
    <t>quote_price_USD</t>
  </si>
  <si>
    <t>quote_amount_mg</t>
  </si>
  <si>
    <t>quote_catalogue</t>
  </si>
  <si>
    <t>JA curated YES</t>
  </si>
  <si>
    <t>DF curated NO</t>
  </si>
  <si>
    <t>AC curated INTERESTING</t>
  </si>
  <si>
    <t>DF curated INTERESTING</t>
  </si>
  <si>
    <t>Enamine_Quote_1977854</t>
  </si>
  <si>
    <t>Enamine_Quote_1970815</t>
  </si>
  <si>
    <t>Enamine_Order_1968912</t>
  </si>
  <si>
    <t>AC curated YES</t>
  </si>
  <si>
    <t>DF curated YES</t>
  </si>
  <si>
    <t>JA curated MAYBE</t>
  </si>
  <si>
    <t>JA curated INTERESTING</t>
  </si>
  <si>
    <t>JA curated NO</t>
  </si>
  <si>
    <t>LCD curated YES</t>
  </si>
  <si>
    <t>LCD curated INTERESTING</t>
  </si>
  <si>
    <t>#curated YES</t>
  </si>
  <si>
    <t>#curated INTERESTING</t>
  </si>
  <si>
    <t>#curated NO</t>
  </si>
  <si>
    <t>CC(C)n1cc(NC2=NCCCS2)cn1</t>
  </si>
  <si>
    <t>CC(Cn1cccn1)NC1=NCCCS1</t>
  </si>
  <si>
    <t>CCS(=O)(=O)NCC=1C=CC(=NC1)N2CCCC=3C=CC=CC32</t>
  </si>
  <si>
    <t>Z4278175298</t>
  </si>
  <si>
    <t>sRDB</t>
  </si>
  <si>
    <t>CCS(=O)(=O)NCC=1C=CN=CC1Cl</t>
  </si>
  <si>
    <t>Z2680349149</t>
  </si>
  <si>
    <t>CCS(=O)(=O)NCC=1C=CC(=CC1)OCC=2C=CC=CN2</t>
  </si>
  <si>
    <t>Z805640618</t>
  </si>
  <si>
    <t>HTS</t>
  </si>
  <si>
    <t>CN(C=1C=CC=NC1)S(=O)(=O)CCC2CCCO2</t>
  </si>
  <si>
    <t>Z1420252205</t>
  </si>
  <si>
    <t>CCS(=O)(=O)NCc1ccc(C(=O)N2CC(=O)N2)cc1</t>
  </si>
  <si>
    <t>CCC1OCCC1CNCc1cc[nH]n1</t>
  </si>
  <si>
    <t>CCOC(=O)CN1N=C(C=CC1=O)C=2C=CC=NC2</t>
  </si>
  <si>
    <t>Z3663805978</t>
  </si>
  <si>
    <t>O=C(NOC1CCOC1)N2CCN(C=3C=CC=NC3)C(=O)C2</t>
  </si>
  <si>
    <t>Z1700699334</t>
  </si>
  <si>
    <t>CCS(=O)(=O)NCC1=NC=2C=C(Cl)C=CC2N1</t>
  </si>
  <si>
    <t>Z2677388725</t>
  </si>
  <si>
    <t>CC1=CN=C(CC(=O)NCC=2C=CC(=O)NN2)S1</t>
  </si>
  <si>
    <t>Z3336152414</t>
  </si>
  <si>
    <t>O=C(O)c1csc(-c2ccc(=O)[nH]n2)n1</t>
  </si>
  <si>
    <t>NCc1csc(-c2ccc(=O)[nH]n2)n1</t>
  </si>
  <si>
    <t>CC(C)(CO)NC(=O)C1=CN=C(S1)C2=CC=C(Cl)S2</t>
  </si>
  <si>
    <t>Z1616725039</t>
  </si>
  <si>
    <t>CCS(=O)(=O)NCC1CCCN(Cc2cccc3ccccc23)C1</t>
  </si>
  <si>
    <t>CC(C)(CO)NC(=O)C1=CSC(=N1)C=2C=CSC2</t>
  </si>
  <si>
    <t>Z425735388</t>
  </si>
  <si>
    <t>CC(C)(C)OCC(O)c1ccncn1</t>
  </si>
  <si>
    <t>CCCN(CCC)S(=O)(=O)NC(C)C=1N=CC=CN1</t>
  </si>
  <si>
    <t>Z3618333376</t>
  </si>
  <si>
    <t>CC(NS(=O)(=O)CC(C)(C)C#N)C=1N=CC=CN1</t>
  </si>
  <si>
    <t>Z3618333085</t>
  </si>
  <si>
    <t>CC(NS(=O)(=O)CC#N)C=1N=CC=CN1</t>
  </si>
  <si>
    <t>Z3002803390</t>
  </si>
  <si>
    <t>CCS(=O)(=O)NCc1ccc(C=CC(=O)O)s1</t>
  </si>
  <si>
    <t>C1=CC(=CC=N1)N2CCCOCC2</t>
  </si>
  <si>
    <t>Z1957676618</t>
  </si>
  <si>
    <t>CN(CCNC(=O)CC1CCCCO1)C(=O)C=2C=CC=NC2</t>
  </si>
  <si>
    <t>Z9426627581</t>
  </si>
  <si>
    <t>mRDB</t>
  </si>
  <si>
    <t>O=C(C=CC1=CSC=N1)OCCCCC2CCCO2</t>
  </si>
  <si>
    <t>Z3383153484</t>
  </si>
  <si>
    <t>CC(C)(CO)NC(=O)N1CCC(C1)C=2C=CON2</t>
  </si>
  <si>
    <t>Z3374716368</t>
  </si>
  <si>
    <t>CCS(=O)(=O)N(C)C1CCN(CC1)C(=O)CC=2C=CC=NC2</t>
  </si>
  <si>
    <t>Z1178038993</t>
  </si>
  <si>
    <t>CC(O)C1=NC=C(CNC(CCC=2C=CC=CC2)CC(=O)O)S1</t>
  </si>
  <si>
    <t>Z3838487329</t>
  </si>
  <si>
    <t>CCC1=NC=C(CNC(CCC=2C=CC=CC2)CC(=O)O)S1</t>
  </si>
  <si>
    <t>Z2899420163</t>
  </si>
  <si>
    <t>c1nc(-c2n[nH]c3c2CCCC3)c[nH]1</t>
  </si>
  <si>
    <t>CC=1N=CSC1COC(=O)COC=2C=CSC2</t>
  </si>
  <si>
    <t>Z2000307411</t>
  </si>
  <si>
    <t>CCS(=O)(=O)NCC1CC(=O)N(c2ccc(C)cc2)C1</t>
  </si>
  <si>
    <t>CCS(=O)(=O)NCC1CC(=O)N(C1)C=2C=CC(Cl)=CC2</t>
  </si>
  <si>
    <t>Z1744828268</t>
  </si>
  <si>
    <t>CCS(=O)(=O)NCC1CN(c2ncc(F)cn2)Cc2cncn21</t>
  </si>
  <si>
    <t>CC(=O)NCCN(Cc1ccsc1)C(=O)c1cnccc1O</t>
  </si>
  <si>
    <t>CCS(=O)(=O)NCC1=CN(CCCN2C=NC=N2)N=N1</t>
  </si>
  <si>
    <t>Z9426627126</t>
  </si>
  <si>
    <t>CCS(=O)(=O)NCC1CCCC2CC12</t>
  </si>
  <si>
    <t>Z2509405973</t>
  </si>
  <si>
    <t>CCS(=O)(=O)NCC1C=CCCCC1</t>
  </si>
  <si>
    <t>Z3337393275</t>
  </si>
  <si>
    <t>CC(C=1C=CC=CC1)S(=O)(=O)NC(C=2N=CC=CN2)C3CC3</t>
  </si>
  <si>
    <t>Z3475395797</t>
  </si>
  <si>
    <t>CCS(=O)(=O)NCC1CCCC2(CC2)C1</t>
  </si>
  <si>
    <t>Z2512801959</t>
  </si>
  <si>
    <t>CCOC(=O)CC(C)OC(=O)c1ccnn1-c1ccncc1</t>
  </si>
  <si>
    <t>CCS(=O)(=O)NCC=1N=CC=CC1OC</t>
  </si>
  <si>
    <t>Z5025266519</t>
  </si>
  <si>
    <t>CCS(=O)(=O)NCC=1N=CC=CC1F</t>
  </si>
  <si>
    <t>Z1498584846</t>
  </si>
  <si>
    <t>CCS(=O)(=O)NCC1=NC(Cl)=CC=C1Br</t>
  </si>
  <si>
    <t>Z3820117159</t>
  </si>
  <si>
    <t>CCS(=O)(=O)NCC=1C=CN=CC1C</t>
  </si>
  <si>
    <t>Z1742120905</t>
  </si>
  <si>
    <t>CCS(=O)(=O)NCC=1N=CC=CC1C</t>
  </si>
  <si>
    <t>Z1130340361</t>
  </si>
  <si>
    <t>CCS(=O)(=O)NCC=1N=CC(C)=CC1C</t>
  </si>
  <si>
    <t>Z2890054145</t>
  </si>
  <si>
    <t>CCS(=O)(=O)NCC=1C=NC(C)=CC1C</t>
  </si>
  <si>
    <t>Z2279849399</t>
  </si>
  <si>
    <t>CCS(=O)(=O)NCC=1N=CC=CC1Cl</t>
  </si>
  <si>
    <t>Z3016999067</t>
  </si>
  <si>
    <t>CCS(=O)(=O)NCC=1C=NC=CC1C</t>
  </si>
  <si>
    <t>Z1763514824</t>
  </si>
  <si>
    <t>CCS(=O)(=O)N(C)C1=CC=CN=C1</t>
  </si>
  <si>
    <t>Z1238655138</t>
  </si>
  <si>
    <t>CC(C)(C)OCC(O)c1cscn1</t>
  </si>
  <si>
    <t>C=CCN(C)S(=O)(=O)NC(C)C1=NC=CS1</t>
  </si>
  <si>
    <t>Z4264237159</t>
  </si>
  <si>
    <t>CC(NS(=O)(=O)CCCCC#N)C1=NC=CS1</t>
  </si>
  <si>
    <t>Z1168399499</t>
  </si>
  <si>
    <t>CC(CC(C)C(F)F)NS(=O)(=O)CC1=CSC=N1</t>
  </si>
  <si>
    <t>Z4034768090</t>
  </si>
  <si>
    <t>C=CC(C)(CC)NS(=O)(=O)C1=CSC=N1</t>
  </si>
  <si>
    <t>Z3619730231</t>
  </si>
  <si>
    <t>CC(CS(=O)(=O)NC(C)C1=NC=CS1)C(C)(F)F</t>
  </si>
  <si>
    <t>Z4264237449</t>
  </si>
  <si>
    <t>CC(NS(=O)(=O)CBr)C1=CN=CS1</t>
  </si>
  <si>
    <t>Z2895614550</t>
  </si>
  <si>
    <t>CCCS(=O)(=O)NC(C)C=1C=CC=NC1</t>
  </si>
  <si>
    <t>Z815143088</t>
  </si>
  <si>
    <t>CCCCN(O)C(=O)C1=CC=CC=N1</t>
  </si>
  <si>
    <t>Z2900667522</t>
  </si>
  <si>
    <t>CC(CCNS(=O)(=O)CC=1C=CN=CC1)C(F)F</t>
  </si>
  <si>
    <t>Z4278550576</t>
  </si>
  <si>
    <t>CCCC(NS(=O)(=O)CC(C)(C)C(F)(F)F)C=1C=CC=CN1</t>
  </si>
  <si>
    <t>Z3616715385</t>
  </si>
  <si>
    <t>CCC(NS(=O)(=O)N(C)C)C=1C=CN=CC1</t>
  </si>
  <si>
    <t>Z1271211895</t>
  </si>
  <si>
    <t>CC(NS(=O)(=O)CC#N)C=1C=CC=CN1</t>
  </si>
  <si>
    <t>Z871802814</t>
  </si>
  <si>
    <t>CC[C@@H](NS(=O)(=O)CCC(C)C)C=1C=CC=CN1</t>
  </si>
  <si>
    <t>Z2774704738</t>
  </si>
  <si>
    <t>CC(C)CC(C)CS(=O)(=O)NC(C)C=1C=CN=CC1</t>
  </si>
  <si>
    <t>Z4259887894</t>
  </si>
  <si>
    <t>CC(C)C(NS(C)(=O)=O)C=1C=CN=CC1</t>
  </si>
  <si>
    <t>Z1199449998</t>
  </si>
  <si>
    <t>CC(NS(C)(=O)=O)C=1C=CC=CN1</t>
  </si>
  <si>
    <t>Z133729596</t>
  </si>
  <si>
    <t>C=C(C(=O)OC)C(O)C=1C=CN=CC1</t>
  </si>
  <si>
    <t>Z320967548</t>
  </si>
  <si>
    <t>Legacy</t>
  </si>
  <si>
    <t>CC(CNC(=O)NC1=NC=C(CC2CCOCC2)S1)S(N)(=O)=O</t>
  </si>
  <si>
    <t>Z9426627799</t>
  </si>
  <si>
    <t>CCCOCC(O)c1cccnc1</t>
  </si>
  <si>
    <t>CC(C)(C)OCC(O)c1ccccn1</t>
  </si>
  <si>
    <t>CCC(NS(=O)(=O)CCC(F)(F)C(F)F)C=1C=CC=NC1</t>
  </si>
  <si>
    <t>Z4343940688</t>
  </si>
  <si>
    <t>C=1C=CC(=NC1)N2CCCOCC2</t>
  </si>
  <si>
    <t>Z929763336</t>
  </si>
  <si>
    <t>CSCC(C)CNC(C)c1cn(C)nc1C1CCOCC1</t>
  </si>
  <si>
    <t>CCCC1=NN=C(NS(=O)(=O)C=2C=CC=3OCCOC3C2)S1</t>
  </si>
  <si>
    <t>Z1366999927</t>
  </si>
  <si>
    <t>CCCN1C=CC(CNCC2=CC=C3OCCOC3=N2)=N1</t>
  </si>
  <si>
    <t>Z4482323982</t>
  </si>
  <si>
    <t>O=C1C=CC(=NN1CC2=NSC=3C=CC=CC23)C=4C=CC=NC4</t>
  </si>
  <si>
    <t>Z8952182813</t>
  </si>
  <si>
    <t>O=S(=O)(CCC=1C=NOC1)NC(C=2C=CN=CC2)C3CCC3</t>
  </si>
  <si>
    <t>Z4275436706</t>
  </si>
  <si>
    <t>O=S(=O)(CCC=1C=NOC1)NC(C=2C=CC=NC2)C3CC3</t>
  </si>
  <si>
    <t>Z4267687993</t>
  </si>
  <si>
    <t>O=S(=O)(CCC=1C=NOC1)NC(C=2C=CC=CC2)C3=CC=CN=C3</t>
  </si>
  <si>
    <t>Z9426627110</t>
  </si>
  <si>
    <t>C1=NC=C(N1)C=2C=CN=CC2</t>
  </si>
  <si>
    <t>Z2491387466</t>
  </si>
  <si>
    <t>Advanced</t>
  </si>
  <si>
    <t>COc1ccc2cc(CN)[nH]c2c1NC(C)=O</t>
  </si>
  <si>
    <t>CC(CC(=O)NC1=CNN=C1C2=NC=CS2)N3C=CC=C3</t>
  </si>
  <si>
    <t>Z1894109819</t>
  </si>
  <si>
    <t>O=C1C=C(c2ccccn2)CCCC1</t>
  </si>
  <si>
    <t>Cn1cncc1-c1nnc(C2CCCCN2)o1</t>
  </si>
  <si>
    <t>CC(CNC(=O)C=1C=CC(=NC1)C=2N=CNN2)C3=NC=CN3</t>
  </si>
  <si>
    <t>Z9426627598</t>
  </si>
  <si>
    <t>CC(NC(=O)C=1C=CN=C(C1)N2C=CC=C2)C3=NC=CN3</t>
  </si>
  <si>
    <t>Z9426627664</t>
  </si>
  <si>
    <t>OC1(CNCC2=CC=NN2)CCOC1</t>
  </si>
  <si>
    <t>Z2582855536</t>
  </si>
  <si>
    <t>CC1(CNCC2=CC=NN2)CCOC1</t>
  </si>
  <si>
    <t>Z2582856813</t>
  </si>
  <si>
    <t>OC1COCC1CNCc1ccn[nH]1</t>
  </si>
  <si>
    <t>C=C(Cn1ccnc1)C(=O)NC(CO)Cc1cccnc1</t>
  </si>
  <si>
    <t>C1=CN(C=N1)C=2C=C(C=CN2)C3=NN=C(O3)C=4C=CC=NC4</t>
  </si>
  <si>
    <t>Z1661185374</t>
  </si>
  <si>
    <t>O=C(CCCN1C=CN=C1)NC(CO)C(O)C=2C=CC=NC2</t>
  </si>
  <si>
    <t>Z9426627698</t>
  </si>
  <si>
    <t>CC(CC1=CN=CN1)C(=O)NCC2=NN=C(O2)N3CCCC3</t>
  </si>
  <si>
    <t>Z4236157400</t>
  </si>
  <si>
    <t>CCC(NC(=O)NC=1C=CC(=CN1)OC(F)F)C2CCCO2</t>
  </si>
  <si>
    <t>Z2294828299</t>
  </si>
  <si>
    <t>O=C(NC1CCC21CNC2)C=3C=CC(=NC3)C=4C=CN=CC4</t>
  </si>
  <si>
    <t>Z4029336495</t>
  </si>
  <si>
    <t>CC(CC(=O)NC=1C=NNC1C#N)C2CCCO2</t>
  </si>
  <si>
    <t>Z2817904935</t>
  </si>
  <si>
    <t>CN1C=C(C=N1)C(=O)CNC(=O)C2CCCO2</t>
  </si>
  <si>
    <t>Z2962156250</t>
  </si>
  <si>
    <t>CC(C)(NCC1=CC=NN1C2CCCC2)C3CCCO3</t>
  </si>
  <si>
    <t>Z3318668420</t>
  </si>
  <si>
    <t>O=C(NCC1CCCO1)C=2C=CN(N2)C3CCCC3</t>
  </si>
  <si>
    <t>Z1431482202</t>
  </si>
  <si>
    <t>O=S(=O)(NCC1CCCO1)C=2C=NN(C2)C3CCCC3</t>
  </si>
  <si>
    <t>Z2772250608</t>
  </si>
  <si>
    <t>ClC=1C=C(C=CN1)NCC2=CC=NN2</t>
  </si>
  <si>
    <t>Z2582855603</t>
  </si>
  <si>
    <t>FC=1C=NC=CC1NCC2=CC=NN2</t>
  </si>
  <si>
    <t>Z2754114695</t>
  </si>
  <si>
    <t>C=CCNC(=O)C1=CC=C(N=C1)N2CCC(C2)C3=CC=NN3</t>
  </si>
  <si>
    <t>Z3870429174</t>
  </si>
  <si>
    <t>CNS(=O)(=O)C=1C=CC(=NC1)N2CCC(C2)C3=CC=NN3</t>
  </si>
  <si>
    <t>Z3870429202</t>
  </si>
  <si>
    <t>CS(=N)(=O)C=1C=CC(=NC1)N2CCC(C2)C3=CC=NN3</t>
  </si>
  <si>
    <t>Z4229960942</t>
  </si>
  <si>
    <t>OCC=1C=CN=C(C1)N2CCC(C2)C3=CC=NN3</t>
  </si>
  <si>
    <t>Z3870428392</t>
  </si>
  <si>
    <t>CS(=O)(=O)C=1C=CC(=NC1)N2CCC(C2)C3=CC=NN3</t>
  </si>
  <si>
    <t>Z3393866775</t>
  </si>
  <si>
    <t>COC(=O)c1[nH]c(C(C)C)cc1-c1cn[nH]c1</t>
  </si>
  <si>
    <t>CC(=Cc1ccccn1)C(=O)N(C)C1(C(=O)O)CCOC1</t>
  </si>
  <si>
    <t>CC1=CN=C(CNC(C)C2=CN=CS2)N1</t>
  </si>
  <si>
    <t>Z2581859906</t>
  </si>
  <si>
    <t>COCCN(CC1=CN=CS1)C(=O)CN2C=NC(=C2)C(=O)O</t>
  </si>
  <si>
    <t>Z4173684939</t>
  </si>
  <si>
    <t>CC(C)c1[nH]ccc1C(=O)NCCN(CCO)C(=O)c1ccncc1</t>
  </si>
  <si>
    <t>CCN(CCNC(=O)c1ccncc1)C(=O)c1cc[nH]c1C(C)C</t>
  </si>
  <si>
    <t>CC=1C=NC=CC1NCC2=CN=CS2</t>
  </si>
  <si>
    <t>Z1713605135</t>
  </si>
  <si>
    <t>CNc1ccnc(NCc2cncs2)c1</t>
  </si>
  <si>
    <t>Nc1cnccc1NCc1cncs1</t>
  </si>
  <si>
    <t>COCCNC(=O)CN(C)C=1C=CC(=CN1)C=2C=CN=CC2</t>
  </si>
  <si>
    <t>Z2967699957</t>
  </si>
  <si>
    <t>O=C(O)C1=CC(=CN1)S(=O)(=O)NCC2=NC=CS2</t>
  </si>
  <si>
    <t>Z802607250</t>
  </si>
  <si>
    <t>O=C1CN(CCN1C2=CC=CN=C2)C3=NC(=NS3)C4CCOC4</t>
  </si>
  <si>
    <t>Z9426627605</t>
  </si>
  <si>
    <t>CC(=O)NCCC(C)NC(=O)C1=CSC(=N1)C=2C=CC=CN2</t>
  </si>
  <si>
    <t>Z9426627555</t>
  </si>
  <si>
    <t>NC=1C=C(C=CN1)NCC2=CNC=N2</t>
  </si>
  <si>
    <t>Z1633496113</t>
  </si>
  <si>
    <t>CC=1C=NC=CC1NCC2=CNC=N2</t>
  </si>
  <si>
    <t>Z1267817381</t>
  </si>
  <si>
    <t>N#Cc1ccc(-c2nccs2)[nH]1</t>
  </si>
  <si>
    <t>CC(OC=1C=CC=NC1)C(=O)NCC(CO)C=2C=CC=NC2</t>
  </si>
  <si>
    <t>Z2141143935</t>
  </si>
  <si>
    <t>CC(n1nc(-c2cncs2)nc1-c1cc[nH]c1)C(F)(F)F</t>
  </si>
  <si>
    <t>CC(NC=1C=NC(=CN1)N2C=CC=C2)C=3C=CC=CN3</t>
  </si>
  <si>
    <t>Z9426627520</t>
  </si>
  <si>
    <t>COC(=O)CCN(CC1=CC=CN=C1)S(=O)(=O)C2CCOC2</t>
  </si>
  <si>
    <t>Z1417009149</t>
  </si>
  <si>
    <t>O=C(CCC(=O)C1=CC=CN1)OC(C=2C=CC=NC2)C(F)(F)F</t>
  </si>
  <si>
    <t>Z1986000898</t>
  </si>
  <si>
    <t>CC(NC(C)C1CCCO1)C=2C=CC(=CC2)C=3C=CC=NC3</t>
  </si>
  <si>
    <t>Z1663058060</t>
  </si>
  <si>
    <t>CC(C)C[C@H](NC(=O)C1=CN=C(S1)C=2C=CC=CN2)C(F)(F)F</t>
  </si>
  <si>
    <t>Z3856530889</t>
  </si>
  <si>
    <t>CN(C)S(N)(=O)=NC(=O)C=1C=NN(C)C1N2C=CC=C2</t>
  </si>
  <si>
    <t>Z4259455180</t>
  </si>
  <si>
    <t>CN1N=CC(C(=O)OCCCCC(C)(F)F)=C1N2C=CC=C2</t>
  </si>
  <si>
    <t>Z4520431970</t>
  </si>
  <si>
    <t>CCC=1N=C(SC1C(=O)OC(C)CC)N2C=CC=C2</t>
  </si>
  <si>
    <t>Z9426627595</t>
  </si>
  <si>
    <t>O=C(O)C1CCOC1CNCC2=CN=CS2</t>
  </si>
  <si>
    <t>Z4405461689</t>
  </si>
  <si>
    <t>CCC1(C(N)c2cncs2)CCCO1</t>
  </si>
  <si>
    <t>NCC1CC(CNCC2=CN=CS2)CO1</t>
  </si>
  <si>
    <t>Z2795308372</t>
  </si>
  <si>
    <t>COc1cccc(S(=O)(=O)NC(=O)c2cc(-c3ccc(C#CCO)s3)c(C(C)c3c[nH]nc3-c3ccncc3)cc2OC)c1</t>
  </si>
  <si>
    <t>Cc1cc(C(C)c2c[nH]nc2-c2ccncc2)c(-c2ccc(C#CCO)s2)cc1C(=O)NS(C)(=O)=O</t>
  </si>
  <si>
    <t>Cc1sc(C(C)NC(=O)C(C)C)c(C)c1CCNc1ccn(Cc2cccnc2)c1</t>
  </si>
  <si>
    <t>c1cncc(Cn2ccc(Nc3cccnc3-n3cccc3)c2)c1</t>
  </si>
  <si>
    <t>N#Cc1nc[nH]c1Nc1cccn1Cc1cccnc1</t>
  </si>
  <si>
    <t>CC(C)(c1ccc(-c2csc(N)n2)cc1)c1ccncn1</t>
  </si>
  <si>
    <t>Nc1nc(-c2ccc(N(CC(=O)N3CCOCC3)C3CCCCC3)cc2)cs1</t>
  </si>
  <si>
    <t>Nc1nc(-c2ccc(NC(=O)c3csc(-c4cc(CC(=O)O)cc(CC(=O)O)c4)c3)cc2)cs1</t>
  </si>
  <si>
    <t>CCS(=O)(=O)NCc1ccc2c(c1)OC(Oc1ccc(S(=O)(=O)N3CCNCC3)cc1)O2</t>
  </si>
  <si>
    <t>CCc1c(NCc2ccc3c(c2)OCO3)n[nH]c1O</t>
  </si>
  <si>
    <t>Cc1cc2cccc(NCC3CCNC3)n2n1</t>
  </si>
  <si>
    <t>Cc1cc(Cn2[nH]c3c(c2=O)CCCC3)on1</t>
  </si>
  <si>
    <t>CC1CCN(C1)S(=O)(=O)N2CC(C2)C=3C=CC=CC3</t>
  </si>
  <si>
    <t>Z2775275268</t>
  </si>
  <si>
    <t>CC=1C=NC(=C(Cl)C1)N(C)CC2CCOC2</t>
  </si>
  <si>
    <t>Z9426628035</t>
  </si>
  <si>
    <t>N#Cc1ccc(Cn2cnc3ccccc32)cc1O</t>
  </si>
  <si>
    <t>Cn1c(=O)n(CCN2CCCC2=O)c(=S)c2ccccc21</t>
  </si>
  <si>
    <t>NC(c1ccccc1)c1ccc(-c2cc(CC(=O)O)cc(CC(=O)O)c2)s1</t>
  </si>
  <si>
    <t>COc1c(CC(=O)O)cc(CC(=O)O)cc1-c1ccc(C#CCO)s1</t>
  </si>
  <si>
    <t>O=C(O)Cc1cc(-c2ccccc2)cc(C(C(=O)O)c2cc(-c3ccncc3)n[nH]2)c1</t>
  </si>
  <si>
    <t>Nc1c(CC(=O)O)cc(CC(=O)O)cc1-c1ccccc1</t>
  </si>
  <si>
    <t>COc1cc(CC2CCNC2)cc2[nH]ccc12</t>
  </si>
  <si>
    <t>CN(c1nccc2cc(F)ccc12)S(N)(=O)=O</t>
  </si>
  <si>
    <t>CN(C)C(=O)CN1C=CC(=N1)NS(=O)(=O)N2CCCCC2</t>
  </si>
  <si>
    <t>Z1265635469</t>
  </si>
  <si>
    <t>CC(O)CNC(=O)NC1=CC=CC=2C=CC=NC12</t>
  </si>
  <si>
    <t>Z411183006</t>
  </si>
  <si>
    <t>CC1=CSC(CN(C)C(=O)C(N)CC2=COC=3C=CC=CC23)=N1</t>
  </si>
  <si>
    <t>Z3550204468</t>
  </si>
  <si>
    <t>CC(C)C1=CSC(CCNS(=O)(=O)C2=COC=3C=CC=CC23)=N1</t>
  </si>
  <si>
    <t>Z9426627920</t>
  </si>
  <si>
    <t>C=1C=NC=C(C1)C2CCCC(C2)NC3CNC=4C=CC=CC4C3</t>
  </si>
  <si>
    <t>Z2476678011</t>
  </si>
  <si>
    <t>CC(NC(=O)NC1CNC=2C=CC=CC2C1)C=3C=CC=CN3</t>
  </si>
  <si>
    <t>Z2482192222</t>
  </si>
  <si>
    <t>CC=1C=CC(NC(=O)C=2C=CN=CC2)=C3C=CC=NC13</t>
  </si>
  <si>
    <t>Z284853536</t>
  </si>
  <si>
    <t>O=C(NC=1C=CC(Cl)=C2N=CC=CC12)C=3C=CN=CC3</t>
  </si>
  <si>
    <t>Z288630386</t>
  </si>
  <si>
    <t>C[C@H](O)CNC(=O)NC1=CC=CC(=N1)C2CC2</t>
  </si>
  <si>
    <t>Z2295144365</t>
  </si>
  <si>
    <t>CC(O)CNC(=O)NC1=CC=CN=C1N2CCCC2</t>
  </si>
  <si>
    <t>Z434535198</t>
  </si>
  <si>
    <t>CC=1C=CC=C(N1)NC(=O)NCC(C)O</t>
  </si>
  <si>
    <t>Z1693402753</t>
  </si>
  <si>
    <t>CC(=O)c1csc(-c2nccc3ccccc23)n1</t>
  </si>
  <si>
    <t>NC1=NC(=CS1)C=2N=CC=C3C=CC=CC23</t>
  </si>
  <si>
    <t>Z1607200474</t>
  </si>
  <si>
    <t>Nc1csc(-c2nccc3ccccc23)n1</t>
  </si>
  <si>
    <t>CC1=NC(=CS1)CNC=2N=CC=C3C=CC=CC23</t>
  </si>
  <si>
    <t>Z3239761394</t>
  </si>
  <si>
    <t>BrC=1C=CN=C2C(=CC=CC12)NCC=3C=CN=CC3</t>
  </si>
  <si>
    <t>Z9471938625</t>
  </si>
  <si>
    <t>CC=1C=CC(NC(=O)C=2C=CC=NC2)=C3C=CC=NC13</t>
  </si>
  <si>
    <t>Z284853590</t>
  </si>
  <si>
    <t>O=C(COC(=O)C1=COC=2C=CC=CC12)C3=CNC4=CC=CC=C34</t>
  </si>
  <si>
    <t>Z1195922141</t>
  </si>
  <si>
    <t>CC1=CC(=NN1CC(F)(F)F)NC(=O)NCC(C)O</t>
  </si>
  <si>
    <t>Z9426627949</t>
  </si>
  <si>
    <t>CC1=CC(=NN1C2CC2)NC(=O)NC[C@@H](C)O</t>
  </si>
  <si>
    <t>Z4345280131</t>
  </si>
  <si>
    <t>COCCCN1C=CC(=N1)NC(=O)NC[C@H](C)O</t>
  </si>
  <si>
    <t>Z1865933998</t>
  </si>
  <si>
    <t>CC(O)CNC(=O)NC=1C=CN(N1)C=2N=CC=CN2</t>
  </si>
  <si>
    <t>Z9426627955</t>
  </si>
  <si>
    <t>COC(=O)C1=CC(=NN1C)NC(=O)NC[C@H](C)O</t>
  </si>
  <si>
    <t>Z9471938626</t>
  </si>
  <si>
    <t>C1=CC=2C=CC(=CC2O1)NCC3=CC=NN3C=4C=CC=CN4</t>
  </si>
  <si>
    <t>Z9426627881</t>
  </si>
  <si>
    <t>CC=1C=C(NC(=O)NCC(C)O)N(N1)C=2C=CC=CC2</t>
  </si>
  <si>
    <t>Z412178238</t>
  </si>
  <si>
    <t>C[C@@H](O)CNC(=O)NC=1C=C(C2CC2)N(C)N1</t>
  </si>
  <si>
    <t>Z2171912904</t>
  </si>
  <si>
    <t>C[C@@H](O)CNC(=O)NC=1C=CN(N1)C2CCC2</t>
  </si>
  <si>
    <t>Z4195014172</t>
  </si>
  <si>
    <t>CC(C)CC=1C=CN=C(C1)NC(=O)NCC(C)O</t>
  </si>
  <si>
    <t>Z3845778601</t>
  </si>
  <si>
    <t>C=1C=CC(=NC1)N2CCOC=3C=CC=CC3C2</t>
  </si>
  <si>
    <t>Z646605084</t>
  </si>
  <si>
    <t>CC(C)(C)C=1C=NC(=C(C#N)C1)N2CCOC=3C=CC=CC3C2</t>
  </si>
  <si>
    <t>Z9426627960</t>
  </si>
  <si>
    <t>FC=1C=CC=NC1N2CCOC=3C=CC=CC3C2</t>
  </si>
  <si>
    <t>Z1373424921</t>
  </si>
  <si>
    <t>FC=1C=CC(=NC1)N2CCOC=3C=CC=CC3C2</t>
  </si>
  <si>
    <t>Z2033642196</t>
  </si>
  <si>
    <t>c1cncc(Nc2ccc3ccccc3n2)c1</t>
  </si>
  <si>
    <t>CC(O)CNC(=O)NC=1C=CC=C2CN(CC12)C=3C=CC=CN3</t>
  </si>
  <si>
    <t>Z1524104355</t>
  </si>
  <si>
    <t>N#Cc1ccc(-c2cscn2)nc1C1CC1</t>
  </si>
  <si>
    <t>C1=CSC(=N1)C=2N=CC=C3C=CC=CC23</t>
  </si>
  <si>
    <t>Z1659902394</t>
  </si>
  <si>
    <t>c1csc(Cc2ccc3c(c2)NCCC3)n1</t>
  </si>
  <si>
    <t>Cn1cc(C(CO)NCC(O)CN2CCCC2=O)cn1</t>
  </si>
  <si>
    <t>CC(C)(C(=O)NCCN1CCCC1=O)C=2C=C(C=CN2)C(F)(F)F</t>
  </si>
  <si>
    <t>Z3357687083</t>
  </si>
  <si>
    <t>O=C(OCCCN1CCCC1=O)C=2C=CN=C(C2)C3CC3</t>
  </si>
  <si>
    <t>Z1647127529</t>
  </si>
  <si>
    <t>O=C(NCCN1CCCC1=O)C2(CC2)C=3C=CC=CN3</t>
  </si>
  <si>
    <t>Z2779839306</t>
  </si>
  <si>
    <t>C=1C=CC(=NC1)C=2C=CC=C3NCCCC23</t>
  </si>
  <si>
    <t>Z2961254665</t>
  </si>
  <si>
    <t>C=1C=CC(=NC1)C=2C=CC=3NCCCC3C2</t>
  </si>
  <si>
    <t>Z1143356132</t>
  </si>
  <si>
    <t>O=C1CCCN1CC(O)CNC1(c2ccccn2)CC1</t>
  </si>
  <si>
    <t>O=C(CC=1C=CN(N1)C2CCCC2)NCCN3CCCC3=O</t>
  </si>
  <si>
    <t>Z4198874180</t>
  </si>
  <si>
    <t>O=C1CCCN1CCNS(=O)(=O)C2=CC=NN2C3CCCC3</t>
  </si>
  <si>
    <t>Z3472186747</t>
  </si>
  <si>
    <t>O=C1CCCN1C2CCN(C2)C=3N=CC=CC3OC(F)F</t>
  </si>
  <si>
    <t>Z3558371794</t>
  </si>
  <si>
    <t>C[C@H](NC(=O)CCN1CCCC1=O)C=2C=CC=CN2</t>
  </si>
  <si>
    <t>Z1081093460</t>
  </si>
  <si>
    <t>O=C(CCCC=1C=CC=CC1)NC2=CNN=C2C=3C=CC=CN3</t>
  </si>
  <si>
    <t>Z1451067379</t>
  </si>
  <si>
    <t>CC(O)CNC(=O)NC1=CC=CC=2CCC(C)(C)OC12</t>
  </si>
  <si>
    <t>Z2712060937</t>
  </si>
  <si>
    <t>CCC(=O)NC=1C=CC=CN1</t>
  </si>
  <si>
    <t>Z85525318</t>
  </si>
  <si>
    <t>CC1CC=2C=CC=CC2N(C1)C(=O)C(F)(F)C=3C=CC=NC3</t>
  </si>
  <si>
    <t>Z3080751475</t>
  </si>
  <si>
    <t>CCOC(=O)c1cnccc1NCC(C)(O)COC</t>
  </si>
  <si>
    <t>CN1C=CC=2C=C(C=CC21)S(=O)(=O)NC=3C=CC=4OC=CC4C3</t>
  </si>
  <si>
    <t>Z9471938630</t>
  </si>
  <si>
    <t>CC(CN1CCCC1=O)NC(=O)C=2C=CC=C3N=CC=CC23</t>
  </si>
  <si>
    <t>Z739203412</t>
  </si>
  <si>
    <t>COC1=CC=C2C=CC=NC2=C1CNC(=O)CCN3CCCC3=O</t>
  </si>
  <si>
    <t>Z3060955806</t>
  </si>
  <si>
    <t>O=C1CCCN1C1CCN(c2c(Br)cnc3ccccc23)C1</t>
  </si>
  <si>
    <t>O=C1CCCN1C2CCN(C2)C=3C=CN=C4C=C(Br)C=CC34</t>
  </si>
  <si>
    <t>Z1840420190</t>
  </si>
  <si>
    <t>O=C(NCCN1CCCC1=O)C=2C=CN=C3C=CC=CC23</t>
  </si>
  <si>
    <t>Z2484801940</t>
  </si>
  <si>
    <t>O=C(NCCN1CCCC1=O)C=2C=C(O)N=C3C=CC=CC23</t>
  </si>
  <si>
    <t>Z2484804112</t>
  </si>
  <si>
    <t>CC(OC(=O)C1CCC2=CC=CC=C21)C3=CSC=N3</t>
  </si>
  <si>
    <t>Z2498192966</t>
  </si>
  <si>
    <t>CC=1C=CC(=NC1)C(C)NC2=NC=3CCCCC3S2</t>
  </si>
  <si>
    <t>Z4027131602</t>
  </si>
  <si>
    <t>CN1CCCc2ccc(NS(=O)(=O)c3cncs3)cc21</t>
  </si>
  <si>
    <t>O=C(CCCC=1C=CN=CC1)NCC2=COC=3C=CC=CC23</t>
  </si>
  <si>
    <t>Z7669233711</t>
  </si>
  <si>
    <t>C1=CC=2C=CC(=CC2O1)NCC=3C=CC=CN3</t>
  </si>
  <si>
    <t>Z1797122493</t>
  </si>
  <si>
    <t>O=C(OCC#CCSc1nnc(-c2ccncc2)o1)c1cc2ccccc2o1</t>
  </si>
  <si>
    <t>CC(O)CNC(=O)NC1=CC=CC(=C1)N2C=C(C=N2)C(F)(F)F</t>
  </si>
  <si>
    <t>Z1732639193</t>
  </si>
  <si>
    <t>CCC(C)n1ncc(NC(=O)NCC(C)O)c1C</t>
  </si>
  <si>
    <t>CC(O)CNC(=O)NC1=CC=CC(=C1)N2C=CC=N2</t>
  </si>
  <si>
    <t>Z436033996</t>
  </si>
  <si>
    <t>CC=1C=CC(NC(=O)C2=COC=3C=CC=CC23)=C4C=CC=NC14</t>
  </si>
  <si>
    <t>Z1192440996</t>
  </si>
  <si>
    <t>CC(O)CNC(=O)NC1=CC=CC=2C=CNC12</t>
  </si>
  <si>
    <t>Z1733674052</t>
  </si>
  <si>
    <t>CCCN1C=CC2=CC=C(C=C21)NC(=O)NCC(C)O</t>
  </si>
  <si>
    <t>Z1277965182</t>
  </si>
  <si>
    <t>CC1=CN(N=C1NC(=O)NCC(C)O)C2CCCCC2</t>
  </si>
  <si>
    <t>Z1657242856</t>
  </si>
  <si>
    <t>CC1=CC(=NN1C=2C=CC=CC2)NC(=O)NCC(C)O</t>
  </si>
  <si>
    <t>Z1581026857</t>
  </si>
  <si>
    <t>C[C@H](O)CNC(=O)NC1=CC(=NN1C)C=2C=CSC2</t>
  </si>
  <si>
    <t>Z1903615068</t>
  </si>
  <si>
    <t>CC=1C=CN(N1)C2=CC=CC(=C2)NC(=O)NCC(C)O</t>
  </si>
  <si>
    <t>Z1011525412</t>
  </si>
  <si>
    <t>COC=1C=CC=2C=CC=C(NC(=O)NCC(C)O)C2N1</t>
  </si>
  <si>
    <t>Z1565463331</t>
  </si>
  <si>
    <t>CCC(C(=O)OCC=1C=CC2=CC=CC=C2N1)N3CCCC3=O</t>
  </si>
  <si>
    <t>Z1305696087</t>
  </si>
  <si>
    <t>O=C(NCC(O)CN1C=CC=N1)NC=2C=CC=C(Br)C2</t>
  </si>
  <si>
    <t>Z8314582321</t>
  </si>
  <si>
    <t>CSC=1C=CN=C(C1)NC(=O)NCC(O)CN2C=CC=N2</t>
  </si>
  <si>
    <t>Z3607059062</t>
  </si>
  <si>
    <t>O=C(NCC(O)CN1C=CC=N1)NC2CCCC3=CC=CC=C32</t>
  </si>
  <si>
    <t>Z3184028013</t>
  </si>
  <si>
    <t>CCNC(Cc1ccncc1)c1ccccn1</t>
  </si>
  <si>
    <t>CCCC(C(=O)Nc1ccncc1)c1ccccn1</t>
  </si>
  <si>
    <t>CCOC(=O)C1(N2CCCc3ccccc32)CCC1</t>
  </si>
  <si>
    <t>O=C(OCCN1CCCC=2C=CC=CC21)C=3N=CSC3Br</t>
  </si>
  <si>
    <t>Z2101833350</t>
  </si>
  <si>
    <t>CC(Nc1cccc(C2CC2)n1)c1cncs1</t>
  </si>
  <si>
    <t>CN(CCC1NC(=O)NC1=O)C2(CC2)C=3C=CC=NC3</t>
  </si>
  <si>
    <t>Z4274278783</t>
  </si>
  <si>
    <t>C1=CC=2C(=CC=CC2N1)C=3C=CN=CC3</t>
  </si>
  <si>
    <t>Z1255358308</t>
  </si>
  <si>
    <t>COC=1C=CC=2C(=COC2C1)CC(=O)OCC(=O)C3=CNC=4C=CC=CC34</t>
  </si>
  <si>
    <t>Z25278747</t>
  </si>
  <si>
    <t>O=C(CN1C=CC=2C=CC(Cl)=CC21)NCC3=CC=4C=CC=CC4O3</t>
  </si>
  <si>
    <t>Z803835968</t>
  </si>
  <si>
    <t>CC=1C=NC=CC1NC(=O)CC2=COC=3C=CC=CC23</t>
  </si>
  <si>
    <t>Z2070221632</t>
  </si>
  <si>
    <t>CC(CN1CCCC1=O)NC(=O)C=Cc1ccc2c(c1)CCCN2C</t>
  </si>
  <si>
    <t>Cc1c[nH]c(N2CCCc3ccccc32)n1</t>
  </si>
  <si>
    <t>CC=1C=C2C=CC=CC2=C(N1)N3CCCC3C=4C=CC=CN4</t>
  </si>
  <si>
    <t>Z1618161747</t>
  </si>
  <si>
    <t>C1=CC=2C=CC(=CC2N1)C3=COC=N3</t>
  </si>
  <si>
    <t>Z9471938635</t>
  </si>
  <si>
    <t>c1cc2ccc(-c3cnoc3)cc2[nH]1</t>
  </si>
  <si>
    <t>CC(NC(=O)Nc1cccc2[nH]ccc12)C(O)C(F)F</t>
  </si>
  <si>
    <t>CSCC[C@H](CO)NC(=O)C(=O)NC=1C=CC=C2NC=CC12</t>
  </si>
  <si>
    <t>Z4915776383</t>
  </si>
  <si>
    <t>C1=NC(=CS1)C=2C=CC=3NCCC3C2</t>
  </si>
  <si>
    <t>Z1269240984</t>
  </si>
  <si>
    <t>O=C(NCCC(O)C(F)(F)F)Nc1cccc2cc[nH]c12</t>
  </si>
  <si>
    <t>O=C(c1ccc2c(c1)CCN2)c1cncs1</t>
  </si>
  <si>
    <t>CC(C)C(C)(CO)NC(=O)Nc1cccc2[nH]ccc12</t>
  </si>
  <si>
    <t>C1=CC=2C=CC=C(C3=CN=CO3)C2N1</t>
  </si>
  <si>
    <t>Z8992741758</t>
  </si>
  <si>
    <t>O=C(CCc1csc2ccccc12)NC1CCNC2(CC2)C1</t>
  </si>
  <si>
    <t>CC(C)(C(=O)O)N1C=C(C=N1)NC(=O)CCC=2C=CC=CN2</t>
  </si>
  <si>
    <t>Z1991859620</t>
  </si>
  <si>
    <t>O=S(=O)(NCC1=NOC=2C=CC=CC12)C3=COC=4C=CC=CC34</t>
  </si>
  <si>
    <t>Z9471938640</t>
  </si>
  <si>
    <t>O=C(CC1=CC=2C=CC=CC2O1)NCC3=NSC=4C=CC=CC34</t>
  </si>
  <si>
    <t>Z7679539119</t>
  </si>
  <si>
    <t>CC=1OC=2C=CC=CC2C1CCNC3=NC=CN4C=CC=C34</t>
  </si>
  <si>
    <t>Z9471938641</t>
  </si>
  <si>
    <t>O=C(CC1=NOC=2C=CC=CC12)NCCC3=CC=4C=CC=CC4O3</t>
  </si>
  <si>
    <t>Z1246834186</t>
  </si>
  <si>
    <t>C1=CC(CN[C@H]2CCCC=3C=CC=NC32)=C(N=C1)N4CCCC4</t>
  </si>
  <si>
    <t>Z5058703383</t>
  </si>
  <si>
    <t>CCOC(=O)C1c2ccccc2CCC12CC2</t>
  </si>
  <si>
    <t>CCOC(=O)C1CCCc2ccccc21</t>
  </si>
  <si>
    <t>CCOC(=O)C1c2occc2CCC12CC2</t>
  </si>
  <si>
    <t>CCOC(=O)C12CC1CCc1ccccc12</t>
  </si>
  <si>
    <t>CCOC(=O)c1cccc2c1NCCS2</t>
  </si>
  <si>
    <t>CCOC(=O)c1cccc2c1NCCCS2</t>
  </si>
  <si>
    <t>O=C(NCCC=1C=CC=C2C=CC=CC12)C=3C=CC=C4C=CNC34</t>
  </si>
  <si>
    <t>Z1273460031</t>
  </si>
  <si>
    <t>CC(CN1CC(=O)N(Cc2ccns2)C1=O)OC(F)F</t>
  </si>
  <si>
    <t>CS(=O)(=O)N1CCCC2=CC=CC=C21</t>
  </si>
  <si>
    <t>Z45614715</t>
  </si>
  <si>
    <t>CC(CCl)S(=O)(=O)N1CCCc2ccccc21</t>
  </si>
  <si>
    <t>COc1cccc2cc(C(=O)NCC(O)c3cccc4ccccc34)oc12</t>
  </si>
  <si>
    <t>CCN1C=C(C=N1)NC(=O)CCCC2=CSC=3C=CC=CC23</t>
  </si>
  <si>
    <t>Z1389535619</t>
  </si>
  <si>
    <t>CCOC(=O)C(C#N)=CN1CCCc2ccccc21</t>
  </si>
  <si>
    <t>[O-][N+](=O)C1=CC=C2N=CC=C(NCCCN3CCCCC3=O)C2=C1</t>
  </si>
  <si>
    <t>Z2769730005</t>
  </si>
  <si>
    <t>CC(CN1CCCC1=O)NC(=O)Cc1n[nH]c2c1CCCC2</t>
  </si>
  <si>
    <t>CC(C)(CS(=O)(=O)N1CCCC=2C=CC=CC21)C(F)F</t>
  </si>
  <si>
    <t>Z3402390089</t>
  </si>
  <si>
    <t>N#CCS(=O)(=O)N1CCCC2=CC=CC=C21</t>
  </si>
  <si>
    <t>Z871802530</t>
  </si>
  <si>
    <t>C1=CC=2N=C(C=CC2O1)CNC3(CC3)C=4C=CC=CN4</t>
  </si>
  <si>
    <t>Z4482242894</t>
  </si>
  <si>
    <t>O=C(Nc1cccc2c1OCCC2)NC(CCO)C(F)(F)F</t>
  </si>
  <si>
    <t>CC=CCC(CO)NC(=O)C(=O)Nc1cccc2c1OCCC2</t>
  </si>
  <si>
    <t>CC(CC(=O)Nc1c[nH]nc1-c1nccs1)N1CCCCC1=O</t>
  </si>
  <si>
    <t>CC=1OC=2C=CC=CC2C1C(=O)OCC=3C=CN4N=CN=C4C3</t>
  </si>
  <si>
    <t>Z9471938654</t>
  </si>
  <si>
    <t>FC=1C=CC=2CCCN(CC3=CN=CN3)C2C1</t>
  </si>
  <si>
    <t>Z1631624196</t>
  </si>
  <si>
    <t>c1ccc(-c2nc(-c3ccc4ncnn4c3)n(C3CC3)n2)nc1</t>
  </si>
  <si>
    <t>CC(O)(CNC(=O)Nc1cccc2ccccc12)c1ccco1</t>
  </si>
  <si>
    <t>O=C(N[C@H]1CCN(C1)C=2C=CC=CN2)C=3C=CC4=NC=NN4C3</t>
  </si>
  <si>
    <t>Z5388797418</t>
  </si>
  <si>
    <t>CC(O)(CNC(=O)Nc1cccc2cc[nH]c12)c1ccco1</t>
  </si>
  <si>
    <t>CCC(CC)(CO)CNC(=O)NC=1C=CC=2NCCCC2C1</t>
  </si>
  <si>
    <t>Z2356456955</t>
  </si>
  <si>
    <t>O=C(NC=1C=CC=NC1C2CC2)C=3C=NNC3</t>
  </si>
  <si>
    <t>Z2965525309</t>
  </si>
  <si>
    <t>c1ccc2c(-n3cccn3)nccc2c1</t>
  </si>
  <si>
    <t>COCC(C)(O)CNC(=O)Nc1ccc2c(c1)CCCN2</t>
  </si>
  <si>
    <t>CC(O)(CNC(=O)Nc1ccc2scnc2c1)C1CC1</t>
  </si>
  <si>
    <t>C1=NC(=CS1)C=2C=CC=3C=NC=CC3C2</t>
  </si>
  <si>
    <t>Z2204882262</t>
  </si>
  <si>
    <t>O=C(NC=1C=CC(Cl)=C2N=CC=CC12)C3=CN=CO3</t>
  </si>
  <si>
    <t>Z1526959590</t>
  </si>
  <si>
    <t>O=C(NC=1C(Br)=CC=C2N=CC=CC12)C3=CSC=N3</t>
  </si>
  <si>
    <t>Z7694465713</t>
  </si>
  <si>
    <t>O=C(NC=1C(Br)=CC=C2N=CC=CC12)C3=CN=CS3</t>
  </si>
  <si>
    <t>Z7694466432</t>
  </si>
  <si>
    <t>O=C(NC=1C=CC(OC(F)F)=C2N=CC=CC12)C=3C=CC=CN3</t>
  </si>
  <si>
    <t>Z775226296</t>
  </si>
  <si>
    <t>O=C1COc2c1cccc2-c1csc(C(F)(F)F)n1</t>
  </si>
  <si>
    <t>O=C1CCC(CCNC(=O)C2CC(=O)c3ccccc3O2)N1</t>
  </si>
  <si>
    <t>C1=CC=2C=C(C=CC2O1)CNC=3C=CC4=NC=NN4C3</t>
  </si>
  <si>
    <t>Z9471938662</t>
  </si>
  <si>
    <t>C1=NC=2C(=CC=CC2O1)C3=CSC=N3</t>
  </si>
  <si>
    <t>Z9471938651</t>
  </si>
  <si>
    <t>SELECT</t>
  </si>
  <si>
    <t>QUOTED</t>
  </si>
  <si>
    <t>AVAILABLE</t>
  </si>
  <si>
    <t>ORDERED</t>
  </si>
  <si>
    <t>cutoff SELECT YES</t>
  </si>
  <si>
    <t>cutoff SELECT INTERESTING</t>
  </si>
  <si>
    <t>SELECT !ORDERED</t>
  </si>
  <si>
    <t>SELECT !ORDERED QUOTED</t>
  </si>
  <si>
    <t>SELECT !ORDERED !QUOTED</t>
  </si>
  <si>
    <t>Enamine_unavailable</t>
  </si>
  <si>
    <t>cost SELECT !ORDERED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</si>
</sst>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F7DDDB-F226-7A4A-8504-34957B0E1FFA}" name="Table1" displayName="Table1" ref="A1:AC344" totalsRowShown="0" headerRowDxfId="4" headerRowBorderDxfId="5" tableBorderDxfId="6">
  <autoFilter ref="A1:AC344" xr:uid="{4FF7DDDB-F226-7A4A-8504-34957B0E1FFA}">
    <filterColumn colId="25">
      <filters>
        <filter val="TRUE"/>
      </filters>
    </filterColumn>
    <filterColumn colId="26">
      <filters>
        <filter val="FALSE"/>
      </filters>
    </filterColumn>
  </autoFilter>
  <tableColumns count="29">
    <tableColumn id="1" xr3:uid="{CE15DD61-F4F7-3B43-9D8F-218A53BE4769}" name="compound"/>
    <tableColumn id="2" xr3:uid="{519A87A2-3124-6E4D-862A-B906FFD22662}" name="smiles"/>
    <tableColumn id="3" xr3:uid="{EB53F783-C6DC-9E4F-A093-14CB28926D47}" name="quote_id"/>
    <tableColumn id="4" xr3:uid="{F215BAC9-59E0-2A4A-86D5-82A1C07247CB}" name="quote_entry"/>
    <tableColumn id="5" xr3:uid="{4C7B55CA-5219-E248-9CBE-6D13AEF8945A}" name="quote_price_USD"/>
    <tableColumn id="6" xr3:uid="{A0AA1033-74F6-3543-B8E8-FE81A3F087D7}" name="quote_amount_mg"/>
    <tableColumn id="7" xr3:uid="{97FAEEF2-E42F-A741-B902-C69CA8CD36A9}" name="quote_catalogue"/>
    <tableColumn id="29" xr3:uid="{CAA01D7A-27BE-6A41-88B8-D4128064292C}" name="Enamine_unavailable"/>
    <tableColumn id="8" xr3:uid="{2BA3729A-ED5A-2A40-8C9C-F4B905426302}" name="JA curated YES"/>
    <tableColumn id="9" xr3:uid="{88B9F5EC-A689-D64A-A2D2-BCFE0AE343EF}" name="DF curated NO"/>
    <tableColumn id="10" xr3:uid="{48FDCD32-4F2E-2745-A8A9-31848A04B453}" name="AC curated INTERESTING"/>
    <tableColumn id="11" xr3:uid="{CA85B397-8490-FA43-A7D2-716D25C5C85A}" name="DF curated INTERESTING"/>
    <tableColumn id="12" xr3:uid="{DE8B371B-A19A-D449-A6FE-DDFDE327303D}" name="Enamine_Quote_1977854"/>
    <tableColumn id="13" xr3:uid="{9024861E-3516-1F4C-BC28-F069A17973EC}" name="Enamine_Quote_1970815"/>
    <tableColumn id="14" xr3:uid="{42A750A0-080D-1745-8F61-5EC8B98CF786}" name="Enamine_Order_1968912"/>
    <tableColumn id="15" xr3:uid="{104187BD-8799-0042-8582-7E40360599E5}" name="AC curated YES"/>
    <tableColumn id="16" xr3:uid="{A4CE24D5-C049-A84F-8F6D-1E30269A62F7}" name="DF curated YES"/>
    <tableColumn id="17" xr3:uid="{C9EDA989-FE7A-5346-9AFA-D6ACA5679D76}" name="JA curated MAYBE"/>
    <tableColumn id="18" xr3:uid="{1258CEFC-79A1-D740-9862-5179244914D4}" name="JA curated INTERESTING"/>
    <tableColumn id="19" xr3:uid="{EE8436C8-5CAD-8F41-AD73-83E4BCBD893C}" name="JA curated NO"/>
    <tableColumn id="20" xr3:uid="{8887C86F-A3CF-4147-956E-08729EF993D0}" name="LCD curated YES"/>
    <tableColumn id="21" xr3:uid="{40A465A7-894C-BF4D-AC64-2592B3C6EF79}" name="LCD curated INTERESTING"/>
    <tableColumn id="22" xr3:uid="{996FAA73-6BFC-1F43-BCCF-D4273E1E5097}" name="#curated YES"/>
    <tableColumn id="23" xr3:uid="{164F1C4A-6239-B24B-96AF-BD5CC3646D5F}" name="#curated INTERESTING"/>
    <tableColumn id="24" xr3:uid="{C62D6E9C-8458-4245-82CC-CD43BACC6A75}" name="#curated NO"/>
    <tableColumn id="25" xr3:uid="{E2174560-EEDF-684F-A706-F3D44C667D6A}" name="SELECT">
      <calculatedColumnFormula>IF(OR(Table1[[#This Row],['#curated YES]]&gt;=SELECT_YES,Table1[[#This Row],['#curated INTERESTING]]&gt;=SELECT_INTERESTING),TRUE,FALSE)</calculatedColumnFormula>
    </tableColumn>
    <tableColumn id="28" xr3:uid="{ECDFB025-FE93-244F-ACB3-97A0D1B93D86}" name="ORDERED">
      <calculatedColumnFormula>IF(Table1[[#This Row],[Enamine_Order_1968912]],TRUE,FALSE)</calculatedColumnFormula>
    </tableColumn>
    <tableColumn id="26" xr3:uid="{D34931A5-6C5C-D44D-B904-B4CDF994F7D8}" name="QUOTED">
      <calculatedColumnFormula>IF(COUNTBLANK(Table1[[#This Row],[Enamine_Quote_1977854]:[Enamine_Order_1968912]])&lt;3,TRUE,FALSE)</calculatedColumnFormula>
    </tableColumn>
    <tableColumn id="27" xr3:uid="{D02D72A1-54EE-F242-BC5A-09983EE61251}" name="AVAILABLE">
      <calculatedColumnFormula>IF(ISBLANK(Table1[[#This Row],[Enamine_unavailable]]),TRUE,FALSE)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54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J301" sqref="J301"/>
    </sheetView>
  </sheetViews>
  <sheetFormatPr baseColWidth="10" defaultColWidth="8.83203125" defaultRowHeight="15" x14ac:dyDescent="0.2"/>
  <cols>
    <col min="1" max="1" width="14.5" bestFit="1" customWidth="1"/>
    <col min="2" max="2" width="68.1640625" bestFit="1" customWidth="1"/>
    <col min="3" max="3" width="13.1640625" bestFit="1" customWidth="1"/>
    <col min="4" max="4" width="15.83203125" bestFit="1" customWidth="1"/>
    <col min="5" max="5" width="19.6640625" bestFit="1" customWidth="1"/>
    <col min="6" max="6" width="20.83203125" bestFit="1" customWidth="1"/>
    <col min="7" max="7" width="19.1640625" bestFit="1" customWidth="1"/>
    <col min="8" max="8" width="22.6640625" bestFit="1" customWidth="1"/>
    <col min="9" max="9" width="17.33203125" bestFit="1" customWidth="1"/>
    <col min="10" max="10" width="17.1640625" bestFit="1" customWidth="1"/>
    <col min="11" max="11" width="24.83203125" bestFit="1" customWidth="1"/>
    <col min="12" max="12" width="24.6640625" bestFit="1" customWidth="1"/>
    <col min="13" max="14" width="26.83203125" bestFit="1" customWidth="1"/>
    <col min="15" max="15" width="26.1640625" bestFit="1" customWidth="1"/>
    <col min="16" max="16" width="17.6640625" bestFit="1" customWidth="1"/>
    <col min="17" max="17" width="17.5" bestFit="1" customWidth="1"/>
    <col min="18" max="18" width="20.33203125" bestFit="1" customWidth="1"/>
    <col min="19" max="19" width="24.5" bestFit="1" customWidth="1"/>
    <col min="20" max="20" width="17" bestFit="1" customWidth="1"/>
    <col min="21" max="21" width="18.5" bestFit="1" customWidth="1"/>
    <col min="22" max="22" width="25.6640625" bestFit="1" customWidth="1"/>
    <col min="23" max="23" width="16" bestFit="1" customWidth="1"/>
    <col min="24" max="25" width="23.1640625" bestFit="1" customWidth="1"/>
    <col min="26" max="26" width="11.33203125" bestFit="1" customWidth="1"/>
    <col min="27" max="27" width="13.33203125" bestFit="1" customWidth="1"/>
    <col min="28" max="28" width="12.6640625" bestFit="1" customWidth="1"/>
    <col min="29" max="29" width="14.83203125" hidden="1" customWidth="1"/>
  </cols>
  <sheetData>
    <row r="1" spans="1:29" s="2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562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553</v>
      </c>
      <c r="AA1" s="1" t="s">
        <v>556</v>
      </c>
      <c r="AB1" s="1" t="s">
        <v>554</v>
      </c>
      <c r="AC1" s="1" t="s">
        <v>555</v>
      </c>
    </row>
    <row r="2" spans="1:29" x14ac:dyDescent="0.2">
      <c r="A2">
        <v>734</v>
      </c>
      <c r="B2" t="s">
        <v>24</v>
      </c>
      <c r="H2" t="b">
        <v>1</v>
      </c>
      <c r="I2" t="b">
        <v>1</v>
      </c>
      <c r="J2" t="b">
        <v>1</v>
      </c>
      <c r="W2">
        <v>1</v>
      </c>
      <c r="X2">
        <v>1</v>
      </c>
      <c r="Y2">
        <v>0</v>
      </c>
      <c r="Z2" t="b">
        <f>IF(OR(Table1[[#This Row],['#curated YES]]&gt;=SELECT_YES,Table1[[#This Row],['#curated INTERESTING]]&gt;=SELECT_INTERESTING),TRUE,FALSE)</f>
        <v>1</v>
      </c>
      <c r="AA2" t="b">
        <f>IF(Table1[[#This Row],[Enamine_Order_1968912]],TRUE,FALSE)</f>
        <v>0</v>
      </c>
      <c r="AB2" t="b">
        <f>IF(COUNTBLANK(Table1[[#This Row],[Enamine_Quote_1977854]:[Enamine_Order_1968912]])&lt;3,TRUE,FALSE)</f>
        <v>0</v>
      </c>
      <c r="AC2" t="b">
        <f>IF(ISBLANK(Table1[[#This Row],[Enamine_unavailable]]),TRUE,FALSE)</f>
        <v>0</v>
      </c>
    </row>
    <row r="3" spans="1:29" hidden="1" x14ac:dyDescent="0.2">
      <c r="A3">
        <v>743</v>
      </c>
      <c r="B3" t="s">
        <v>25</v>
      </c>
      <c r="H3" t="b">
        <v>1</v>
      </c>
      <c r="K3" t="b">
        <v>1</v>
      </c>
      <c r="W3">
        <v>0</v>
      </c>
      <c r="X3">
        <v>0</v>
      </c>
      <c r="Y3">
        <v>1</v>
      </c>
      <c r="Z3" t="b">
        <f>IF(OR(Table1[[#This Row],['#curated YES]]&gt;=SELECT_YES,Table1[[#This Row],['#curated INTERESTING]]&gt;=SELECT_INTERESTING),TRUE,FALSE)</f>
        <v>0</v>
      </c>
      <c r="AA3" t="b">
        <f>IF(Table1[[#This Row],[Enamine_Order_1968912]],TRUE,FALSE)</f>
        <v>0</v>
      </c>
      <c r="AB3" t="b">
        <f>IF(COUNTBLANK(Table1[[#This Row],[Enamine_Quote_1977854]:[Enamine_Order_1968912]])&lt;3,TRUE,FALSE)</f>
        <v>0</v>
      </c>
      <c r="AC3" t="b">
        <f>IF(ISBLANK(Table1[[#This Row],[Enamine_unavailable]]),TRUE,FALSE)</f>
        <v>0</v>
      </c>
    </row>
    <row r="4" spans="1:29" hidden="1" x14ac:dyDescent="0.2">
      <c r="A4">
        <v>778</v>
      </c>
      <c r="B4" t="s">
        <v>26</v>
      </c>
      <c r="C4">
        <v>1169</v>
      </c>
      <c r="D4" t="s">
        <v>27</v>
      </c>
      <c r="E4">
        <v>132</v>
      </c>
      <c r="F4">
        <v>5</v>
      </c>
      <c r="G4" t="s">
        <v>28</v>
      </c>
      <c r="L4" t="b">
        <v>1</v>
      </c>
      <c r="M4" t="b">
        <v>1</v>
      </c>
      <c r="N4" t="b">
        <v>1</v>
      </c>
      <c r="W4">
        <v>0</v>
      </c>
      <c r="X4">
        <v>0</v>
      </c>
      <c r="Y4">
        <v>1</v>
      </c>
      <c r="Z4" t="b">
        <f>IF(OR(Table1[[#This Row],['#curated YES]]&gt;=SELECT_YES,Table1[[#This Row],['#curated INTERESTING]]&gt;=SELECT_INTERESTING),TRUE,FALSE)</f>
        <v>0</v>
      </c>
      <c r="AA4" t="b">
        <f>IF(Table1[[#This Row],[Enamine_Order_1968912]],TRUE,FALSE)</f>
        <v>0</v>
      </c>
      <c r="AB4" t="b">
        <f>IF(COUNTBLANK(Table1[[#This Row],[Enamine_Quote_1977854]:[Enamine_Order_1968912]])&lt;3,TRUE,FALSE)</f>
        <v>1</v>
      </c>
      <c r="AC4" t="b">
        <f>IF(ISBLANK(Table1[[#This Row],[Enamine_unavailable]]),TRUE,FALSE)</f>
        <v>1</v>
      </c>
    </row>
    <row r="5" spans="1:29" hidden="1" x14ac:dyDescent="0.2">
      <c r="A5">
        <v>890</v>
      </c>
      <c r="B5" t="s">
        <v>29</v>
      </c>
      <c r="C5">
        <v>974</v>
      </c>
      <c r="D5" t="s">
        <v>30</v>
      </c>
      <c r="E5">
        <v>144</v>
      </c>
      <c r="F5">
        <v>5</v>
      </c>
      <c r="G5" t="s">
        <v>28</v>
      </c>
      <c r="I5" t="b">
        <v>1</v>
      </c>
      <c r="L5" t="b">
        <v>1</v>
      </c>
      <c r="M5" t="b">
        <v>1</v>
      </c>
      <c r="O5" t="b">
        <v>1</v>
      </c>
      <c r="W5">
        <v>1</v>
      </c>
      <c r="X5">
        <v>0</v>
      </c>
      <c r="Y5">
        <v>1</v>
      </c>
      <c r="Z5" t="b">
        <f>IF(OR(Table1[[#This Row],['#curated YES]]&gt;=SELECT_YES,Table1[[#This Row],['#curated INTERESTING]]&gt;=SELECT_INTERESTING),TRUE,FALSE)</f>
        <v>1</v>
      </c>
      <c r="AA5" t="b">
        <f>IF(Table1[[#This Row],[Enamine_Order_1968912]],TRUE,FALSE)</f>
        <v>1</v>
      </c>
      <c r="AB5" t="b">
        <f>IF(COUNTBLANK(Table1[[#This Row],[Enamine_Quote_1977854]:[Enamine_Order_1968912]])&lt;3,TRUE,FALSE)</f>
        <v>1</v>
      </c>
      <c r="AC5" t="b">
        <f>IF(ISBLANK(Table1[[#This Row],[Enamine_unavailable]]),TRUE,FALSE)</f>
        <v>1</v>
      </c>
    </row>
    <row r="6" spans="1:29" hidden="1" x14ac:dyDescent="0.2">
      <c r="A6">
        <v>897</v>
      </c>
      <c r="B6" t="s">
        <v>31</v>
      </c>
      <c r="C6">
        <v>1118</v>
      </c>
      <c r="D6" t="s">
        <v>32</v>
      </c>
      <c r="E6">
        <v>48</v>
      </c>
      <c r="F6">
        <v>5</v>
      </c>
      <c r="G6" t="s">
        <v>33</v>
      </c>
      <c r="I6" t="b">
        <v>1</v>
      </c>
      <c r="L6" t="b">
        <v>1</v>
      </c>
      <c r="M6" t="b">
        <v>1</v>
      </c>
      <c r="O6" t="b">
        <v>1</v>
      </c>
      <c r="W6">
        <v>1</v>
      </c>
      <c r="X6">
        <v>0</v>
      </c>
      <c r="Y6">
        <v>1</v>
      </c>
      <c r="Z6" t="b">
        <f>IF(OR(Table1[[#This Row],['#curated YES]]&gt;=SELECT_YES,Table1[[#This Row],['#curated INTERESTING]]&gt;=SELECT_INTERESTING),TRUE,FALSE)</f>
        <v>1</v>
      </c>
      <c r="AA6" t="b">
        <f>IF(Table1[[#This Row],[Enamine_Order_1968912]],TRUE,FALSE)</f>
        <v>1</v>
      </c>
      <c r="AB6" t="b">
        <f>IF(COUNTBLANK(Table1[[#This Row],[Enamine_Quote_1977854]:[Enamine_Order_1968912]])&lt;3,TRUE,FALSE)</f>
        <v>1</v>
      </c>
      <c r="AC6" t="b">
        <f>IF(ISBLANK(Table1[[#This Row],[Enamine_unavailable]]),TRUE,FALSE)</f>
        <v>1</v>
      </c>
    </row>
    <row r="7" spans="1:29" hidden="1" x14ac:dyDescent="0.2">
      <c r="A7">
        <v>1941</v>
      </c>
      <c r="B7" t="s">
        <v>34</v>
      </c>
      <c r="C7">
        <v>1027</v>
      </c>
      <c r="D7" t="s">
        <v>35</v>
      </c>
      <c r="E7">
        <v>125</v>
      </c>
      <c r="F7">
        <v>5</v>
      </c>
      <c r="G7" t="s">
        <v>28</v>
      </c>
      <c r="K7" t="b">
        <v>1</v>
      </c>
      <c r="N7" t="b">
        <v>1</v>
      </c>
      <c r="W7">
        <v>0</v>
      </c>
      <c r="X7">
        <v>0</v>
      </c>
      <c r="Y7">
        <v>1</v>
      </c>
      <c r="Z7" t="b">
        <f>IF(OR(Table1[[#This Row],['#curated YES]]&gt;=SELECT_YES,Table1[[#This Row],['#curated INTERESTING]]&gt;=SELECT_INTERESTING),TRUE,FALSE)</f>
        <v>0</v>
      </c>
      <c r="AA7" t="b">
        <f>IF(Table1[[#This Row],[Enamine_Order_1968912]],TRUE,FALSE)</f>
        <v>0</v>
      </c>
      <c r="AB7" t="b">
        <f>IF(COUNTBLANK(Table1[[#This Row],[Enamine_Quote_1977854]:[Enamine_Order_1968912]])&lt;3,TRUE,FALSE)</f>
        <v>1</v>
      </c>
      <c r="AC7" t="b">
        <f>IF(ISBLANK(Table1[[#This Row],[Enamine_unavailable]]),TRUE,FALSE)</f>
        <v>1</v>
      </c>
    </row>
    <row r="8" spans="1:29" x14ac:dyDescent="0.2">
      <c r="A8">
        <v>3098</v>
      </c>
      <c r="B8" t="s">
        <v>36</v>
      </c>
      <c r="H8" t="b">
        <v>1</v>
      </c>
      <c r="I8" t="b">
        <v>1</v>
      </c>
      <c r="L8" t="b">
        <v>1</v>
      </c>
      <c r="W8">
        <v>1</v>
      </c>
      <c r="X8">
        <v>0</v>
      </c>
      <c r="Y8">
        <v>1</v>
      </c>
      <c r="Z8" t="b">
        <f>IF(OR(Table1[[#This Row],['#curated YES]]&gt;=SELECT_YES,Table1[[#This Row],['#curated INTERESTING]]&gt;=SELECT_INTERESTING),TRUE,FALSE)</f>
        <v>1</v>
      </c>
      <c r="AA8" t="b">
        <f>IF(Table1[[#This Row],[Enamine_Order_1968912]],TRUE,FALSE)</f>
        <v>0</v>
      </c>
      <c r="AB8" t="b">
        <f>IF(COUNTBLANK(Table1[[#This Row],[Enamine_Quote_1977854]:[Enamine_Order_1968912]])&lt;3,TRUE,FALSE)</f>
        <v>0</v>
      </c>
      <c r="AC8" t="b">
        <f>IF(ISBLANK(Table1[[#This Row],[Enamine_unavailable]]),TRUE,FALSE)</f>
        <v>0</v>
      </c>
    </row>
    <row r="9" spans="1:29" hidden="1" x14ac:dyDescent="0.2">
      <c r="A9">
        <v>18275</v>
      </c>
      <c r="B9" t="s">
        <v>37</v>
      </c>
      <c r="H9" t="b">
        <v>1</v>
      </c>
      <c r="K9" t="b">
        <v>1</v>
      </c>
      <c r="W9">
        <v>0</v>
      </c>
      <c r="X9">
        <v>0</v>
      </c>
      <c r="Y9">
        <v>1</v>
      </c>
      <c r="Z9" t="b">
        <f>IF(OR(Table1[[#This Row],['#curated YES]]&gt;=SELECT_YES,Table1[[#This Row],['#curated INTERESTING]]&gt;=SELECT_INTERESTING),TRUE,FALSE)</f>
        <v>0</v>
      </c>
      <c r="AA9" t="b">
        <f>IF(Table1[[#This Row],[Enamine_Order_1968912]],TRUE,FALSE)</f>
        <v>0</v>
      </c>
      <c r="AB9" t="b">
        <f>IF(COUNTBLANK(Table1[[#This Row],[Enamine_Quote_1977854]:[Enamine_Order_1968912]])&lt;3,TRUE,FALSE)</f>
        <v>0</v>
      </c>
      <c r="AC9" t="b">
        <f>IF(ISBLANK(Table1[[#This Row],[Enamine_unavailable]]),TRUE,FALSE)</f>
        <v>0</v>
      </c>
    </row>
    <row r="10" spans="1:29" hidden="1" x14ac:dyDescent="0.2">
      <c r="A10">
        <v>5226</v>
      </c>
      <c r="B10" t="s">
        <v>38</v>
      </c>
      <c r="C10">
        <v>1165</v>
      </c>
      <c r="D10" t="s">
        <v>39</v>
      </c>
      <c r="E10">
        <v>132</v>
      </c>
      <c r="F10">
        <v>5</v>
      </c>
      <c r="G10" t="s">
        <v>28</v>
      </c>
      <c r="L10" t="b">
        <v>1</v>
      </c>
      <c r="M10" t="b">
        <v>1</v>
      </c>
      <c r="N10" t="b">
        <v>1</v>
      </c>
      <c r="W10">
        <v>0</v>
      </c>
      <c r="X10">
        <v>0</v>
      </c>
      <c r="Y10">
        <v>1</v>
      </c>
      <c r="Z10" t="b">
        <f>IF(OR(Table1[[#This Row],['#curated YES]]&gt;=SELECT_YES,Table1[[#This Row],['#curated INTERESTING]]&gt;=SELECT_INTERESTING),TRUE,FALSE)</f>
        <v>0</v>
      </c>
      <c r="AA10" t="b">
        <f>IF(Table1[[#This Row],[Enamine_Order_1968912]],TRUE,FALSE)</f>
        <v>0</v>
      </c>
      <c r="AB10" t="b">
        <f>IF(COUNTBLANK(Table1[[#This Row],[Enamine_Quote_1977854]:[Enamine_Order_1968912]])&lt;3,TRUE,FALSE)</f>
        <v>1</v>
      </c>
      <c r="AC10" t="b">
        <f>IF(ISBLANK(Table1[[#This Row],[Enamine_unavailable]]),TRUE,FALSE)</f>
        <v>1</v>
      </c>
    </row>
    <row r="11" spans="1:29" hidden="1" x14ac:dyDescent="0.2">
      <c r="A11">
        <v>16150</v>
      </c>
      <c r="B11" t="s">
        <v>40</v>
      </c>
      <c r="C11">
        <v>1025</v>
      </c>
      <c r="D11" t="s">
        <v>41</v>
      </c>
      <c r="E11">
        <v>125</v>
      </c>
      <c r="F11">
        <v>5</v>
      </c>
      <c r="G11" t="s">
        <v>28</v>
      </c>
      <c r="K11" t="b">
        <v>1</v>
      </c>
      <c r="N11" t="b">
        <v>1</v>
      </c>
      <c r="W11">
        <v>0</v>
      </c>
      <c r="X11">
        <v>0</v>
      </c>
      <c r="Y11">
        <v>1</v>
      </c>
      <c r="Z11" t="b">
        <f>IF(OR(Table1[[#This Row],['#curated YES]]&gt;=SELECT_YES,Table1[[#This Row],['#curated INTERESTING]]&gt;=SELECT_INTERESTING),TRUE,FALSE)</f>
        <v>0</v>
      </c>
      <c r="AA11" t="b">
        <f>IF(Table1[[#This Row],[Enamine_Order_1968912]],TRUE,FALSE)</f>
        <v>0</v>
      </c>
      <c r="AB11" t="b">
        <f>IF(COUNTBLANK(Table1[[#This Row],[Enamine_Quote_1977854]:[Enamine_Order_1968912]])&lt;3,TRUE,FALSE)</f>
        <v>1</v>
      </c>
      <c r="AC11" t="b">
        <f>IF(ISBLANK(Table1[[#This Row],[Enamine_unavailable]]),TRUE,FALSE)</f>
        <v>1</v>
      </c>
    </row>
    <row r="12" spans="1:29" hidden="1" x14ac:dyDescent="0.2">
      <c r="A12">
        <v>7755</v>
      </c>
      <c r="B12" t="s">
        <v>42</v>
      </c>
      <c r="C12">
        <v>955</v>
      </c>
      <c r="D12" t="s">
        <v>43</v>
      </c>
      <c r="E12">
        <v>79</v>
      </c>
      <c r="F12">
        <v>5</v>
      </c>
      <c r="G12" t="s">
        <v>33</v>
      </c>
      <c r="I12" t="b">
        <v>1</v>
      </c>
      <c r="K12" t="b">
        <v>1</v>
      </c>
      <c r="L12" t="b">
        <v>1</v>
      </c>
      <c r="O12" t="b">
        <v>1</v>
      </c>
      <c r="W12">
        <v>1</v>
      </c>
      <c r="X12">
        <v>0</v>
      </c>
      <c r="Y12">
        <v>2</v>
      </c>
      <c r="Z12" t="b">
        <f>IF(OR(Table1[[#This Row],['#curated YES]]&gt;=SELECT_YES,Table1[[#This Row],['#curated INTERESTING]]&gt;=SELECT_INTERESTING),TRUE,FALSE)</f>
        <v>1</v>
      </c>
      <c r="AA12" t="b">
        <f>IF(Table1[[#This Row],[Enamine_Order_1968912]],TRUE,FALSE)</f>
        <v>1</v>
      </c>
      <c r="AB12" t="b">
        <f>IF(COUNTBLANK(Table1[[#This Row],[Enamine_Quote_1977854]:[Enamine_Order_1968912]])&lt;3,TRUE,FALSE)</f>
        <v>1</v>
      </c>
      <c r="AC12" t="b">
        <f>IF(ISBLANK(Table1[[#This Row],[Enamine_unavailable]]),TRUE,FALSE)</f>
        <v>1</v>
      </c>
    </row>
    <row r="13" spans="1:29" hidden="1" x14ac:dyDescent="0.2">
      <c r="A13">
        <v>1569</v>
      </c>
      <c r="B13" t="s">
        <v>44</v>
      </c>
      <c r="C13">
        <v>1051</v>
      </c>
      <c r="D13" t="s">
        <v>45</v>
      </c>
      <c r="E13">
        <v>125</v>
      </c>
      <c r="F13">
        <v>5</v>
      </c>
      <c r="G13" t="s">
        <v>28</v>
      </c>
      <c r="K13" t="b">
        <v>1</v>
      </c>
      <c r="N13" t="b">
        <v>1</v>
      </c>
      <c r="W13">
        <v>0</v>
      </c>
      <c r="X13">
        <v>0</v>
      </c>
      <c r="Y13">
        <v>1</v>
      </c>
      <c r="Z13" t="b">
        <f>IF(OR(Table1[[#This Row],['#curated YES]]&gt;=SELECT_YES,Table1[[#This Row],['#curated INTERESTING]]&gt;=SELECT_INTERESTING),TRUE,FALSE)</f>
        <v>0</v>
      </c>
      <c r="AA13" t="b">
        <f>IF(Table1[[#This Row],[Enamine_Order_1968912]],TRUE,FALSE)</f>
        <v>0</v>
      </c>
      <c r="AB13" t="b">
        <f>IF(COUNTBLANK(Table1[[#This Row],[Enamine_Quote_1977854]:[Enamine_Order_1968912]])&lt;3,TRUE,FALSE)</f>
        <v>1</v>
      </c>
      <c r="AC13" t="b">
        <f>IF(ISBLANK(Table1[[#This Row],[Enamine_unavailable]]),TRUE,FALSE)</f>
        <v>1</v>
      </c>
    </row>
    <row r="14" spans="1:29" hidden="1" x14ac:dyDescent="0.2">
      <c r="A14">
        <v>1778</v>
      </c>
      <c r="B14" t="s">
        <v>46</v>
      </c>
      <c r="H14" t="b">
        <v>1</v>
      </c>
      <c r="K14" t="b">
        <v>1</v>
      </c>
      <c r="W14">
        <v>0</v>
      </c>
      <c r="X14">
        <v>0</v>
      </c>
      <c r="Y14">
        <v>1</v>
      </c>
      <c r="Z14" t="b">
        <f>IF(OR(Table1[[#This Row],['#curated YES]]&gt;=SELECT_YES,Table1[[#This Row],['#curated INTERESTING]]&gt;=SELECT_INTERESTING),TRUE,FALSE)</f>
        <v>0</v>
      </c>
      <c r="AA14" t="b">
        <f>IF(Table1[[#This Row],[Enamine_Order_1968912]],TRUE,FALSE)</f>
        <v>0</v>
      </c>
      <c r="AB14" t="b">
        <f>IF(COUNTBLANK(Table1[[#This Row],[Enamine_Quote_1977854]:[Enamine_Order_1968912]])&lt;3,TRUE,FALSE)</f>
        <v>0</v>
      </c>
      <c r="AC14" t="b">
        <f>IF(ISBLANK(Table1[[#This Row],[Enamine_unavailable]]),TRUE,FALSE)</f>
        <v>0</v>
      </c>
    </row>
    <row r="15" spans="1:29" hidden="1" x14ac:dyDescent="0.2">
      <c r="A15">
        <v>1905</v>
      </c>
      <c r="B15" t="s">
        <v>47</v>
      </c>
      <c r="H15" t="b">
        <v>1</v>
      </c>
      <c r="K15" t="b">
        <v>1</v>
      </c>
      <c r="W15">
        <v>0</v>
      </c>
      <c r="X15">
        <v>0</v>
      </c>
      <c r="Y15">
        <v>1</v>
      </c>
      <c r="Z15" t="b">
        <f>IF(OR(Table1[[#This Row],['#curated YES]]&gt;=SELECT_YES,Table1[[#This Row],['#curated INTERESTING]]&gt;=SELECT_INTERESTING),TRUE,FALSE)</f>
        <v>0</v>
      </c>
      <c r="AA15" t="b">
        <f>IF(Table1[[#This Row],[Enamine_Order_1968912]],TRUE,FALSE)</f>
        <v>0</v>
      </c>
      <c r="AB15" t="b">
        <f>IF(COUNTBLANK(Table1[[#This Row],[Enamine_Quote_1977854]:[Enamine_Order_1968912]])&lt;3,TRUE,FALSE)</f>
        <v>0</v>
      </c>
      <c r="AC15" t="b">
        <f>IF(ISBLANK(Table1[[#This Row],[Enamine_unavailable]]),TRUE,FALSE)</f>
        <v>0</v>
      </c>
    </row>
    <row r="16" spans="1:29" hidden="1" x14ac:dyDescent="0.2">
      <c r="A16">
        <v>1226</v>
      </c>
      <c r="B16" t="s">
        <v>48</v>
      </c>
      <c r="C16">
        <v>966</v>
      </c>
      <c r="D16" t="s">
        <v>49</v>
      </c>
      <c r="E16">
        <v>144</v>
      </c>
      <c r="F16">
        <v>5</v>
      </c>
      <c r="G16" t="s">
        <v>28</v>
      </c>
      <c r="I16" t="b">
        <v>1</v>
      </c>
      <c r="J16" t="b">
        <v>1</v>
      </c>
      <c r="O16" t="b">
        <v>1</v>
      </c>
      <c r="W16">
        <v>1</v>
      </c>
      <c r="X16">
        <v>1</v>
      </c>
      <c r="Y16">
        <v>0</v>
      </c>
      <c r="Z16" t="b">
        <f>IF(OR(Table1[[#This Row],['#curated YES]]&gt;=SELECT_YES,Table1[[#This Row],['#curated INTERESTING]]&gt;=SELECT_INTERESTING),TRUE,FALSE)</f>
        <v>1</v>
      </c>
      <c r="AA16" t="b">
        <f>IF(Table1[[#This Row],[Enamine_Order_1968912]],TRUE,FALSE)</f>
        <v>1</v>
      </c>
      <c r="AB16" t="b">
        <f>IF(COUNTBLANK(Table1[[#This Row],[Enamine_Quote_1977854]:[Enamine_Order_1968912]])&lt;3,TRUE,FALSE)</f>
        <v>1</v>
      </c>
      <c r="AC16" t="b">
        <f>IF(ISBLANK(Table1[[#This Row],[Enamine_unavailable]]),TRUE,FALSE)</f>
        <v>1</v>
      </c>
    </row>
    <row r="17" spans="1:29" hidden="1" x14ac:dyDescent="0.2">
      <c r="A17">
        <v>1191</v>
      </c>
      <c r="B17" t="s">
        <v>50</v>
      </c>
      <c r="H17" t="b">
        <v>1</v>
      </c>
      <c r="K17" t="b">
        <v>1</v>
      </c>
      <c r="L17" t="b">
        <v>1</v>
      </c>
      <c r="W17">
        <v>0</v>
      </c>
      <c r="X17">
        <v>0</v>
      </c>
      <c r="Y17">
        <v>2</v>
      </c>
      <c r="Z17" t="b">
        <f>IF(OR(Table1[[#This Row],['#curated YES]]&gt;=SELECT_YES,Table1[[#This Row],['#curated INTERESTING]]&gt;=SELECT_INTERESTING),TRUE,FALSE)</f>
        <v>0</v>
      </c>
      <c r="AA17" t="b">
        <f>IF(Table1[[#This Row],[Enamine_Order_1968912]],TRUE,FALSE)</f>
        <v>0</v>
      </c>
      <c r="AB17" t="b">
        <f>IF(COUNTBLANK(Table1[[#This Row],[Enamine_Quote_1977854]:[Enamine_Order_1968912]])&lt;3,TRUE,FALSE)</f>
        <v>0</v>
      </c>
      <c r="AC17" t="b">
        <f>IF(ISBLANK(Table1[[#This Row],[Enamine_unavailable]]),TRUE,FALSE)</f>
        <v>0</v>
      </c>
    </row>
    <row r="18" spans="1:29" hidden="1" x14ac:dyDescent="0.2">
      <c r="A18">
        <v>1443</v>
      </c>
      <c r="B18" t="s">
        <v>51</v>
      </c>
      <c r="C18">
        <v>962</v>
      </c>
      <c r="D18" t="s">
        <v>52</v>
      </c>
      <c r="E18">
        <v>144</v>
      </c>
      <c r="F18">
        <v>5</v>
      </c>
      <c r="G18" t="s">
        <v>28</v>
      </c>
      <c r="I18" t="b">
        <v>1</v>
      </c>
      <c r="J18" t="b">
        <v>1</v>
      </c>
      <c r="O18" t="b">
        <v>1</v>
      </c>
      <c r="W18">
        <v>1</v>
      </c>
      <c r="X18">
        <v>1</v>
      </c>
      <c r="Y18">
        <v>0</v>
      </c>
      <c r="Z18" t="b">
        <f>IF(OR(Table1[[#This Row],['#curated YES]]&gt;=SELECT_YES,Table1[[#This Row],['#curated INTERESTING]]&gt;=SELECT_INTERESTING),TRUE,FALSE)</f>
        <v>1</v>
      </c>
      <c r="AA18" t="b">
        <f>IF(Table1[[#This Row],[Enamine_Order_1968912]],TRUE,FALSE)</f>
        <v>1</v>
      </c>
      <c r="AB18" t="b">
        <f>IF(COUNTBLANK(Table1[[#This Row],[Enamine_Quote_1977854]:[Enamine_Order_1968912]])&lt;3,TRUE,FALSE)</f>
        <v>1</v>
      </c>
      <c r="AC18" t="b">
        <f>IF(ISBLANK(Table1[[#This Row],[Enamine_unavailable]]),TRUE,FALSE)</f>
        <v>1</v>
      </c>
    </row>
    <row r="19" spans="1:29" hidden="1" x14ac:dyDescent="0.2">
      <c r="A19">
        <v>2600</v>
      </c>
      <c r="B19" t="s">
        <v>53</v>
      </c>
      <c r="H19" t="b">
        <v>1</v>
      </c>
      <c r="K19" t="b">
        <v>1</v>
      </c>
      <c r="W19">
        <v>0</v>
      </c>
      <c r="X19">
        <v>0</v>
      </c>
      <c r="Y19">
        <v>1</v>
      </c>
      <c r="Z19" t="b">
        <f>IF(OR(Table1[[#This Row],['#curated YES]]&gt;=SELECT_YES,Table1[[#This Row],['#curated INTERESTING]]&gt;=SELECT_INTERESTING),TRUE,FALSE)</f>
        <v>0</v>
      </c>
      <c r="AA19" t="b">
        <f>IF(Table1[[#This Row],[Enamine_Order_1968912]],TRUE,FALSE)</f>
        <v>0</v>
      </c>
      <c r="AB19" t="b">
        <f>IF(COUNTBLANK(Table1[[#This Row],[Enamine_Quote_1977854]:[Enamine_Order_1968912]])&lt;3,TRUE,FALSE)</f>
        <v>0</v>
      </c>
      <c r="AC19" t="b">
        <f>IF(ISBLANK(Table1[[#This Row],[Enamine_unavailable]]),TRUE,FALSE)</f>
        <v>0</v>
      </c>
    </row>
    <row r="20" spans="1:29" hidden="1" x14ac:dyDescent="0.2">
      <c r="A20">
        <v>2614</v>
      </c>
      <c r="B20" t="s">
        <v>54</v>
      </c>
      <c r="C20">
        <v>1060</v>
      </c>
      <c r="D20" t="s">
        <v>55</v>
      </c>
      <c r="E20">
        <v>125</v>
      </c>
      <c r="F20">
        <v>5</v>
      </c>
      <c r="G20" t="s">
        <v>28</v>
      </c>
      <c r="K20" t="b">
        <v>1</v>
      </c>
      <c r="N20" t="b">
        <v>1</v>
      </c>
      <c r="W20">
        <v>0</v>
      </c>
      <c r="X20">
        <v>0</v>
      </c>
      <c r="Y20">
        <v>1</v>
      </c>
      <c r="Z20" t="b">
        <f>IF(OR(Table1[[#This Row],['#curated YES]]&gt;=SELECT_YES,Table1[[#This Row],['#curated INTERESTING]]&gt;=SELECT_INTERESTING),TRUE,FALSE)</f>
        <v>0</v>
      </c>
      <c r="AA20" t="b">
        <f>IF(Table1[[#This Row],[Enamine_Order_1968912]],TRUE,FALSE)</f>
        <v>0</v>
      </c>
      <c r="AB20" t="b">
        <f>IF(COUNTBLANK(Table1[[#This Row],[Enamine_Quote_1977854]:[Enamine_Order_1968912]])&lt;3,TRUE,FALSE)</f>
        <v>1</v>
      </c>
      <c r="AC20" t="b">
        <f>IF(ISBLANK(Table1[[#This Row],[Enamine_unavailable]]),TRUE,FALSE)</f>
        <v>1</v>
      </c>
    </row>
    <row r="21" spans="1:29" hidden="1" x14ac:dyDescent="0.2">
      <c r="A21">
        <v>2658</v>
      </c>
      <c r="B21" t="s">
        <v>56</v>
      </c>
      <c r="C21">
        <v>1059</v>
      </c>
      <c r="D21" t="s">
        <v>57</v>
      </c>
      <c r="E21">
        <v>125</v>
      </c>
      <c r="F21">
        <v>5</v>
      </c>
      <c r="G21" t="s">
        <v>28</v>
      </c>
      <c r="K21" t="b">
        <v>1</v>
      </c>
      <c r="N21" t="b">
        <v>1</v>
      </c>
      <c r="W21">
        <v>0</v>
      </c>
      <c r="X21">
        <v>0</v>
      </c>
      <c r="Y21">
        <v>1</v>
      </c>
      <c r="Z21" t="b">
        <f>IF(OR(Table1[[#This Row],['#curated YES]]&gt;=SELECT_YES,Table1[[#This Row],['#curated INTERESTING]]&gt;=SELECT_INTERESTING),TRUE,FALSE)</f>
        <v>0</v>
      </c>
      <c r="AA21" t="b">
        <f>IF(Table1[[#This Row],[Enamine_Order_1968912]],TRUE,FALSE)</f>
        <v>0</v>
      </c>
      <c r="AB21" t="b">
        <f>IF(COUNTBLANK(Table1[[#This Row],[Enamine_Quote_1977854]:[Enamine_Order_1968912]])&lt;3,TRUE,FALSE)</f>
        <v>1</v>
      </c>
      <c r="AC21" t="b">
        <f>IF(ISBLANK(Table1[[#This Row],[Enamine_unavailable]]),TRUE,FALSE)</f>
        <v>1</v>
      </c>
    </row>
    <row r="22" spans="1:29" hidden="1" x14ac:dyDescent="0.2">
      <c r="A22">
        <v>2664</v>
      </c>
      <c r="B22" t="s">
        <v>58</v>
      </c>
      <c r="C22">
        <v>977</v>
      </c>
      <c r="D22" t="s">
        <v>59</v>
      </c>
      <c r="E22">
        <v>144</v>
      </c>
      <c r="F22">
        <v>5</v>
      </c>
      <c r="G22" t="s">
        <v>28</v>
      </c>
      <c r="I22" t="b">
        <v>1</v>
      </c>
      <c r="L22" t="b">
        <v>1</v>
      </c>
      <c r="M22" t="b">
        <v>1</v>
      </c>
      <c r="O22" t="b">
        <v>1</v>
      </c>
      <c r="W22">
        <v>1</v>
      </c>
      <c r="X22">
        <v>0</v>
      </c>
      <c r="Y22">
        <v>1</v>
      </c>
      <c r="Z22" t="b">
        <f>IF(OR(Table1[[#This Row],['#curated YES]]&gt;=SELECT_YES,Table1[[#This Row],['#curated INTERESTING]]&gt;=SELECT_INTERESTING),TRUE,FALSE)</f>
        <v>1</v>
      </c>
      <c r="AA22" t="b">
        <f>IF(Table1[[#This Row],[Enamine_Order_1968912]],TRUE,FALSE)</f>
        <v>1</v>
      </c>
      <c r="AB22" t="b">
        <f>IF(COUNTBLANK(Table1[[#This Row],[Enamine_Quote_1977854]:[Enamine_Order_1968912]])&lt;3,TRUE,FALSE)</f>
        <v>1</v>
      </c>
      <c r="AC22" t="b">
        <f>IF(ISBLANK(Table1[[#This Row],[Enamine_unavailable]]),TRUE,FALSE)</f>
        <v>1</v>
      </c>
    </row>
    <row r="23" spans="1:29" x14ac:dyDescent="0.2">
      <c r="A23">
        <v>8588</v>
      </c>
      <c r="B23" t="s">
        <v>60</v>
      </c>
      <c r="H23" t="b">
        <v>1</v>
      </c>
      <c r="I23" t="b">
        <v>1</v>
      </c>
      <c r="P23" t="b">
        <v>1</v>
      </c>
      <c r="W23">
        <v>2</v>
      </c>
      <c r="X23">
        <v>0</v>
      </c>
      <c r="Y23">
        <v>0</v>
      </c>
      <c r="Z23" t="b">
        <f>IF(OR(Table1[[#This Row],['#curated YES]]&gt;=SELECT_YES,Table1[[#This Row],['#curated INTERESTING]]&gt;=SELECT_INTERESTING),TRUE,FALSE)</f>
        <v>1</v>
      </c>
      <c r="AA23" t="b">
        <f>IF(Table1[[#This Row],[Enamine_Order_1968912]],TRUE,FALSE)</f>
        <v>0</v>
      </c>
      <c r="AB23" t="b">
        <f>IF(COUNTBLANK(Table1[[#This Row],[Enamine_Quote_1977854]:[Enamine_Order_1968912]])&lt;3,TRUE,FALSE)</f>
        <v>0</v>
      </c>
      <c r="AC23" t="b">
        <f>IF(ISBLANK(Table1[[#This Row],[Enamine_unavailable]]),TRUE,FALSE)</f>
        <v>0</v>
      </c>
    </row>
    <row r="24" spans="1:29" hidden="1" x14ac:dyDescent="0.2">
      <c r="A24">
        <v>14910</v>
      </c>
      <c r="B24" t="s">
        <v>61</v>
      </c>
      <c r="C24">
        <v>993</v>
      </c>
      <c r="D24" t="s">
        <v>62</v>
      </c>
      <c r="E24">
        <v>125</v>
      </c>
      <c r="F24">
        <v>5</v>
      </c>
      <c r="G24" t="s">
        <v>28</v>
      </c>
      <c r="L24" t="b">
        <v>1</v>
      </c>
      <c r="N24" t="b">
        <v>1</v>
      </c>
      <c r="W24">
        <v>0</v>
      </c>
      <c r="X24">
        <v>0</v>
      </c>
      <c r="Y24">
        <v>1</v>
      </c>
      <c r="Z24" t="b">
        <f>IF(OR(Table1[[#This Row],['#curated YES]]&gt;=SELECT_YES,Table1[[#This Row],['#curated INTERESTING]]&gt;=SELECT_INTERESTING),TRUE,FALSE)</f>
        <v>0</v>
      </c>
      <c r="AA24" t="b">
        <f>IF(Table1[[#This Row],[Enamine_Order_1968912]],TRUE,FALSE)</f>
        <v>0</v>
      </c>
      <c r="AB24" t="b">
        <f>IF(COUNTBLANK(Table1[[#This Row],[Enamine_Quote_1977854]:[Enamine_Order_1968912]])&lt;3,TRUE,FALSE)</f>
        <v>1</v>
      </c>
      <c r="AC24" t="b">
        <f>IF(ISBLANK(Table1[[#This Row],[Enamine_unavailable]]),TRUE,FALSE)</f>
        <v>1</v>
      </c>
    </row>
    <row r="25" spans="1:29" hidden="1" x14ac:dyDescent="0.2">
      <c r="A25">
        <v>15070</v>
      </c>
      <c r="B25" t="s">
        <v>63</v>
      </c>
      <c r="C25">
        <v>1112</v>
      </c>
      <c r="D25" t="s">
        <v>64</v>
      </c>
      <c r="E25">
        <v>187</v>
      </c>
      <c r="F25">
        <v>5</v>
      </c>
      <c r="G25" t="s">
        <v>65</v>
      </c>
      <c r="H25" t="b">
        <v>1</v>
      </c>
      <c r="K25" t="b">
        <v>1</v>
      </c>
      <c r="N25" t="b">
        <v>1</v>
      </c>
      <c r="W25">
        <v>0</v>
      </c>
      <c r="X25">
        <v>0</v>
      </c>
      <c r="Y25">
        <v>1</v>
      </c>
      <c r="Z25" t="b">
        <f>IF(OR(Table1[[#This Row],['#curated YES]]&gt;=SELECT_YES,Table1[[#This Row],['#curated INTERESTING]]&gt;=SELECT_INTERESTING),TRUE,FALSE)</f>
        <v>0</v>
      </c>
      <c r="AA25" t="b">
        <f>IF(Table1[[#This Row],[Enamine_Order_1968912]],TRUE,FALSE)</f>
        <v>0</v>
      </c>
      <c r="AB25" t="b">
        <f>IF(COUNTBLANK(Table1[[#This Row],[Enamine_Quote_1977854]:[Enamine_Order_1968912]])&lt;3,TRUE,FALSE)</f>
        <v>1</v>
      </c>
      <c r="AC25" t="b">
        <f>IF(ISBLANK(Table1[[#This Row],[Enamine_unavailable]]),TRUE,FALSE)</f>
        <v>0</v>
      </c>
    </row>
    <row r="26" spans="1:29" x14ac:dyDescent="0.2">
      <c r="A26">
        <v>9420</v>
      </c>
      <c r="B26" t="s">
        <v>66</v>
      </c>
      <c r="C26">
        <v>1053</v>
      </c>
      <c r="D26" t="s">
        <v>67</v>
      </c>
      <c r="E26">
        <v>125</v>
      </c>
      <c r="F26">
        <v>5</v>
      </c>
      <c r="G26" t="s">
        <v>28</v>
      </c>
      <c r="H26" t="b">
        <v>1</v>
      </c>
      <c r="N26" t="b">
        <v>1</v>
      </c>
      <c r="P26" t="b">
        <v>1</v>
      </c>
      <c r="W26">
        <v>1</v>
      </c>
      <c r="X26">
        <v>0</v>
      </c>
      <c r="Y26">
        <v>0</v>
      </c>
      <c r="Z26" t="b">
        <f>IF(OR(Table1[[#This Row],['#curated YES]]&gt;=SELECT_YES,Table1[[#This Row],['#curated INTERESTING]]&gt;=SELECT_INTERESTING),TRUE,FALSE)</f>
        <v>1</v>
      </c>
      <c r="AA26" t="b">
        <f>IF(Table1[[#This Row],[Enamine_Order_1968912]],TRUE,FALSE)</f>
        <v>0</v>
      </c>
      <c r="AB26" t="b">
        <f>IF(COUNTBLANK(Table1[[#This Row],[Enamine_Quote_1977854]:[Enamine_Order_1968912]])&lt;3,TRUE,FALSE)</f>
        <v>1</v>
      </c>
      <c r="AC26" t="b">
        <f>IF(ISBLANK(Table1[[#This Row],[Enamine_unavailable]]),TRUE,FALSE)</f>
        <v>0</v>
      </c>
    </row>
    <row r="27" spans="1:29" hidden="1" x14ac:dyDescent="0.2">
      <c r="A27">
        <v>2576</v>
      </c>
      <c r="B27" t="s">
        <v>68</v>
      </c>
      <c r="C27">
        <v>981</v>
      </c>
      <c r="D27" t="s">
        <v>69</v>
      </c>
      <c r="E27">
        <v>216</v>
      </c>
      <c r="F27">
        <v>5</v>
      </c>
      <c r="G27" t="s">
        <v>65</v>
      </c>
      <c r="I27" t="b">
        <v>1</v>
      </c>
      <c r="J27" t="b">
        <v>1</v>
      </c>
      <c r="O27" t="b">
        <v>1</v>
      </c>
      <c r="W27">
        <v>1</v>
      </c>
      <c r="X27">
        <v>1</v>
      </c>
      <c r="Y27">
        <v>0</v>
      </c>
      <c r="Z27" t="b">
        <f>IF(OR(Table1[[#This Row],['#curated YES]]&gt;=SELECT_YES,Table1[[#This Row],['#curated INTERESTING]]&gt;=SELECT_INTERESTING),TRUE,FALSE)</f>
        <v>1</v>
      </c>
      <c r="AA27" t="b">
        <f>IF(Table1[[#This Row],[Enamine_Order_1968912]],TRUE,FALSE)</f>
        <v>1</v>
      </c>
      <c r="AB27" t="b">
        <f>IF(COUNTBLANK(Table1[[#This Row],[Enamine_Quote_1977854]:[Enamine_Order_1968912]])&lt;3,TRUE,FALSE)</f>
        <v>1</v>
      </c>
      <c r="AC27" t="b">
        <f>IF(ISBLANK(Table1[[#This Row],[Enamine_unavailable]]),TRUE,FALSE)</f>
        <v>1</v>
      </c>
    </row>
    <row r="28" spans="1:29" hidden="1" x14ac:dyDescent="0.2">
      <c r="A28">
        <v>2576</v>
      </c>
      <c r="B28" t="s">
        <v>68</v>
      </c>
      <c r="C28">
        <v>981</v>
      </c>
      <c r="D28" t="s">
        <v>69</v>
      </c>
      <c r="E28">
        <v>216</v>
      </c>
      <c r="F28">
        <v>5</v>
      </c>
      <c r="G28" t="s">
        <v>65</v>
      </c>
      <c r="I28" t="b">
        <v>1</v>
      </c>
      <c r="J28" t="b">
        <v>1</v>
      </c>
      <c r="O28" t="b">
        <v>1</v>
      </c>
      <c r="W28">
        <v>1</v>
      </c>
      <c r="X28">
        <v>1</v>
      </c>
      <c r="Y28">
        <v>0</v>
      </c>
      <c r="Z28" t="b">
        <f>IF(OR(Table1[[#This Row],['#curated YES]]&gt;=SELECT_YES,Table1[[#This Row],['#curated INTERESTING]]&gt;=SELECT_INTERESTING),TRUE,FALSE)</f>
        <v>1</v>
      </c>
      <c r="AA28" t="b">
        <f>IF(Table1[[#This Row],[Enamine_Order_1968912]],TRUE,FALSE)</f>
        <v>1</v>
      </c>
      <c r="AB28" t="b">
        <f>IF(COUNTBLANK(Table1[[#This Row],[Enamine_Quote_1977854]:[Enamine_Order_1968912]])&lt;3,TRUE,FALSE)</f>
        <v>1</v>
      </c>
      <c r="AC28" t="b">
        <f>IF(ISBLANK(Table1[[#This Row],[Enamine_unavailable]]),TRUE,FALSE)</f>
        <v>1</v>
      </c>
    </row>
    <row r="29" spans="1:29" hidden="1" x14ac:dyDescent="0.2">
      <c r="A29">
        <v>1237</v>
      </c>
      <c r="B29" t="s">
        <v>70</v>
      </c>
      <c r="C29">
        <v>1015</v>
      </c>
      <c r="D29" t="s">
        <v>71</v>
      </c>
      <c r="E29">
        <v>125</v>
      </c>
      <c r="F29">
        <v>5</v>
      </c>
      <c r="G29" t="s">
        <v>28</v>
      </c>
      <c r="K29" t="b">
        <v>1</v>
      </c>
      <c r="N29" t="b">
        <v>1</v>
      </c>
      <c r="W29">
        <v>0</v>
      </c>
      <c r="X29">
        <v>0</v>
      </c>
      <c r="Y29">
        <v>1</v>
      </c>
      <c r="Z29" t="b">
        <f>IF(OR(Table1[[#This Row],['#curated YES]]&gt;=SELECT_YES,Table1[[#This Row],['#curated INTERESTING]]&gt;=SELECT_INTERESTING),TRUE,FALSE)</f>
        <v>0</v>
      </c>
      <c r="AA29" t="b">
        <f>IF(Table1[[#This Row],[Enamine_Order_1968912]],TRUE,FALSE)</f>
        <v>0</v>
      </c>
      <c r="AB29" t="b">
        <f>IF(COUNTBLANK(Table1[[#This Row],[Enamine_Quote_1977854]:[Enamine_Order_1968912]])&lt;3,TRUE,FALSE)</f>
        <v>1</v>
      </c>
      <c r="AC29" t="b">
        <f>IF(ISBLANK(Table1[[#This Row],[Enamine_unavailable]]),TRUE,FALSE)</f>
        <v>1</v>
      </c>
    </row>
    <row r="30" spans="1:29" hidden="1" x14ac:dyDescent="0.2">
      <c r="A30">
        <v>14066</v>
      </c>
      <c r="B30" t="s">
        <v>72</v>
      </c>
      <c r="C30">
        <v>1106</v>
      </c>
      <c r="D30" t="s">
        <v>73</v>
      </c>
      <c r="E30">
        <v>187</v>
      </c>
      <c r="F30">
        <v>5</v>
      </c>
      <c r="G30" t="s">
        <v>65</v>
      </c>
      <c r="K30" t="b">
        <v>1</v>
      </c>
      <c r="N30" t="b">
        <v>1</v>
      </c>
      <c r="W30">
        <v>0</v>
      </c>
      <c r="X30">
        <v>0</v>
      </c>
      <c r="Y30">
        <v>1</v>
      </c>
      <c r="Z30" t="b">
        <f>IF(OR(Table1[[#This Row],['#curated YES]]&gt;=SELECT_YES,Table1[[#This Row],['#curated INTERESTING]]&gt;=SELECT_INTERESTING),TRUE,FALSE)</f>
        <v>0</v>
      </c>
      <c r="AA30" t="b">
        <f>IF(Table1[[#This Row],[Enamine_Order_1968912]],TRUE,FALSE)</f>
        <v>0</v>
      </c>
      <c r="AB30" t="b">
        <f>IF(COUNTBLANK(Table1[[#This Row],[Enamine_Quote_1977854]:[Enamine_Order_1968912]])&lt;3,TRUE,FALSE)</f>
        <v>1</v>
      </c>
      <c r="AC30" t="b">
        <f>IF(ISBLANK(Table1[[#This Row],[Enamine_unavailable]]),TRUE,FALSE)</f>
        <v>1</v>
      </c>
    </row>
    <row r="31" spans="1:29" hidden="1" x14ac:dyDescent="0.2">
      <c r="A31">
        <v>14067</v>
      </c>
      <c r="B31" t="s">
        <v>74</v>
      </c>
      <c r="C31">
        <v>1101</v>
      </c>
      <c r="D31" t="s">
        <v>75</v>
      </c>
      <c r="E31">
        <v>187</v>
      </c>
      <c r="F31">
        <v>5</v>
      </c>
      <c r="G31" t="s">
        <v>65</v>
      </c>
      <c r="K31" t="b">
        <v>1</v>
      </c>
      <c r="N31" t="b">
        <v>1</v>
      </c>
      <c r="W31">
        <v>0</v>
      </c>
      <c r="X31">
        <v>0</v>
      </c>
      <c r="Y31">
        <v>1</v>
      </c>
      <c r="Z31" t="b">
        <f>IF(OR(Table1[[#This Row],['#curated YES]]&gt;=SELECT_YES,Table1[[#This Row],['#curated INTERESTING]]&gt;=SELECT_INTERESTING),TRUE,FALSE)</f>
        <v>0</v>
      </c>
      <c r="AA31" t="b">
        <f>IF(Table1[[#This Row],[Enamine_Order_1968912]],TRUE,FALSE)</f>
        <v>0</v>
      </c>
      <c r="AB31" t="b">
        <f>IF(COUNTBLANK(Table1[[#This Row],[Enamine_Quote_1977854]:[Enamine_Order_1968912]])&lt;3,TRUE,FALSE)</f>
        <v>1</v>
      </c>
      <c r="AC31" t="b">
        <f>IF(ISBLANK(Table1[[#This Row],[Enamine_unavailable]]),TRUE,FALSE)</f>
        <v>1</v>
      </c>
    </row>
    <row r="32" spans="1:29" hidden="1" x14ac:dyDescent="0.2">
      <c r="A32">
        <v>23454</v>
      </c>
      <c r="B32" t="s">
        <v>76</v>
      </c>
      <c r="H32" t="b">
        <v>1</v>
      </c>
      <c r="K32" t="b">
        <v>1</v>
      </c>
      <c r="L32" t="b">
        <v>1</v>
      </c>
      <c r="W32">
        <v>0</v>
      </c>
      <c r="X32">
        <v>0</v>
      </c>
      <c r="Y32">
        <v>2</v>
      </c>
      <c r="Z32" t="b">
        <f>IF(OR(Table1[[#This Row],['#curated YES]]&gt;=SELECT_YES,Table1[[#This Row],['#curated INTERESTING]]&gt;=SELECT_INTERESTING),TRUE,FALSE)</f>
        <v>0</v>
      </c>
      <c r="AA32" t="b">
        <f>IF(Table1[[#This Row],[Enamine_Order_1968912]],TRUE,FALSE)</f>
        <v>0</v>
      </c>
      <c r="AB32" t="b">
        <f>IF(COUNTBLANK(Table1[[#This Row],[Enamine_Quote_1977854]:[Enamine_Order_1968912]])&lt;3,TRUE,FALSE)</f>
        <v>0</v>
      </c>
      <c r="AC32" t="b">
        <f>IF(ISBLANK(Table1[[#This Row],[Enamine_unavailable]]),TRUE,FALSE)</f>
        <v>0</v>
      </c>
    </row>
    <row r="33" spans="1:29" hidden="1" x14ac:dyDescent="0.2">
      <c r="A33">
        <v>14551</v>
      </c>
      <c r="B33" t="s">
        <v>77</v>
      </c>
      <c r="C33">
        <v>1006</v>
      </c>
      <c r="D33" t="s">
        <v>78</v>
      </c>
      <c r="E33">
        <v>125</v>
      </c>
      <c r="F33">
        <v>5</v>
      </c>
      <c r="G33" t="s">
        <v>28</v>
      </c>
      <c r="K33" t="b">
        <v>1</v>
      </c>
      <c r="N33" t="b">
        <v>1</v>
      </c>
      <c r="W33">
        <v>0</v>
      </c>
      <c r="X33">
        <v>0</v>
      </c>
      <c r="Y33">
        <v>1</v>
      </c>
      <c r="Z33" t="b">
        <f>IF(OR(Table1[[#This Row],['#curated YES]]&gt;=SELECT_YES,Table1[[#This Row],['#curated INTERESTING]]&gt;=SELECT_INTERESTING),TRUE,FALSE)</f>
        <v>0</v>
      </c>
      <c r="AA33" t="b">
        <f>IF(Table1[[#This Row],[Enamine_Order_1968912]],TRUE,FALSE)</f>
        <v>0</v>
      </c>
      <c r="AB33" t="b">
        <f>IF(COUNTBLANK(Table1[[#This Row],[Enamine_Quote_1977854]:[Enamine_Order_1968912]])&lt;3,TRUE,FALSE)</f>
        <v>1</v>
      </c>
      <c r="AC33" t="b">
        <f>IF(ISBLANK(Table1[[#This Row],[Enamine_unavailable]]),TRUE,FALSE)</f>
        <v>1</v>
      </c>
    </row>
    <row r="34" spans="1:29" x14ac:dyDescent="0.2">
      <c r="A34">
        <v>2829</v>
      </c>
      <c r="B34" t="s">
        <v>79</v>
      </c>
      <c r="H34" t="b">
        <v>1</v>
      </c>
      <c r="I34" t="b">
        <v>1</v>
      </c>
      <c r="K34" t="b">
        <v>1</v>
      </c>
      <c r="W34">
        <v>1</v>
      </c>
      <c r="X34">
        <v>0</v>
      </c>
      <c r="Y34">
        <v>1</v>
      </c>
      <c r="Z34" t="b">
        <f>IF(OR(Table1[[#This Row],['#curated YES]]&gt;=SELECT_YES,Table1[[#This Row],['#curated INTERESTING]]&gt;=SELECT_INTERESTING),TRUE,FALSE)</f>
        <v>1</v>
      </c>
      <c r="AA34" t="b">
        <f>IF(Table1[[#This Row],[Enamine_Order_1968912]],TRUE,FALSE)</f>
        <v>0</v>
      </c>
      <c r="AB34" t="b">
        <f>IF(COUNTBLANK(Table1[[#This Row],[Enamine_Quote_1977854]:[Enamine_Order_1968912]])&lt;3,TRUE,FALSE)</f>
        <v>0</v>
      </c>
      <c r="AC34" t="b">
        <f>IF(ISBLANK(Table1[[#This Row],[Enamine_unavailable]]),TRUE,FALSE)</f>
        <v>0</v>
      </c>
    </row>
    <row r="35" spans="1:29" hidden="1" x14ac:dyDescent="0.2">
      <c r="A35">
        <v>3075</v>
      </c>
      <c r="B35" t="s">
        <v>80</v>
      </c>
      <c r="C35">
        <v>972</v>
      </c>
      <c r="D35" t="s">
        <v>81</v>
      </c>
      <c r="E35">
        <v>144</v>
      </c>
      <c r="F35">
        <v>5</v>
      </c>
      <c r="G35" t="s">
        <v>28</v>
      </c>
      <c r="I35" t="b">
        <v>1</v>
      </c>
      <c r="K35" t="b">
        <v>1</v>
      </c>
      <c r="O35" t="b">
        <v>1</v>
      </c>
      <c r="W35">
        <v>1</v>
      </c>
      <c r="X35">
        <v>0</v>
      </c>
      <c r="Y35">
        <v>1</v>
      </c>
      <c r="Z35" t="b">
        <f>IF(OR(Table1[[#This Row],['#curated YES]]&gt;=SELECT_YES,Table1[[#This Row],['#curated INTERESTING]]&gt;=SELECT_INTERESTING),TRUE,FALSE)</f>
        <v>1</v>
      </c>
      <c r="AA35" t="b">
        <f>IF(Table1[[#This Row],[Enamine_Order_1968912]],TRUE,FALSE)</f>
        <v>1</v>
      </c>
      <c r="AB35" t="b">
        <f>IF(COUNTBLANK(Table1[[#This Row],[Enamine_Quote_1977854]:[Enamine_Order_1968912]])&lt;3,TRUE,FALSE)</f>
        <v>1</v>
      </c>
      <c r="AC35" t="b">
        <f>IF(ISBLANK(Table1[[#This Row],[Enamine_unavailable]]),TRUE,FALSE)</f>
        <v>1</v>
      </c>
    </row>
    <row r="36" spans="1:29" hidden="1" x14ac:dyDescent="0.2">
      <c r="A36">
        <v>3914</v>
      </c>
      <c r="B36" t="s">
        <v>82</v>
      </c>
      <c r="H36" t="b">
        <v>1</v>
      </c>
      <c r="K36" t="b">
        <v>1</v>
      </c>
      <c r="L36" t="b">
        <v>1</v>
      </c>
      <c r="W36">
        <v>0</v>
      </c>
      <c r="X36">
        <v>0</v>
      </c>
      <c r="Y36">
        <v>2</v>
      </c>
      <c r="Z36" t="b">
        <f>IF(OR(Table1[[#This Row],['#curated YES]]&gt;=SELECT_YES,Table1[[#This Row],['#curated INTERESTING]]&gt;=SELECT_INTERESTING),TRUE,FALSE)</f>
        <v>0</v>
      </c>
      <c r="AA36" t="b">
        <f>IF(Table1[[#This Row],[Enamine_Order_1968912]],TRUE,FALSE)</f>
        <v>0</v>
      </c>
      <c r="AB36" t="b">
        <f>IF(COUNTBLANK(Table1[[#This Row],[Enamine_Quote_1977854]:[Enamine_Order_1968912]])&lt;3,TRUE,FALSE)</f>
        <v>0</v>
      </c>
      <c r="AC36" t="b">
        <f>IF(ISBLANK(Table1[[#This Row],[Enamine_unavailable]]),TRUE,FALSE)</f>
        <v>0</v>
      </c>
    </row>
    <row r="37" spans="1:29" hidden="1" x14ac:dyDescent="0.2">
      <c r="A37">
        <v>21062</v>
      </c>
      <c r="B37" t="s">
        <v>83</v>
      </c>
      <c r="H37" t="b">
        <v>1</v>
      </c>
      <c r="K37" t="b">
        <v>1</v>
      </c>
      <c r="W37">
        <v>0</v>
      </c>
      <c r="X37">
        <v>0</v>
      </c>
      <c r="Y37">
        <v>1</v>
      </c>
      <c r="Z37" t="b">
        <f>IF(OR(Table1[[#This Row],['#curated YES]]&gt;=SELECT_YES,Table1[[#This Row],['#curated INTERESTING]]&gt;=SELECT_INTERESTING),TRUE,FALSE)</f>
        <v>0</v>
      </c>
      <c r="AA37" t="b">
        <f>IF(Table1[[#This Row],[Enamine_Order_1968912]],TRUE,FALSE)</f>
        <v>0</v>
      </c>
      <c r="AB37" t="b">
        <f>IF(COUNTBLANK(Table1[[#This Row],[Enamine_Quote_1977854]:[Enamine_Order_1968912]])&lt;3,TRUE,FALSE)</f>
        <v>0</v>
      </c>
      <c r="AC37" t="b">
        <f>IF(ISBLANK(Table1[[#This Row],[Enamine_unavailable]]),TRUE,FALSE)</f>
        <v>0</v>
      </c>
    </row>
    <row r="38" spans="1:29" hidden="1" x14ac:dyDescent="0.2">
      <c r="A38">
        <v>1623</v>
      </c>
      <c r="B38" t="s">
        <v>84</v>
      </c>
      <c r="C38">
        <v>1181</v>
      </c>
      <c r="D38" t="s">
        <v>85</v>
      </c>
      <c r="E38">
        <v>132</v>
      </c>
      <c r="F38">
        <v>5</v>
      </c>
      <c r="G38" t="s">
        <v>28</v>
      </c>
      <c r="K38" t="b">
        <v>1</v>
      </c>
      <c r="M38" t="b">
        <v>1</v>
      </c>
      <c r="N38" t="b">
        <v>1</v>
      </c>
      <c r="W38">
        <v>0</v>
      </c>
      <c r="X38">
        <v>0</v>
      </c>
      <c r="Y38">
        <v>1</v>
      </c>
      <c r="Z38" t="b">
        <f>IF(OR(Table1[[#This Row],['#curated YES]]&gt;=SELECT_YES,Table1[[#This Row],['#curated INTERESTING]]&gt;=SELECT_INTERESTING),TRUE,FALSE)</f>
        <v>0</v>
      </c>
      <c r="AA38" t="b">
        <f>IF(Table1[[#This Row],[Enamine_Order_1968912]],TRUE,FALSE)</f>
        <v>0</v>
      </c>
      <c r="AB38" t="b">
        <f>IF(COUNTBLANK(Table1[[#This Row],[Enamine_Quote_1977854]:[Enamine_Order_1968912]])&lt;3,TRUE,FALSE)</f>
        <v>1</v>
      </c>
      <c r="AC38" t="b">
        <f>IF(ISBLANK(Table1[[#This Row],[Enamine_unavailable]]),TRUE,FALSE)</f>
        <v>1</v>
      </c>
    </row>
    <row r="39" spans="1:29" hidden="1" x14ac:dyDescent="0.2">
      <c r="A39">
        <v>983</v>
      </c>
      <c r="B39" t="s">
        <v>86</v>
      </c>
      <c r="C39">
        <v>1099</v>
      </c>
      <c r="D39" t="s">
        <v>87</v>
      </c>
      <c r="E39">
        <v>187</v>
      </c>
      <c r="F39">
        <v>5</v>
      </c>
      <c r="G39" t="s">
        <v>65</v>
      </c>
      <c r="L39" t="b">
        <v>1</v>
      </c>
      <c r="N39" t="b">
        <v>1</v>
      </c>
      <c r="W39">
        <v>0</v>
      </c>
      <c r="X39">
        <v>0</v>
      </c>
      <c r="Y39">
        <v>1</v>
      </c>
      <c r="Z39" t="b">
        <f>IF(OR(Table1[[#This Row],['#curated YES]]&gt;=SELECT_YES,Table1[[#This Row],['#curated INTERESTING]]&gt;=SELECT_INTERESTING),TRUE,FALSE)</f>
        <v>0</v>
      </c>
      <c r="AA39" t="b">
        <f>IF(Table1[[#This Row],[Enamine_Order_1968912]],TRUE,FALSE)</f>
        <v>0</v>
      </c>
      <c r="AB39" t="b">
        <f>IF(COUNTBLANK(Table1[[#This Row],[Enamine_Quote_1977854]:[Enamine_Order_1968912]])&lt;3,TRUE,FALSE)</f>
        <v>1</v>
      </c>
      <c r="AC39" t="b">
        <f>IF(ISBLANK(Table1[[#This Row],[Enamine_unavailable]]),TRUE,FALSE)</f>
        <v>1</v>
      </c>
    </row>
    <row r="40" spans="1:29" hidden="1" x14ac:dyDescent="0.2">
      <c r="A40">
        <v>1194</v>
      </c>
      <c r="B40" t="s">
        <v>88</v>
      </c>
      <c r="C40">
        <v>1103</v>
      </c>
      <c r="D40" t="s">
        <v>89</v>
      </c>
      <c r="E40">
        <v>187</v>
      </c>
      <c r="F40">
        <v>5</v>
      </c>
      <c r="G40" t="s">
        <v>65</v>
      </c>
      <c r="L40" t="b">
        <v>1</v>
      </c>
      <c r="N40" t="b">
        <v>1</v>
      </c>
      <c r="W40">
        <v>0</v>
      </c>
      <c r="X40">
        <v>0</v>
      </c>
      <c r="Y40">
        <v>1</v>
      </c>
      <c r="Z40" t="b">
        <f>IF(OR(Table1[[#This Row],['#curated YES]]&gt;=SELECT_YES,Table1[[#This Row],['#curated INTERESTING]]&gt;=SELECT_INTERESTING),TRUE,FALSE)</f>
        <v>0</v>
      </c>
      <c r="AA40" t="b">
        <f>IF(Table1[[#This Row],[Enamine_Order_1968912]],TRUE,FALSE)</f>
        <v>0</v>
      </c>
      <c r="AB40" t="b">
        <f>IF(COUNTBLANK(Table1[[#This Row],[Enamine_Quote_1977854]:[Enamine_Order_1968912]])&lt;3,TRUE,FALSE)</f>
        <v>1</v>
      </c>
      <c r="AC40" t="b">
        <f>IF(ISBLANK(Table1[[#This Row],[Enamine_unavailable]]),TRUE,FALSE)</f>
        <v>1</v>
      </c>
    </row>
    <row r="41" spans="1:29" hidden="1" x14ac:dyDescent="0.2">
      <c r="A41">
        <v>5802</v>
      </c>
      <c r="B41" t="s">
        <v>90</v>
      </c>
      <c r="C41">
        <v>1104</v>
      </c>
      <c r="D41" t="s">
        <v>91</v>
      </c>
      <c r="E41">
        <v>187</v>
      </c>
      <c r="F41">
        <v>5</v>
      </c>
      <c r="G41" t="s">
        <v>65</v>
      </c>
      <c r="K41" t="b">
        <v>1</v>
      </c>
      <c r="L41" t="b">
        <v>1</v>
      </c>
      <c r="N41" t="b">
        <v>1</v>
      </c>
      <c r="W41">
        <v>0</v>
      </c>
      <c r="X41">
        <v>0</v>
      </c>
      <c r="Y41">
        <v>2</v>
      </c>
      <c r="Z41" t="b">
        <f>IF(OR(Table1[[#This Row],['#curated YES]]&gt;=SELECT_YES,Table1[[#This Row],['#curated INTERESTING]]&gt;=SELECT_INTERESTING),TRUE,FALSE)</f>
        <v>0</v>
      </c>
      <c r="AA41" t="b">
        <f>IF(Table1[[#This Row],[Enamine_Order_1968912]],TRUE,FALSE)</f>
        <v>0</v>
      </c>
      <c r="AB41" t="b">
        <f>IF(COUNTBLANK(Table1[[#This Row],[Enamine_Quote_1977854]:[Enamine_Order_1968912]])&lt;3,TRUE,FALSE)</f>
        <v>1</v>
      </c>
      <c r="AC41" t="b">
        <f>IF(ISBLANK(Table1[[#This Row],[Enamine_unavailable]]),TRUE,FALSE)</f>
        <v>1</v>
      </c>
    </row>
    <row r="42" spans="1:29" hidden="1" x14ac:dyDescent="0.2">
      <c r="A42">
        <v>1465</v>
      </c>
      <c r="B42" t="s">
        <v>92</v>
      </c>
      <c r="C42">
        <v>1100</v>
      </c>
      <c r="D42" t="s">
        <v>93</v>
      </c>
      <c r="E42">
        <v>187</v>
      </c>
      <c r="F42">
        <v>5</v>
      </c>
      <c r="G42" t="s">
        <v>65</v>
      </c>
      <c r="L42" t="b">
        <v>1</v>
      </c>
      <c r="N42" t="b">
        <v>1</v>
      </c>
      <c r="W42">
        <v>0</v>
      </c>
      <c r="X42">
        <v>0</v>
      </c>
      <c r="Y42">
        <v>1</v>
      </c>
      <c r="Z42" t="b">
        <f>IF(OR(Table1[[#This Row],['#curated YES]]&gt;=SELECT_YES,Table1[[#This Row],['#curated INTERESTING]]&gt;=SELECT_INTERESTING),TRUE,FALSE)</f>
        <v>0</v>
      </c>
      <c r="AA42" t="b">
        <f>IF(Table1[[#This Row],[Enamine_Order_1968912]],TRUE,FALSE)</f>
        <v>0</v>
      </c>
      <c r="AB42" t="b">
        <f>IF(COUNTBLANK(Table1[[#This Row],[Enamine_Quote_1977854]:[Enamine_Order_1968912]])&lt;3,TRUE,FALSE)</f>
        <v>1</v>
      </c>
      <c r="AC42" t="b">
        <f>IF(ISBLANK(Table1[[#This Row],[Enamine_unavailable]]),TRUE,FALSE)</f>
        <v>1</v>
      </c>
    </row>
    <row r="43" spans="1:29" hidden="1" x14ac:dyDescent="0.2">
      <c r="A43">
        <v>9207</v>
      </c>
      <c r="B43" t="s">
        <v>94</v>
      </c>
      <c r="H43" t="b">
        <v>1</v>
      </c>
      <c r="K43" t="b">
        <v>1</v>
      </c>
      <c r="W43">
        <v>0</v>
      </c>
      <c r="X43">
        <v>0</v>
      </c>
      <c r="Y43">
        <v>1</v>
      </c>
      <c r="Z43" t="b">
        <f>IF(OR(Table1[[#This Row],['#curated YES]]&gt;=SELECT_YES,Table1[[#This Row],['#curated INTERESTING]]&gt;=SELECT_INTERESTING),TRUE,FALSE)</f>
        <v>0</v>
      </c>
      <c r="AA43" t="b">
        <f>IF(Table1[[#This Row],[Enamine_Order_1968912]],TRUE,FALSE)</f>
        <v>0</v>
      </c>
      <c r="AB43" t="b">
        <f>IF(COUNTBLANK(Table1[[#This Row],[Enamine_Quote_1977854]:[Enamine_Order_1968912]])&lt;3,TRUE,FALSE)</f>
        <v>0</v>
      </c>
      <c r="AC43" t="b">
        <f>IF(ISBLANK(Table1[[#This Row],[Enamine_unavailable]]),TRUE,FALSE)</f>
        <v>0</v>
      </c>
    </row>
    <row r="44" spans="1:29" hidden="1" x14ac:dyDescent="0.2">
      <c r="A44">
        <v>9207</v>
      </c>
      <c r="B44" t="s">
        <v>94</v>
      </c>
      <c r="H44" t="b">
        <v>1</v>
      </c>
      <c r="K44" t="b">
        <v>1</v>
      </c>
      <c r="W44">
        <v>0</v>
      </c>
      <c r="X44">
        <v>0</v>
      </c>
      <c r="Y44">
        <v>1</v>
      </c>
      <c r="Z44" t="b">
        <f>IF(OR(Table1[[#This Row],['#curated YES]]&gt;=SELECT_YES,Table1[[#This Row],['#curated INTERESTING]]&gt;=SELECT_INTERESTING),TRUE,FALSE)</f>
        <v>0</v>
      </c>
      <c r="AA44" t="b">
        <f>IF(Table1[[#This Row],[Enamine_Order_1968912]],TRUE,FALSE)</f>
        <v>0</v>
      </c>
      <c r="AB44" t="b">
        <f>IF(COUNTBLANK(Table1[[#This Row],[Enamine_Quote_1977854]:[Enamine_Order_1968912]])&lt;3,TRUE,FALSE)</f>
        <v>0</v>
      </c>
      <c r="AC44" t="b">
        <f>IF(ISBLANK(Table1[[#This Row],[Enamine_unavailable]]),TRUE,FALSE)</f>
        <v>0</v>
      </c>
    </row>
    <row r="45" spans="1:29" hidden="1" x14ac:dyDescent="0.2">
      <c r="A45">
        <v>772</v>
      </c>
      <c r="B45" t="s">
        <v>95</v>
      </c>
      <c r="C45">
        <v>980</v>
      </c>
      <c r="D45" t="s">
        <v>96</v>
      </c>
      <c r="E45">
        <v>144</v>
      </c>
      <c r="F45">
        <v>5</v>
      </c>
      <c r="G45" t="s">
        <v>28</v>
      </c>
      <c r="I45" t="b">
        <v>1</v>
      </c>
      <c r="L45" t="b">
        <v>1</v>
      </c>
      <c r="O45" t="b">
        <v>1</v>
      </c>
      <c r="W45">
        <v>1</v>
      </c>
      <c r="X45">
        <v>0</v>
      </c>
      <c r="Y45">
        <v>1</v>
      </c>
      <c r="Z45" t="b">
        <f>IF(OR(Table1[[#This Row],['#curated YES]]&gt;=SELECT_YES,Table1[[#This Row],['#curated INTERESTING]]&gt;=SELECT_INTERESTING),TRUE,FALSE)</f>
        <v>1</v>
      </c>
      <c r="AA45" t="b">
        <f>IF(Table1[[#This Row],[Enamine_Order_1968912]],TRUE,FALSE)</f>
        <v>1</v>
      </c>
      <c r="AB45" t="b">
        <f>IF(COUNTBLANK(Table1[[#This Row],[Enamine_Quote_1977854]:[Enamine_Order_1968912]])&lt;3,TRUE,FALSE)</f>
        <v>1</v>
      </c>
      <c r="AC45" t="b">
        <f>IF(ISBLANK(Table1[[#This Row],[Enamine_unavailable]]),TRUE,FALSE)</f>
        <v>1</v>
      </c>
    </row>
    <row r="46" spans="1:29" hidden="1" x14ac:dyDescent="0.2">
      <c r="A46">
        <v>791</v>
      </c>
      <c r="B46" t="s">
        <v>97</v>
      </c>
      <c r="C46">
        <v>968</v>
      </c>
      <c r="D46" t="s">
        <v>98</v>
      </c>
      <c r="E46">
        <v>144</v>
      </c>
      <c r="F46">
        <v>5</v>
      </c>
      <c r="G46" t="s">
        <v>28</v>
      </c>
      <c r="I46" t="b">
        <v>1</v>
      </c>
      <c r="L46" t="b">
        <v>1</v>
      </c>
      <c r="O46" t="b">
        <v>1</v>
      </c>
      <c r="W46">
        <v>1</v>
      </c>
      <c r="X46">
        <v>0</v>
      </c>
      <c r="Y46">
        <v>1</v>
      </c>
      <c r="Z46" t="b">
        <f>IF(OR(Table1[[#This Row],['#curated YES]]&gt;=SELECT_YES,Table1[[#This Row],['#curated INTERESTING]]&gt;=SELECT_INTERESTING),TRUE,FALSE)</f>
        <v>1</v>
      </c>
      <c r="AA46" t="b">
        <f>IF(Table1[[#This Row],[Enamine_Order_1968912]],TRUE,FALSE)</f>
        <v>1</v>
      </c>
      <c r="AB46" t="b">
        <f>IF(COUNTBLANK(Table1[[#This Row],[Enamine_Quote_1977854]:[Enamine_Order_1968912]])&lt;3,TRUE,FALSE)</f>
        <v>1</v>
      </c>
      <c r="AC46" t="b">
        <f>IF(ISBLANK(Table1[[#This Row],[Enamine_unavailable]]),TRUE,FALSE)</f>
        <v>1</v>
      </c>
    </row>
    <row r="47" spans="1:29" hidden="1" x14ac:dyDescent="0.2">
      <c r="A47">
        <v>808</v>
      </c>
      <c r="B47" t="s">
        <v>99</v>
      </c>
      <c r="C47">
        <v>979</v>
      </c>
      <c r="D47" t="s">
        <v>100</v>
      </c>
      <c r="E47">
        <v>144</v>
      </c>
      <c r="F47">
        <v>5</v>
      </c>
      <c r="G47" t="s">
        <v>28</v>
      </c>
      <c r="I47" t="b">
        <v>1</v>
      </c>
      <c r="L47" t="b">
        <v>1</v>
      </c>
      <c r="O47" t="b">
        <v>1</v>
      </c>
      <c r="W47">
        <v>1</v>
      </c>
      <c r="X47">
        <v>0</v>
      </c>
      <c r="Y47">
        <v>1</v>
      </c>
      <c r="Z47" t="b">
        <f>IF(OR(Table1[[#This Row],['#curated YES]]&gt;=SELECT_YES,Table1[[#This Row],['#curated INTERESTING]]&gt;=SELECT_INTERESTING),TRUE,FALSE)</f>
        <v>1</v>
      </c>
      <c r="AA47" t="b">
        <f>IF(Table1[[#This Row],[Enamine_Order_1968912]],TRUE,FALSE)</f>
        <v>1</v>
      </c>
      <c r="AB47" t="b">
        <f>IF(COUNTBLANK(Table1[[#This Row],[Enamine_Quote_1977854]:[Enamine_Order_1968912]])&lt;3,TRUE,FALSE)</f>
        <v>1</v>
      </c>
      <c r="AC47" t="b">
        <f>IF(ISBLANK(Table1[[#This Row],[Enamine_unavailable]]),TRUE,FALSE)</f>
        <v>1</v>
      </c>
    </row>
    <row r="48" spans="1:29" hidden="1" x14ac:dyDescent="0.2">
      <c r="A48">
        <v>850</v>
      </c>
      <c r="B48" t="s">
        <v>101</v>
      </c>
      <c r="C48">
        <v>958</v>
      </c>
      <c r="D48" t="s">
        <v>102</v>
      </c>
      <c r="E48">
        <v>144</v>
      </c>
      <c r="F48">
        <v>5</v>
      </c>
      <c r="G48" t="s">
        <v>28</v>
      </c>
      <c r="I48" t="b">
        <v>1</v>
      </c>
      <c r="L48" t="b">
        <v>1</v>
      </c>
      <c r="O48" t="b">
        <v>1</v>
      </c>
      <c r="W48">
        <v>1</v>
      </c>
      <c r="X48">
        <v>0</v>
      </c>
      <c r="Y48">
        <v>1</v>
      </c>
      <c r="Z48" t="b">
        <f>IF(OR(Table1[[#This Row],['#curated YES]]&gt;=SELECT_YES,Table1[[#This Row],['#curated INTERESTING]]&gt;=SELECT_INTERESTING),TRUE,FALSE)</f>
        <v>1</v>
      </c>
      <c r="AA48" t="b">
        <f>IF(Table1[[#This Row],[Enamine_Order_1968912]],TRUE,FALSE)</f>
        <v>1</v>
      </c>
      <c r="AB48" t="b">
        <f>IF(COUNTBLANK(Table1[[#This Row],[Enamine_Quote_1977854]:[Enamine_Order_1968912]])&lt;3,TRUE,FALSE)</f>
        <v>1</v>
      </c>
      <c r="AC48" t="b">
        <f>IF(ISBLANK(Table1[[#This Row],[Enamine_unavailable]]),TRUE,FALSE)</f>
        <v>1</v>
      </c>
    </row>
    <row r="49" spans="1:29" hidden="1" x14ac:dyDescent="0.2">
      <c r="A49">
        <v>852</v>
      </c>
      <c r="B49" t="s">
        <v>103</v>
      </c>
      <c r="C49">
        <v>957</v>
      </c>
      <c r="D49" t="s">
        <v>104</v>
      </c>
      <c r="E49">
        <v>144</v>
      </c>
      <c r="F49">
        <v>5</v>
      </c>
      <c r="G49" t="s">
        <v>28</v>
      </c>
      <c r="I49" t="b">
        <v>1</v>
      </c>
      <c r="L49" t="b">
        <v>1</v>
      </c>
      <c r="O49" t="b">
        <v>1</v>
      </c>
      <c r="W49">
        <v>1</v>
      </c>
      <c r="X49">
        <v>0</v>
      </c>
      <c r="Y49">
        <v>1</v>
      </c>
      <c r="Z49" t="b">
        <f>IF(OR(Table1[[#This Row],['#curated YES]]&gt;=SELECT_YES,Table1[[#This Row],['#curated INTERESTING]]&gt;=SELECT_INTERESTING),TRUE,FALSE)</f>
        <v>1</v>
      </c>
      <c r="AA49" t="b">
        <f>IF(Table1[[#This Row],[Enamine_Order_1968912]],TRUE,FALSE)</f>
        <v>1</v>
      </c>
      <c r="AB49" t="b">
        <f>IF(COUNTBLANK(Table1[[#This Row],[Enamine_Quote_1977854]:[Enamine_Order_1968912]])&lt;3,TRUE,FALSE)</f>
        <v>1</v>
      </c>
      <c r="AC49" t="b">
        <f>IF(ISBLANK(Table1[[#This Row],[Enamine_unavailable]]),TRUE,FALSE)</f>
        <v>1</v>
      </c>
    </row>
    <row r="50" spans="1:29" hidden="1" x14ac:dyDescent="0.2">
      <c r="A50">
        <v>856</v>
      </c>
      <c r="B50" t="s">
        <v>105</v>
      </c>
      <c r="C50">
        <v>976</v>
      </c>
      <c r="D50" t="s">
        <v>106</v>
      </c>
      <c r="E50">
        <v>144</v>
      </c>
      <c r="F50">
        <v>5</v>
      </c>
      <c r="G50" t="s">
        <v>28</v>
      </c>
      <c r="I50" t="b">
        <v>1</v>
      </c>
      <c r="L50" t="b">
        <v>1</v>
      </c>
      <c r="O50" t="b">
        <v>1</v>
      </c>
      <c r="W50">
        <v>1</v>
      </c>
      <c r="X50">
        <v>0</v>
      </c>
      <c r="Y50">
        <v>1</v>
      </c>
      <c r="Z50" t="b">
        <f>IF(OR(Table1[[#This Row],['#curated YES]]&gt;=SELECT_YES,Table1[[#This Row],['#curated INTERESTING]]&gt;=SELECT_INTERESTING),TRUE,FALSE)</f>
        <v>1</v>
      </c>
      <c r="AA50" t="b">
        <f>IF(Table1[[#This Row],[Enamine_Order_1968912]],TRUE,FALSE)</f>
        <v>1</v>
      </c>
      <c r="AB50" t="b">
        <f>IF(COUNTBLANK(Table1[[#This Row],[Enamine_Quote_1977854]:[Enamine_Order_1968912]])&lt;3,TRUE,FALSE)</f>
        <v>1</v>
      </c>
      <c r="AC50" t="b">
        <f>IF(ISBLANK(Table1[[#This Row],[Enamine_unavailable]]),TRUE,FALSE)</f>
        <v>1</v>
      </c>
    </row>
    <row r="51" spans="1:29" hidden="1" x14ac:dyDescent="0.2">
      <c r="A51">
        <v>885</v>
      </c>
      <c r="B51" t="s">
        <v>107</v>
      </c>
      <c r="C51">
        <v>973</v>
      </c>
      <c r="D51" t="s">
        <v>108</v>
      </c>
      <c r="E51">
        <v>144</v>
      </c>
      <c r="F51">
        <v>5</v>
      </c>
      <c r="G51" t="s">
        <v>28</v>
      </c>
      <c r="I51" t="b">
        <v>1</v>
      </c>
      <c r="L51" t="b">
        <v>1</v>
      </c>
      <c r="O51" t="b">
        <v>1</v>
      </c>
      <c r="W51">
        <v>1</v>
      </c>
      <c r="X51">
        <v>0</v>
      </c>
      <c r="Y51">
        <v>1</v>
      </c>
      <c r="Z51" t="b">
        <f>IF(OR(Table1[[#This Row],['#curated YES]]&gt;=SELECT_YES,Table1[[#This Row],['#curated INTERESTING]]&gt;=SELECT_INTERESTING),TRUE,FALSE)</f>
        <v>1</v>
      </c>
      <c r="AA51" t="b">
        <f>IF(Table1[[#This Row],[Enamine_Order_1968912]],TRUE,FALSE)</f>
        <v>1</v>
      </c>
      <c r="AB51" t="b">
        <f>IF(COUNTBLANK(Table1[[#This Row],[Enamine_Quote_1977854]:[Enamine_Order_1968912]])&lt;3,TRUE,FALSE)</f>
        <v>1</v>
      </c>
      <c r="AC51" t="b">
        <f>IF(ISBLANK(Table1[[#This Row],[Enamine_unavailable]]),TRUE,FALSE)</f>
        <v>1</v>
      </c>
    </row>
    <row r="52" spans="1:29" hidden="1" x14ac:dyDescent="0.2">
      <c r="A52">
        <v>886</v>
      </c>
      <c r="B52" t="s">
        <v>109</v>
      </c>
      <c r="C52">
        <v>978</v>
      </c>
      <c r="D52" t="s">
        <v>110</v>
      </c>
      <c r="E52">
        <v>144</v>
      </c>
      <c r="F52">
        <v>5</v>
      </c>
      <c r="G52" t="s">
        <v>28</v>
      </c>
      <c r="I52" t="b">
        <v>1</v>
      </c>
      <c r="L52" t="b">
        <v>1</v>
      </c>
      <c r="M52" t="b">
        <v>1</v>
      </c>
      <c r="O52" t="b">
        <v>1</v>
      </c>
      <c r="W52">
        <v>1</v>
      </c>
      <c r="X52">
        <v>0</v>
      </c>
      <c r="Y52">
        <v>1</v>
      </c>
      <c r="Z52" t="b">
        <f>IF(OR(Table1[[#This Row],['#curated YES]]&gt;=SELECT_YES,Table1[[#This Row],['#curated INTERESTING]]&gt;=SELECT_INTERESTING),TRUE,FALSE)</f>
        <v>1</v>
      </c>
      <c r="AA52" t="b">
        <f>IF(Table1[[#This Row],[Enamine_Order_1968912]],TRUE,FALSE)</f>
        <v>1</v>
      </c>
      <c r="AB52" t="b">
        <f>IF(COUNTBLANK(Table1[[#This Row],[Enamine_Quote_1977854]:[Enamine_Order_1968912]])&lt;3,TRUE,FALSE)</f>
        <v>1</v>
      </c>
      <c r="AC52" t="b">
        <f>IF(ISBLANK(Table1[[#This Row],[Enamine_unavailable]]),TRUE,FALSE)</f>
        <v>1</v>
      </c>
    </row>
    <row r="53" spans="1:29" hidden="1" x14ac:dyDescent="0.2">
      <c r="A53">
        <v>890</v>
      </c>
      <c r="B53" t="s">
        <v>29</v>
      </c>
      <c r="C53">
        <v>974</v>
      </c>
      <c r="D53" t="s">
        <v>30</v>
      </c>
      <c r="E53">
        <v>144</v>
      </c>
      <c r="F53">
        <v>5</v>
      </c>
      <c r="G53" t="s">
        <v>28</v>
      </c>
      <c r="I53" t="b">
        <v>1</v>
      </c>
      <c r="L53" t="b">
        <v>1</v>
      </c>
      <c r="M53" t="b">
        <v>1</v>
      </c>
      <c r="O53" t="b">
        <v>1</v>
      </c>
      <c r="W53">
        <v>1</v>
      </c>
      <c r="X53">
        <v>0</v>
      </c>
      <c r="Y53">
        <v>1</v>
      </c>
      <c r="Z53" t="b">
        <f>IF(OR(Table1[[#This Row],['#curated YES]]&gt;=SELECT_YES,Table1[[#This Row],['#curated INTERESTING]]&gt;=SELECT_INTERESTING),TRUE,FALSE)</f>
        <v>1</v>
      </c>
      <c r="AA53" t="b">
        <f>IF(Table1[[#This Row],[Enamine_Order_1968912]],TRUE,FALSE)</f>
        <v>1</v>
      </c>
      <c r="AB53" t="b">
        <f>IF(COUNTBLANK(Table1[[#This Row],[Enamine_Quote_1977854]:[Enamine_Order_1968912]])&lt;3,TRUE,FALSE)</f>
        <v>1</v>
      </c>
      <c r="AC53" t="b">
        <f>IF(ISBLANK(Table1[[#This Row],[Enamine_unavailable]]),TRUE,FALSE)</f>
        <v>1</v>
      </c>
    </row>
    <row r="54" spans="1:29" hidden="1" x14ac:dyDescent="0.2">
      <c r="A54">
        <v>915</v>
      </c>
      <c r="B54" t="s">
        <v>111</v>
      </c>
      <c r="C54">
        <v>959</v>
      </c>
      <c r="D54" t="s">
        <v>112</v>
      </c>
      <c r="E54">
        <v>144</v>
      </c>
      <c r="F54">
        <v>5</v>
      </c>
      <c r="G54" t="s">
        <v>28</v>
      </c>
      <c r="I54" t="b">
        <v>1</v>
      </c>
      <c r="L54" t="b">
        <v>1</v>
      </c>
      <c r="O54" t="b">
        <v>1</v>
      </c>
      <c r="W54">
        <v>1</v>
      </c>
      <c r="X54">
        <v>0</v>
      </c>
      <c r="Y54">
        <v>1</v>
      </c>
      <c r="Z54" t="b">
        <f>IF(OR(Table1[[#This Row],['#curated YES]]&gt;=SELECT_YES,Table1[[#This Row],['#curated INTERESTING]]&gt;=SELECT_INTERESTING),TRUE,FALSE)</f>
        <v>1</v>
      </c>
      <c r="AA54" t="b">
        <f>IF(Table1[[#This Row],[Enamine_Order_1968912]],TRUE,FALSE)</f>
        <v>1</v>
      </c>
      <c r="AB54" t="b">
        <f>IF(COUNTBLANK(Table1[[#This Row],[Enamine_Quote_1977854]:[Enamine_Order_1968912]])&lt;3,TRUE,FALSE)</f>
        <v>1</v>
      </c>
      <c r="AC54" t="b">
        <f>IF(ISBLANK(Table1[[#This Row],[Enamine_unavailable]]),TRUE,FALSE)</f>
        <v>1</v>
      </c>
    </row>
    <row r="55" spans="1:29" hidden="1" x14ac:dyDescent="0.2">
      <c r="A55">
        <v>1345</v>
      </c>
      <c r="B55" t="s">
        <v>113</v>
      </c>
      <c r="C55">
        <v>956</v>
      </c>
      <c r="D55" t="s">
        <v>114</v>
      </c>
      <c r="E55">
        <v>144</v>
      </c>
      <c r="F55">
        <v>5</v>
      </c>
      <c r="G55" t="s">
        <v>28</v>
      </c>
      <c r="I55" t="b">
        <v>1</v>
      </c>
      <c r="L55" t="b">
        <v>1</v>
      </c>
      <c r="O55" t="b">
        <v>1</v>
      </c>
      <c r="W55">
        <v>1</v>
      </c>
      <c r="X55">
        <v>0</v>
      </c>
      <c r="Y55">
        <v>1</v>
      </c>
      <c r="Z55" t="b">
        <f>IF(OR(Table1[[#This Row],['#curated YES]]&gt;=SELECT_YES,Table1[[#This Row],['#curated INTERESTING]]&gt;=SELECT_INTERESTING),TRUE,FALSE)</f>
        <v>1</v>
      </c>
      <c r="AA55" t="b">
        <f>IF(Table1[[#This Row],[Enamine_Order_1968912]],TRUE,FALSE)</f>
        <v>1</v>
      </c>
      <c r="AB55" t="b">
        <f>IF(COUNTBLANK(Table1[[#This Row],[Enamine_Quote_1977854]:[Enamine_Order_1968912]])&lt;3,TRUE,FALSE)</f>
        <v>1</v>
      </c>
      <c r="AC55" t="b">
        <f>IF(ISBLANK(Table1[[#This Row],[Enamine_unavailable]]),TRUE,FALSE)</f>
        <v>1</v>
      </c>
    </row>
    <row r="56" spans="1:29" hidden="1" x14ac:dyDescent="0.2">
      <c r="A56">
        <v>1345</v>
      </c>
      <c r="B56" t="s">
        <v>113</v>
      </c>
      <c r="C56">
        <v>956</v>
      </c>
      <c r="D56" t="s">
        <v>114</v>
      </c>
      <c r="E56">
        <v>144</v>
      </c>
      <c r="F56">
        <v>5</v>
      </c>
      <c r="G56" t="s">
        <v>28</v>
      </c>
      <c r="L56" t="b">
        <v>1</v>
      </c>
      <c r="W56">
        <v>0</v>
      </c>
      <c r="X56">
        <v>0</v>
      </c>
      <c r="Y56">
        <v>1</v>
      </c>
      <c r="Z56" t="b">
        <f>IF(OR(Table1[[#This Row],['#curated YES]]&gt;=SELECT_YES,Table1[[#This Row],['#curated INTERESTING]]&gt;=SELECT_INTERESTING),TRUE,FALSE)</f>
        <v>0</v>
      </c>
      <c r="AA56" t="b">
        <f>IF(Table1[[#This Row],[Enamine_Order_1968912]],TRUE,FALSE)</f>
        <v>0</v>
      </c>
      <c r="AB56" t="b">
        <f>IF(COUNTBLANK(Table1[[#This Row],[Enamine_Quote_1977854]:[Enamine_Order_1968912]])&lt;3,TRUE,FALSE)</f>
        <v>0</v>
      </c>
      <c r="AC56" t="b">
        <f>IF(ISBLANK(Table1[[#This Row],[Enamine_unavailable]]),TRUE,FALSE)</f>
        <v>1</v>
      </c>
    </row>
    <row r="57" spans="1:29" x14ac:dyDescent="0.2">
      <c r="A57">
        <v>5550</v>
      </c>
      <c r="B57" t="s">
        <v>115</v>
      </c>
      <c r="H57" t="b">
        <v>1</v>
      </c>
      <c r="P57" t="b">
        <v>1</v>
      </c>
      <c r="W57">
        <v>1</v>
      </c>
      <c r="X57">
        <v>0</v>
      </c>
      <c r="Y57">
        <v>0</v>
      </c>
      <c r="Z57" t="b">
        <f>IF(OR(Table1[[#This Row],['#curated YES]]&gt;=SELECT_YES,Table1[[#This Row],['#curated INTERESTING]]&gt;=SELECT_INTERESTING),TRUE,FALSE)</f>
        <v>1</v>
      </c>
      <c r="AA57" t="b">
        <f>IF(Table1[[#This Row],[Enamine_Order_1968912]],TRUE,FALSE)</f>
        <v>0</v>
      </c>
      <c r="AB57" t="b">
        <f>IF(COUNTBLANK(Table1[[#This Row],[Enamine_Quote_1977854]:[Enamine_Order_1968912]])&lt;3,TRUE,FALSE)</f>
        <v>0</v>
      </c>
      <c r="AC57" t="b">
        <f>IF(ISBLANK(Table1[[#This Row],[Enamine_unavailable]]),TRUE,FALSE)</f>
        <v>0</v>
      </c>
    </row>
    <row r="58" spans="1:29" hidden="1" x14ac:dyDescent="0.2">
      <c r="A58">
        <v>5555</v>
      </c>
      <c r="B58" t="s">
        <v>116</v>
      </c>
      <c r="C58">
        <v>1074</v>
      </c>
      <c r="D58" t="s">
        <v>117</v>
      </c>
      <c r="E58">
        <v>125</v>
      </c>
      <c r="F58">
        <v>5</v>
      </c>
      <c r="G58" t="s">
        <v>28</v>
      </c>
      <c r="K58" t="b">
        <v>1</v>
      </c>
      <c r="N58" t="b">
        <v>1</v>
      </c>
      <c r="W58">
        <v>0</v>
      </c>
      <c r="X58">
        <v>0</v>
      </c>
      <c r="Y58">
        <v>1</v>
      </c>
      <c r="Z58" t="b">
        <f>IF(OR(Table1[[#This Row],['#curated YES]]&gt;=SELECT_YES,Table1[[#This Row],['#curated INTERESTING]]&gt;=SELECT_INTERESTING),TRUE,FALSE)</f>
        <v>0</v>
      </c>
      <c r="AA58" t="b">
        <f>IF(Table1[[#This Row],[Enamine_Order_1968912]],TRUE,FALSE)</f>
        <v>0</v>
      </c>
      <c r="AB58" t="b">
        <f>IF(COUNTBLANK(Table1[[#This Row],[Enamine_Quote_1977854]:[Enamine_Order_1968912]])&lt;3,TRUE,FALSE)</f>
        <v>1</v>
      </c>
      <c r="AC58" t="b">
        <f>IF(ISBLANK(Table1[[#This Row],[Enamine_unavailable]]),TRUE,FALSE)</f>
        <v>1</v>
      </c>
    </row>
    <row r="59" spans="1:29" hidden="1" x14ac:dyDescent="0.2">
      <c r="A59">
        <v>5616</v>
      </c>
      <c r="B59" t="s">
        <v>118</v>
      </c>
      <c r="C59">
        <v>1013</v>
      </c>
      <c r="D59" t="s">
        <v>119</v>
      </c>
      <c r="E59">
        <v>125</v>
      </c>
      <c r="F59">
        <v>5</v>
      </c>
      <c r="G59" t="s">
        <v>28</v>
      </c>
      <c r="K59" t="b">
        <v>1</v>
      </c>
      <c r="N59" t="b">
        <v>1</v>
      </c>
      <c r="W59">
        <v>0</v>
      </c>
      <c r="X59">
        <v>0</v>
      </c>
      <c r="Y59">
        <v>1</v>
      </c>
      <c r="Z59" t="b">
        <f>IF(OR(Table1[[#This Row],['#curated YES]]&gt;=SELECT_YES,Table1[[#This Row],['#curated INTERESTING]]&gt;=SELECT_INTERESTING),TRUE,FALSE)</f>
        <v>0</v>
      </c>
      <c r="AA59" t="b">
        <f>IF(Table1[[#This Row],[Enamine_Order_1968912]],TRUE,FALSE)</f>
        <v>0</v>
      </c>
      <c r="AB59" t="b">
        <f>IF(COUNTBLANK(Table1[[#This Row],[Enamine_Quote_1977854]:[Enamine_Order_1968912]])&lt;3,TRUE,FALSE)</f>
        <v>1</v>
      </c>
      <c r="AC59" t="b">
        <f>IF(ISBLANK(Table1[[#This Row],[Enamine_unavailable]]),TRUE,FALSE)</f>
        <v>1</v>
      </c>
    </row>
    <row r="60" spans="1:29" hidden="1" x14ac:dyDescent="0.2">
      <c r="A60">
        <v>5663</v>
      </c>
      <c r="B60" t="s">
        <v>120</v>
      </c>
      <c r="C60">
        <v>1107</v>
      </c>
      <c r="D60" t="s">
        <v>121</v>
      </c>
      <c r="E60">
        <v>187</v>
      </c>
      <c r="F60">
        <v>5</v>
      </c>
      <c r="G60" t="s">
        <v>65</v>
      </c>
      <c r="H60" t="b">
        <v>1</v>
      </c>
      <c r="K60" t="b">
        <v>1</v>
      </c>
      <c r="N60" t="b">
        <v>1</v>
      </c>
      <c r="W60">
        <v>0</v>
      </c>
      <c r="X60">
        <v>0</v>
      </c>
      <c r="Y60">
        <v>1</v>
      </c>
      <c r="Z60" t="b">
        <f>IF(OR(Table1[[#This Row],['#curated YES]]&gt;=SELECT_YES,Table1[[#This Row],['#curated INTERESTING]]&gt;=SELECT_INTERESTING),TRUE,FALSE)</f>
        <v>0</v>
      </c>
      <c r="AA60" t="b">
        <f>IF(Table1[[#This Row],[Enamine_Order_1968912]],TRUE,FALSE)</f>
        <v>0</v>
      </c>
      <c r="AB60" t="b">
        <f>IF(COUNTBLANK(Table1[[#This Row],[Enamine_Quote_1977854]:[Enamine_Order_1968912]])&lt;3,TRUE,FALSE)</f>
        <v>1</v>
      </c>
      <c r="AC60" t="b">
        <f>IF(ISBLANK(Table1[[#This Row],[Enamine_unavailable]]),TRUE,FALSE)</f>
        <v>0</v>
      </c>
    </row>
    <row r="61" spans="1:29" hidden="1" x14ac:dyDescent="0.2">
      <c r="A61">
        <v>5850</v>
      </c>
      <c r="B61" t="s">
        <v>122</v>
      </c>
      <c r="C61">
        <v>1105</v>
      </c>
      <c r="D61" t="s">
        <v>123</v>
      </c>
      <c r="E61">
        <v>187</v>
      </c>
      <c r="F61">
        <v>5</v>
      </c>
      <c r="G61" t="s">
        <v>65</v>
      </c>
      <c r="L61" t="b">
        <v>1</v>
      </c>
      <c r="N61" t="b">
        <v>1</v>
      </c>
      <c r="W61">
        <v>0</v>
      </c>
      <c r="X61">
        <v>0</v>
      </c>
      <c r="Y61">
        <v>1</v>
      </c>
      <c r="Z61" t="b">
        <f>IF(OR(Table1[[#This Row],['#curated YES]]&gt;=SELECT_YES,Table1[[#This Row],['#curated INTERESTING]]&gt;=SELECT_INTERESTING),TRUE,FALSE)</f>
        <v>0</v>
      </c>
      <c r="AA61" t="b">
        <f>IF(Table1[[#This Row],[Enamine_Order_1968912]],TRUE,FALSE)</f>
        <v>0</v>
      </c>
      <c r="AB61" t="b">
        <f>IF(COUNTBLANK(Table1[[#This Row],[Enamine_Quote_1977854]:[Enamine_Order_1968912]])&lt;3,TRUE,FALSE)</f>
        <v>1</v>
      </c>
      <c r="AC61" t="b">
        <f>IF(ISBLANK(Table1[[#This Row],[Enamine_unavailable]]),TRUE,FALSE)</f>
        <v>1</v>
      </c>
    </row>
    <row r="62" spans="1:29" hidden="1" x14ac:dyDescent="0.2">
      <c r="A62">
        <v>5927</v>
      </c>
      <c r="B62" t="s">
        <v>124</v>
      </c>
      <c r="C62">
        <v>1108</v>
      </c>
      <c r="D62" t="s">
        <v>125</v>
      </c>
      <c r="E62">
        <v>187</v>
      </c>
      <c r="F62">
        <v>5</v>
      </c>
      <c r="G62" t="s">
        <v>65</v>
      </c>
      <c r="L62" t="b">
        <v>1</v>
      </c>
      <c r="N62" t="b">
        <v>1</v>
      </c>
      <c r="W62">
        <v>0</v>
      </c>
      <c r="X62">
        <v>0</v>
      </c>
      <c r="Y62">
        <v>1</v>
      </c>
      <c r="Z62" t="b">
        <f>IF(OR(Table1[[#This Row],['#curated YES]]&gt;=SELECT_YES,Table1[[#This Row],['#curated INTERESTING]]&gt;=SELECT_INTERESTING),TRUE,FALSE)</f>
        <v>0</v>
      </c>
      <c r="AA62" t="b">
        <f>IF(Table1[[#This Row],[Enamine_Order_1968912]],TRUE,FALSE)</f>
        <v>0</v>
      </c>
      <c r="AB62" t="b">
        <f>IF(COUNTBLANK(Table1[[#This Row],[Enamine_Quote_1977854]:[Enamine_Order_1968912]])&lt;3,TRUE,FALSE)</f>
        <v>1</v>
      </c>
      <c r="AC62" t="b">
        <f>IF(ISBLANK(Table1[[#This Row],[Enamine_unavailable]]),TRUE,FALSE)</f>
        <v>1</v>
      </c>
    </row>
    <row r="63" spans="1:29" hidden="1" x14ac:dyDescent="0.2">
      <c r="A63">
        <v>6140</v>
      </c>
      <c r="B63" t="s">
        <v>126</v>
      </c>
      <c r="C63">
        <v>1044</v>
      </c>
      <c r="D63" t="s">
        <v>127</v>
      </c>
      <c r="E63">
        <v>125</v>
      </c>
      <c r="F63">
        <v>5</v>
      </c>
      <c r="G63" t="s">
        <v>28</v>
      </c>
      <c r="L63" t="b">
        <v>1</v>
      </c>
      <c r="N63" t="b">
        <v>1</v>
      </c>
      <c r="W63">
        <v>0</v>
      </c>
      <c r="X63">
        <v>0</v>
      </c>
      <c r="Y63">
        <v>1</v>
      </c>
      <c r="Z63" t="b">
        <f>IF(OR(Table1[[#This Row],['#curated YES]]&gt;=SELECT_YES,Table1[[#This Row],['#curated INTERESTING]]&gt;=SELECT_INTERESTING),TRUE,FALSE)</f>
        <v>0</v>
      </c>
      <c r="AA63" t="b">
        <f>IF(Table1[[#This Row],[Enamine_Order_1968912]],TRUE,FALSE)</f>
        <v>0</v>
      </c>
      <c r="AB63" t="b">
        <f>IF(COUNTBLANK(Table1[[#This Row],[Enamine_Quote_1977854]:[Enamine_Order_1968912]])&lt;3,TRUE,FALSE)</f>
        <v>1</v>
      </c>
      <c r="AC63" t="b">
        <f>IF(ISBLANK(Table1[[#This Row],[Enamine_unavailable]]),TRUE,FALSE)</f>
        <v>1</v>
      </c>
    </row>
    <row r="64" spans="1:29" hidden="1" x14ac:dyDescent="0.2">
      <c r="A64">
        <v>6353</v>
      </c>
      <c r="B64" t="s">
        <v>128</v>
      </c>
      <c r="C64">
        <v>960</v>
      </c>
      <c r="D64" t="s">
        <v>129</v>
      </c>
      <c r="E64">
        <v>144</v>
      </c>
      <c r="F64">
        <v>5</v>
      </c>
      <c r="G64" t="s">
        <v>28</v>
      </c>
      <c r="I64" t="b">
        <v>1</v>
      </c>
      <c r="L64" t="b">
        <v>1</v>
      </c>
      <c r="O64" t="b">
        <v>1</v>
      </c>
      <c r="W64">
        <v>1</v>
      </c>
      <c r="X64">
        <v>0</v>
      </c>
      <c r="Y64">
        <v>1</v>
      </c>
      <c r="Z64" t="b">
        <f>IF(OR(Table1[[#This Row],['#curated YES]]&gt;=SELECT_YES,Table1[[#This Row],['#curated INTERESTING]]&gt;=SELECT_INTERESTING),TRUE,FALSE)</f>
        <v>1</v>
      </c>
      <c r="AA64" t="b">
        <f>IF(Table1[[#This Row],[Enamine_Order_1968912]],TRUE,FALSE)</f>
        <v>1</v>
      </c>
      <c r="AB64" t="b">
        <f>IF(COUNTBLANK(Table1[[#This Row],[Enamine_Quote_1977854]:[Enamine_Order_1968912]])&lt;3,TRUE,FALSE)</f>
        <v>1</v>
      </c>
      <c r="AC64" t="b">
        <f>IF(ISBLANK(Table1[[#This Row],[Enamine_unavailable]]),TRUE,FALSE)</f>
        <v>1</v>
      </c>
    </row>
    <row r="65" spans="1:29" hidden="1" x14ac:dyDescent="0.2">
      <c r="A65">
        <v>6445</v>
      </c>
      <c r="B65" t="s">
        <v>130</v>
      </c>
      <c r="C65">
        <v>1045</v>
      </c>
      <c r="D65" t="s">
        <v>131</v>
      </c>
      <c r="E65">
        <v>125</v>
      </c>
      <c r="F65">
        <v>5</v>
      </c>
      <c r="G65" t="s">
        <v>28</v>
      </c>
      <c r="K65" t="b">
        <v>1</v>
      </c>
      <c r="N65" t="b">
        <v>1</v>
      </c>
      <c r="W65">
        <v>0</v>
      </c>
      <c r="X65">
        <v>0</v>
      </c>
      <c r="Y65">
        <v>1</v>
      </c>
      <c r="Z65" t="b">
        <f>IF(OR(Table1[[#This Row],['#curated YES]]&gt;=SELECT_YES,Table1[[#This Row],['#curated INTERESTING]]&gt;=SELECT_INTERESTING),TRUE,FALSE)</f>
        <v>0</v>
      </c>
      <c r="AA65" t="b">
        <f>IF(Table1[[#This Row],[Enamine_Order_1968912]],TRUE,FALSE)</f>
        <v>0</v>
      </c>
      <c r="AB65" t="b">
        <f>IF(COUNTBLANK(Table1[[#This Row],[Enamine_Quote_1977854]:[Enamine_Order_1968912]])&lt;3,TRUE,FALSE)</f>
        <v>1</v>
      </c>
      <c r="AC65" t="b">
        <f>IF(ISBLANK(Table1[[#This Row],[Enamine_unavailable]]),TRUE,FALSE)</f>
        <v>1</v>
      </c>
    </row>
    <row r="66" spans="1:29" hidden="1" x14ac:dyDescent="0.2">
      <c r="A66">
        <v>6465</v>
      </c>
      <c r="B66" t="s">
        <v>132</v>
      </c>
      <c r="C66">
        <v>1109</v>
      </c>
      <c r="D66" t="s">
        <v>133</v>
      </c>
      <c r="E66">
        <v>187</v>
      </c>
      <c r="F66">
        <v>5</v>
      </c>
      <c r="G66" t="s">
        <v>65</v>
      </c>
      <c r="H66" t="b">
        <v>1</v>
      </c>
      <c r="L66" t="b">
        <v>1</v>
      </c>
      <c r="N66" t="b">
        <v>1</v>
      </c>
      <c r="W66">
        <v>0</v>
      </c>
      <c r="X66">
        <v>0</v>
      </c>
      <c r="Y66">
        <v>1</v>
      </c>
      <c r="Z66" t="b">
        <f>IF(OR(Table1[[#This Row],['#curated YES]]&gt;=SELECT_YES,Table1[[#This Row],['#curated INTERESTING]]&gt;=SELECT_INTERESTING),TRUE,FALSE)</f>
        <v>0</v>
      </c>
      <c r="AA66" t="b">
        <f>IF(Table1[[#This Row],[Enamine_Order_1968912]],TRUE,FALSE)</f>
        <v>0</v>
      </c>
      <c r="AB66" t="b">
        <f>IF(COUNTBLANK(Table1[[#This Row],[Enamine_Quote_1977854]:[Enamine_Order_1968912]])&lt;3,TRUE,FALSE)</f>
        <v>1</v>
      </c>
      <c r="AC66" t="b">
        <f>IF(ISBLANK(Table1[[#This Row],[Enamine_unavailable]]),TRUE,FALSE)</f>
        <v>0</v>
      </c>
    </row>
    <row r="67" spans="1:29" hidden="1" x14ac:dyDescent="0.2">
      <c r="A67">
        <v>6489</v>
      </c>
      <c r="B67" t="s">
        <v>134</v>
      </c>
      <c r="C67">
        <v>1058</v>
      </c>
      <c r="D67" t="s">
        <v>135</v>
      </c>
      <c r="E67">
        <v>125</v>
      </c>
      <c r="F67">
        <v>5</v>
      </c>
      <c r="G67" t="s">
        <v>28</v>
      </c>
      <c r="K67" t="b">
        <v>1</v>
      </c>
      <c r="N67" t="b">
        <v>1</v>
      </c>
      <c r="W67">
        <v>0</v>
      </c>
      <c r="X67">
        <v>0</v>
      </c>
      <c r="Y67">
        <v>1</v>
      </c>
      <c r="Z67" t="b">
        <f>IF(OR(Table1[[#This Row],['#curated YES]]&gt;=SELECT_YES,Table1[[#This Row],['#curated INTERESTING]]&gt;=SELECT_INTERESTING),TRUE,FALSE)</f>
        <v>0</v>
      </c>
      <c r="AA67" t="b">
        <f>IF(Table1[[#This Row],[Enamine_Order_1968912]],TRUE,FALSE)</f>
        <v>0</v>
      </c>
      <c r="AB67" t="b">
        <f>IF(COUNTBLANK(Table1[[#This Row],[Enamine_Quote_1977854]:[Enamine_Order_1968912]])&lt;3,TRUE,FALSE)</f>
        <v>1</v>
      </c>
      <c r="AC67" t="b">
        <f>IF(ISBLANK(Table1[[#This Row],[Enamine_unavailable]]),TRUE,FALSE)</f>
        <v>1</v>
      </c>
    </row>
    <row r="68" spans="1:29" hidden="1" x14ac:dyDescent="0.2">
      <c r="A68">
        <v>6489</v>
      </c>
      <c r="B68" t="s">
        <v>134</v>
      </c>
      <c r="C68">
        <v>1058</v>
      </c>
      <c r="D68" t="s">
        <v>135</v>
      </c>
      <c r="E68">
        <v>125</v>
      </c>
      <c r="F68">
        <v>5</v>
      </c>
      <c r="G68" t="s">
        <v>28</v>
      </c>
      <c r="K68" t="b">
        <v>1</v>
      </c>
      <c r="N68" t="b">
        <v>1</v>
      </c>
      <c r="W68">
        <v>0</v>
      </c>
      <c r="X68">
        <v>0</v>
      </c>
      <c r="Y68">
        <v>1</v>
      </c>
      <c r="Z68" t="b">
        <f>IF(OR(Table1[[#This Row],['#curated YES]]&gt;=SELECT_YES,Table1[[#This Row],['#curated INTERESTING]]&gt;=SELECT_INTERESTING),TRUE,FALSE)</f>
        <v>0</v>
      </c>
      <c r="AA68" t="b">
        <f>IF(Table1[[#This Row],[Enamine_Order_1968912]],TRUE,FALSE)</f>
        <v>0</v>
      </c>
      <c r="AB68" t="b">
        <f>IF(COUNTBLANK(Table1[[#This Row],[Enamine_Quote_1977854]:[Enamine_Order_1968912]])&lt;3,TRUE,FALSE)</f>
        <v>1</v>
      </c>
      <c r="AC68" t="b">
        <f>IF(ISBLANK(Table1[[#This Row],[Enamine_unavailable]]),TRUE,FALSE)</f>
        <v>1</v>
      </c>
    </row>
    <row r="69" spans="1:29" x14ac:dyDescent="0.2">
      <c r="A69">
        <v>6527</v>
      </c>
      <c r="B69" t="s">
        <v>136</v>
      </c>
      <c r="C69">
        <v>1021</v>
      </c>
      <c r="D69" t="s">
        <v>137</v>
      </c>
      <c r="E69">
        <v>125</v>
      </c>
      <c r="F69">
        <v>5</v>
      </c>
      <c r="G69" t="s">
        <v>28</v>
      </c>
      <c r="L69" t="b">
        <v>1</v>
      </c>
      <c r="N69" t="b">
        <v>1</v>
      </c>
      <c r="P69" t="b">
        <v>1</v>
      </c>
      <c r="W69">
        <v>1</v>
      </c>
      <c r="X69">
        <v>0</v>
      </c>
      <c r="Y69">
        <v>1</v>
      </c>
      <c r="Z69" t="b">
        <f>IF(OR(Table1[[#This Row],['#curated YES]]&gt;=SELECT_YES,Table1[[#This Row],['#curated INTERESTING]]&gt;=SELECT_INTERESTING),TRUE,FALSE)</f>
        <v>1</v>
      </c>
      <c r="AA69" t="b">
        <f>IF(Table1[[#This Row],[Enamine_Order_1968912]],TRUE,FALSE)</f>
        <v>0</v>
      </c>
      <c r="AB69" t="b">
        <f>IF(COUNTBLANK(Table1[[#This Row],[Enamine_Quote_1977854]:[Enamine_Order_1968912]])&lt;3,TRUE,FALSE)</f>
        <v>1</v>
      </c>
      <c r="AC69" t="b">
        <f>IF(ISBLANK(Table1[[#This Row],[Enamine_unavailable]]),TRUE,FALSE)</f>
        <v>1</v>
      </c>
    </row>
    <row r="70" spans="1:29" hidden="1" x14ac:dyDescent="0.2">
      <c r="A70">
        <v>6543</v>
      </c>
      <c r="B70" t="s">
        <v>138</v>
      </c>
      <c r="C70">
        <v>1001</v>
      </c>
      <c r="D70" t="s">
        <v>139</v>
      </c>
      <c r="E70">
        <v>125</v>
      </c>
      <c r="F70">
        <v>5</v>
      </c>
      <c r="G70" t="s">
        <v>28</v>
      </c>
      <c r="L70" t="b">
        <v>1</v>
      </c>
      <c r="N70" t="b">
        <v>1</v>
      </c>
      <c r="W70">
        <v>0</v>
      </c>
      <c r="X70">
        <v>0</v>
      </c>
      <c r="Y70">
        <v>1</v>
      </c>
      <c r="Z70" t="b">
        <f>IF(OR(Table1[[#This Row],['#curated YES]]&gt;=SELECT_YES,Table1[[#This Row],['#curated INTERESTING]]&gt;=SELECT_INTERESTING),TRUE,FALSE)</f>
        <v>0</v>
      </c>
      <c r="AA70" t="b">
        <f>IF(Table1[[#This Row],[Enamine_Order_1968912]],TRUE,FALSE)</f>
        <v>0</v>
      </c>
      <c r="AB70" t="b">
        <f>IF(COUNTBLANK(Table1[[#This Row],[Enamine_Quote_1977854]:[Enamine_Order_1968912]])&lt;3,TRUE,FALSE)</f>
        <v>1</v>
      </c>
      <c r="AC70" t="b">
        <f>IF(ISBLANK(Table1[[#This Row],[Enamine_unavailable]]),TRUE,FALSE)</f>
        <v>1</v>
      </c>
    </row>
    <row r="71" spans="1:29" hidden="1" x14ac:dyDescent="0.2">
      <c r="A71">
        <v>6567</v>
      </c>
      <c r="B71" t="s">
        <v>140</v>
      </c>
      <c r="C71">
        <v>1094</v>
      </c>
      <c r="D71" t="s">
        <v>141</v>
      </c>
      <c r="E71">
        <v>125</v>
      </c>
      <c r="F71">
        <v>5</v>
      </c>
      <c r="G71" t="s">
        <v>28</v>
      </c>
      <c r="L71" t="b">
        <v>1</v>
      </c>
      <c r="N71" t="b">
        <v>1</v>
      </c>
      <c r="W71">
        <v>0</v>
      </c>
      <c r="X71">
        <v>0</v>
      </c>
      <c r="Y71">
        <v>1</v>
      </c>
      <c r="Z71" t="b">
        <f>IF(OR(Table1[[#This Row],['#curated YES]]&gt;=SELECT_YES,Table1[[#This Row],['#curated INTERESTING]]&gt;=SELECT_INTERESTING),TRUE,FALSE)</f>
        <v>0</v>
      </c>
      <c r="AA71" t="b">
        <f>IF(Table1[[#This Row],[Enamine_Order_1968912]],TRUE,FALSE)</f>
        <v>0</v>
      </c>
      <c r="AB71" t="b">
        <f>IF(COUNTBLANK(Table1[[#This Row],[Enamine_Quote_1977854]:[Enamine_Order_1968912]])&lt;3,TRUE,FALSE)</f>
        <v>1</v>
      </c>
      <c r="AC71" t="b">
        <f>IF(ISBLANK(Table1[[#This Row],[Enamine_unavailable]]),TRUE,FALSE)</f>
        <v>1</v>
      </c>
    </row>
    <row r="72" spans="1:29" hidden="1" x14ac:dyDescent="0.2">
      <c r="A72">
        <v>6634</v>
      </c>
      <c r="B72" t="s">
        <v>142</v>
      </c>
      <c r="C72">
        <v>1073</v>
      </c>
      <c r="D72" t="s">
        <v>143</v>
      </c>
      <c r="E72">
        <v>125</v>
      </c>
      <c r="F72">
        <v>5</v>
      </c>
      <c r="G72" t="s">
        <v>28</v>
      </c>
      <c r="L72" t="b">
        <v>1</v>
      </c>
      <c r="N72" t="b">
        <v>1</v>
      </c>
      <c r="W72">
        <v>0</v>
      </c>
      <c r="X72">
        <v>0</v>
      </c>
      <c r="Y72">
        <v>1</v>
      </c>
      <c r="Z72" t="b">
        <f>IF(OR(Table1[[#This Row],['#curated YES]]&gt;=SELECT_YES,Table1[[#This Row],['#curated INTERESTING]]&gt;=SELECT_INTERESTING),TRUE,FALSE)</f>
        <v>0</v>
      </c>
      <c r="AA72" t="b">
        <f>IF(Table1[[#This Row],[Enamine_Order_1968912]],TRUE,FALSE)</f>
        <v>0</v>
      </c>
      <c r="AB72" t="b">
        <f>IF(COUNTBLANK(Table1[[#This Row],[Enamine_Quote_1977854]:[Enamine_Order_1968912]])&lt;3,TRUE,FALSE)</f>
        <v>1</v>
      </c>
      <c r="AC72" t="b">
        <f>IF(ISBLANK(Table1[[#This Row],[Enamine_unavailable]]),TRUE,FALSE)</f>
        <v>1</v>
      </c>
    </row>
    <row r="73" spans="1:29" hidden="1" x14ac:dyDescent="0.2">
      <c r="A73">
        <v>6634</v>
      </c>
      <c r="B73" t="s">
        <v>142</v>
      </c>
      <c r="C73">
        <v>1073</v>
      </c>
      <c r="D73" t="s">
        <v>143</v>
      </c>
      <c r="E73">
        <v>125</v>
      </c>
      <c r="F73">
        <v>5</v>
      </c>
      <c r="G73" t="s">
        <v>28</v>
      </c>
      <c r="L73" t="b">
        <v>1</v>
      </c>
      <c r="N73" t="b">
        <v>1</v>
      </c>
      <c r="W73">
        <v>0</v>
      </c>
      <c r="X73">
        <v>0</v>
      </c>
      <c r="Y73">
        <v>1</v>
      </c>
      <c r="Z73" t="b">
        <f>IF(OR(Table1[[#This Row],['#curated YES]]&gt;=SELECT_YES,Table1[[#This Row],['#curated INTERESTING]]&gt;=SELECT_INTERESTING),TRUE,FALSE)</f>
        <v>0</v>
      </c>
      <c r="AA73" t="b">
        <f>IF(Table1[[#This Row],[Enamine_Order_1968912]],TRUE,FALSE)</f>
        <v>0</v>
      </c>
      <c r="AB73" t="b">
        <f>IF(COUNTBLANK(Table1[[#This Row],[Enamine_Quote_1977854]:[Enamine_Order_1968912]])&lt;3,TRUE,FALSE)</f>
        <v>1</v>
      </c>
      <c r="AC73" t="b">
        <f>IF(ISBLANK(Table1[[#This Row],[Enamine_unavailable]]),TRUE,FALSE)</f>
        <v>1</v>
      </c>
    </row>
    <row r="74" spans="1:29" hidden="1" x14ac:dyDescent="0.2">
      <c r="A74">
        <v>6710</v>
      </c>
      <c r="B74" t="s">
        <v>144</v>
      </c>
      <c r="C74">
        <v>1019</v>
      </c>
      <c r="D74" t="s">
        <v>145</v>
      </c>
      <c r="E74">
        <v>125</v>
      </c>
      <c r="F74">
        <v>5</v>
      </c>
      <c r="G74" t="s">
        <v>28</v>
      </c>
      <c r="L74" t="b">
        <v>1</v>
      </c>
      <c r="N74" t="b">
        <v>1</v>
      </c>
      <c r="W74">
        <v>0</v>
      </c>
      <c r="X74">
        <v>0</v>
      </c>
      <c r="Y74">
        <v>1</v>
      </c>
      <c r="Z74" t="b">
        <f>IF(OR(Table1[[#This Row],['#curated YES]]&gt;=SELECT_YES,Table1[[#This Row],['#curated INTERESTING]]&gt;=SELECT_INTERESTING),TRUE,FALSE)</f>
        <v>0</v>
      </c>
      <c r="AA74" t="b">
        <f>IF(Table1[[#This Row],[Enamine_Order_1968912]],TRUE,FALSE)</f>
        <v>0</v>
      </c>
      <c r="AB74" t="b">
        <f>IF(COUNTBLANK(Table1[[#This Row],[Enamine_Quote_1977854]:[Enamine_Order_1968912]])&lt;3,TRUE,FALSE)</f>
        <v>1</v>
      </c>
      <c r="AC74" t="b">
        <f>IF(ISBLANK(Table1[[#This Row],[Enamine_unavailable]]),TRUE,FALSE)</f>
        <v>1</v>
      </c>
    </row>
    <row r="75" spans="1:29" hidden="1" x14ac:dyDescent="0.2">
      <c r="A75">
        <v>6745</v>
      </c>
      <c r="B75" t="s">
        <v>146</v>
      </c>
      <c r="C75">
        <v>991</v>
      </c>
      <c r="D75" t="s">
        <v>147</v>
      </c>
      <c r="E75">
        <v>125</v>
      </c>
      <c r="F75">
        <v>5</v>
      </c>
      <c r="G75" t="s">
        <v>28</v>
      </c>
      <c r="L75" t="b">
        <v>1</v>
      </c>
      <c r="N75" t="b">
        <v>1</v>
      </c>
      <c r="W75">
        <v>0</v>
      </c>
      <c r="X75">
        <v>0</v>
      </c>
      <c r="Y75">
        <v>1</v>
      </c>
      <c r="Z75" t="b">
        <f>IF(OR(Table1[[#This Row],['#curated YES]]&gt;=SELECT_YES,Table1[[#This Row],['#curated INTERESTING]]&gt;=SELECT_INTERESTING),TRUE,FALSE)</f>
        <v>0</v>
      </c>
      <c r="AA75" t="b">
        <f>IF(Table1[[#This Row],[Enamine_Order_1968912]],TRUE,FALSE)</f>
        <v>0</v>
      </c>
      <c r="AB75" t="b">
        <f>IF(COUNTBLANK(Table1[[#This Row],[Enamine_Quote_1977854]:[Enamine_Order_1968912]])&lt;3,TRUE,FALSE)</f>
        <v>1</v>
      </c>
      <c r="AC75" t="b">
        <f>IF(ISBLANK(Table1[[#This Row],[Enamine_unavailable]]),TRUE,FALSE)</f>
        <v>1</v>
      </c>
    </row>
    <row r="76" spans="1:29" hidden="1" x14ac:dyDescent="0.2">
      <c r="A76">
        <v>6748</v>
      </c>
      <c r="B76" t="s">
        <v>148</v>
      </c>
      <c r="C76">
        <v>982</v>
      </c>
      <c r="D76" t="s">
        <v>149</v>
      </c>
      <c r="E76">
        <v>38</v>
      </c>
      <c r="F76">
        <v>5</v>
      </c>
      <c r="G76" t="s">
        <v>150</v>
      </c>
      <c r="K76" t="b">
        <v>1</v>
      </c>
      <c r="N76" t="b">
        <v>1</v>
      </c>
      <c r="W76">
        <v>0</v>
      </c>
      <c r="X76">
        <v>0</v>
      </c>
      <c r="Y76">
        <v>1</v>
      </c>
      <c r="Z76" t="b">
        <f>IF(OR(Table1[[#This Row],['#curated YES]]&gt;=SELECT_YES,Table1[[#This Row],['#curated INTERESTING]]&gt;=SELECT_INTERESTING),TRUE,FALSE)</f>
        <v>0</v>
      </c>
      <c r="AA76" t="b">
        <f>IF(Table1[[#This Row],[Enamine_Order_1968912]],TRUE,FALSE)</f>
        <v>0</v>
      </c>
      <c r="AB76" t="b">
        <f>IF(COUNTBLANK(Table1[[#This Row],[Enamine_Quote_1977854]:[Enamine_Order_1968912]])&lt;3,TRUE,FALSE)</f>
        <v>1</v>
      </c>
      <c r="AC76" t="b">
        <f>IF(ISBLANK(Table1[[#This Row],[Enamine_unavailable]]),TRUE,FALSE)</f>
        <v>1</v>
      </c>
    </row>
    <row r="77" spans="1:29" hidden="1" x14ac:dyDescent="0.2">
      <c r="A77">
        <v>23751</v>
      </c>
      <c r="B77" t="s">
        <v>151</v>
      </c>
      <c r="C77">
        <v>1114</v>
      </c>
      <c r="D77" t="s">
        <v>152</v>
      </c>
      <c r="E77">
        <v>187</v>
      </c>
      <c r="F77">
        <v>5</v>
      </c>
      <c r="G77" t="s">
        <v>65</v>
      </c>
      <c r="K77" t="b">
        <v>1</v>
      </c>
      <c r="N77" t="b">
        <v>1</v>
      </c>
      <c r="W77">
        <v>0</v>
      </c>
      <c r="X77">
        <v>0</v>
      </c>
      <c r="Y77">
        <v>1</v>
      </c>
      <c r="Z77" t="b">
        <f>IF(OR(Table1[[#This Row],['#curated YES]]&gt;=SELECT_YES,Table1[[#This Row],['#curated INTERESTING]]&gt;=SELECT_INTERESTING),TRUE,FALSE)</f>
        <v>0</v>
      </c>
      <c r="AA77" t="b">
        <f>IF(Table1[[#This Row],[Enamine_Order_1968912]],TRUE,FALSE)</f>
        <v>0</v>
      </c>
      <c r="AB77" t="b">
        <f>IF(COUNTBLANK(Table1[[#This Row],[Enamine_Quote_1977854]:[Enamine_Order_1968912]])&lt;3,TRUE,FALSE)</f>
        <v>1</v>
      </c>
      <c r="AC77" t="b">
        <f>IF(ISBLANK(Table1[[#This Row],[Enamine_unavailable]]),TRUE,FALSE)</f>
        <v>1</v>
      </c>
    </row>
    <row r="78" spans="1:29" hidden="1" x14ac:dyDescent="0.2">
      <c r="A78">
        <v>6935</v>
      </c>
      <c r="B78" t="s">
        <v>153</v>
      </c>
      <c r="H78" t="b">
        <v>1</v>
      </c>
      <c r="K78" t="b">
        <v>1</v>
      </c>
      <c r="W78">
        <v>0</v>
      </c>
      <c r="X78">
        <v>0</v>
      </c>
      <c r="Y78">
        <v>1</v>
      </c>
      <c r="Z78" t="b">
        <f>IF(OR(Table1[[#This Row],['#curated YES]]&gt;=SELECT_YES,Table1[[#This Row],['#curated INTERESTING]]&gt;=SELECT_INTERESTING),TRUE,FALSE)</f>
        <v>0</v>
      </c>
      <c r="AA78" t="b">
        <f>IF(Table1[[#This Row],[Enamine_Order_1968912]],TRUE,FALSE)</f>
        <v>0</v>
      </c>
      <c r="AB78" t="b">
        <f>IF(COUNTBLANK(Table1[[#This Row],[Enamine_Quote_1977854]:[Enamine_Order_1968912]])&lt;3,TRUE,FALSE)</f>
        <v>0</v>
      </c>
      <c r="AC78" t="b">
        <f>IF(ISBLANK(Table1[[#This Row],[Enamine_unavailable]]),TRUE,FALSE)</f>
        <v>0</v>
      </c>
    </row>
    <row r="79" spans="1:29" hidden="1" x14ac:dyDescent="0.2">
      <c r="A79">
        <v>6945</v>
      </c>
      <c r="B79" t="s">
        <v>154</v>
      </c>
      <c r="H79" t="b">
        <v>1</v>
      </c>
      <c r="K79" t="b">
        <v>1</v>
      </c>
      <c r="W79">
        <v>0</v>
      </c>
      <c r="X79">
        <v>0</v>
      </c>
      <c r="Y79">
        <v>1</v>
      </c>
      <c r="Z79" t="b">
        <f>IF(OR(Table1[[#This Row],['#curated YES]]&gt;=SELECT_YES,Table1[[#This Row],['#curated INTERESTING]]&gt;=SELECT_INTERESTING),TRUE,FALSE)</f>
        <v>0</v>
      </c>
      <c r="AA79" t="b">
        <f>IF(Table1[[#This Row],[Enamine_Order_1968912]],TRUE,FALSE)</f>
        <v>0</v>
      </c>
      <c r="AB79" t="b">
        <f>IF(COUNTBLANK(Table1[[#This Row],[Enamine_Quote_1977854]:[Enamine_Order_1968912]])&lt;3,TRUE,FALSE)</f>
        <v>0</v>
      </c>
      <c r="AC79" t="b">
        <f>IF(ISBLANK(Table1[[#This Row],[Enamine_unavailable]]),TRUE,FALSE)</f>
        <v>0</v>
      </c>
    </row>
    <row r="80" spans="1:29" x14ac:dyDescent="0.2">
      <c r="A80">
        <v>6950</v>
      </c>
      <c r="B80" t="s">
        <v>155</v>
      </c>
      <c r="C80">
        <v>989</v>
      </c>
      <c r="D80" t="s">
        <v>156</v>
      </c>
      <c r="E80">
        <v>125</v>
      </c>
      <c r="F80">
        <v>5</v>
      </c>
      <c r="G80" t="s">
        <v>28</v>
      </c>
      <c r="L80" t="b">
        <v>1</v>
      </c>
      <c r="N80" t="b">
        <v>1</v>
      </c>
      <c r="P80" t="b">
        <v>1</v>
      </c>
      <c r="W80">
        <v>1</v>
      </c>
      <c r="X80">
        <v>0</v>
      </c>
      <c r="Y80">
        <v>1</v>
      </c>
      <c r="Z80" t="b">
        <f>IF(OR(Table1[[#This Row],['#curated YES]]&gt;=SELECT_YES,Table1[[#This Row],['#curated INTERESTING]]&gt;=SELECT_INTERESTING),TRUE,FALSE)</f>
        <v>1</v>
      </c>
      <c r="AA80" t="b">
        <f>IF(Table1[[#This Row],[Enamine_Order_1968912]],TRUE,FALSE)</f>
        <v>0</v>
      </c>
      <c r="AB80" t="b">
        <f>IF(COUNTBLANK(Table1[[#This Row],[Enamine_Quote_1977854]:[Enamine_Order_1968912]])&lt;3,TRUE,FALSE)</f>
        <v>1</v>
      </c>
      <c r="AC80" t="b">
        <f>IF(ISBLANK(Table1[[#This Row],[Enamine_unavailable]]),TRUE,FALSE)</f>
        <v>1</v>
      </c>
    </row>
    <row r="81" spans="1:29" hidden="1" x14ac:dyDescent="0.2">
      <c r="A81">
        <v>14654</v>
      </c>
      <c r="B81" t="s">
        <v>157</v>
      </c>
      <c r="C81">
        <v>992</v>
      </c>
      <c r="D81" t="s">
        <v>158</v>
      </c>
      <c r="E81">
        <v>125</v>
      </c>
      <c r="F81">
        <v>5</v>
      </c>
      <c r="G81" t="s">
        <v>28</v>
      </c>
      <c r="K81" t="b">
        <v>1</v>
      </c>
      <c r="L81" t="b">
        <v>1</v>
      </c>
      <c r="N81" t="b">
        <v>1</v>
      </c>
      <c r="W81">
        <v>0</v>
      </c>
      <c r="X81">
        <v>0</v>
      </c>
      <c r="Y81">
        <v>2</v>
      </c>
      <c r="Z81" t="b">
        <f>IF(OR(Table1[[#This Row],['#curated YES]]&gt;=SELECT_YES,Table1[[#This Row],['#curated INTERESTING]]&gt;=SELECT_INTERESTING),TRUE,FALSE)</f>
        <v>0</v>
      </c>
      <c r="AA81" t="b">
        <f>IF(Table1[[#This Row],[Enamine_Order_1968912]],TRUE,FALSE)</f>
        <v>0</v>
      </c>
      <c r="AB81" t="b">
        <f>IF(COUNTBLANK(Table1[[#This Row],[Enamine_Quote_1977854]:[Enamine_Order_1968912]])&lt;3,TRUE,FALSE)</f>
        <v>1</v>
      </c>
      <c r="AC81" t="b">
        <f>IF(ISBLANK(Table1[[#This Row],[Enamine_unavailable]]),TRUE,FALSE)</f>
        <v>1</v>
      </c>
    </row>
    <row r="82" spans="1:29" hidden="1" x14ac:dyDescent="0.2">
      <c r="A82">
        <v>24397</v>
      </c>
      <c r="B82" t="s">
        <v>159</v>
      </c>
      <c r="H82" t="b">
        <v>1</v>
      </c>
      <c r="K82" t="b">
        <v>1</v>
      </c>
      <c r="W82">
        <v>0</v>
      </c>
      <c r="X82">
        <v>0</v>
      </c>
      <c r="Y82">
        <v>1</v>
      </c>
      <c r="Z82" t="b">
        <f>IF(OR(Table1[[#This Row],['#curated YES]]&gt;=SELECT_YES,Table1[[#This Row],['#curated INTERESTING]]&gt;=SELECT_INTERESTING),TRUE,FALSE)</f>
        <v>0</v>
      </c>
      <c r="AA82" t="b">
        <f>IF(Table1[[#This Row],[Enamine_Order_1968912]],TRUE,FALSE)</f>
        <v>0</v>
      </c>
      <c r="AB82" t="b">
        <f>IF(COUNTBLANK(Table1[[#This Row],[Enamine_Quote_1977854]:[Enamine_Order_1968912]])&lt;3,TRUE,FALSE)</f>
        <v>0</v>
      </c>
      <c r="AC82" t="b">
        <f>IF(ISBLANK(Table1[[#This Row],[Enamine_unavailable]]),TRUE,FALSE)</f>
        <v>0</v>
      </c>
    </row>
    <row r="83" spans="1:29" hidden="1" x14ac:dyDescent="0.2">
      <c r="A83">
        <v>4670</v>
      </c>
      <c r="B83" t="s">
        <v>160</v>
      </c>
      <c r="C83">
        <v>1098</v>
      </c>
      <c r="D83" t="s">
        <v>161</v>
      </c>
      <c r="E83">
        <v>187</v>
      </c>
      <c r="F83">
        <v>5</v>
      </c>
      <c r="G83" t="s">
        <v>65</v>
      </c>
      <c r="K83" t="b">
        <v>1</v>
      </c>
      <c r="N83" t="b">
        <v>1</v>
      </c>
      <c r="W83">
        <v>0</v>
      </c>
      <c r="X83">
        <v>0</v>
      </c>
      <c r="Y83">
        <v>1</v>
      </c>
      <c r="Z83" t="b">
        <f>IF(OR(Table1[[#This Row],['#curated YES]]&gt;=SELECT_YES,Table1[[#This Row],['#curated INTERESTING]]&gt;=SELECT_INTERESTING),TRUE,FALSE)</f>
        <v>0</v>
      </c>
      <c r="AA83" t="b">
        <f>IF(Table1[[#This Row],[Enamine_Order_1968912]],TRUE,FALSE)</f>
        <v>0</v>
      </c>
      <c r="AB83" t="b">
        <f>IF(COUNTBLANK(Table1[[#This Row],[Enamine_Quote_1977854]:[Enamine_Order_1968912]])&lt;3,TRUE,FALSE)</f>
        <v>1</v>
      </c>
      <c r="AC83" t="b">
        <f>IF(ISBLANK(Table1[[#This Row],[Enamine_unavailable]]),TRUE,FALSE)</f>
        <v>1</v>
      </c>
    </row>
    <row r="84" spans="1:29" hidden="1" x14ac:dyDescent="0.2">
      <c r="A84">
        <v>5076</v>
      </c>
      <c r="B84" t="s">
        <v>162</v>
      </c>
      <c r="C84">
        <v>1079</v>
      </c>
      <c r="D84" t="s">
        <v>163</v>
      </c>
      <c r="E84">
        <v>125</v>
      </c>
      <c r="F84">
        <v>5</v>
      </c>
      <c r="G84" t="s">
        <v>28</v>
      </c>
      <c r="K84" t="b">
        <v>1</v>
      </c>
      <c r="N84" t="b">
        <v>1</v>
      </c>
      <c r="W84">
        <v>0</v>
      </c>
      <c r="X84">
        <v>0</v>
      </c>
      <c r="Y84">
        <v>1</v>
      </c>
      <c r="Z84" t="b">
        <f>IF(OR(Table1[[#This Row],['#curated YES]]&gt;=SELECT_YES,Table1[[#This Row],['#curated INTERESTING]]&gt;=SELECT_INTERESTING),TRUE,FALSE)</f>
        <v>0</v>
      </c>
      <c r="AA84" t="b">
        <f>IF(Table1[[#This Row],[Enamine_Order_1968912]],TRUE,FALSE)</f>
        <v>0</v>
      </c>
      <c r="AB84" t="b">
        <f>IF(COUNTBLANK(Table1[[#This Row],[Enamine_Quote_1977854]:[Enamine_Order_1968912]])&lt;3,TRUE,FALSE)</f>
        <v>1</v>
      </c>
      <c r="AC84" t="b">
        <f>IF(ISBLANK(Table1[[#This Row],[Enamine_unavailable]]),TRUE,FALSE)</f>
        <v>1</v>
      </c>
    </row>
    <row r="85" spans="1:29" hidden="1" x14ac:dyDescent="0.2">
      <c r="A85">
        <v>4745</v>
      </c>
      <c r="B85" t="s">
        <v>164</v>
      </c>
      <c r="C85">
        <v>1082</v>
      </c>
      <c r="D85" t="s">
        <v>165</v>
      </c>
      <c r="E85">
        <v>125</v>
      </c>
      <c r="F85">
        <v>5</v>
      </c>
      <c r="G85" t="s">
        <v>28</v>
      </c>
      <c r="K85" t="b">
        <v>1</v>
      </c>
      <c r="L85" t="b">
        <v>1</v>
      </c>
      <c r="N85" t="b">
        <v>1</v>
      </c>
      <c r="W85">
        <v>0</v>
      </c>
      <c r="X85">
        <v>0</v>
      </c>
      <c r="Y85">
        <v>2</v>
      </c>
      <c r="Z85" t="b">
        <f>IF(OR(Table1[[#This Row],['#curated YES]]&gt;=SELECT_YES,Table1[[#This Row],['#curated INTERESTING]]&gt;=SELECT_INTERESTING),TRUE,FALSE)</f>
        <v>0</v>
      </c>
      <c r="AA85" t="b">
        <f>IF(Table1[[#This Row],[Enamine_Order_1968912]],TRUE,FALSE)</f>
        <v>0</v>
      </c>
      <c r="AB85" t="b">
        <f>IF(COUNTBLANK(Table1[[#This Row],[Enamine_Quote_1977854]:[Enamine_Order_1968912]])&lt;3,TRUE,FALSE)</f>
        <v>1</v>
      </c>
      <c r="AC85" t="b">
        <f>IF(ISBLANK(Table1[[#This Row],[Enamine_unavailable]]),TRUE,FALSE)</f>
        <v>1</v>
      </c>
    </row>
    <row r="86" spans="1:29" hidden="1" x14ac:dyDescent="0.2">
      <c r="A86">
        <v>1453</v>
      </c>
      <c r="B86" t="s">
        <v>166</v>
      </c>
      <c r="C86">
        <v>1077</v>
      </c>
      <c r="D86" t="s">
        <v>167</v>
      </c>
      <c r="E86">
        <v>125</v>
      </c>
      <c r="F86">
        <v>5</v>
      </c>
      <c r="G86" t="s">
        <v>28</v>
      </c>
      <c r="H86" t="b">
        <v>1</v>
      </c>
      <c r="K86" t="b">
        <v>1</v>
      </c>
      <c r="L86" t="b">
        <v>1</v>
      </c>
      <c r="N86" t="b">
        <v>1</v>
      </c>
      <c r="W86">
        <v>0</v>
      </c>
      <c r="X86">
        <v>0</v>
      </c>
      <c r="Y86">
        <v>2</v>
      </c>
      <c r="Z86" t="b">
        <f>IF(OR(Table1[[#This Row],['#curated YES]]&gt;=SELECT_YES,Table1[[#This Row],['#curated INTERESTING]]&gt;=SELECT_INTERESTING),TRUE,FALSE)</f>
        <v>0</v>
      </c>
      <c r="AA86" t="b">
        <f>IF(Table1[[#This Row],[Enamine_Order_1968912]],TRUE,FALSE)</f>
        <v>0</v>
      </c>
      <c r="AB86" t="b">
        <f>IF(COUNTBLANK(Table1[[#This Row],[Enamine_Quote_1977854]:[Enamine_Order_1968912]])&lt;3,TRUE,FALSE)</f>
        <v>1</v>
      </c>
      <c r="AC86" t="b">
        <f>IF(ISBLANK(Table1[[#This Row],[Enamine_unavailable]]),TRUE,FALSE)</f>
        <v>0</v>
      </c>
    </row>
    <row r="87" spans="1:29" hidden="1" x14ac:dyDescent="0.2">
      <c r="A87">
        <v>1504</v>
      </c>
      <c r="B87" t="s">
        <v>168</v>
      </c>
      <c r="C87">
        <v>1075</v>
      </c>
      <c r="D87" t="s">
        <v>169</v>
      </c>
      <c r="E87">
        <v>125</v>
      </c>
      <c r="F87">
        <v>5</v>
      </c>
      <c r="G87" t="s">
        <v>28</v>
      </c>
      <c r="K87" t="b">
        <v>1</v>
      </c>
      <c r="L87" t="b">
        <v>1</v>
      </c>
      <c r="N87" t="b">
        <v>1</v>
      </c>
      <c r="W87">
        <v>0</v>
      </c>
      <c r="X87">
        <v>0</v>
      </c>
      <c r="Y87">
        <v>2</v>
      </c>
      <c r="Z87" t="b">
        <f>IF(OR(Table1[[#This Row],['#curated YES]]&gt;=SELECT_YES,Table1[[#This Row],['#curated INTERESTING]]&gt;=SELECT_INTERESTING),TRUE,FALSE)</f>
        <v>0</v>
      </c>
      <c r="AA87" t="b">
        <f>IF(Table1[[#This Row],[Enamine_Order_1968912]],TRUE,FALSE)</f>
        <v>0</v>
      </c>
      <c r="AB87" t="b">
        <f>IF(COUNTBLANK(Table1[[#This Row],[Enamine_Quote_1977854]:[Enamine_Order_1968912]])&lt;3,TRUE,FALSE)</f>
        <v>1</v>
      </c>
      <c r="AC87" t="b">
        <f>IF(ISBLANK(Table1[[#This Row],[Enamine_unavailable]]),TRUE,FALSE)</f>
        <v>1</v>
      </c>
    </row>
    <row r="88" spans="1:29" hidden="1" x14ac:dyDescent="0.2">
      <c r="A88">
        <v>1548</v>
      </c>
      <c r="B88" t="s">
        <v>170</v>
      </c>
      <c r="C88">
        <v>1083</v>
      </c>
      <c r="D88" t="s">
        <v>171</v>
      </c>
      <c r="E88">
        <v>125</v>
      </c>
      <c r="F88">
        <v>5</v>
      </c>
      <c r="G88" t="s">
        <v>28</v>
      </c>
      <c r="K88" t="b">
        <v>1</v>
      </c>
      <c r="L88" t="b">
        <v>1</v>
      </c>
      <c r="N88" t="b">
        <v>1</v>
      </c>
      <c r="W88">
        <v>0</v>
      </c>
      <c r="X88">
        <v>0</v>
      </c>
      <c r="Y88">
        <v>2</v>
      </c>
      <c r="Z88" t="b">
        <f>IF(OR(Table1[[#This Row],['#curated YES]]&gt;=SELECT_YES,Table1[[#This Row],['#curated INTERESTING]]&gt;=SELECT_INTERESTING),TRUE,FALSE)</f>
        <v>0</v>
      </c>
      <c r="AA88" t="b">
        <f>IF(Table1[[#This Row],[Enamine_Order_1968912]],TRUE,FALSE)</f>
        <v>0</v>
      </c>
      <c r="AB88" t="b">
        <f>IF(COUNTBLANK(Table1[[#This Row],[Enamine_Quote_1977854]:[Enamine_Order_1968912]])&lt;3,TRUE,FALSE)</f>
        <v>1</v>
      </c>
      <c r="AC88" t="b">
        <f>IF(ISBLANK(Table1[[#This Row],[Enamine_unavailable]]),TRUE,FALSE)</f>
        <v>1</v>
      </c>
    </row>
    <row r="89" spans="1:29" hidden="1" x14ac:dyDescent="0.2">
      <c r="A89">
        <v>1548</v>
      </c>
      <c r="B89" t="s">
        <v>170</v>
      </c>
      <c r="C89">
        <v>1083</v>
      </c>
      <c r="D89" t="s">
        <v>171</v>
      </c>
      <c r="E89">
        <v>125</v>
      </c>
      <c r="F89">
        <v>5</v>
      </c>
      <c r="G89" t="s">
        <v>28</v>
      </c>
      <c r="L89" t="b">
        <v>1</v>
      </c>
      <c r="N89" t="b">
        <v>1</v>
      </c>
      <c r="W89">
        <v>0</v>
      </c>
      <c r="X89">
        <v>0</v>
      </c>
      <c r="Y89">
        <v>1</v>
      </c>
      <c r="Z89" t="b">
        <f>IF(OR(Table1[[#This Row],['#curated YES]]&gt;=SELECT_YES,Table1[[#This Row],['#curated INTERESTING]]&gt;=SELECT_INTERESTING),TRUE,FALSE)</f>
        <v>0</v>
      </c>
      <c r="AA89" t="b">
        <f>IF(Table1[[#This Row],[Enamine_Order_1968912]],TRUE,FALSE)</f>
        <v>0</v>
      </c>
      <c r="AB89" t="b">
        <f>IF(COUNTBLANK(Table1[[#This Row],[Enamine_Quote_1977854]:[Enamine_Order_1968912]])&lt;3,TRUE,FALSE)</f>
        <v>1</v>
      </c>
      <c r="AC89" t="b">
        <f>IF(ISBLANK(Table1[[#This Row],[Enamine_unavailable]]),TRUE,FALSE)</f>
        <v>1</v>
      </c>
    </row>
    <row r="90" spans="1:29" x14ac:dyDescent="0.2">
      <c r="A90">
        <v>8715</v>
      </c>
      <c r="B90" t="s">
        <v>172</v>
      </c>
      <c r="C90">
        <v>988</v>
      </c>
      <c r="D90" t="s">
        <v>173</v>
      </c>
      <c r="E90">
        <v>67</v>
      </c>
      <c r="F90">
        <v>5</v>
      </c>
      <c r="G90" t="s">
        <v>174</v>
      </c>
      <c r="N90" t="b">
        <v>1</v>
      </c>
      <c r="P90" t="b">
        <v>1</v>
      </c>
      <c r="Q90" t="b">
        <v>1</v>
      </c>
      <c r="W90">
        <v>2</v>
      </c>
      <c r="X90">
        <v>0</v>
      </c>
      <c r="Y90">
        <v>0</v>
      </c>
      <c r="Z90" t="b">
        <f>IF(OR(Table1[[#This Row],['#curated YES]]&gt;=SELECT_YES,Table1[[#This Row],['#curated INTERESTING]]&gt;=SELECT_INTERESTING),TRUE,FALSE)</f>
        <v>1</v>
      </c>
      <c r="AA90" t="b">
        <f>IF(Table1[[#This Row],[Enamine_Order_1968912]],TRUE,FALSE)</f>
        <v>0</v>
      </c>
      <c r="AB90" t="b">
        <f>IF(COUNTBLANK(Table1[[#This Row],[Enamine_Quote_1977854]:[Enamine_Order_1968912]])&lt;3,TRUE,FALSE)</f>
        <v>1</v>
      </c>
      <c r="AC90" t="b">
        <f>IF(ISBLANK(Table1[[#This Row],[Enamine_unavailable]]),TRUE,FALSE)</f>
        <v>1</v>
      </c>
    </row>
    <row r="91" spans="1:29" x14ac:dyDescent="0.2">
      <c r="A91">
        <v>66289</v>
      </c>
      <c r="B91" t="s">
        <v>175</v>
      </c>
      <c r="H91" t="b">
        <v>1</v>
      </c>
      <c r="Q91" t="b">
        <v>1</v>
      </c>
      <c r="W91">
        <v>1</v>
      </c>
      <c r="X91">
        <v>0</v>
      </c>
      <c r="Y91">
        <v>0</v>
      </c>
      <c r="Z91" t="b">
        <f>IF(OR(Table1[[#This Row],['#curated YES]]&gt;=SELECT_YES,Table1[[#This Row],['#curated INTERESTING]]&gt;=SELECT_INTERESTING),TRUE,FALSE)</f>
        <v>1</v>
      </c>
      <c r="AA91" t="b">
        <f>IF(Table1[[#This Row],[Enamine_Order_1968912]],TRUE,FALSE)</f>
        <v>0</v>
      </c>
      <c r="AB91" t="b">
        <f>IF(COUNTBLANK(Table1[[#This Row],[Enamine_Quote_1977854]:[Enamine_Order_1968912]])&lt;3,TRUE,FALSE)</f>
        <v>0</v>
      </c>
      <c r="AC91" t="b">
        <f>IF(ISBLANK(Table1[[#This Row],[Enamine_unavailable]]),TRUE,FALSE)</f>
        <v>0</v>
      </c>
    </row>
    <row r="92" spans="1:29" hidden="1" x14ac:dyDescent="0.2">
      <c r="A92">
        <v>20751</v>
      </c>
      <c r="B92" t="s">
        <v>176</v>
      </c>
      <c r="C92">
        <v>1033</v>
      </c>
      <c r="D92" t="s">
        <v>177</v>
      </c>
      <c r="E92">
        <v>125</v>
      </c>
      <c r="F92">
        <v>5</v>
      </c>
      <c r="G92" t="s">
        <v>28</v>
      </c>
      <c r="L92" t="b">
        <v>1</v>
      </c>
      <c r="N92" t="b">
        <v>1</v>
      </c>
      <c r="W92">
        <v>0</v>
      </c>
      <c r="X92">
        <v>0</v>
      </c>
      <c r="Y92">
        <v>1</v>
      </c>
      <c r="Z92" t="b">
        <f>IF(OR(Table1[[#This Row],['#curated YES]]&gt;=SELECT_YES,Table1[[#This Row],['#curated INTERESTING]]&gt;=SELECT_INTERESTING),TRUE,FALSE)</f>
        <v>0</v>
      </c>
      <c r="AA92" t="b">
        <f>IF(Table1[[#This Row],[Enamine_Order_1968912]],TRUE,FALSE)</f>
        <v>0</v>
      </c>
      <c r="AB92" t="b">
        <f>IF(COUNTBLANK(Table1[[#This Row],[Enamine_Quote_1977854]:[Enamine_Order_1968912]])&lt;3,TRUE,FALSE)</f>
        <v>1</v>
      </c>
      <c r="AC92" t="b">
        <f>IF(ISBLANK(Table1[[#This Row],[Enamine_unavailable]]),TRUE,FALSE)</f>
        <v>1</v>
      </c>
    </row>
    <row r="93" spans="1:29" x14ac:dyDescent="0.2">
      <c r="A93">
        <v>6954</v>
      </c>
      <c r="B93" t="s">
        <v>178</v>
      </c>
      <c r="H93" t="b">
        <v>1</v>
      </c>
      <c r="P93" t="b">
        <v>1</v>
      </c>
      <c r="W93">
        <v>1</v>
      </c>
      <c r="X93">
        <v>0</v>
      </c>
      <c r="Y93">
        <v>0</v>
      </c>
      <c r="Z93" t="b">
        <f>IF(OR(Table1[[#This Row],['#curated YES]]&gt;=SELECT_YES,Table1[[#This Row],['#curated INTERESTING]]&gt;=SELECT_INTERESTING),TRUE,FALSE)</f>
        <v>1</v>
      </c>
      <c r="AA93" t="b">
        <f>IF(Table1[[#This Row],[Enamine_Order_1968912]],TRUE,FALSE)</f>
        <v>0</v>
      </c>
      <c r="AB93" t="b">
        <f>IF(COUNTBLANK(Table1[[#This Row],[Enamine_Quote_1977854]:[Enamine_Order_1968912]])&lt;3,TRUE,FALSE)</f>
        <v>0</v>
      </c>
      <c r="AC93" t="b">
        <f>IF(ISBLANK(Table1[[#This Row],[Enamine_unavailable]]),TRUE,FALSE)</f>
        <v>0</v>
      </c>
    </row>
    <row r="94" spans="1:29" hidden="1" x14ac:dyDescent="0.2">
      <c r="A94">
        <v>13407</v>
      </c>
      <c r="B94" t="s">
        <v>179</v>
      </c>
      <c r="H94" t="b">
        <v>1</v>
      </c>
      <c r="L94" t="b">
        <v>1</v>
      </c>
      <c r="W94">
        <v>0</v>
      </c>
      <c r="X94">
        <v>0</v>
      </c>
      <c r="Y94">
        <v>1</v>
      </c>
      <c r="Z94" t="b">
        <f>IF(OR(Table1[[#This Row],['#curated YES]]&gt;=SELECT_YES,Table1[[#This Row],['#curated INTERESTING]]&gt;=SELECT_INTERESTING),TRUE,FALSE)</f>
        <v>0</v>
      </c>
      <c r="AA94" t="b">
        <f>IF(Table1[[#This Row],[Enamine_Order_1968912]],TRUE,FALSE)</f>
        <v>0</v>
      </c>
      <c r="AB94" t="b">
        <f>IF(COUNTBLANK(Table1[[#This Row],[Enamine_Quote_1977854]:[Enamine_Order_1968912]])&lt;3,TRUE,FALSE)</f>
        <v>0</v>
      </c>
      <c r="AC94" t="b">
        <f>IF(ISBLANK(Table1[[#This Row],[Enamine_unavailable]]),TRUE,FALSE)</f>
        <v>0</v>
      </c>
    </row>
    <row r="95" spans="1:29" x14ac:dyDescent="0.2">
      <c r="A95">
        <v>16080</v>
      </c>
      <c r="B95" t="s">
        <v>180</v>
      </c>
      <c r="C95">
        <v>1087</v>
      </c>
      <c r="D95" t="s">
        <v>181</v>
      </c>
      <c r="E95">
        <v>125</v>
      </c>
      <c r="F95">
        <v>5</v>
      </c>
      <c r="G95" t="s">
        <v>28</v>
      </c>
      <c r="H95" t="b">
        <v>1</v>
      </c>
      <c r="N95" t="b">
        <v>1</v>
      </c>
      <c r="Q95" t="b">
        <v>1</v>
      </c>
      <c r="W95">
        <v>1</v>
      </c>
      <c r="X95">
        <v>0</v>
      </c>
      <c r="Y95">
        <v>0</v>
      </c>
      <c r="Z95" t="b">
        <f>IF(OR(Table1[[#This Row],['#curated YES]]&gt;=SELECT_YES,Table1[[#This Row],['#curated INTERESTING]]&gt;=SELECT_INTERESTING),TRUE,FALSE)</f>
        <v>1</v>
      </c>
      <c r="AA95" t="b">
        <f>IF(Table1[[#This Row],[Enamine_Order_1968912]],TRUE,FALSE)</f>
        <v>0</v>
      </c>
      <c r="AB95" t="b">
        <f>IF(COUNTBLANK(Table1[[#This Row],[Enamine_Quote_1977854]:[Enamine_Order_1968912]])&lt;3,TRUE,FALSE)</f>
        <v>1</v>
      </c>
      <c r="AC95" t="b">
        <f>IF(ISBLANK(Table1[[#This Row],[Enamine_unavailable]]),TRUE,FALSE)</f>
        <v>0</v>
      </c>
    </row>
    <row r="96" spans="1:29" x14ac:dyDescent="0.2">
      <c r="A96">
        <v>19774</v>
      </c>
      <c r="B96" t="s">
        <v>182</v>
      </c>
      <c r="C96">
        <v>1088</v>
      </c>
      <c r="D96" t="s">
        <v>183</v>
      </c>
      <c r="E96">
        <v>125</v>
      </c>
      <c r="F96">
        <v>5</v>
      </c>
      <c r="G96" t="s">
        <v>28</v>
      </c>
      <c r="N96" t="b">
        <v>1</v>
      </c>
      <c r="Q96" t="b">
        <v>1</v>
      </c>
      <c r="W96">
        <v>1</v>
      </c>
      <c r="X96">
        <v>0</v>
      </c>
      <c r="Y96">
        <v>0</v>
      </c>
      <c r="Z96" t="b">
        <f>IF(OR(Table1[[#This Row],['#curated YES]]&gt;=SELECT_YES,Table1[[#This Row],['#curated INTERESTING]]&gt;=SELECT_INTERESTING),TRUE,FALSE)</f>
        <v>1</v>
      </c>
      <c r="AA96" t="b">
        <f>IF(Table1[[#This Row],[Enamine_Order_1968912]],TRUE,FALSE)</f>
        <v>0</v>
      </c>
      <c r="AB96" t="b">
        <f>IF(COUNTBLANK(Table1[[#This Row],[Enamine_Quote_1977854]:[Enamine_Order_1968912]])&lt;3,TRUE,FALSE)</f>
        <v>1</v>
      </c>
      <c r="AC96" t="b">
        <f>IF(ISBLANK(Table1[[#This Row],[Enamine_unavailable]]),TRUE,FALSE)</f>
        <v>1</v>
      </c>
    </row>
    <row r="97" spans="1:29" hidden="1" x14ac:dyDescent="0.2">
      <c r="A97">
        <v>10197</v>
      </c>
      <c r="B97" t="s">
        <v>184</v>
      </c>
      <c r="C97">
        <v>998</v>
      </c>
      <c r="D97" t="s">
        <v>185</v>
      </c>
      <c r="E97">
        <v>125</v>
      </c>
      <c r="F97">
        <v>5</v>
      </c>
      <c r="G97" t="s">
        <v>28</v>
      </c>
      <c r="K97" t="b">
        <v>1</v>
      </c>
      <c r="N97" t="b">
        <v>1</v>
      </c>
      <c r="W97">
        <v>0</v>
      </c>
      <c r="X97">
        <v>0</v>
      </c>
      <c r="Y97">
        <v>1</v>
      </c>
      <c r="Z97" t="b">
        <f>IF(OR(Table1[[#This Row],['#curated YES]]&gt;=SELECT_YES,Table1[[#This Row],['#curated INTERESTING]]&gt;=SELECT_INTERESTING),TRUE,FALSE)</f>
        <v>0</v>
      </c>
      <c r="AA97" t="b">
        <f>IF(Table1[[#This Row],[Enamine_Order_1968912]],TRUE,FALSE)</f>
        <v>0</v>
      </c>
      <c r="AB97" t="b">
        <f>IF(COUNTBLANK(Table1[[#This Row],[Enamine_Quote_1977854]:[Enamine_Order_1968912]])&lt;3,TRUE,FALSE)</f>
        <v>1</v>
      </c>
      <c r="AC97" t="b">
        <f>IF(ISBLANK(Table1[[#This Row],[Enamine_unavailable]]),TRUE,FALSE)</f>
        <v>1</v>
      </c>
    </row>
    <row r="98" spans="1:29" hidden="1" x14ac:dyDescent="0.2">
      <c r="A98">
        <v>10237</v>
      </c>
      <c r="B98" t="s">
        <v>186</v>
      </c>
      <c r="C98">
        <v>999</v>
      </c>
      <c r="D98" t="s">
        <v>187</v>
      </c>
      <c r="E98">
        <v>125</v>
      </c>
      <c r="F98">
        <v>5</v>
      </c>
      <c r="G98" t="s">
        <v>28</v>
      </c>
      <c r="K98" t="b">
        <v>1</v>
      </c>
      <c r="N98" t="b">
        <v>1</v>
      </c>
      <c r="W98">
        <v>0</v>
      </c>
      <c r="X98">
        <v>0</v>
      </c>
      <c r="Y98">
        <v>1</v>
      </c>
      <c r="Z98" t="b">
        <f>IF(OR(Table1[[#This Row],['#curated YES]]&gt;=SELECT_YES,Table1[[#This Row],['#curated INTERESTING]]&gt;=SELECT_INTERESTING),TRUE,FALSE)</f>
        <v>0</v>
      </c>
      <c r="AA98" t="b">
        <f>IF(Table1[[#This Row],[Enamine_Order_1968912]],TRUE,FALSE)</f>
        <v>0</v>
      </c>
      <c r="AB98" t="b">
        <f>IF(COUNTBLANK(Table1[[#This Row],[Enamine_Quote_1977854]:[Enamine_Order_1968912]])&lt;3,TRUE,FALSE)</f>
        <v>1</v>
      </c>
      <c r="AC98" t="b">
        <f>IF(ISBLANK(Table1[[#This Row],[Enamine_unavailable]]),TRUE,FALSE)</f>
        <v>1</v>
      </c>
    </row>
    <row r="99" spans="1:29" x14ac:dyDescent="0.2">
      <c r="A99">
        <v>10275</v>
      </c>
      <c r="B99" t="s">
        <v>188</v>
      </c>
      <c r="H99" t="b">
        <v>1</v>
      </c>
      <c r="P99" t="b">
        <v>1</v>
      </c>
      <c r="W99">
        <v>1</v>
      </c>
      <c r="X99">
        <v>0</v>
      </c>
      <c r="Y99">
        <v>0</v>
      </c>
      <c r="Z99" t="b">
        <f>IF(OR(Table1[[#This Row],['#curated YES]]&gt;=SELECT_YES,Table1[[#This Row],['#curated INTERESTING]]&gt;=SELECT_INTERESTING),TRUE,FALSE)</f>
        <v>1</v>
      </c>
      <c r="AA99" t="b">
        <f>IF(Table1[[#This Row],[Enamine_Order_1968912]],TRUE,FALSE)</f>
        <v>0</v>
      </c>
      <c r="AB99" t="b">
        <f>IF(COUNTBLANK(Table1[[#This Row],[Enamine_Quote_1977854]:[Enamine_Order_1968912]])&lt;3,TRUE,FALSE)</f>
        <v>0</v>
      </c>
      <c r="AC99" t="b">
        <f>IF(ISBLANK(Table1[[#This Row],[Enamine_unavailable]]),TRUE,FALSE)</f>
        <v>0</v>
      </c>
    </row>
    <row r="100" spans="1:29" x14ac:dyDescent="0.2">
      <c r="A100">
        <v>9237</v>
      </c>
      <c r="B100" t="s">
        <v>189</v>
      </c>
      <c r="H100" t="b">
        <v>1</v>
      </c>
      <c r="P100" t="b">
        <v>1</v>
      </c>
      <c r="W100">
        <v>1</v>
      </c>
      <c r="X100">
        <v>0</v>
      </c>
      <c r="Y100">
        <v>0</v>
      </c>
      <c r="Z100" t="b">
        <f>IF(OR(Table1[[#This Row],['#curated YES]]&gt;=SELECT_YES,Table1[[#This Row],['#curated INTERESTING]]&gt;=SELECT_INTERESTING),TRUE,FALSE)</f>
        <v>1</v>
      </c>
      <c r="AA100" t="b">
        <f>IF(Table1[[#This Row],[Enamine_Order_1968912]],TRUE,FALSE)</f>
        <v>0</v>
      </c>
      <c r="AB100" t="b">
        <f>IF(COUNTBLANK(Table1[[#This Row],[Enamine_Quote_1977854]:[Enamine_Order_1968912]])&lt;3,TRUE,FALSE)</f>
        <v>0</v>
      </c>
      <c r="AC100" t="b">
        <f>IF(ISBLANK(Table1[[#This Row],[Enamine_unavailable]]),TRUE,FALSE)</f>
        <v>0</v>
      </c>
    </row>
    <row r="101" spans="1:29" x14ac:dyDescent="0.2">
      <c r="A101">
        <v>21233</v>
      </c>
      <c r="B101" t="s">
        <v>190</v>
      </c>
      <c r="C101">
        <v>1096</v>
      </c>
      <c r="D101" t="s">
        <v>191</v>
      </c>
      <c r="E101">
        <v>187</v>
      </c>
      <c r="F101">
        <v>5</v>
      </c>
      <c r="G101" t="s">
        <v>65</v>
      </c>
      <c r="K101" t="b">
        <v>1</v>
      </c>
      <c r="N101" t="b">
        <v>1</v>
      </c>
      <c r="Q101" t="b">
        <v>1</v>
      </c>
      <c r="W101">
        <v>1</v>
      </c>
      <c r="X101">
        <v>0</v>
      </c>
      <c r="Y101">
        <v>1</v>
      </c>
      <c r="Z101" t="b">
        <f>IF(OR(Table1[[#This Row],['#curated YES]]&gt;=SELECT_YES,Table1[[#This Row],['#curated INTERESTING]]&gt;=SELECT_INTERESTING),TRUE,FALSE)</f>
        <v>1</v>
      </c>
      <c r="AA101" t="b">
        <f>IF(Table1[[#This Row],[Enamine_Order_1968912]],TRUE,FALSE)</f>
        <v>0</v>
      </c>
      <c r="AB101" t="b">
        <f>IF(COUNTBLANK(Table1[[#This Row],[Enamine_Quote_1977854]:[Enamine_Order_1968912]])&lt;3,TRUE,FALSE)</f>
        <v>1</v>
      </c>
      <c r="AC101" t="b">
        <f>IF(ISBLANK(Table1[[#This Row],[Enamine_unavailable]]),TRUE,FALSE)</f>
        <v>1</v>
      </c>
    </row>
    <row r="102" spans="1:29" hidden="1" x14ac:dyDescent="0.2">
      <c r="A102">
        <v>21752</v>
      </c>
      <c r="B102" t="s">
        <v>192</v>
      </c>
      <c r="C102">
        <v>1089</v>
      </c>
      <c r="D102" t="s">
        <v>193</v>
      </c>
      <c r="E102">
        <v>125</v>
      </c>
      <c r="F102">
        <v>5</v>
      </c>
      <c r="G102" t="s">
        <v>28</v>
      </c>
      <c r="K102" t="b">
        <v>1</v>
      </c>
      <c r="N102" t="b">
        <v>1</v>
      </c>
      <c r="W102">
        <v>0</v>
      </c>
      <c r="X102">
        <v>0</v>
      </c>
      <c r="Y102">
        <v>1</v>
      </c>
      <c r="Z102" t="b">
        <f>IF(OR(Table1[[#This Row],['#curated YES]]&gt;=SELECT_YES,Table1[[#This Row],['#curated INTERESTING]]&gt;=SELECT_INTERESTING),TRUE,FALSE)</f>
        <v>0</v>
      </c>
      <c r="AA102" t="b">
        <f>IF(Table1[[#This Row],[Enamine_Order_1968912]],TRUE,FALSE)</f>
        <v>0</v>
      </c>
      <c r="AB102" t="b">
        <f>IF(COUNTBLANK(Table1[[#This Row],[Enamine_Quote_1977854]:[Enamine_Order_1968912]])&lt;3,TRUE,FALSE)</f>
        <v>1</v>
      </c>
      <c r="AC102" t="b">
        <f>IF(ISBLANK(Table1[[#This Row],[Enamine_unavailable]]),TRUE,FALSE)</f>
        <v>1</v>
      </c>
    </row>
    <row r="103" spans="1:29" hidden="1" x14ac:dyDescent="0.2">
      <c r="A103">
        <v>23300</v>
      </c>
      <c r="B103" t="s">
        <v>194</v>
      </c>
      <c r="C103">
        <v>1071</v>
      </c>
      <c r="D103" t="s">
        <v>195</v>
      </c>
      <c r="E103">
        <v>125</v>
      </c>
      <c r="F103">
        <v>5</v>
      </c>
      <c r="G103" t="s">
        <v>28</v>
      </c>
      <c r="H103" t="b">
        <v>1</v>
      </c>
      <c r="K103" t="b">
        <v>1</v>
      </c>
      <c r="N103" t="b">
        <v>1</v>
      </c>
      <c r="W103">
        <v>0</v>
      </c>
      <c r="X103">
        <v>0</v>
      </c>
      <c r="Y103">
        <v>1</v>
      </c>
      <c r="Z103" t="b">
        <f>IF(OR(Table1[[#This Row],['#curated YES]]&gt;=SELECT_YES,Table1[[#This Row],['#curated INTERESTING]]&gt;=SELECT_INTERESTING),TRUE,FALSE)</f>
        <v>0</v>
      </c>
      <c r="AA103" t="b">
        <f>IF(Table1[[#This Row],[Enamine_Order_1968912]],TRUE,FALSE)</f>
        <v>0</v>
      </c>
      <c r="AB103" t="b">
        <f>IF(COUNTBLANK(Table1[[#This Row],[Enamine_Quote_1977854]:[Enamine_Order_1968912]])&lt;3,TRUE,FALSE)</f>
        <v>1</v>
      </c>
      <c r="AC103" t="b">
        <f>IF(ISBLANK(Table1[[#This Row],[Enamine_unavailable]]),TRUE,FALSE)</f>
        <v>0</v>
      </c>
    </row>
    <row r="104" spans="1:29" hidden="1" x14ac:dyDescent="0.2">
      <c r="A104">
        <v>17764</v>
      </c>
      <c r="B104" t="s">
        <v>196</v>
      </c>
      <c r="C104">
        <v>1034</v>
      </c>
      <c r="D104" t="s">
        <v>197</v>
      </c>
      <c r="E104">
        <v>125</v>
      </c>
      <c r="F104">
        <v>5</v>
      </c>
      <c r="G104" t="s">
        <v>28</v>
      </c>
      <c r="K104" t="b">
        <v>1</v>
      </c>
      <c r="N104" t="b">
        <v>1</v>
      </c>
      <c r="W104">
        <v>0</v>
      </c>
      <c r="X104">
        <v>0</v>
      </c>
      <c r="Y104">
        <v>1</v>
      </c>
      <c r="Z104" t="b">
        <f>IF(OR(Table1[[#This Row],['#curated YES]]&gt;=SELECT_YES,Table1[[#This Row],['#curated INTERESTING]]&gt;=SELECT_INTERESTING),TRUE,FALSE)</f>
        <v>0</v>
      </c>
      <c r="AA104" t="b">
        <f>IF(Table1[[#This Row],[Enamine_Order_1968912]],TRUE,FALSE)</f>
        <v>0</v>
      </c>
      <c r="AB104" t="b">
        <f>IF(COUNTBLANK(Table1[[#This Row],[Enamine_Quote_1977854]:[Enamine_Order_1968912]])&lt;3,TRUE,FALSE)</f>
        <v>1</v>
      </c>
      <c r="AC104" t="b">
        <f>IF(ISBLANK(Table1[[#This Row],[Enamine_unavailable]]),TRUE,FALSE)</f>
        <v>1</v>
      </c>
    </row>
    <row r="105" spans="1:29" hidden="1" x14ac:dyDescent="0.2">
      <c r="A105">
        <v>26127</v>
      </c>
      <c r="B105" t="s">
        <v>198</v>
      </c>
      <c r="C105">
        <v>1067</v>
      </c>
      <c r="D105" t="s">
        <v>199</v>
      </c>
      <c r="E105">
        <v>125</v>
      </c>
      <c r="F105">
        <v>5</v>
      </c>
      <c r="G105" t="s">
        <v>28</v>
      </c>
      <c r="K105" t="b">
        <v>1</v>
      </c>
      <c r="L105" t="b">
        <v>1</v>
      </c>
      <c r="N105" t="b">
        <v>1</v>
      </c>
      <c r="W105">
        <v>0</v>
      </c>
      <c r="X105">
        <v>0</v>
      </c>
      <c r="Y105">
        <v>2</v>
      </c>
      <c r="Z105" t="b">
        <f>IF(OR(Table1[[#This Row],['#curated YES]]&gt;=SELECT_YES,Table1[[#This Row],['#curated INTERESTING]]&gt;=SELECT_INTERESTING),TRUE,FALSE)</f>
        <v>0</v>
      </c>
      <c r="AA105" t="b">
        <f>IF(Table1[[#This Row],[Enamine_Order_1968912]],TRUE,FALSE)</f>
        <v>0</v>
      </c>
      <c r="AB105" t="b">
        <f>IF(COUNTBLANK(Table1[[#This Row],[Enamine_Quote_1977854]:[Enamine_Order_1968912]])&lt;3,TRUE,FALSE)</f>
        <v>1</v>
      </c>
      <c r="AC105" t="b">
        <f>IF(ISBLANK(Table1[[#This Row],[Enamine_unavailable]]),TRUE,FALSE)</f>
        <v>1</v>
      </c>
    </row>
    <row r="106" spans="1:29" hidden="1" x14ac:dyDescent="0.2">
      <c r="A106">
        <v>22539</v>
      </c>
      <c r="B106" t="s">
        <v>200</v>
      </c>
      <c r="C106">
        <v>1043</v>
      </c>
      <c r="D106" t="s">
        <v>201</v>
      </c>
      <c r="E106">
        <v>125</v>
      </c>
      <c r="F106">
        <v>5</v>
      </c>
      <c r="G106" t="s">
        <v>28</v>
      </c>
      <c r="K106" t="b">
        <v>1</v>
      </c>
      <c r="L106" t="b">
        <v>1</v>
      </c>
      <c r="N106" t="b">
        <v>1</v>
      </c>
      <c r="W106">
        <v>0</v>
      </c>
      <c r="X106">
        <v>0</v>
      </c>
      <c r="Y106">
        <v>2</v>
      </c>
      <c r="Z106" t="b">
        <f>IF(OR(Table1[[#This Row],['#curated YES]]&gt;=SELECT_YES,Table1[[#This Row],['#curated INTERESTING]]&gt;=SELECT_INTERESTING),TRUE,FALSE)</f>
        <v>0</v>
      </c>
      <c r="AA106" t="b">
        <f>IF(Table1[[#This Row],[Enamine_Order_1968912]],TRUE,FALSE)</f>
        <v>0</v>
      </c>
      <c r="AB106" t="b">
        <f>IF(COUNTBLANK(Table1[[#This Row],[Enamine_Quote_1977854]:[Enamine_Order_1968912]])&lt;3,TRUE,FALSE)</f>
        <v>1</v>
      </c>
      <c r="AC106" t="b">
        <f>IF(ISBLANK(Table1[[#This Row],[Enamine_unavailable]]),TRUE,FALSE)</f>
        <v>1</v>
      </c>
    </row>
    <row r="107" spans="1:29" hidden="1" x14ac:dyDescent="0.2">
      <c r="A107">
        <v>22542</v>
      </c>
      <c r="B107" t="s">
        <v>202</v>
      </c>
      <c r="C107">
        <v>1047</v>
      </c>
      <c r="D107" t="s">
        <v>203</v>
      </c>
      <c r="E107">
        <v>125</v>
      </c>
      <c r="F107">
        <v>5</v>
      </c>
      <c r="G107" t="s">
        <v>28</v>
      </c>
      <c r="L107" t="b">
        <v>1</v>
      </c>
      <c r="N107" t="b">
        <v>1</v>
      </c>
      <c r="W107">
        <v>0</v>
      </c>
      <c r="X107">
        <v>0</v>
      </c>
      <c r="Y107">
        <v>1</v>
      </c>
      <c r="Z107" t="b">
        <f>IF(OR(Table1[[#This Row],['#curated YES]]&gt;=SELECT_YES,Table1[[#This Row],['#curated INTERESTING]]&gt;=SELECT_INTERESTING),TRUE,FALSE)</f>
        <v>0</v>
      </c>
      <c r="AA107" t="b">
        <f>IF(Table1[[#This Row],[Enamine_Order_1968912]],TRUE,FALSE)</f>
        <v>0</v>
      </c>
      <c r="AB107" t="b">
        <f>IF(COUNTBLANK(Table1[[#This Row],[Enamine_Quote_1977854]:[Enamine_Order_1968912]])&lt;3,TRUE,FALSE)</f>
        <v>1</v>
      </c>
      <c r="AC107" t="b">
        <f>IF(ISBLANK(Table1[[#This Row],[Enamine_unavailable]]),TRUE,FALSE)</f>
        <v>1</v>
      </c>
    </row>
    <row r="108" spans="1:29" hidden="1" x14ac:dyDescent="0.2">
      <c r="A108">
        <v>22777</v>
      </c>
      <c r="B108" t="s">
        <v>204</v>
      </c>
      <c r="C108">
        <v>1050</v>
      </c>
      <c r="D108" t="s">
        <v>205</v>
      </c>
      <c r="E108">
        <v>125</v>
      </c>
      <c r="F108">
        <v>5</v>
      </c>
      <c r="G108" t="s">
        <v>28</v>
      </c>
      <c r="L108" t="b">
        <v>1</v>
      </c>
      <c r="N108" t="b">
        <v>1</v>
      </c>
      <c r="W108">
        <v>0</v>
      </c>
      <c r="X108">
        <v>0</v>
      </c>
      <c r="Y108">
        <v>1</v>
      </c>
      <c r="Z108" t="b">
        <f>IF(OR(Table1[[#This Row],['#curated YES]]&gt;=SELECT_YES,Table1[[#This Row],['#curated INTERESTING]]&gt;=SELECT_INTERESTING),TRUE,FALSE)</f>
        <v>0</v>
      </c>
      <c r="AA108" t="b">
        <f>IF(Table1[[#This Row],[Enamine_Order_1968912]],TRUE,FALSE)</f>
        <v>0</v>
      </c>
      <c r="AB108" t="b">
        <f>IF(COUNTBLANK(Table1[[#This Row],[Enamine_Quote_1977854]:[Enamine_Order_1968912]])&lt;3,TRUE,FALSE)</f>
        <v>1</v>
      </c>
      <c r="AC108" t="b">
        <f>IF(ISBLANK(Table1[[#This Row],[Enamine_unavailable]]),TRUE,FALSE)</f>
        <v>1</v>
      </c>
    </row>
    <row r="109" spans="1:29" hidden="1" x14ac:dyDescent="0.2">
      <c r="A109">
        <v>22810</v>
      </c>
      <c r="B109" t="s">
        <v>206</v>
      </c>
      <c r="C109">
        <v>1028</v>
      </c>
      <c r="D109" t="s">
        <v>207</v>
      </c>
      <c r="E109">
        <v>125</v>
      </c>
      <c r="F109">
        <v>5</v>
      </c>
      <c r="G109" t="s">
        <v>28</v>
      </c>
      <c r="L109" t="b">
        <v>1</v>
      </c>
      <c r="N109" t="b">
        <v>1</v>
      </c>
      <c r="W109">
        <v>0</v>
      </c>
      <c r="X109">
        <v>0</v>
      </c>
      <c r="Y109">
        <v>1</v>
      </c>
      <c r="Z109" t="b">
        <f>IF(OR(Table1[[#This Row],['#curated YES]]&gt;=SELECT_YES,Table1[[#This Row],['#curated INTERESTING]]&gt;=SELECT_INTERESTING),TRUE,FALSE)</f>
        <v>0</v>
      </c>
      <c r="AA109" t="b">
        <f>IF(Table1[[#This Row],[Enamine_Order_1968912]],TRUE,FALSE)</f>
        <v>0</v>
      </c>
      <c r="AB109" t="b">
        <f>IF(COUNTBLANK(Table1[[#This Row],[Enamine_Quote_1977854]:[Enamine_Order_1968912]])&lt;3,TRUE,FALSE)</f>
        <v>1</v>
      </c>
      <c r="AC109" t="b">
        <f>IF(ISBLANK(Table1[[#This Row],[Enamine_unavailable]]),TRUE,FALSE)</f>
        <v>1</v>
      </c>
    </row>
    <row r="110" spans="1:29" hidden="1" x14ac:dyDescent="0.2">
      <c r="A110">
        <v>23189</v>
      </c>
      <c r="B110" t="s">
        <v>208</v>
      </c>
      <c r="C110">
        <v>1040</v>
      </c>
      <c r="D110" t="s">
        <v>209</v>
      </c>
      <c r="E110">
        <v>125</v>
      </c>
      <c r="F110">
        <v>5</v>
      </c>
      <c r="G110" t="s">
        <v>28</v>
      </c>
      <c r="K110" t="b">
        <v>1</v>
      </c>
      <c r="L110" t="b">
        <v>1</v>
      </c>
      <c r="N110" t="b">
        <v>1</v>
      </c>
      <c r="W110">
        <v>0</v>
      </c>
      <c r="X110">
        <v>0</v>
      </c>
      <c r="Y110">
        <v>2</v>
      </c>
      <c r="Z110" t="b">
        <f>IF(OR(Table1[[#This Row],['#curated YES]]&gt;=SELECT_YES,Table1[[#This Row],['#curated INTERESTING]]&gt;=SELECT_INTERESTING),TRUE,FALSE)</f>
        <v>0</v>
      </c>
      <c r="AA110" t="b">
        <f>IF(Table1[[#This Row],[Enamine_Order_1968912]],TRUE,FALSE)</f>
        <v>0</v>
      </c>
      <c r="AB110" t="b">
        <f>IF(COUNTBLANK(Table1[[#This Row],[Enamine_Quote_1977854]:[Enamine_Order_1968912]])&lt;3,TRUE,FALSE)</f>
        <v>1</v>
      </c>
      <c r="AC110" t="b">
        <f>IF(ISBLANK(Table1[[#This Row],[Enamine_unavailable]]),TRUE,FALSE)</f>
        <v>1</v>
      </c>
    </row>
    <row r="111" spans="1:29" hidden="1" x14ac:dyDescent="0.2">
      <c r="A111">
        <v>18236</v>
      </c>
      <c r="B111" t="s">
        <v>210</v>
      </c>
      <c r="C111">
        <v>995</v>
      </c>
      <c r="D111" t="s">
        <v>211</v>
      </c>
      <c r="E111">
        <v>125</v>
      </c>
      <c r="F111">
        <v>5</v>
      </c>
      <c r="G111" t="s">
        <v>28</v>
      </c>
      <c r="L111" t="b">
        <v>1</v>
      </c>
      <c r="N111" t="b">
        <v>1</v>
      </c>
      <c r="W111">
        <v>0</v>
      </c>
      <c r="X111">
        <v>0</v>
      </c>
      <c r="Y111">
        <v>1</v>
      </c>
      <c r="Z111" t="b">
        <f>IF(OR(Table1[[#This Row],['#curated YES]]&gt;=SELECT_YES,Table1[[#This Row],['#curated INTERESTING]]&gt;=SELECT_INTERESTING),TRUE,FALSE)</f>
        <v>0</v>
      </c>
      <c r="AA111" t="b">
        <f>IF(Table1[[#This Row],[Enamine_Order_1968912]],TRUE,FALSE)</f>
        <v>0</v>
      </c>
      <c r="AB111" t="b">
        <f>IF(COUNTBLANK(Table1[[#This Row],[Enamine_Quote_1977854]:[Enamine_Order_1968912]])&lt;3,TRUE,FALSE)</f>
        <v>1</v>
      </c>
      <c r="AC111" t="b">
        <f>IF(ISBLANK(Table1[[#This Row],[Enamine_unavailable]]),TRUE,FALSE)</f>
        <v>1</v>
      </c>
    </row>
    <row r="112" spans="1:29" hidden="1" x14ac:dyDescent="0.2">
      <c r="A112">
        <v>18302</v>
      </c>
      <c r="B112" t="s">
        <v>212</v>
      </c>
      <c r="C112">
        <v>1000</v>
      </c>
      <c r="D112" t="s">
        <v>213</v>
      </c>
      <c r="E112">
        <v>125</v>
      </c>
      <c r="F112">
        <v>5</v>
      </c>
      <c r="G112" t="s">
        <v>28</v>
      </c>
      <c r="L112" t="b">
        <v>1</v>
      </c>
      <c r="N112" t="b">
        <v>1</v>
      </c>
      <c r="W112">
        <v>0</v>
      </c>
      <c r="X112">
        <v>0</v>
      </c>
      <c r="Y112">
        <v>1</v>
      </c>
      <c r="Z112" t="b">
        <f>IF(OR(Table1[[#This Row],['#curated YES]]&gt;=SELECT_YES,Table1[[#This Row],['#curated INTERESTING]]&gt;=SELECT_INTERESTING),TRUE,FALSE)</f>
        <v>0</v>
      </c>
      <c r="AA112" t="b">
        <f>IF(Table1[[#This Row],[Enamine_Order_1968912]],TRUE,FALSE)</f>
        <v>0</v>
      </c>
      <c r="AB112" t="b">
        <f>IF(COUNTBLANK(Table1[[#This Row],[Enamine_Quote_1977854]:[Enamine_Order_1968912]])&lt;3,TRUE,FALSE)</f>
        <v>1</v>
      </c>
      <c r="AC112" t="b">
        <f>IF(ISBLANK(Table1[[#This Row],[Enamine_unavailable]]),TRUE,FALSE)</f>
        <v>1</v>
      </c>
    </row>
    <row r="113" spans="1:29" hidden="1" x14ac:dyDescent="0.2">
      <c r="A113">
        <v>18620</v>
      </c>
      <c r="B113" t="s">
        <v>214</v>
      </c>
      <c r="C113">
        <v>1064</v>
      </c>
      <c r="D113" t="s">
        <v>215</v>
      </c>
      <c r="E113">
        <v>125</v>
      </c>
      <c r="F113">
        <v>5</v>
      </c>
      <c r="G113" t="s">
        <v>28</v>
      </c>
      <c r="K113" t="b">
        <v>1</v>
      </c>
      <c r="N113" t="b">
        <v>1</v>
      </c>
      <c r="W113">
        <v>0</v>
      </c>
      <c r="X113">
        <v>0</v>
      </c>
      <c r="Y113">
        <v>1</v>
      </c>
      <c r="Z113" t="b">
        <f>IF(OR(Table1[[#This Row],['#curated YES]]&gt;=SELECT_YES,Table1[[#This Row],['#curated INTERESTING]]&gt;=SELECT_INTERESTING),TRUE,FALSE)</f>
        <v>0</v>
      </c>
      <c r="AA113" t="b">
        <f>IF(Table1[[#This Row],[Enamine_Order_1968912]],TRUE,FALSE)</f>
        <v>0</v>
      </c>
      <c r="AB113" t="b">
        <f>IF(COUNTBLANK(Table1[[#This Row],[Enamine_Quote_1977854]:[Enamine_Order_1968912]])&lt;3,TRUE,FALSE)</f>
        <v>1</v>
      </c>
      <c r="AC113" t="b">
        <f>IF(ISBLANK(Table1[[#This Row],[Enamine_unavailable]]),TRUE,FALSE)</f>
        <v>1</v>
      </c>
    </row>
    <row r="114" spans="1:29" hidden="1" x14ac:dyDescent="0.2">
      <c r="A114">
        <v>18861</v>
      </c>
      <c r="B114" t="s">
        <v>216</v>
      </c>
      <c r="C114">
        <v>1065</v>
      </c>
      <c r="D114" t="s">
        <v>217</v>
      </c>
      <c r="E114">
        <v>125</v>
      </c>
      <c r="F114">
        <v>5</v>
      </c>
      <c r="G114" t="s">
        <v>28</v>
      </c>
      <c r="K114" t="b">
        <v>1</v>
      </c>
      <c r="N114" t="b">
        <v>1</v>
      </c>
      <c r="W114">
        <v>0</v>
      </c>
      <c r="X114">
        <v>0</v>
      </c>
      <c r="Y114">
        <v>1</v>
      </c>
      <c r="Z114" t="b">
        <f>IF(OR(Table1[[#This Row],['#curated YES]]&gt;=SELECT_YES,Table1[[#This Row],['#curated INTERESTING]]&gt;=SELECT_INTERESTING),TRUE,FALSE)</f>
        <v>0</v>
      </c>
      <c r="AA114" t="b">
        <f>IF(Table1[[#This Row],[Enamine_Order_1968912]],TRUE,FALSE)</f>
        <v>0</v>
      </c>
      <c r="AB114" t="b">
        <f>IF(COUNTBLANK(Table1[[#This Row],[Enamine_Quote_1977854]:[Enamine_Order_1968912]])&lt;3,TRUE,FALSE)</f>
        <v>1</v>
      </c>
      <c r="AC114" t="b">
        <f>IF(ISBLANK(Table1[[#This Row],[Enamine_unavailable]]),TRUE,FALSE)</f>
        <v>1</v>
      </c>
    </row>
    <row r="115" spans="1:29" hidden="1" x14ac:dyDescent="0.2">
      <c r="A115">
        <v>18883</v>
      </c>
      <c r="B115" t="s">
        <v>218</v>
      </c>
      <c r="C115">
        <v>1070</v>
      </c>
      <c r="D115" t="s">
        <v>219</v>
      </c>
      <c r="E115">
        <v>125</v>
      </c>
      <c r="F115">
        <v>5</v>
      </c>
      <c r="G115" t="s">
        <v>28</v>
      </c>
      <c r="K115" t="b">
        <v>1</v>
      </c>
      <c r="N115" t="b">
        <v>1</v>
      </c>
      <c r="W115">
        <v>0</v>
      </c>
      <c r="X115">
        <v>0</v>
      </c>
      <c r="Y115">
        <v>1</v>
      </c>
      <c r="Z115" t="b">
        <f>IF(OR(Table1[[#This Row],['#curated YES]]&gt;=SELECT_YES,Table1[[#This Row],['#curated INTERESTING]]&gt;=SELECT_INTERESTING),TRUE,FALSE)</f>
        <v>0</v>
      </c>
      <c r="AA115" t="b">
        <f>IF(Table1[[#This Row],[Enamine_Order_1968912]],TRUE,FALSE)</f>
        <v>0</v>
      </c>
      <c r="AB115" t="b">
        <f>IF(COUNTBLANK(Table1[[#This Row],[Enamine_Quote_1977854]:[Enamine_Order_1968912]])&lt;3,TRUE,FALSE)</f>
        <v>1</v>
      </c>
      <c r="AC115" t="b">
        <f>IF(ISBLANK(Table1[[#This Row],[Enamine_unavailable]]),TRUE,FALSE)</f>
        <v>1</v>
      </c>
    </row>
    <row r="116" spans="1:29" hidden="1" x14ac:dyDescent="0.2">
      <c r="A116">
        <v>18884</v>
      </c>
      <c r="B116" t="s">
        <v>220</v>
      </c>
      <c r="C116">
        <v>1063</v>
      </c>
      <c r="D116" t="s">
        <v>221</v>
      </c>
      <c r="E116">
        <v>125</v>
      </c>
      <c r="F116">
        <v>5</v>
      </c>
      <c r="G116" t="s">
        <v>28</v>
      </c>
      <c r="K116" t="b">
        <v>1</v>
      </c>
      <c r="N116" t="b">
        <v>1</v>
      </c>
      <c r="W116">
        <v>0</v>
      </c>
      <c r="X116">
        <v>0</v>
      </c>
      <c r="Y116">
        <v>1</v>
      </c>
      <c r="Z116" t="b">
        <f>IF(OR(Table1[[#This Row],['#curated YES]]&gt;=SELECT_YES,Table1[[#This Row],['#curated INTERESTING]]&gt;=SELECT_INTERESTING),TRUE,FALSE)</f>
        <v>0</v>
      </c>
      <c r="AA116" t="b">
        <f>IF(Table1[[#This Row],[Enamine_Order_1968912]],TRUE,FALSE)</f>
        <v>0</v>
      </c>
      <c r="AB116" t="b">
        <f>IF(COUNTBLANK(Table1[[#This Row],[Enamine_Quote_1977854]:[Enamine_Order_1968912]])&lt;3,TRUE,FALSE)</f>
        <v>1</v>
      </c>
      <c r="AC116" t="b">
        <f>IF(ISBLANK(Table1[[#This Row],[Enamine_unavailable]]),TRUE,FALSE)</f>
        <v>1</v>
      </c>
    </row>
    <row r="117" spans="1:29" hidden="1" x14ac:dyDescent="0.2">
      <c r="A117">
        <v>18885</v>
      </c>
      <c r="B117" t="s">
        <v>222</v>
      </c>
      <c r="C117">
        <v>1054</v>
      </c>
      <c r="D117" t="s">
        <v>223</v>
      </c>
      <c r="E117">
        <v>125</v>
      </c>
      <c r="F117">
        <v>5</v>
      </c>
      <c r="G117" t="s">
        <v>28</v>
      </c>
      <c r="K117" t="b">
        <v>1</v>
      </c>
      <c r="N117" t="b">
        <v>1</v>
      </c>
      <c r="W117">
        <v>0</v>
      </c>
      <c r="X117">
        <v>0</v>
      </c>
      <c r="Y117">
        <v>1</v>
      </c>
      <c r="Z117" t="b">
        <f>IF(OR(Table1[[#This Row],['#curated YES]]&gt;=SELECT_YES,Table1[[#This Row],['#curated INTERESTING]]&gt;=SELECT_INTERESTING),TRUE,FALSE)</f>
        <v>0</v>
      </c>
      <c r="AA117" t="b">
        <f>IF(Table1[[#This Row],[Enamine_Order_1968912]],TRUE,FALSE)</f>
        <v>0</v>
      </c>
      <c r="AB117" t="b">
        <f>IF(COUNTBLANK(Table1[[#This Row],[Enamine_Quote_1977854]:[Enamine_Order_1968912]])&lt;3,TRUE,FALSE)</f>
        <v>1</v>
      </c>
      <c r="AC117" t="b">
        <f>IF(ISBLANK(Table1[[#This Row],[Enamine_unavailable]]),TRUE,FALSE)</f>
        <v>1</v>
      </c>
    </row>
    <row r="118" spans="1:29" hidden="1" x14ac:dyDescent="0.2">
      <c r="A118">
        <v>11952</v>
      </c>
      <c r="B118" t="s">
        <v>224</v>
      </c>
      <c r="H118" t="b">
        <v>1</v>
      </c>
      <c r="L118" t="b">
        <v>1</v>
      </c>
      <c r="W118">
        <v>0</v>
      </c>
      <c r="X118">
        <v>0</v>
      </c>
      <c r="Y118">
        <v>1</v>
      </c>
      <c r="Z118" t="b">
        <f>IF(OR(Table1[[#This Row],['#curated YES]]&gt;=SELECT_YES,Table1[[#This Row],['#curated INTERESTING]]&gt;=SELECT_INTERESTING),TRUE,FALSE)</f>
        <v>0</v>
      </c>
      <c r="AA118" t="b">
        <f>IF(Table1[[#This Row],[Enamine_Order_1968912]],TRUE,FALSE)</f>
        <v>0</v>
      </c>
      <c r="AB118" t="b">
        <f>IF(COUNTBLANK(Table1[[#This Row],[Enamine_Quote_1977854]:[Enamine_Order_1968912]])&lt;3,TRUE,FALSE)</f>
        <v>0</v>
      </c>
      <c r="AC118" t="b">
        <f>IF(ISBLANK(Table1[[#This Row],[Enamine_unavailable]]),TRUE,FALSE)</f>
        <v>0</v>
      </c>
    </row>
    <row r="119" spans="1:29" hidden="1" x14ac:dyDescent="0.2">
      <c r="A119">
        <v>24657</v>
      </c>
      <c r="B119" t="s">
        <v>225</v>
      </c>
      <c r="H119" t="b">
        <v>1</v>
      </c>
      <c r="K119" t="b">
        <v>1</v>
      </c>
      <c r="W119">
        <v>0</v>
      </c>
      <c r="X119">
        <v>0</v>
      </c>
      <c r="Y119">
        <v>1</v>
      </c>
      <c r="Z119" t="b">
        <f>IF(OR(Table1[[#This Row],['#curated YES]]&gt;=SELECT_YES,Table1[[#This Row],['#curated INTERESTING]]&gt;=SELECT_INTERESTING),TRUE,FALSE)</f>
        <v>0</v>
      </c>
      <c r="AA119" t="b">
        <f>IF(Table1[[#This Row],[Enamine_Order_1968912]],TRUE,FALSE)</f>
        <v>0</v>
      </c>
      <c r="AB119" t="b">
        <f>IF(COUNTBLANK(Table1[[#This Row],[Enamine_Quote_1977854]:[Enamine_Order_1968912]])&lt;3,TRUE,FALSE)</f>
        <v>0</v>
      </c>
      <c r="AC119" t="b">
        <f>IF(ISBLANK(Table1[[#This Row],[Enamine_unavailable]]),TRUE,FALSE)</f>
        <v>0</v>
      </c>
    </row>
    <row r="120" spans="1:29" hidden="1" x14ac:dyDescent="0.2">
      <c r="A120">
        <v>11581</v>
      </c>
      <c r="B120" t="s">
        <v>226</v>
      </c>
      <c r="C120">
        <v>1039</v>
      </c>
      <c r="D120" t="s">
        <v>227</v>
      </c>
      <c r="E120">
        <v>125</v>
      </c>
      <c r="F120">
        <v>5</v>
      </c>
      <c r="G120" t="s">
        <v>28</v>
      </c>
      <c r="K120" t="b">
        <v>1</v>
      </c>
      <c r="N120" t="b">
        <v>1</v>
      </c>
      <c r="W120">
        <v>0</v>
      </c>
      <c r="X120">
        <v>0</v>
      </c>
      <c r="Y120">
        <v>1</v>
      </c>
      <c r="Z120" t="b">
        <f>IF(OR(Table1[[#This Row],['#curated YES]]&gt;=SELECT_YES,Table1[[#This Row],['#curated INTERESTING]]&gt;=SELECT_INTERESTING),TRUE,FALSE)</f>
        <v>0</v>
      </c>
      <c r="AA120" t="b">
        <f>IF(Table1[[#This Row],[Enamine_Order_1968912]],TRUE,FALSE)</f>
        <v>0</v>
      </c>
      <c r="AB120" t="b">
        <f>IF(COUNTBLANK(Table1[[#This Row],[Enamine_Quote_1977854]:[Enamine_Order_1968912]])&lt;3,TRUE,FALSE)</f>
        <v>1</v>
      </c>
      <c r="AC120" t="b">
        <f>IF(ISBLANK(Table1[[#This Row],[Enamine_unavailable]]),TRUE,FALSE)</f>
        <v>1</v>
      </c>
    </row>
    <row r="121" spans="1:29" hidden="1" x14ac:dyDescent="0.2">
      <c r="A121">
        <v>13088</v>
      </c>
      <c r="B121" t="s">
        <v>228</v>
      </c>
      <c r="C121">
        <v>1068</v>
      </c>
      <c r="D121" t="s">
        <v>229</v>
      </c>
      <c r="E121">
        <v>125</v>
      </c>
      <c r="F121">
        <v>5</v>
      </c>
      <c r="G121" t="s">
        <v>28</v>
      </c>
      <c r="K121" t="b">
        <v>1</v>
      </c>
      <c r="N121" t="b">
        <v>1</v>
      </c>
      <c r="W121">
        <v>0</v>
      </c>
      <c r="X121">
        <v>0</v>
      </c>
      <c r="Y121">
        <v>1</v>
      </c>
      <c r="Z121" t="b">
        <f>IF(OR(Table1[[#This Row],['#curated YES]]&gt;=SELECT_YES,Table1[[#This Row],['#curated INTERESTING]]&gt;=SELECT_INTERESTING),TRUE,FALSE)</f>
        <v>0</v>
      </c>
      <c r="AA121" t="b">
        <f>IF(Table1[[#This Row],[Enamine_Order_1968912]],TRUE,FALSE)</f>
        <v>0</v>
      </c>
      <c r="AB121" t="b">
        <f>IF(COUNTBLANK(Table1[[#This Row],[Enamine_Quote_1977854]:[Enamine_Order_1968912]])&lt;3,TRUE,FALSE)</f>
        <v>1</v>
      </c>
      <c r="AC121" t="b">
        <f>IF(ISBLANK(Table1[[#This Row],[Enamine_unavailable]]),TRUE,FALSE)</f>
        <v>1</v>
      </c>
    </row>
    <row r="122" spans="1:29" hidden="1" x14ac:dyDescent="0.2">
      <c r="A122">
        <v>15286</v>
      </c>
      <c r="B122" t="s">
        <v>230</v>
      </c>
      <c r="H122" t="b">
        <v>1</v>
      </c>
      <c r="K122" t="b">
        <v>1</v>
      </c>
      <c r="W122">
        <v>0</v>
      </c>
      <c r="X122">
        <v>0</v>
      </c>
      <c r="Y122">
        <v>1</v>
      </c>
      <c r="Z122" t="b">
        <f>IF(OR(Table1[[#This Row],['#curated YES]]&gt;=SELECT_YES,Table1[[#This Row],['#curated INTERESTING]]&gt;=SELECT_INTERESTING),TRUE,FALSE)</f>
        <v>0</v>
      </c>
      <c r="AA122" t="b">
        <f>IF(Table1[[#This Row],[Enamine_Order_1968912]],TRUE,FALSE)</f>
        <v>0</v>
      </c>
      <c r="AB122" t="b">
        <f>IF(COUNTBLANK(Table1[[#This Row],[Enamine_Quote_1977854]:[Enamine_Order_1968912]])&lt;3,TRUE,FALSE)</f>
        <v>0</v>
      </c>
      <c r="AC122" t="b">
        <f>IF(ISBLANK(Table1[[#This Row],[Enamine_unavailable]]),TRUE,FALSE)</f>
        <v>0</v>
      </c>
    </row>
    <row r="123" spans="1:29" hidden="1" x14ac:dyDescent="0.2">
      <c r="A123">
        <v>15286</v>
      </c>
      <c r="B123" t="s">
        <v>230</v>
      </c>
      <c r="H123" t="b">
        <v>1</v>
      </c>
      <c r="K123" t="b">
        <v>1</v>
      </c>
      <c r="W123">
        <v>0</v>
      </c>
      <c r="X123">
        <v>0</v>
      </c>
      <c r="Y123">
        <v>1</v>
      </c>
      <c r="Z123" t="b">
        <f>IF(OR(Table1[[#This Row],['#curated YES]]&gt;=SELECT_YES,Table1[[#This Row],['#curated INTERESTING]]&gt;=SELECT_INTERESTING),TRUE,FALSE)</f>
        <v>0</v>
      </c>
      <c r="AA123" t="b">
        <f>IF(Table1[[#This Row],[Enamine_Order_1968912]],TRUE,FALSE)</f>
        <v>0</v>
      </c>
      <c r="AB123" t="b">
        <f>IF(COUNTBLANK(Table1[[#This Row],[Enamine_Quote_1977854]:[Enamine_Order_1968912]])&lt;3,TRUE,FALSE)</f>
        <v>0</v>
      </c>
      <c r="AC123" t="b">
        <f>IF(ISBLANK(Table1[[#This Row],[Enamine_unavailable]]),TRUE,FALSE)</f>
        <v>0</v>
      </c>
    </row>
    <row r="124" spans="1:29" hidden="1" x14ac:dyDescent="0.2">
      <c r="A124">
        <v>15419</v>
      </c>
      <c r="B124" t="s">
        <v>231</v>
      </c>
      <c r="H124" t="b">
        <v>1</v>
      </c>
      <c r="K124" t="b">
        <v>1</v>
      </c>
      <c r="W124">
        <v>0</v>
      </c>
      <c r="X124">
        <v>0</v>
      </c>
      <c r="Y124">
        <v>1</v>
      </c>
      <c r="Z124" t="b">
        <f>IF(OR(Table1[[#This Row],['#curated YES]]&gt;=SELECT_YES,Table1[[#This Row],['#curated INTERESTING]]&gt;=SELECT_INTERESTING),TRUE,FALSE)</f>
        <v>0</v>
      </c>
      <c r="AA124" t="b">
        <f>IF(Table1[[#This Row],[Enamine_Order_1968912]],TRUE,FALSE)</f>
        <v>0</v>
      </c>
      <c r="AB124" t="b">
        <f>IF(COUNTBLANK(Table1[[#This Row],[Enamine_Quote_1977854]:[Enamine_Order_1968912]])&lt;3,TRUE,FALSE)</f>
        <v>0</v>
      </c>
      <c r="AC124" t="b">
        <f>IF(ISBLANK(Table1[[#This Row],[Enamine_unavailable]]),TRUE,FALSE)</f>
        <v>0</v>
      </c>
    </row>
    <row r="125" spans="1:29" hidden="1" x14ac:dyDescent="0.2">
      <c r="A125">
        <v>17585</v>
      </c>
      <c r="B125" t="s">
        <v>232</v>
      </c>
      <c r="C125">
        <v>997</v>
      </c>
      <c r="D125" t="s">
        <v>233</v>
      </c>
      <c r="E125">
        <v>125</v>
      </c>
      <c r="F125">
        <v>5</v>
      </c>
      <c r="G125" t="s">
        <v>28</v>
      </c>
      <c r="L125" t="b">
        <v>1</v>
      </c>
      <c r="N125" t="b">
        <v>1</v>
      </c>
      <c r="W125">
        <v>0</v>
      </c>
      <c r="X125">
        <v>0</v>
      </c>
      <c r="Y125">
        <v>1</v>
      </c>
      <c r="Z125" t="b">
        <f>IF(OR(Table1[[#This Row],['#curated YES]]&gt;=SELECT_YES,Table1[[#This Row],['#curated INTERESTING]]&gt;=SELECT_INTERESTING),TRUE,FALSE)</f>
        <v>0</v>
      </c>
      <c r="AA125" t="b">
        <f>IF(Table1[[#This Row],[Enamine_Order_1968912]],TRUE,FALSE)</f>
        <v>0</v>
      </c>
      <c r="AB125" t="b">
        <f>IF(COUNTBLANK(Table1[[#This Row],[Enamine_Quote_1977854]:[Enamine_Order_1968912]])&lt;3,TRUE,FALSE)</f>
        <v>1</v>
      </c>
      <c r="AC125" t="b">
        <f>IF(ISBLANK(Table1[[#This Row],[Enamine_unavailable]]),TRUE,FALSE)</f>
        <v>1</v>
      </c>
    </row>
    <row r="126" spans="1:29" hidden="1" x14ac:dyDescent="0.2">
      <c r="A126">
        <v>17667</v>
      </c>
      <c r="B126" t="s">
        <v>234</v>
      </c>
      <c r="H126" t="b">
        <v>1</v>
      </c>
      <c r="L126" t="b">
        <v>1</v>
      </c>
      <c r="W126">
        <v>0</v>
      </c>
      <c r="X126">
        <v>0</v>
      </c>
      <c r="Y126">
        <v>1</v>
      </c>
      <c r="Z126" t="b">
        <f>IF(OR(Table1[[#This Row],['#curated YES]]&gt;=SELECT_YES,Table1[[#This Row],['#curated INTERESTING]]&gt;=SELECT_INTERESTING),TRUE,FALSE)</f>
        <v>0</v>
      </c>
      <c r="AA126" t="b">
        <f>IF(Table1[[#This Row],[Enamine_Order_1968912]],TRUE,FALSE)</f>
        <v>0</v>
      </c>
      <c r="AB126" t="b">
        <f>IF(COUNTBLANK(Table1[[#This Row],[Enamine_Quote_1977854]:[Enamine_Order_1968912]])&lt;3,TRUE,FALSE)</f>
        <v>0</v>
      </c>
      <c r="AC126" t="b">
        <f>IF(ISBLANK(Table1[[#This Row],[Enamine_unavailable]]),TRUE,FALSE)</f>
        <v>0</v>
      </c>
    </row>
    <row r="127" spans="1:29" hidden="1" x14ac:dyDescent="0.2">
      <c r="A127">
        <v>17958</v>
      </c>
      <c r="B127" t="s">
        <v>235</v>
      </c>
      <c r="H127" t="b">
        <v>1</v>
      </c>
      <c r="L127" t="b">
        <v>1</v>
      </c>
      <c r="W127">
        <v>0</v>
      </c>
      <c r="X127">
        <v>0</v>
      </c>
      <c r="Y127">
        <v>1</v>
      </c>
      <c r="Z127" t="b">
        <f>IF(OR(Table1[[#This Row],['#curated YES]]&gt;=SELECT_YES,Table1[[#This Row],['#curated INTERESTING]]&gt;=SELECT_INTERESTING),TRUE,FALSE)</f>
        <v>0</v>
      </c>
      <c r="AA127" t="b">
        <f>IF(Table1[[#This Row],[Enamine_Order_1968912]],TRUE,FALSE)</f>
        <v>0</v>
      </c>
      <c r="AB127" t="b">
        <f>IF(COUNTBLANK(Table1[[#This Row],[Enamine_Quote_1977854]:[Enamine_Order_1968912]])&lt;3,TRUE,FALSE)</f>
        <v>0</v>
      </c>
      <c r="AC127" t="b">
        <f>IF(ISBLANK(Table1[[#This Row],[Enamine_unavailable]]),TRUE,FALSE)</f>
        <v>0</v>
      </c>
    </row>
    <row r="128" spans="1:29" hidden="1" x14ac:dyDescent="0.2">
      <c r="A128">
        <v>17958</v>
      </c>
      <c r="B128" t="s">
        <v>235</v>
      </c>
      <c r="H128" t="b">
        <v>1</v>
      </c>
      <c r="L128" t="b">
        <v>1</v>
      </c>
      <c r="W128">
        <v>0</v>
      </c>
      <c r="X128">
        <v>0</v>
      </c>
      <c r="Y128">
        <v>1</v>
      </c>
      <c r="Z128" t="b">
        <f>IF(OR(Table1[[#This Row],['#curated YES]]&gt;=SELECT_YES,Table1[[#This Row],['#curated INTERESTING]]&gt;=SELECT_INTERESTING),TRUE,FALSE)</f>
        <v>0</v>
      </c>
      <c r="AA128" t="b">
        <f>IF(Table1[[#This Row],[Enamine_Order_1968912]],TRUE,FALSE)</f>
        <v>0</v>
      </c>
      <c r="AB128" t="b">
        <f>IF(COUNTBLANK(Table1[[#This Row],[Enamine_Quote_1977854]:[Enamine_Order_1968912]])&lt;3,TRUE,FALSE)</f>
        <v>0</v>
      </c>
      <c r="AC128" t="b">
        <f>IF(ISBLANK(Table1[[#This Row],[Enamine_unavailable]]),TRUE,FALSE)</f>
        <v>0</v>
      </c>
    </row>
    <row r="129" spans="1:29" hidden="1" x14ac:dyDescent="0.2">
      <c r="A129">
        <v>26114</v>
      </c>
      <c r="B129" t="s">
        <v>236</v>
      </c>
      <c r="C129">
        <v>1048</v>
      </c>
      <c r="D129" t="s">
        <v>237</v>
      </c>
      <c r="E129">
        <v>125</v>
      </c>
      <c r="F129">
        <v>5</v>
      </c>
      <c r="G129" t="s">
        <v>28</v>
      </c>
      <c r="K129" t="b">
        <v>1</v>
      </c>
      <c r="N129" t="b">
        <v>1</v>
      </c>
      <c r="W129">
        <v>0</v>
      </c>
      <c r="X129">
        <v>0</v>
      </c>
      <c r="Y129">
        <v>1</v>
      </c>
      <c r="Z129" t="b">
        <f>IF(OR(Table1[[#This Row],['#curated YES]]&gt;=SELECT_YES,Table1[[#This Row],['#curated INTERESTING]]&gt;=SELECT_INTERESTING),TRUE,FALSE)</f>
        <v>0</v>
      </c>
      <c r="AA129" t="b">
        <f>IF(Table1[[#This Row],[Enamine_Order_1968912]],TRUE,FALSE)</f>
        <v>0</v>
      </c>
      <c r="AB129" t="b">
        <f>IF(COUNTBLANK(Table1[[#This Row],[Enamine_Quote_1977854]:[Enamine_Order_1968912]])&lt;3,TRUE,FALSE)</f>
        <v>1</v>
      </c>
      <c r="AC129" t="b">
        <f>IF(ISBLANK(Table1[[#This Row],[Enamine_unavailable]]),TRUE,FALSE)</f>
        <v>1</v>
      </c>
    </row>
    <row r="130" spans="1:29" hidden="1" x14ac:dyDescent="0.2">
      <c r="A130">
        <v>10384</v>
      </c>
      <c r="B130" t="s">
        <v>238</v>
      </c>
      <c r="C130">
        <v>1005</v>
      </c>
      <c r="D130" t="s">
        <v>239</v>
      </c>
      <c r="E130">
        <v>125</v>
      </c>
      <c r="F130">
        <v>5</v>
      </c>
      <c r="G130" t="s">
        <v>28</v>
      </c>
      <c r="K130" t="b">
        <v>1</v>
      </c>
      <c r="N130" t="b">
        <v>1</v>
      </c>
      <c r="W130">
        <v>0</v>
      </c>
      <c r="X130">
        <v>0</v>
      </c>
      <c r="Y130">
        <v>1</v>
      </c>
      <c r="Z130" t="b">
        <f>IF(OR(Table1[[#This Row],['#curated YES]]&gt;=SELECT_YES,Table1[[#This Row],['#curated INTERESTING]]&gt;=SELECT_INTERESTING),TRUE,FALSE)</f>
        <v>0</v>
      </c>
      <c r="AA130" t="b">
        <f>IF(Table1[[#This Row],[Enamine_Order_1968912]],TRUE,FALSE)</f>
        <v>0</v>
      </c>
      <c r="AB130" t="b">
        <f>IF(COUNTBLANK(Table1[[#This Row],[Enamine_Quote_1977854]:[Enamine_Order_1968912]])&lt;3,TRUE,FALSE)</f>
        <v>1</v>
      </c>
      <c r="AC130" t="b">
        <f>IF(ISBLANK(Table1[[#This Row],[Enamine_unavailable]]),TRUE,FALSE)</f>
        <v>1</v>
      </c>
    </row>
    <row r="131" spans="1:29" hidden="1" x14ac:dyDescent="0.2">
      <c r="A131">
        <v>16185</v>
      </c>
      <c r="B131" t="s">
        <v>240</v>
      </c>
      <c r="C131">
        <v>1113</v>
      </c>
      <c r="D131" t="s">
        <v>241</v>
      </c>
      <c r="E131">
        <v>187</v>
      </c>
      <c r="F131">
        <v>5</v>
      </c>
      <c r="G131" t="s">
        <v>65</v>
      </c>
      <c r="K131" t="b">
        <v>1</v>
      </c>
      <c r="N131" t="b">
        <v>1</v>
      </c>
      <c r="W131">
        <v>0</v>
      </c>
      <c r="X131">
        <v>0</v>
      </c>
      <c r="Y131">
        <v>1</v>
      </c>
      <c r="Z131" t="b">
        <f>IF(OR(Table1[[#This Row],['#curated YES]]&gt;=SELECT_YES,Table1[[#This Row],['#curated INTERESTING]]&gt;=SELECT_INTERESTING),TRUE,FALSE)</f>
        <v>0</v>
      </c>
      <c r="AA131" t="b">
        <f>IF(Table1[[#This Row],[Enamine_Order_1968912]],TRUE,FALSE)</f>
        <v>0</v>
      </c>
      <c r="AB131" t="b">
        <f>IF(COUNTBLANK(Table1[[#This Row],[Enamine_Quote_1977854]:[Enamine_Order_1968912]])&lt;3,TRUE,FALSE)</f>
        <v>1</v>
      </c>
      <c r="AC131" t="b">
        <f>IF(ISBLANK(Table1[[#This Row],[Enamine_unavailable]]),TRUE,FALSE)</f>
        <v>1</v>
      </c>
    </row>
    <row r="132" spans="1:29" hidden="1" x14ac:dyDescent="0.2">
      <c r="A132">
        <v>13838</v>
      </c>
      <c r="B132" t="s">
        <v>242</v>
      </c>
      <c r="C132">
        <v>1111</v>
      </c>
      <c r="D132" t="s">
        <v>243</v>
      </c>
      <c r="E132">
        <v>187</v>
      </c>
      <c r="F132">
        <v>5</v>
      </c>
      <c r="G132" t="s">
        <v>65</v>
      </c>
      <c r="K132" t="b">
        <v>1</v>
      </c>
      <c r="N132" t="b">
        <v>1</v>
      </c>
      <c r="W132">
        <v>0</v>
      </c>
      <c r="X132">
        <v>0</v>
      </c>
      <c r="Y132">
        <v>1</v>
      </c>
      <c r="Z132" t="b">
        <f>IF(OR(Table1[[#This Row],['#curated YES]]&gt;=SELECT_YES,Table1[[#This Row],['#curated INTERESTING]]&gt;=SELECT_INTERESTING),TRUE,FALSE)</f>
        <v>0</v>
      </c>
      <c r="AA132" t="b">
        <f>IF(Table1[[#This Row],[Enamine_Order_1968912]],TRUE,FALSE)</f>
        <v>0</v>
      </c>
      <c r="AB132" t="b">
        <f>IF(COUNTBLANK(Table1[[#This Row],[Enamine_Quote_1977854]:[Enamine_Order_1968912]])&lt;3,TRUE,FALSE)</f>
        <v>1</v>
      </c>
      <c r="AC132" t="b">
        <f>IF(ISBLANK(Table1[[#This Row],[Enamine_unavailable]]),TRUE,FALSE)</f>
        <v>1</v>
      </c>
    </row>
    <row r="133" spans="1:29" x14ac:dyDescent="0.2">
      <c r="A133">
        <v>12483</v>
      </c>
      <c r="B133" t="s">
        <v>244</v>
      </c>
      <c r="C133">
        <v>1127</v>
      </c>
      <c r="D133" t="s">
        <v>245</v>
      </c>
      <c r="E133">
        <v>132</v>
      </c>
      <c r="F133">
        <v>5</v>
      </c>
      <c r="G133" t="s">
        <v>28</v>
      </c>
      <c r="K133" t="b">
        <v>1</v>
      </c>
      <c r="M133" t="b">
        <v>1</v>
      </c>
      <c r="N133" t="b">
        <v>1</v>
      </c>
      <c r="Q133" t="b">
        <v>1</v>
      </c>
      <c r="W133">
        <v>1</v>
      </c>
      <c r="X133">
        <v>0</v>
      </c>
      <c r="Y133">
        <v>1</v>
      </c>
      <c r="Z133" t="b">
        <f>IF(OR(Table1[[#This Row],['#curated YES]]&gt;=SELECT_YES,Table1[[#This Row],['#curated INTERESTING]]&gt;=SELECT_INTERESTING),TRUE,FALSE)</f>
        <v>1</v>
      </c>
      <c r="AA133" t="b">
        <f>IF(Table1[[#This Row],[Enamine_Order_1968912]],TRUE,FALSE)</f>
        <v>0</v>
      </c>
      <c r="AB133" t="b">
        <f>IF(COUNTBLANK(Table1[[#This Row],[Enamine_Quote_1977854]:[Enamine_Order_1968912]])&lt;3,TRUE,FALSE)</f>
        <v>1</v>
      </c>
      <c r="AC133" t="b">
        <f>IF(ISBLANK(Table1[[#This Row],[Enamine_unavailable]]),TRUE,FALSE)</f>
        <v>1</v>
      </c>
    </row>
    <row r="134" spans="1:29" x14ac:dyDescent="0.2">
      <c r="A134">
        <v>12548</v>
      </c>
      <c r="B134" t="s">
        <v>246</v>
      </c>
      <c r="C134">
        <v>994</v>
      </c>
      <c r="D134" t="s">
        <v>247</v>
      </c>
      <c r="E134">
        <v>125</v>
      </c>
      <c r="F134">
        <v>5</v>
      </c>
      <c r="G134" t="s">
        <v>28</v>
      </c>
      <c r="N134" t="b">
        <v>1</v>
      </c>
      <c r="Q134" t="b">
        <v>1</v>
      </c>
      <c r="W134">
        <v>1</v>
      </c>
      <c r="X134">
        <v>0</v>
      </c>
      <c r="Y134">
        <v>0</v>
      </c>
      <c r="Z134" t="b">
        <f>IF(OR(Table1[[#This Row],['#curated YES]]&gt;=SELECT_YES,Table1[[#This Row],['#curated INTERESTING]]&gt;=SELECT_INTERESTING),TRUE,FALSE)</f>
        <v>1</v>
      </c>
      <c r="AA134" t="b">
        <f>IF(Table1[[#This Row],[Enamine_Order_1968912]],TRUE,FALSE)</f>
        <v>0</v>
      </c>
      <c r="AB134" t="b">
        <f>IF(COUNTBLANK(Table1[[#This Row],[Enamine_Quote_1977854]:[Enamine_Order_1968912]])&lt;3,TRUE,FALSE)</f>
        <v>1</v>
      </c>
      <c r="AC134" t="b">
        <f>IF(ISBLANK(Table1[[#This Row],[Enamine_unavailable]]),TRUE,FALSE)</f>
        <v>1</v>
      </c>
    </row>
    <row r="135" spans="1:29" hidden="1" x14ac:dyDescent="0.2">
      <c r="A135">
        <v>25743</v>
      </c>
      <c r="B135" t="s">
        <v>248</v>
      </c>
      <c r="H135" t="b">
        <v>1</v>
      </c>
      <c r="K135" t="b">
        <v>1</v>
      </c>
      <c r="L135" t="b">
        <v>1</v>
      </c>
      <c r="W135">
        <v>0</v>
      </c>
      <c r="X135">
        <v>0</v>
      </c>
      <c r="Y135">
        <v>2</v>
      </c>
      <c r="Z135" t="b">
        <f>IF(OR(Table1[[#This Row],['#curated YES]]&gt;=SELECT_YES,Table1[[#This Row],['#curated INTERESTING]]&gt;=SELECT_INTERESTING),TRUE,FALSE)</f>
        <v>0</v>
      </c>
      <c r="AA135" t="b">
        <f>IF(Table1[[#This Row],[Enamine_Order_1968912]],TRUE,FALSE)</f>
        <v>0</v>
      </c>
      <c r="AB135" t="b">
        <f>IF(COUNTBLANK(Table1[[#This Row],[Enamine_Quote_1977854]:[Enamine_Order_1968912]])&lt;3,TRUE,FALSE)</f>
        <v>0</v>
      </c>
      <c r="AC135" t="b">
        <f>IF(ISBLANK(Table1[[#This Row],[Enamine_unavailable]]),TRUE,FALSE)</f>
        <v>0</v>
      </c>
    </row>
    <row r="136" spans="1:29" hidden="1" x14ac:dyDescent="0.2">
      <c r="A136">
        <v>13623</v>
      </c>
      <c r="B136" t="s">
        <v>249</v>
      </c>
      <c r="C136">
        <v>1020</v>
      </c>
      <c r="D136" t="s">
        <v>250</v>
      </c>
      <c r="E136">
        <v>125</v>
      </c>
      <c r="F136">
        <v>5</v>
      </c>
      <c r="G136" t="s">
        <v>28</v>
      </c>
      <c r="K136" t="b">
        <v>1</v>
      </c>
      <c r="N136" t="b">
        <v>1</v>
      </c>
      <c r="W136">
        <v>0</v>
      </c>
      <c r="X136">
        <v>0</v>
      </c>
      <c r="Y136">
        <v>1</v>
      </c>
      <c r="Z136" t="b">
        <f>IF(OR(Table1[[#This Row],['#curated YES]]&gt;=SELECT_YES,Table1[[#This Row],['#curated INTERESTING]]&gt;=SELECT_INTERESTING),TRUE,FALSE)</f>
        <v>0</v>
      </c>
      <c r="AA136" t="b">
        <f>IF(Table1[[#This Row],[Enamine_Order_1968912]],TRUE,FALSE)</f>
        <v>0</v>
      </c>
      <c r="AB136" t="b">
        <f>IF(COUNTBLANK(Table1[[#This Row],[Enamine_Quote_1977854]:[Enamine_Order_1968912]])&lt;3,TRUE,FALSE)</f>
        <v>1</v>
      </c>
      <c r="AC136" t="b">
        <f>IF(ISBLANK(Table1[[#This Row],[Enamine_unavailable]]),TRUE,FALSE)</f>
        <v>1</v>
      </c>
    </row>
    <row r="137" spans="1:29" hidden="1" x14ac:dyDescent="0.2">
      <c r="A137">
        <v>12388</v>
      </c>
      <c r="B137" t="s">
        <v>251</v>
      </c>
      <c r="H137" t="b">
        <v>1</v>
      </c>
      <c r="K137" t="b">
        <v>1</v>
      </c>
      <c r="W137">
        <v>0</v>
      </c>
      <c r="X137">
        <v>0</v>
      </c>
      <c r="Y137">
        <v>1</v>
      </c>
      <c r="Z137" t="b">
        <f>IF(OR(Table1[[#This Row],['#curated YES]]&gt;=SELECT_YES,Table1[[#This Row],['#curated INTERESTING]]&gt;=SELECT_INTERESTING),TRUE,FALSE)</f>
        <v>0</v>
      </c>
      <c r="AA137" t="b">
        <f>IF(Table1[[#This Row],[Enamine_Order_1968912]],TRUE,FALSE)</f>
        <v>0</v>
      </c>
      <c r="AB137" t="b">
        <f>IF(COUNTBLANK(Table1[[#This Row],[Enamine_Quote_1977854]:[Enamine_Order_1968912]])&lt;3,TRUE,FALSE)</f>
        <v>0</v>
      </c>
      <c r="AC137" t="b">
        <f>IF(ISBLANK(Table1[[#This Row],[Enamine_unavailable]]),TRUE,FALSE)</f>
        <v>0</v>
      </c>
    </row>
    <row r="138" spans="1:29" hidden="1" x14ac:dyDescent="0.2">
      <c r="A138">
        <v>11480</v>
      </c>
      <c r="B138" t="s">
        <v>252</v>
      </c>
      <c r="C138">
        <v>1085</v>
      </c>
      <c r="D138" t="s">
        <v>253</v>
      </c>
      <c r="E138">
        <v>125</v>
      </c>
      <c r="F138">
        <v>5</v>
      </c>
      <c r="G138" t="s">
        <v>28</v>
      </c>
      <c r="K138" t="b">
        <v>1</v>
      </c>
      <c r="N138" t="b">
        <v>1</v>
      </c>
      <c r="W138">
        <v>0</v>
      </c>
      <c r="X138">
        <v>0</v>
      </c>
      <c r="Y138">
        <v>1</v>
      </c>
      <c r="Z138" t="b">
        <f>IF(OR(Table1[[#This Row],['#curated YES]]&gt;=SELECT_YES,Table1[[#This Row],['#curated INTERESTING]]&gt;=SELECT_INTERESTING),TRUE,FALSE)</f>
        <v>0</v>
      </c>
      <c r="AA138" t="b">
        <f>IF(Table1[[#This Row],[Enamine_Order_1968912]],TRUE,FALSE)</f>
        <v>0</v>
      </c>
      <c r="AB138" t="b">
        <f>IF(COUNTBLANK(Table1[[#This Row],[Enamine_Quote_1977854]:[Enamine_Order_1968912]])&lt;3,TRUE,FALSE)</f>
        <v>1</v>
      </c>
      <c r="AC138" t="b">
        <f>IF(ISBLANK(Table1[[#This Row],[Enamine_unavailable]]),TRUE,FALSE)</f>
        <v>1</v>
      </c>
    </row>
    <row r="139" spans="1:29" x14ac:dyDescent="0.2">
      <c r="A139">
        <v>10412</v>
      </c>
      <c r="B139" t="s">
        <v>254</v>
      </c>
      <c r="C139">
        <v>1026</v>
      </c>
      <c r="D139" t="s">
        <v>255</v>
      </c>
      <c r="E139">
        <v>125</v>
      </c>
      <c r="F139">
        <v>5</v>
      </c>
      <c r="G139" t="s">
        <v>28</v>
      </c>
      <c r="K139" t="b">
        <v>1</v>
      </c>
      <c r="N139" t="b">
        <v>1</v>
      </c>
      <c r="P139" t="b">
        <v>1</v>
      </c>
      <c r="W139">
        <v>1</v>
      </c>
      <c r="X139">
        <v>0</v>
      </c>
      <c r="Y139">
        <v>1</v>
      </c>
      <c r="Z139" t="b">
        <f>IF(OR(Table1[[#This Row],['#curated YES]]&gt;=SELECT_YES,Table1[[#This Row],['#curated INTERESTING]]&gt;=SELECT_INTERESTING),TRUE,FALSE)</f>
        <v>1</v>
      </c>
      <c r="AA139" t="b">
        <f>IF(Table1[[#This Row],[Enamine_Order_1968912]],TRUE,FALSE)</f>
        <v>0</v>
      </c>
      <c r="AB139" t="b">
        <f>IF(COUNTBLANK(Table1[[#This Row],[Enamine_Quote_1977854]:[Enamine_Order_1968912]])&lt;3,TRUE,FALSE)</f>
        <v>1</v>
      </c>
      <c r="AC139" t="b">
        <f>IF(ISBLANK(Table1[[#This Row],[Enamine_unavailable]]),TRUE,FALSE)</f>
        <v>1</v>
      </c>
    </row>
    <row r="140" spans="1:29" hidden="1" x14ac:dyDescent="0.2">
      <c r="A140">
        <v>13403</v>
      </c>
      <c r="B140" t="s">
        <v>256</v>
      </c>
      <c r="C140">
        <v>1024</v>
      </c>
      <c r="D140" t="s">
        <v>257</v>
      </c>
      <c r="E140">
        <v>125</v>
      </c>
      <c r="F140">
        <v>5</v>
      </c>
      <c r="G140" t="s">
        <v>28</v>
      </c>
      <c r="K140" t="b">
        <v>1</v>
      </c>
      <c r="N140" t="b">
        <v>1</v>
      </c>
      <c r="W140">
        <v>0</v>
      </c>
      <c r="X140">
        <v>0</v>
      </c>
      <c r="Y140">
        <v>1</v>
      </c>
      <c r="Z140" t="b">
        <f>IF(OR(Table1[[#This Row],['#curated YES]]&gt;=SELECT_YES,Table1[[#This Row],['#curated INTERESTING]]&gt;=SELECT_INTERESTING),TRUE,FALSE)</f>
        <v>0</v>
      </c>
      <c r="AA140" t="b">
        <f>IF(Table1[[#This Row],[Enamine_Order_1968912]],TRUE,FALSE)</f>
        <v>0</v>
      </c>
      <c r="AB140" t="b">
        <f>IF(COUNTBLANK(Table1[[#This Row],[Enamine_Quote_1977854]:[Enamine_Order_1968912]])&lt;3,TRUE,FALSE)</f>
        <v>1</v>
      </c>
      <c r="AC140" t="b">
        <f>IF(ISBLANK(Table1[[#This Row],[Enamine_unavailable]]),TRUE,FALSE)</f>
        <v>1</v>
      </c>
    </row>
    <row r="141" spans="1:29" hidden="1" x14ac:dyDescent="0.2">
      <c r="A141">
        <v>17072</v>
      </c>
      <c r="B141" t="s">
        <v>258</v>
      </c>
      <c r="C141">
        <v>1022</v>
      </c>
      <c r="D141" t="s">
        <v>259</v>
      </c>
      <c r="E141">
        <v>125</v>
      </c>
      <c r="F141">
        <v>5</v>
      </c>
      <c r="G141" t="s">
        <v>28</v>
      </c>
      <c r="H141" t="b">
        <v>1</v>
      </c>
      <c r="K141" t="b">
        <v>1</v>
      </c>
      <c r="N141" t="b">
        <v>1</v>
      </c>
      <c r="W141">
        <v>0</v>
      </c>
      <c r="X141">
        <v>0</v>
      </c>
      <c r="Y141">
        <v>1</v>
      </c>
      <c r="Z141" t="b">
        <f>IF(OR(Table1[[#This Row],['#curated YES]]&gt;=SELECT_YES,Table1[[#This Row],['#curated INTERESTING]]&gt;=SELECT_INTERESTING),TRUE,FALSE)</f>
        <v>0</v>
      </c>
      <c r="AA141" t="b">
        <f>IF(Table1[[#This Row],[Enamine_Order_1968912]],TRUE,FALSE)</f>
        <v>0</v>
      </c>
      <c r="AB141" t="b">
        <f>IF(COUNTBLANK(Table1[[#This Row],[Enamine_Quote_1977854]:[Enamine_Order_1968912]])&lt;3,TRUE,FALSE)</f>
        <v>1</v>
      </c>
      <c r="AC141" t="b">
        <f>IF(ISBLANK(Table1[[#This Row],[Enamine_unavailable]]),TRUE,FALSE)</f>
        <v>0</v>
      </c>
    </row>
    <row r="142" spans="1:29" x14ac:dyDescent="0.2">
      <c r="A142">
        <v>13884</v>
      </c>
      <c r="B142" t="s">
        <v>260</v>
      </c>
      <c r="C142">
        <v>1166</v>
      </c>
      <c r="D142" t="s">
        <v>261</v>
      </c>
      <c r="E142">
        <v>132</v>
      </c>
      <c r="F142">
        <v>5</v>
      </c>
      <c r="G142" t="s">
        <v>28</v>
      </c>
      <c r="M142" t="b">
        <v>1</v>
      </c>
      <c r="N142" t="b">
        <v>1</v>
      </c>
      <c r="Q142" t="b">
        <v>1</v>
      </c>
      <c r="W142">
        <v>1</v>
      </c>
      <c r="X142">
        <v>0</v>
      </c>
      <c r="Y142">
        <v>0</v>
      </c>
      <c r="Z142" t="b">
        <f>IF(OR(Table1[[#This Row],['#curated YES]]&gt;=SELECT_YES,Table1[[#This Row],['#curated INTERESTING]]&gt;=SELECT_INTERESTING),TRUE,FALSE)</f>
        <v>1</v>
      </c>
      <c r="AA142" t="b">
        <f>IF(Table1[[#This Row],[Enamine_Order_1968912]],TRUE,FALSE)</f>
        <v>0</v>
      </c>
      <c r="AB142" t="b">
        <f>IF(COUNTBLANK(Table1[[#This Row],[Enamine_Quote_1977854]:[Enamine_Order_1968912]])&lt;3,TRUE,FALSE)</f>
        <v>1</v>
      </c>
      <c r="AC142" t="b">
        <f>IF(ISBLANK(Table1[[#This Row],[Enamine_unavailable]]),TRUE,FALSE)</f>
        <v>1</v>
      </c>
    </row>
    <row r="143" spans="1:29" hidden="1" x14ac:dyDescent="0.2">
      <c r="A143">
        <v>21483</v>
      </c>
      <c r="B143" t="s">
        <v>262</v>
      </c>
      <c r="C143">
        <v>1072</v>
      </c>
      <c r="D143" t="s">
        <v>263</v>
      </c>
      <c r="E143">
        <v>125</v>
      </c>
      <c r="F143">
        <v>5</v>
      </c>
      <c r="G143" t="s">
        <v>28</v>
      </c>
      <c r="K143" t="b">
        <v>1</v>
      </c>
      <c r="N143" t="b">
        <v>1</v>
      </c>
      <c r="W143">
        <v>0</v>
      </c>
      <c r="X143">
        <v>0</v>
      </c>
      <c r="Y143">
        <v>1</v>
      </c>
      <c r="Z143" t="b">
        <f>IF(OR(Table1[[#This Row],['#curated YES]]&gt;=SELECT_YES,Table1[[#This Row],['#curated INTERESTING]]&gt;=SELECT_INTERESTING),TRUE,FALSE)</f>
        <v>0</v>
      </c>
      <c r="AA143" t="b">
        <f>IF(Table1[[#This Row],[Enamine_Order_1968912]],TRUE,FALSE)</f>
        <v>0</v>
      </c>
      <c r="AB143" t="b">
        <f>IF(COUNTBLANK(Table1[[#This Row],[Enamine_Quote_1977854]:[Enamine_Order_1968912]])&lt;3,TRUE,FALSE)</f>
        <v>1</v>
      </c>
      <c r="AC143" t="b">
        <f>IF(ISBLANK(Table1[[#This Row],[Enamine_unavailable]]),TRUE,FALSE)</f>
        <v>1</v>
      </c>
    </row>
    <row r="144" spans="1:29" hidden="1" x14ac:dyDescent="0.2">
      <c r="A144">
        <v>22012</v>
      </c>
      <c r="B144" t="s">
        <v>264</v>
      </c>
      <c r="C144">
        <v>1080</v>
      </c>
      <c r="D144" t="s">
        <v>265</v>
      </c>
      <c r="E144">
        <v>125</v>
      </c>
      <c r="F144">
        <v>5</v>
      </c>
      <c r="G144" t="s">
        <v>28</v>
      </c>
      <c r="K144" t="b">
        <v>1</v>
      </c>
      <c r="N144" t="b">
        <v>1</v>
      </c>
      <c r="W144">
        <v>0</v>
      </c>
      <c r="X144">
        <v>0</v>
      </c>
      <c r="Y144">
        <v>1</v>
      </c>
      <c r="Z144" t="b">
        <f>IF(OR(Table1[[#This Row],['#curated YES]]&gt;=SELECT_YES,Table1[[#This Row],['#curated INTERESTING]]&gt;=SELECT_INTERESTING),TRUE,FALSE)</f>
        <v>0</v>
      </c>
      <c r="AA144" t="b">
        <f>IF(Table1[[#This Row],[Enamine_Order_1968912]],TRUE,FALSE)</f>
        <v>0</v>
      </c>
      <c r="AB144" t="b">
        <f>IF(COUNTBLANK(Table1[[#This Row],[Enamine_Quote_1977854]:[Enamine_Order_1968912]])&lt;3,TRUE,FALSE)</f>
        <v>1</v>
      </c>
      <c r="AC144" t="b">
        <f>IF(ISBLANK(Table1[[#This Row],[Enamine_unavailable]]),TRUE,FALSE)</f>
        <v>1</v>
      </c>
    </row>
    <row r="145" spans="1:29" hidden="1" x14ac:dyDescent="0.2">
      <c r="A145">
        <v>15932</v>
      </c>
      <c r="B145" t="s">
        <v>266</v>
      </c>
      <c r="C145">
        <v>1086</v>
      </c>
      <c r="D145" t="s">
        <v>267</v>
      </c>
      <c r="E145">
        <v>125</v>
      </c>
      <c r="F145">
        <v>5</v>
      </c>
      <c r="G145" t="s">
        <v>28</v>
      </c>
      <c r="K145" t="b">
        <v>1</v>
      </c>
      <c r="N145" t="b">
        <v>1</v>
      </c>
      <c r="W145">
        <v>0</v>
      </c>
      <c r="X145">
        <v>0</v>
      </c>
      <c r="Y145">
        <v>1</v>
      </c>
      <c r="Z145" t="b">
        <f>IF(OR(Table1[[#This Row],['#curated YES]]&gt;=SELECT_YES,Table1[[#This Row],['#curated INTERESTING]]&gt;=SELECT_INTERESTING),TRUE,FALSE)</f>
        <v>0</v>
      </c>
      <c r="AA145" t="b">
        <f>IF(Table1[[#This Row],[Enamine_Order_1968912]],TRUE,FALSE)</f>
        <v>0</v>
      </c>
      <c r="AB145" t="b">
        <f>IF(COUNTBLANK(Table1[[#This Row],[Enamine_Quote_1977854]:[Enamine_Order_1968912]])&lt;3,TRUE,FALSE)</f>
        <v>1</v>
      </c>
      <c r="AC145" t="b">
        <f>IF(ISBLANK(Table1[[#This Row],[Enamine_unavailable]]),TRUE,FALSE)</f>
        <v>1</v>
      </c>
    </row>
    <row r="146" spans="1:29" hidden="1" x14ac:dyDescent="0.2">
      <c r="A146">
        <v>22253</v>
      </c>
      <c r="B146" t="s">
        <v>268</v>
      </c>
      <c r="C146">
        <v>1110</v>
      </c>
      <c r="D146" t="s">
        <v>269</v>
      </c>
      <c r="E146">
        <v>187</v>
      </c>
      <c r="F146">
        <v>5</v>
      </c>
      <c r="G146" t="s">
        <v>65</v>
      </c>
      <c r="K146" t="b">
        <v>1</v>
      </c>
      <c r="N146" t="b">
        <v>1</v>
      </c>
      <c r="W146">
        <v>0</v>
      </c>
      <c r="X146">
        <v>0</v>
      </c>
      <c r="Y146">
        <v>1</v>
      </c>
      <c r="Z146" t="b">
        <f>IF(OR(Table1[[#This Row],['#curated YES]]&gt;=SELECT_YES,Table1[[#This Row],['#curated INTERESTING]]&gt;=SELECT_INTERESTING),TRUE,FALSE)</f>
        <v>0</v>
      </c>
      <c r="AA146" t="b">
        <f>IF(Table1[[#This Row],[Enamine_Order_1968912]],TRUE,FALSE)</f>
        <v>0</v>
      </c>
      <c r="AB146" t="b">
        <f>IF(COUNTBLANK(Table1[[#This Row],[Enamine_Quote_1977854]:[Enamine_Order_1968912]])&lt;3,TRUE,FALSE)</f>
        <v>1</v>
      </c>
      <c r="AC146" t="b">
        <f>IF(ISBLANK(Table1[[#This Row],[Enamine_unavailable]]),TRUE,FALSE)</f>
        <v>1</v>
      </c>
    </row>
    <row r="147" spans="1:29" hidden="1" x14ac:dyDescent="0.2">
      <c r="A147">
        <v>22360</v>
      </c>
      <c r="B147" t="s">
        <v>270</v>
      </c>
      <c r="H147" t="b">
        <v>1</v>
      </c>
      <c r="K147" t="b">
        <v>1</v>
      </c>
      <c r="W147">
        <v>0</v>
      </c>
      <c r="X147">
        <v>0</v>
      </c>
      <c r="Y147">
        <v>1</v>
      </c>
      <c r="Z147" t="b">
        <f>IF(OR(Table1[[#This Row],['#curated YES]]&gt;=SELECT_YES,Table1[[#This Row],['#curated INTERESTING]]&gt;=SELECT_INTERESTING),TRUE,FALSE)</f>
        <v>0</v>
      </c>
      <c r="AA147" t="b">
        <f>IF(Table1[[#This Row],[Enamine_Order_1968912]],TRUE,FALSE)</f>
        <v>0</v>
      </c>
      <c r="AB147" t="b">
        <f>IF(COUNTBLANK(Table1[[#This Row],[Enamine_Quote_1977854]:[Enamine_Order_1968912]])&lt;3,TRUE,FALSE)</f>
        <v>0</v>
      </c>
      <c r="AC147" t="b">
        <f>IF(ISBLANK(Table1[[#This Row],[Enamine_unavailable]]),TRUE,FALSE)</f>
        <v>0</v>
      </c>
    </row>
    <row r="148" spans="1:29" hidden="1" x14ac:dyDescent="0.2">
      <c r="A148">
        <v>23087</v>
      </c>
      <c r="B148" t="s">
        <v>271</v>
      </c>
      <c r="C148">
        <v>1042</v>
      </c>
      <c r="D148" t="s">
        <v>272</v>
      </c>
      <c r="E148">
        <v>125</v>
      </c>
      <c r="F148">
        <v>5</v>
      </c>
      <c r="G148" t="s">
        <v>28</v>
      </c>
      <c r="K148" t="b">
        <v>1</v>
      </c>
      <c r="N148" t="b">
        <v>1</v>
      </c>
      <c r="W148">
        <v>0</v>
      </c>
      <c r="X148">
        <v>0</v>
      </c>
      <c r="Y148">
        <v>1</v>
      </c>
      <c r="Z148" t="b">
        <f>IF(OR(Table1[[#This Row],['#curated YES]]&gt;=SELECT_YES,Table1[[#This Row],['#curated INTERESTING]]&gt;=SELECT_INTERESTING),TRUE,FALSE)</f>
        <v>0</v>
      </c>
      <c r="AA148" t="b">
        <f>IF(Table1[[#This Row],[Enamine_Order_1968912]],TRUE,FALSE)</f>
        <v>0</v>
      </c>
      <c r="AB148" t="b">
        <f>IF(COUNTBLANK(Table1[[#This Row],[Enamine_Quote_1977854]:[Enamine_Order_1968912]])&lt;3,TRUE,FALSE)</f>
        <v>1</v>
      </c>
      <c r="AC148" t="b">
        <f>IF(ISBLANK(Table1[[#This Row],[Enamine_unavailable]]),TRUE,FALSE)</f>
        <v>1</v>
      </c>
    </row>
    <row r="149" spans="1:29" x14ac:dyDescent="0.2">
      <c r="A149">
        <v>67390</v>
      </c>
      <c r="B149" t="s">
        <v>273</v>
      </c>
      <c r="H149" t="b">
        <v>1</v>
      </c>
      <c r="Q149" t="b">
        <v>1</v>
      </c>
      <c r="W149">
        <v>1</v>
      </c>
      <c r="X149">
        <v>0</v>
      </c>
      <c r="Y149">
        <v>0</v>
      </c>
      <c r="Z149" t="b">
        <f>IF(OR(Table1[[#This Row],['#curated YES]]&gt;=SELECT_YES,Table1[[#This Row],['#curated INTERESTING]]&gt;=SELECT_INTERESTING),TRUE,FALSE)</f>
        <v>1</v>
      </c>
      <c r="AA149" t="b">
        <f>IF(Table1[[#This Row],[Enamine_Order_1968912]],TRUE,FALSE)</f>
        <v>0</v>
      </c>
      <c r="AB149" t="b">
        <f>IF(COUNTBLANK(Table1[[#This Row],[Enamine_Quote_1977854]:[Enamine_Order_1968912]])&lt;3,TRUE,FALSE)</f>
        <v>0</v>
      </c>
      <c r="AC149" t="b">
        <f>IF(ISBLANK(Table1[[#This Row],[Enamine_unavailable]]),TRUE,FALSE)</f>
        <v>0</v>
      </c>
    </row>
    <row r="150" spans="1:29" x14ac:dyDescent="0.2">
      <c r="A150">
        <v>67398</v>
      </c>
      <c r="B150" t="s">
        <v>274</v>
      </c>
      <c r="H150" t="b">
        <v>1</v>
      </c>
      <c r="Q150" t="b">
        <v>1</v>
      </c>
      <c r="W150">
        <v>1</v>
      </c>
      <c r="X150">
        <v>0</v>
      </c>
      <c r="Y150">
        <v>0</v>
      </c>
      <c r="Z150" t="b">
        <f>IF(OR(Table1[[#This Row],['#curated YES]]&gt;=SELECT_YES,Table1[[#This Row],['#curated INTERESTING]]&gt;=SELECT_INTERESTING),TRUE,FALSE)</f>
        <v>1</v>
      </c>
      <c r="AA150" t="b">
        <f>IF(Table1[[#This Row],[Enamine_Order_1968912]],TRUE,FALSE)</f>
        <v>0</v>
      </c>
      <c r="AB150" t="b">
        <f>IF(COUNTBLANK(Table1[[#This Row],[Enamine_Quote_1977854]:[Enamine_Order_1968912]])&lt;3,TRUE,FALSE)</f>
        <v>0</v>
      </c>
      <c r="AC150" t="b">
        <f>IF(ISBLANK(Table1[[#This Row],[Enamine_unavailable]]),TRUE,FALSE)</f>
        <v>0</v>
      </c>
    </row>
    <row r="151" spans="1:29" hidden="1" x14ac:dyDescent="0.2">
      <c r="A151">
        <v>67404</v>
      </c>
      <c r="B151" t="s">
        <v>275</v>
      </c>
      <c r="H151" t="b">
        <v>1</v>
      </c>
      <c r="K151" t="b">
        <v>1</v>
      </c>
      <c r="W151">
        <v>0</v>
      </c>
      <c r="X151">
        <v>0</v>
      </c>
      <c r="Y151">
        <v>1</v>
      </c>
      <c r="Z151" t="b">
        <f>IF(OR(Table1[[#This Row],['#curated YES]]&gt;=SELECT_YES,Table1[[#This Row],['#curated INTERESTING]]&gt;=SELECT_INTERESTING),TRUE,FALSE)</f>
        <v>0</v>
      </c>
      <c r="AA151" t="b">
        <f>IF(Table1[[#This Row],[Enamine_Order_1968912]],TRUE,FALSE)</f>
        <v>0</v>
      </c>
      <c r="AB151" t="b">
        <f>IF(COUNTBLANK(Table1[[#This Row],[Enamine_Quote_1977854]:[Enamine_Order_1968912]])&lt;3,TRUE,FALSE)</f>
        <v>0</v>
      </c>
      <c r="AC151" t="b">
        <f>IF(ISBLANK(Table1[[#This Row],[Enamine_unavailable]]),TRUE,FALSE)</f>
        <v>0</v>
      </c>
    </row>
    <row r="152" spans="1:29" hidden="1" x14ac:dyDescent="0.2">
      <c r="A152">
        <v>67405</v>
      </c>
      <c r="B152" t="s">
        <v>276</v>
      </c>
      <c r="H152" t="b">
        <v>1</v>
      </c>
      <c r="L152" t="b">
        <v>1</v>
      </c>
      <c r="W152">
        <v>0</v>
      </c>
      <c r="X152">
        <v>0</v>
      </c>
      <c r="Y152">
        <v>1</v>
      </c>
      <c r="Z152" t="b">
        <f>IF(OR(Table1[[#This Row],['#curated YES]]&gt;=SELECT_YES,Table1[[#This Row],['#curated INTERESTING]]&gt;=SELECT_INTERESTING),TRUE,FALSE)</f>
        <v>0</v>
      </c>
      <c r="AA152" t="b">
        <f>IF(Table1[[#This Row],[Enamine_Order_1968912]],TRUE,FALSE)</f>
        <v>0</v>
      </c>
      <c r="AB152" t="b">
        <f>IF(COUNTBLANK(Table1[[#This Row],[Enamine_Quote_1977854]:[Enamine_Order_1968912]])&lt;3,TRUE,FALSE)</f>
        <v>0</v>
      </c>
      <c r="AC152" t="b">
        <f>IF(ISBLANK(Table1[[#This Row],[Enamine_unavailable]]),TRUE,FALSE)</f>
        <v>0</v>
      </c>
    </row>
    <row r="153" spans="1:29" x14ac:dyDescent="0.2">
      <c r="A153">
        <v>67410</v>
      </c>
      <c r="B153" t="s">
        <v>277</v>
      </c>
      <c r="H153" t="b">
        <v>1</v>
      </c>
      <c r="I153" t="b">
        <v>1</v>
      </c>
      <c r="Q153" t="b">
        <v>1</v>
      </c>
      <c r="W153">
        <v>2</v>
      </c>
      <c r="X153">
        <v>0</v>
      </c>
      <c r="Y153">
        <v>0</v>
      </c>
      <c r="Z153" t="b">
        <f>IF(OR(Table1[[#This Row],['#curated YES]]&gt;=SELECT_YES,Table1[[#This Row],['#curated INTERESTING]]&gt;=SELECT_INTERESTING),TRUE,FALSE)</f>
        <v>1</v>
      </c>
      <c r="AA153" t="b">
        <f>IF(Table1[[#This Row],[Enamine_Order_1968912]],TRUE,FALSE)</f>
        <v>0</v>
      </c>
      <c r="AB153" t="b">
        <f>IF(COUNTBLANK(Table1[[#This Row],[Enamine_Quote_1977854]:[Enamine_Order_1968912]])&lt;3,TRUE,FALSE)</f>
        <v>0</v>
      </c>
      <c r="AC153" t="b">
        <f>IF(ISBLANK(Table1[[#This Row],[Enamine_unavailable]]),TRUE,FALSE)</f>
        <v>0</v>
      </c>
    </row>
    <row r="154" spans="1:29" hidden="1" x14ac:dyDescent="0.2">
      <c r="A154">
        <v>68652</v>
      </c>
      <c r="B154" t="s">
        <v>278</v>
      </c>
      <c r="R154" t="b">
        <v>1</v>
      </c>
      <c r="W154">
        <v>0</v>
      </c>
      <c r="X154">
        <v>0</v>
      </c>
      <c r="Y154">
        <v>0</v>
      </c>
      <c r="Z154" t="b">
        <f>IF(OR(Table1[[#This Row],['#curated YES]]&gt;=SELECT_YES,Table1[[#This Row],['#curated INTERESTING]]&gt;=SELECT_INTERESTING),TRUE,FALSE)</f>
        <v>0</v>
      </c>
      <c r="AA154" t="b">
        <f>IF(Table1[[#This Row],[Enamine_Order_1968912]],TRUE,FALSE)</f>
        <v>0</v>
      </c>
      <c r="AB154" t="b">
        <f>IF(COUNTBLANK(Table1[[#This Row],[Enamine_Quote_1977854]:[Enamine_Order_1968912]])&lt;3,TRUE,FALSE)</f>
        <v>0</v>
      </c>
      <c r="AC154" t="b">
        <f>IF(ISBLANK(Table1[[#This Row],[Enamine_unavailable]]),TRUE,FALSE)</f>
        <v>1</v>
      </c>
    </row>
    <row r="155" spans="1:29" hidden="1" x14ac:dyDescent="0.2">
      <c r="A155">
        <v>68657</v>
      </c>
      <c r="B155" t="s">
        <v>279</v>
      </c>
      <c r="H155" t="b">
        <v>1</v>
      </c>
      <c r="K155" t="b">
        <v>1</v>
      </c>
      <c r="W155">
        <v>0</v>
      </c>
      <c r="X155">
        <v>0</v>
      </c>
      <c r="Y155">
        <v>1</v>
      </c>
      <c r="Z155" t="b">
        <f>IF(OR(Table1[[#This Row],['#curated YES]]&gt;=SELECT_YES,Table1[[#This Row],['#curated INTERESTING]]&gt;=SELECT_INTERESTING),TRUE,FALSE)</f>
        <v>0</v>
      </c>
      <c r="AA155" t="b">
        <f>IF(Table1[[#This Row],[Enamine_Order_1968912]],TRUE,FALSE)</f>
        <v>0</v>
      </c>
      <c r="AB155" t="b">
        <f>IF(COUNTBLANK(Table1[[#This Row],[Enamine_Quote_1977854]:[Enamine_Order_1968912]])&lt;3,TRUE,FALSE)</f>
        <v>0</v>
      </c>
      <c r="AC155" t="b">
        <f>IF(ISBLANK(Table1[[#This Row],[Enamine_unavailable]]),TRUE,FALSE)</f>
        <v>0</v>
      </c>
    </row>
    <row r="156" spans="1:29" hidden="1" x14ac:dyDescent="0.2">
      <c r="A156">
        <v>68663</v>
      </c>
      <c r="B156" t="s">
        <v>280</v>
      </c>
      <c r="R156" t="b">
        <v>1</v>
      </c>
      <c r="W156">
        <v>0</v>
      </c>
      <c r="X156">
        <v>0</v>
      </c>
      <c r="Y156">
        <v>0</v>
      </c>
      <c r="Z156" t="b">
        <f>IF(OR(Table1[[#This Row],['#curated YES]]&gt;=SELECT_YES,Table1[[#This Row],['#curated INTERESTING]]&gt;=SELECT_INTERESTING),TRUE,FALSE)</f>
        <v>0</v>
      </c>
      <c r="AA156" t="b">
        <f>IF(Table1[[#This Row],[Enamine_Order_1968912]],TRUE,FALSE)</f>
        <v>0</v>
      </c>
      <c r="AB156" t="b">
        <f>IF(COUNTBLANK(Table1[[#This Row],[Enamine_Quote_1977854]:[Enamine_Order_1968912]])&lt;3,TRUE,FALSE)</f>
        <v>0</v>
      </c>
      <c r="AC156" t="b">
        <f>IF(ISBLANK(Table1[[#This Row],[Enamine_unavailable]]),TRUE,FALSE)</f>
        <v>1</v>
      </c>
    </row>
    <row r="157" spans="1:29" x14ac:dyDescent="0.2">
      <c r="A157">
        <v>68667</v>
      </c>
      <c r="B157" t="s">
        <v>281</v>
      </c>
      <c r="H157" t="b">
        <v>1</v>
      </c>
      <c r="I157" t="b">
        <v>1</v>
      </c>
      <c r="Q157" t="b">
        <v>1</v>
      </c>
      <c r="W157">
        <v>2</v>
      </c>
      <c r="X157">
        <v>0</v>
      </c>
      <c r="Y157">
        <v>0</v>
      </c>
      <c r="Z157" t="b">
        <f>IF(OR(Table1[[#This Row],['#curated YES]]&gt;=SELECT_YES,Table1[[#This Row],['#curated INTERESTING]]&gt;=SELECT_INTERESTING),TRUE,FALSE)</f>
        <v>1</v>
      </c>
      <c r="AA157" t="b">
        <f>IF(Table1[[#This Row],[Enamine_Order_1968912]],TRUE,FALSE)</f>
        <v>0</v>
      </c>
      <c r="AB157" t="b">
        <f>IF(COUNTBLANK(Table1[[#This Row],[Enamine_Quote_1977854]:[Enamine_Order_1968912]])&lt;3,TRUE,FALSE)</f>
        <v>0</v>
      </c>
      <c r="AC157" t="b">
        <f>IF(ISBLANK(Table1[[#This Row],[Enamine_unavailable]]),TRUE,FALSE)</f>
        <v>0</v>
      </c>
    </row>
    <row r="158" spans="1:29" hidden="1" x14ac:dyDescent="0.2">
      <c r="A158">
        <v>68673</v>
      </c>
      <c r="B158" t="s">
        <v>282</v>
      </c>
      <c r="H158" t="b">
        <v>1</v>
      </c>
      <c r="L158" t="b">
        <v>1</v>
      </c>
      <c r="W158">
        <v>0</v>
      </c>
      <c r="X158">
        <v>0</v>
      </c>
      <c r="Y158">
        <v>1</v>
      </c>
      <c r="Z158" t="b">
        <f>IF(OR(Table1[[#This Row],['#curated YES]]&gt;=SELECT_YES,Table1[[#This Row],['#curated INTERESTING]]&gt;=SELECT_INTERESTING),TRUE,FALSE)</f>
        <v>0</v>
      </c>
      <c r="AA158" t="b">
        <f>IF(Table1[[#This Row],[Enamine_Order_1968912]],TRUE,FALSE)</f>
        <v>0</v>
      </c>
      <c r="AB158" t="b">
        <f>IF(COUNTBLANK(Table1[[#This Row],[Enamine_Quote_1977854]:[Enamine_Order_1968912]])&lt;3,TRUE,FALSE)</f>
        <v>0</v>
      </c>
      <c r="AC158" t="b">
        <f>IF(ISBLANK(Table1[[#This Row],[Enamine_unavailable]]),TRUE,FALSE)</f>
        <v>0</v>
      </c>
    </row>
    <row r="159" spans="1:29" hidden="1" x14ac:dyDescent="0.2">
      <c r="A159">
        <v>67990</v>
      </c>
      <c r="B159" t="s">
        <v>283</v>
      </c>
      <c r="H159" t="b">
        <v>1</v>
      </c>
      <c r="L159" t="b">
        <v>1</v>
      </c>
      <c r="W159">
        <v>0</v>
      </c>
      <c r="X159">
        <v>0</v>
      </c>
      <c r="Y159">
        <v>1</v>
      </c>
      <c r="Z159" t="b">
        <f>IF(OR(Table1[[#This Row],['#curated YES]]&gt;=SELECT_YES,Table1[[#This Row],['#curated INTERESTING]]&gt;=SELECT_INTERESTING),TRUE,FALSE)</f>
        <v>0</v>
      </c>
      <c r="AA159" t="b">
        <f>IF(Table1[[#This Row],[Enamine_Order_1968912]],TRUE,FALSE)</f>
        <v>0</v>
      </c>
      <c r="AB159" t="b">
        <f>IF(COUNTBLANK(Table1[[#This Row],[Enamine_Quote_1977854]:[Enamine_Order_1968912]])&lt;3,TRUE,FALSE)</f>
        <v>0</v>
      </c>
      <c r="AC159" t="b">
        <f>IF(ISBLANK(Table1[[#This Row],[Enamine_unavailable]]),TRUE,FALSE)</f>
        <v>0</v>
      </c>
    </row>
    <row r="160" spans="1:29" hidden="1" x14ac:dyDescent="0.2">
      <c r="A160">
        <v>68932</v>
      </c>
      <c r="B160" t="s">
        <v>284</v>
      </c>
      <c r="H160" t="b">
        <v>1</v>
      </c>
      <c r="L160" t="b">
        <v>1</v>
      </c>
      <c r="W160">
        <v>0</v>
      </c>
      <c r="X160">
        <v>0</v>
      </c>
      <c r="Y160">
        <v>1</v>
      </c>
      <c r="Z160" t="b">
        <f>IF(OR(Table1[[#This Row],['#curated YES]]&gt;=SELECT_YES,Table1[[#This Row],['#curated INTERESTING]]&gt;=SELECT_INTERESTING),TRUE,FALSE)</f>
        <v>0</v>
      </c>
      <c r="AA160" t="b">
        <f>IF(Table1[[#This Row],[Enamine_Order_1968912]],TRUE,FALSE)</f>
        <v>0</v>
      </c>
      <c r="AB160" t="b">
        <f>IF(COUNTBLANK(Table1[[#This Row],[Enamine_Quote_1977854]:[Enamine_Order_1968912]])&lt;3,TRUE,FALSE)</f>
        <v>0</v>
      </c>
      <c r="AC160" t="b">
        <f>IF(ISBLANK(Table1[[#This Row],[Enamine_unavailable]]),TRUE,FALSE)</f>
        <v>0</v>
      </c>
    </row>
    <row r="161" spans="1:29" hidden="1" x14ac:dyDescent="0.2">
      <c r="A161">
        <v>68932</v>
      </c>
      <c r="B161" t="s">
        <v>284</v>
      </c>
      <c r="H161" t="b">
        <v>1</v>
      </c>
      <c r="L161" t="b">
        <v>1</v>
      </c>
      <c r="W161">
        <v>0</v>
      </c>
      <c r="X161">
        <v>0</v>
      </c>
      <c r="Y161">
        <v>1</v>
      </c>
      <c r="Z161" t="b">
        <f>IF(OR(Table1[[#This Row],['#curated YES]]&gt;=SELECT_YES,Table1[[#This Row],['#curated INTERESTING]]&gt;=SELECT_INTERESTING),TRUE,FALSE)</f>
        <v>0</v>
      </c>
      <c r="AA161" t="b">
        <f>IF(Table1[[#This Row],[Enamine_Order_1968912]],TRUE,FALSE)</f>
        <v>0</v>
      </c>
      <c r="AB161" t="b">
        <f>IF(COUNTBLANK(Table1[[#This Row],[Enamine_Quote_1977854]:[Enamine_Order_1968912]])&lt;3,TRUE,FALSE)</f>
        <v>0</v>
      </c>
      <c r="AC161" t="b">
        <f>IF(ISBLANK(Table1[[#This Row],[Enamine_unavailable]]),TRUE,FALSE)</f>
        <v>0</v>
      </c>
    </row>
    <row r="162" spans="1:29" hidden="1" x14ac:dyDescent="0.2">
      <c r="A162">
        <v>68987</v>
      </c>
      <c r="B162" t="s">
        <v>285</v>
      </c>
      <c r="C162">
        <v>1041</v>
      </c>
      <c r="D162" t="s">
        <v>286</v>
      </c>
      <c r="E162">
        <v>125</v>
      </c>
      <c r="F162">
        <v>5</v>
      </c>
      <c r="G162" t="s">
        <v>28</v>
      </c>
      <c r="L162" t="b">
        <v>1</v>
      </c>
      <c r="N162" t="b">
        <v>1</v>
      </c>
      <c r="W162">
        <v>0</v>
      </c>
      <c r="X162">
        <v>0</v>
      </c>
      <c r="Y162">
        <v>1</v>
      </c>
      <c r="Z162" t="b">
        <f>IF(OR(Table1[[#This Row],['#curated YES]]&gt;=SELECT_YES,Table1[[#This Row],['#curated INTERESTING]]&gt;=SELECT_INTERESTING),TRUE,FALSE)</f>
        <v>0</v>
      </c>
      <c r="AA162" t="b">
        <f>IF(Table1[[#This Row],[Enamine_Order_1968912]],TRUE,FALSE)</f>
        <v>0</v>
      </c>
      <c r="AB162" t="b">
        <f>IF(COUNTBLANK(Table1[[#This Row],[Enamine_Quote_1977854]:[Enamine_Order_1968912]])&lt;3,TRUE,FALSE)</f>
        <v>1</v>
      </c>
      <c r="AC162" t="b">
        <f>IF(ISBLANK(Table1[[#This Row],[Enamine_unavailable]]),TRUE,FALSE)</f>
        <v>1</v>
      </c>
    </row>
    <row r="163" spans="1:29" hidden="1" x14ac:dyDescent="0.2">
      <c r="A163">
        <v>69057</v>
      </c>
      <c r="B163" t="s">
        <v>287</v>
      </c>
      <c r="C163">
        <v>1093</v>
      </c>
      <c r="D163" t="s">
        <v>288</v>
      </c>
      <c r="E163">
        <v>125</v>
      </c>
      <c r="F163">
        <v>5</v>
      </c>
      <c r="G163" t="s">
        <v>28</v>
      </c>
      <c r="L163" t="b">
        <v>1</v>
      </c>
      <c r="N163" t="b">
        <v>1</v>
      </c>
      <c r="W163">
        <v>0</v>
      </c>
      <c r="X163">
        <v>0</v>
      </c>
      <c r="Y163">
        <v>1</v>
      </c>
      <c r="Z163" t="b">
        <f>IF(OR(Table1[[#This Row],['#curated YES]]&gt;=SELECT_YES,Table1[[#This Row],['#curated INTERESTING]]&gt;=SELECT_INTERESTING),TRUE,FALSE)</f>
        <v>0</v>
      </c>
      <c r="AA163" t="b">
        <f>IF(Table1[[#This Row],[Enamine_Order_1968912]],TRUE,FALSE)</f>
        <v>0</v>
      </c>
      <c r="AB163" t="b">
        <f>IF(COUNTBLANK(Table1[[#This Row],[Enamine_Quote_1977854]:[Enamine_Order_1968912]])&lt;3,TRUE,FALSE)</f>
        <v>1</v>
      </c>
      <c r="AC163" t="b">
        <f>IF(ISBLANK(Table1[[#This Row],[Enamine_unavailable]]),TRUE,FALSE)</f>
        <v>1</v>
      </c>
    </row>
    <row r="164" spans="1:29" hidden="1" x14ac:dyDescent="0.2">
      <c r="A164">
        <v>69057</v>
      </c>
      <c r="B164" t="s">
        <v>287</v>
      </c>
      <c r="C164">
        <v>1093</v>
      </c>
      <c r="D164" t="s">
        <v>288</v>
      </c>
      <c r="E164">
        <v>125</v>
      </c>
      <c r="F164">
        <v>5</v>
      </c>
      <c r="G164" t="s">
        <v>28</v>
      </c>
      <c r="L164" t="b">
        <v>1</v>
      </c>
      <c r="N164" t="b">
        <v>1</v>
      </c>
      <c r="W164">
        <v>0</v>
      </c>
      <c r="X164">
        <v>0</v>
      </c>
      <c r="Y164">
        <v>1</v>
      </c>
      <c r="Z164" t="b">
        <f>IF(OR(Table1[[#This Row],['#curated YES]]&gt;=SELECT_YES,Table1[[#This Row],['#curated INTERESTING]]&gt;=SELECT_INTERESTING),TRUE,FALSE)</f>
        <v>0</v>
      </c>
      <c r="AA164" t="b">
        <f>IF(Table1[[#This Row],[Enamine_Order_1968912]],TRUE,FALSE)</f>
        <v>0</v>
      </c>
      <c r="AB164" t="b">
        <f>IF(COUNTBLANK(Table1[[#This Row],[Enamine_Quote_1977854]:[Enamine_Order_1968912]])&lt;3,TRUE,FALSE)</f>
        <v>1</v>
      </c>
      <c r="AC164" t="b">
        <f>IF(ISBLANK(Table1[[#This Row],[Enamine_unavailable]]),TRUE,FALSE)</f>
        <v>1</v>
      </c>
    </row>
    <row r="165" spans="1:29" hidden="1" x14ac:dyDescent="0.2">
      <c r="A165">
        <v>69116</v>
      </c>
      <c r="B165" t="s">
        <v>289</v>
      </c>
      <c r="H165" t="b">
        <v>1</v>
      </c>
      <c r="L165" t="b">
        <v>1</v>
      </c>
      <c r="W165">
        <v>0</v>
      </c>
      <c r="X165">
        <v>0</v>
      </c>
      <c r="Y165">
        <v>1</v>
      </c>
      <c r="Z165" t="b">
        <f>IF(OR(Table1[[#This Row],['#curated YES]]&gt;=SELECT_YES,Table1[[#This Row],['#curated INTERESTING]]&gt;=SELECT_INTERESTING),TRUE,FALSE)</f>
        <v>0</v>
      </c>
      <c r="AA165" t="b">
        <f>IF(Table1[[#This Row],[Enamine_Order_1968912]],TRUE,FALSE)</f>
        <v>0</v>
      </c>
      <c r="AB165" t="b">
        <f>IF(COUNTBLANK(Table1[[#This Row],[Enamine_Quote_1977854]:[Enamine_Order_1968912]])&lt;3,TRUE,FALSE)</f>
        <v>0</v>
      </c>
      <c r="AC165" t="b">
        <f>IF(ISBLANK(Table1[[#This Row],[Enamine_unavailable]]),TRUE,FALSE)</f>
        <v>0</v>
      </c>
    </row>
    <row r="166" spans="1:29" x14ac:dyDescent="0.2">
      <c r="A166">
        <v>68384</v>
      </c>
      <c r="B166" t="s">
        <v>290</v>
      </c>
      <c r="H166" t="b">
        <v>1</v>
      </c>
      <c r="I166" t="b">
        <v>1</v>
      </c>
      <c r="J166" t="b">
        <v>1</v>
      </c>
      <c r="W166">
        <v>1</v>
      </c>
      <c r="X166">
        <v>1</v>
      </c>
      <c r="Y166">
        <v>0</v>
      </c>
      <c r="Z166" t="b">
        <f>IF(OR(Table1[[#This Row],['#curated YES]]&gt;=SELECT_YES,Table1[[#This Row],['#curated INTERESTING]]&gt;=SELECT_INTERESTING),TRUE,FALSE)</f>
        <v>1</v>
      </c>
      <c r="AA166" t="b">
        <f>IF(Table1[[#This Row],[Enamine_Order_1968912]],TRUE,FALSE)</f>
        <v>0</v>
      </c>
      <c r="AB166" t="b">
        <f>IF(COUNTBLANK(Table1[[#This Row],[Enamine_Quote_1977854]:[Enamine_Order_1968912]])&lt;3,TRUE,FALSE)</f>
        <v>0</v>
      </c>
      <c r="AC166" t="b">
        <f>IF(ISBLANK(Table1[[#This Row],[Enamine_unavailable]]),TRUE,FALSE)</f>
        <v>0</v>
      </c>
    </row>
    <row r="167" spans="1:29" x14ac:dyDescent="0.2">
      <c r="A167">
        <v>68384</v>
      </c>
      <c r="B167" t="s">
        <v>290</v>
      </c>
      <c r="H167" t="b">
        <v>1</v>
      </c>
      <c r="I167" t="b">
        <v>1</v>
      </c>
      <c r="J167" t="b">
        <v>1</v>
      </c>
      <c r="W167">
        <v>1</v>
      </c>
      <c r="X167">
        <v>1</v>
      </c>
      <c r="Y167">
        <v>0</v>
      </c>
      <c r="Z167" t="b">
        <f>IF(OR(Table1[[#This Row],['#curated YES]]&gt;=SELECT_YES,Table1[[#This Row],['#curated INTERESTING]]&gt;=SELECT_INTERESTING),TRUE,FALSE)</f>
        <v>1</v>
      </c>
      <c r="AA167" t="b">
        <f>IF(Table1[[#This Row],[Enamine_Order_1968912]],TRUE,FALSE)</f>
        <v>0</v>
      </c>
      <c r="AB167" t="b">
        <f>IF(COUNTBLANK(Table1[[#This Row],[Enamine_Quote_1977854]:[Enamine_Order_1968912]])&lt;3,TRUE,FALSE)</f>
        <v>0</v>
      </c>
      <c r="AC167" t="b">
        <f>IF(ISBLANK(Table1[[#This Row],[Enamine_unavailable]]),TRUE,FALSE)</f>
        <v>0</v>
      </c>
    </row>
    <row r="168" spans="1:29" x14ac:dyDescent="0.2">
      <c r="A168">
        <v>69322</v>
      </c>
      <c r="B168" t="s">
        <v>291</v>
      </c>
      <c r="H168" t="b">
        <v>1</v>
      </c>
      <c r="I168" t="b">
        <v>1</v>
      </c>
      <c r="L168" t="b">
        <v>1</v>
      </c>
      <c r="W168">
        <v>1</v>
      </c>
      <c r="X168">
        <v>0</v>
      </c>
      <c r="Y168">
        <v>1</v>
      </c>
      <c r="Z168" t="b">
        <f>IF(OR(Table1[[#This Row],['#curated YES]]&gt;=SELECT_YES,Table1[[#This Row],['#curated INTERESTING]]&gt;=SELECT_INTERESTING),TRUE,FALSE)</f>
        <v>1</v>
      </c>
      <c r="AA168" t="b">
        <f>IF(Table1[[#This Row],[Enamine_Order_1968912]],TRUE,FALSE)</f>
        <v>0</v>
      </c>
      <c r="AB168" t="b">
        <f>IF(COUNTBLANK(Table1[[#This Row],[Enamine_Quote_1977854]:[Enamine_Order_1968912]])&lt;3,TRUE,FALSE)</f>
        <v>0</v>
      </c>
      <c r="AC168" t="b">
        <f>IF(ISBLANK(Table1[[#This Row],[Enamine_unavailable]]),TRUE,FALSE)</f>
        <v>0</v>
      </c>
    </row>
    <row r="169" spans="1:29" x14ac:dyDescent="0.2">
      <c r="A169">
        <v>69322</v>
      </c>
      <c r="B169" t="s">
        <v>291</v>
      </c>
      <c r="H169" t="b">
        <v>1</v>
      </c>
      <c r="I169" t="b">
        <v>1</v>
      </c>
      <c r="L169" t="b">
        <v>1</v>
      </c>
      <c r="W169">
        <v>1</v>
      </c>
      <c r="X169">
        <v>0</v>
      </c>
      <c r="Y169">
        <v>1</v>
      </c>
      <c r="Z169" t="b">
        <f>IF(OR(Table1[[#This Row],['#curated YES]]&gt;=SELECT_YES,Table1[[#This Row],['#curated INTERESTING]]&gt;=SELECT_INTERESTING),TRUE,FALSE)</f>
        <v>1</v>
      </c>
      <c r="AA169" t="b">
        <f>IF(Table1[[#This Row],[Enamine_Order_1968912]],TRUE,FALSE)</f>
        <v>0</v>
      </c>
      <c r="AB169" t="b">
        <f>IF(COUNTBLANK(Table1[[#This Row],[Enamine_Quote_1977854]:[Enamine_Order_1968912]])&lt;3,TRUE,FALSE)</f>
        <v>0</v>
      </c>
      <c r="AC169" t="b">
        <f>IF(ISBLANK(Table1[[#This Row],[Enamine_unavailable]]),TRUE,FALSE)</f>
        <v>0</v>
      </c>
    </row>
    <row r="170" spans="1:29" x14ac:dyDescent="0.2">
      <c r="A170">
        <v>67659</v>
      </c>
      <c r="B170" t="s">
        <v>292</v>
      </c>
      <c r="H170" t="b">
        <v>1</v>
      </c>
      <c r="Q170" t="b">
        <v>1</v>
      </c>
      <c r="W170">
        <v>1</v>
      </c>
      <c r="X170">
        <v>0</v>
      </c>
      <c r="Y170">
        <v>0</v>
      </c>
      <c r="Z170" t="b">
        <f>IF(OR(Table1[[#This Row],['#curated YES]]&gt;=SELECT_YES,Table1[[#This Row],['#curated INTERESTING]]&gt;=SELECT_INTERESTING),TRUE,FALSE)</f>
        <v>1</v>
      </c>
      <c r="AA170" t="b">
        <f>IF(Table1[[#This Row],[Enamine_Order_1968912]],TRUE,FALSE)</f>
        <v>0</v>
      </c>
      <c r="AB170" t="b">
        <f>IF(COUNTBLANK(Table1[[#This Row],[Enamine_Quote_1977854]:[Enamine_Order_1968912]])&lt;3,TRUE,FALSE)</f>
        <v>0</v>
      </c>
      <c r="AC170" t="b">
        <f>IF(ISBLANK(Table1[[#This Row],[Enamine_unavailable]]),TRUE,FALSE)</f>
        <v>0</v>
      </c>
    </row>
    <row r="171" spans="1:29" x14ac:dyDescent="0.2">
      <c r="A171">
        <v>67659</v>
      </c>
      <c r="B171" t="s">
        <v>292</v>
      </c>
      <c r="H171" t="b">
        <v>1</v>
      </c>
      <c r="Q171" t="b">
        <v>1</v>
      </c>
      <c r="W171">
        <v>1</v>
      </c>
      <c r="X171">
        <v>0</v>
      </c>
      <c r="Y171">
        <v>0</v>
      </c>
      <c r="Z171" t="b">
        <f>IF(OR(Table1[[#This Row],['#curated YES]]&gt;=SELECT_YES,Table1[[#This Row],['#curated INTERESTING]]&gt;=SELECT_INTERESTING),TRUE,FALSE)</f>
        <v>1</v>
      </c>
      <c r="AA171" t="b">
        <f>IF(Table1[[#This Row],[Enamine_Order_1968912]],TRUE,FALSE)</f>
        <v>0</v>
      </c>
      <c r="AB171" t="b">
        <f>IF(COUNTBLANK(Table1[[#This Row],[Enamine_Quote_1977854]:[Enamine_Order_1968912]])&lt;3,TRUE,FALSE)</f>
        <v>0</v>
      </c>
      <c r="AC171" t="b">
        <f>IF(ISBLANK(Table1[[#This Row],[Enamine_unavailable]]),TRUE,FALSE)</f>
        <v>0</v>
      </c>
    </row>
    <row r="172" spans="1:29" x14ac:dyDescent="0.2">
      <c r="A172">
        <v>67659</v>
      </c>
      <c r="B172" t="s">
        <v>292</v>
      </c>
      <c r="H172" t="b">
        <v>1</v>
      </c>
      <c r="Q172" t="b">
        <v>1</v>
      </c>
      <c r="W172">
        <v>1</v>
      </c>
      <c r="X172">
        <v>0</v>
      </c>
      <c r="Y172">
        <v>0</v>
      </c>
      <c r="Z172" t="b">
        <f>IF(OR(Table1[[#This Row],['#curated YES]]&gt;=SELECT_YES,Table1[[#This Row],['#curated INTERESTING]]&gt;=SELECT_INTERESTING),TRUE,FALSE)</f>
        <v>1</v>
      </c>
      <c r="AA172" t="b">
        <f>IF(Table1[[#This Row],[Enamine_Order_1968912]],TRUE,FALSE)</f>
        <v>0</v>
      </c>
      <c r="AB172" t="b">
        <f>IF(COUNTBLANK(Table1[[#This Row],[Enamine_Quote_1977854]:[Enamine_Order_1968912]])&lt;3,TRUE,FALSE)</f>
        <v>0</v>
      </c>
      <c r="AC172" t="b">
        <f>IF(ISBLANK(Table1[[#This Row],[Enamine_unavailable]]),TRUE,FALSE)</f>
        <v>0</v>
      </c>
    </row>
    <row r="173" spans="1:29" hidden="1" x14ac:dyDescent="0.2">
      <c r="A173">
        <v>67718</v>
      </c>
      <c r="B173" t="s">
        <v>293</v>
      </c>
      <c r="H173" t="b">
        <v>1</v>
      </c>
      <c r="L173" t="b">
        <v>1</v>
      </c>
      <c r="W173">
        <v>0</v>
      </c>
      <c r="X173">
        <v>0</v>
      </c>
      <c r="Y173">
        <v>1</v>
      </c>
      <c r="Z173" t="b">
        <f>IF(OR(Table1[[#This Row],['#curated YES]]&gt;=SELECT_YES,Table1[[#This Row],['#curated INTERESTING]]&gt;=SELECT_INTERESTING),TRUE,FALSE)</f>
        <v>0</v>
      </c>
      <c r="AA173" t="b">
        <f>IF(Table1[[#This Row],[Enamine_Order_1968912]],TRUE,FALSE)</f>
        <v>0</v>
      </c>
      <c r="AB173" t="b">
        <f>IF(COUNTBLANK(Table1[[#This Row],[Enamine_Quote_1977854]:[Enamine_Order_1968912]])&lt;3,TRUE,FALSE)</f>
        <v>0</v>
      </c>
      <c r="AC173" t="b">
        <f>IF(ISBLANK(Table1[[#This Row],[Enamine_unavailable]]),TRUE,FALSE)</f>
        <v>0</v>
      </c>
    </row>
    <row r="174" spans="1:29" x14ac:dyDescent="0.2">
      <c r="A174">
        <v>67721</v>
      </c>
      <c r="B174" t="s">
        <v>294</v>
      </c>
      <c r="H174" t="b">
        <v>1</v>
      </c>
      <c r="P174" t="b">
        <v>1</v>
      </c>
      <c r="Q174" t="b">
        <v>1</v>
      </c>
      <c r="W174">
        <v>2</v>
      </c>
      <c r="X174">
        <v>0</v>
      </c>
      <c r="Y174">
        <v>0</v>
      </c>
      <c r="Z174" t="b">
        <f>IF(OR(Table1[[#This Row],['#curated YES]]&gt;=SELECT_YES,Table1[[#This Row],['#curated INTERESTING]]&gt;=SELECT_INTERESTING),TRUE,FALSE)</f>
        <v>1</v>
      </c>
      <c r="AA174" t="b">
        <f>IF(Table1[[#This Row],[Enamine_Order_1968912]],TRUE,FALSE)</f>
        <v>0</v>
      </c>
      <c r="AB174" t="b">
        <f>IF(COUNTBLANK(Table1[[#This Row],[Enamine_Quote_1977854]:[Enamine_Order_1968912]])&lt;3,TRUE,FALSE)</f>
        <v>0</v>
      </c>
      <c r="AC174" t="b">
        <f>IF(ISBLANK(Table1[[#This Row],[Enamine_unavailable]]),TRUE,FALSE)</f>
        <v>0</v>
      </c>
    </row>
    <row r="175" spans="1:29" hidden="1" x14ac:dyDescent="0.2">
      <c r="A175">
        <v>66810</v>
      </c>
      <c r="B175" t="s">
        <v>295</v>
      </c>
      <c r="H175" t="b">
        <v>1</v>
      </c>
      <c r="L175" t="b">
        <v>1</v>
      </c>
      <c r="W175">
        <v>0</v>
      </c>
      <c r="X175">
        <v>0</v>
      </c>
      <c r="Y175">
        <v>1</v>
      </c>
      <c r="Z175" t="b">
        <f>IF(OR(Table1[[#This Row],['#curated YES]]&gt;=SELECT_YES,Table1[[#This Row],['#curated INTERESTING]]&gt;=SELECT_INTERESTING),TRUE,FALSE)</f>
        <v>0</v>
      </c>
      <c r="AA175" t="b">
        <f>IF(Table1[[#This Row],[Enamine_Order_1968912]],TRUE,FALSE)</f>
        <v>0</v>
      </c>
      <c r="AB175" t="b">
        <f>IF(COUNTBLANK(Table1[[#This Row],[Enamine_Quote_1977854]:[Enamine_Order_1968912]])&lt;3,TRUE,FALSE)</f>
        <v>0</v>
      </c>
      <c r="AC175" t="b">
        <f>IF(ISBLANK(Table1[[#This Row],[Enamine_unavailable]]),TRUE,FALSE)</f>
        <v>0</v>
      </c>
    </row>
    <row r="176" spans="1:29" hidden="1" x14ac:dyDescent="0.2">
      <c r="A176">
        <v>66810</v>
      </c>
      <c r="B176" t="s">
        <v>295</v>
      </c>
      <c r="H176" t="b">
        <v>1</v>
      </c>
      <c r="L176" t="b">
        <v>1</v>
      </c>
      <c r="W176">
        <v>0</v>
      </c>
      <c r="X176">
        <v>0</v>
      </c>
      <c r="Y176">
        <v>1</v>
      </c>
      <c r="Z176" t="b">
        <f>IF(OR(Table1[[#This Row],['#curated YES]]&gt;=SELECT_YES,Table1[[#This Row],['#curated INTERESTING]]&gt;=SELECT_INTERESTING),TRUE,FALSE)</f>
        <v>0</v>
      </c>
      <c r="AA176" t="b">
        <f>IF(Table1[[#This Row],[Enamine_Order_1968912]],TRUE,FALSE)</f>
        <v>0</v>
      </c>
      <c r="AB176" t="b">
        <f>IF(COUNTBLANK(Table1[[#This Row],[Enamine_Quote_1977854]:[Enamine_Order_1968912]])&lt;3,TRUE,FALSE)</f>
        <v>0</v>
      </c>
      <c r="AC176" t="b">
        <f>IF(ISBLANK(Table1[[#This Row],[Enamine_unavailable]]),TRUE,FALSE)</f>
        <v>0</v>
      </c>
    </row>
    <row r="177" spans="1:29" hidden="1" x14ac:dyDescent="0.2">
      <c r="A177">
        <v>66848</v>
      </c>
      <c r="B177" t="s">
        <v>296</v>
      </c>
      <c r="H177" t="b">
        <v>1</v>
      </c>
      <c r="L177" t="b">
        <v>1</v>
      </c>
      <c r="W177">
        <v>0</v>
      </c>
      <c r="X177">
        <v>0</v>
      </c>
      <c r="Y177">
        <v>1</v>
      </c>
      <c r="Z177" t="b">
        <f>IF(OR(Table1[[#This Row],['#curated YES]]&gt;=SELECT_YES,Table1[[#This Row],['#curated INTERESTING]]&gt;=SELECT_INTERESTING),TRUE,FALSE)</f>
        <v>0</v>
      </c>
      <c r="AA177" t="b">
        <f>IF(Table1[[#This Row],[Enamine_Order_1968912]],TRUE,FALSE)</f>
        <v>0</v>
      </c>
      <c r="AB177" t="b">
        <f>IF(COUNTBLANK(Table1[[#This Row],[Enamine_Quote_1977854]:[Enamine_Order_1968912]])&lt;3,TRUE,FALSE)</f>
        <v>0</v>
      </c>
      <c r="AC177" t="b">
        <f>IF(ISBLANK(Table1[[#This Row],[Enamine_unavailable]]),TRUE,FALSE)</f>
        <v>0</v>
      </c>
    </row>
    <row r="178" spans="1:29" hidden="1" x14ac:dyDescent="0.2">
      <c r="A178">
        <v>23249</v>
      </c>
      <c r="B178" t="s">
        <v>297</v>
      </c>
      <c r="C178">
        <v>1023</v>
      </c>
      <c r="D178" t="s">
        <v>298</v>
      </c>
      <c r="E178">
        <v>125</v>
      </c>
      <c r="F178">
        <v>5</v>
      </c>
      <c r="G178" t="s">
        <v>28</v>
      </c>
      <c r="K178" t="b">
        <v>1</v>
      </c>
      <c r="N178" t="b">
        <v>1</v>
      </c>
      <c r="W178">
        <v>0</v>
      </c>
      <c r="X178">
        <v>0</v>
      </c>
      <c r="Y178">
        <v>1</v>
      </c>
      <c r="Z178" t="b">
        <f>IF(OR(Table1[[#This Row],['#curated YES]]&gt;=SELECT_YES,Table1[[#This Row],['#curated INTERESTING]]&gt;=SELECT_INTERESTING),TRUE,FALSE)</f>
        <v>0</v>
      </c>
      <c r="AA178" t="b">
        <f>IF(Table1[[#This Row],[Enamine_Order_1968912]],TRUE,FALSE)</f>
        <v>0</v>
      </c>
      <c r="AB178" t="b">
        <f>IF(COUNTBLANK(Table1[[#This Row],[Enamine_Quote_1977854]:[Enamine_Order_1968912]])&lt;3,TRUE,FALSE)</f>
        <v>1</v>
      </c>
      <c r="AC178" t="b">
        <f>IF(ISBLANK(Table1[[#This Row],[Enamine_unavailable]]),TRUE,FALSE)</f>
        <v>1</v>
      </c>
    </row>
    <row r="179" spans="1:29" hidden="1" x14ac:dyDescent="0.2">
      <c r="A179">
        <v>33434</v>
      </c>
      <c r="B179" t="s">
        <v>299</v>
      </c>
      <c r="C179">
        <v>951</v>
      </c>
      <c r="D179" t="s">
        <v>300</v>
      </c>
      <c r="E179">
        <v>71</v>
      </c>
      <c r="F179">
        <v>5</v>
      </c>
      <c r="G179" t="s">
        <v>150</v>
      </c>
      <c r="I179" t="b">
        <v>1</v>
      </c>
      <c r="M179" t="b">
        <v>1</v>
      </c>
      <c r="O179" t="b">
        <v>1</v>
      </c>
      <c r="W179">
        <v>1</v>
      </c>
      <c r="X179">
        <v>0</v>
      </c>
      <c r="Y179">
        <v>0</v>
      </c>
      <c r="Z179" t="b">
        <f>IF(OR(Table1[[#This Row],['#curated YES]]&gt;=SELECT_YES,Table1[[#This Row],['#curated INTERESTING]]&gt;=SELECT_INTERESTING),TRUE,FALSE)</f>
        <v>1</v>
      </c>
      <c r="AA179" t="b">
        <f>IF(Table1[[#This Row],[Enamine_Order_1968912]],TRUE,FALSE)</f>
        <v>1</v>
      </c>
      <c r="AB179" t="b">
        <f>IF(COUNTBLANK(Table1[[#This Row],[Enamine_Quote_1977854]:[Enamine_Order_1968912]])&lt;3,TRUE,FALSE)</f>
        <v>1</v>
      </c>
      <c r="AC179" t="b">
        <f>IF(ISBLANK(Table1[[#This Row],[Enamine_unavailable]]),TRUE,FALSE)</f>
        <v>1</v>
      </c>
    </row>
    <row r="180" spans="1:29" hidden="1" x14ac:dyDescent="0.2">
      <c r="A180">
        <v>35403</v>
      </c>
      <c r="B180" t="s">
        <v>301</v>
      </c>
      <c r="C180">
        <v>1055</v>
      </c>
      <c r="D180" t="s">
        <v>302</v>
      </c>
      <c r="E180">
        <v>125</v>
      </c>
      <c r="F180">
        <v>5</v>
      </c>
      <c r="G180" t="s">
        <v>28</v>
      </c>
      <c r="N180" t="b">
        <v>1</v>
      </c>
      <c r="S180" t="b">
        <v>1</v>
      </c>
      <c r="W180">
        <v>0</v>
      </c>
      <c r="X180">
        <v>0</v>
      </c>
      <c r="Y180">
        <v>1</v>
      </c>
      <c r="Z180" t="b">
        <f>IF(OR(Table1[[#This Row],['#curated YES]]&gt;=SELECT_YES,Table1[[#This Row],['#curated INTERESTING]]&gt;=SELECT_INTERESTING),TRUE,FALSE)</f>
        <v>0</v>
      </c>
      <c r="AA180" t="b">
        <f>IF(Table1[[#This Row],[Enamine_Order_1968912]],TRUE,FALSE)</f>
        <v>0</v>
      </c>
      <c r="AB180" t="b">
        <f>IF(COUNTBLANK(Table1[[#This Row],[Enamine_Quote_1977854]:[Enamine_Order_1968912]])&lt;3,TRUE,FALSE)</f>
        <v>1</v>
      </c>
      <c r="AC180" t="b">
        <f>IF(ISBLANK(Table1[[#This Row],[Enamine_unavailable]]),TRUE,FALSE)</f>
        <v>1</v>
      </c>
    </row>
    <row r="181" spans="1:29" hidden="1" x14ac:dyDescent="0.2">
      <c r="A181">
        <v>40644</v>
      </c>
      <c r="B181" t="s">
        <v>303</v>
      </c>
      <c r="C181">
        <v>1090</v>
      </c>
      <c r="D181" t="s">
        <v>304</v>
      </c>
      <c r="E181">
        <v>125</v>
      </c>
      <c r="F181">
        <v>5</v>
      </c>
      <c r="G181" t="s">
        <v>28</v>
      </c>
      <c r="N181" t="b">
        <v>1</v>
      </c>
      <c r="S181" t="b">
        <v>1</v>
      </c>
      <c r="W181">
        <v>0</v>
      </c>
      <c r="X181">
        <v>0</v>
      </c>
      <c r="Y181">
        <v>1</v>
      </c>
      <c r="Z181" t="b">
        <f>IF(OR(Table1[[#This Row],['#curated YES]]&gt;=SELECT_YES,Table1[[#This Row],['#curated INTERESTING]]&gt;=SELECT_INTERESTING),TRUE,FALSE)</f>
        <v>0</v>
      </c>
      <c r="AA181" t="b">
        <f>IF(Table1[[#This Row],[Enamine_Order_1968912]],TRUE,FALSE)</f>
        <v>0</v>
      </c>
      <c r="AB181" t="b">
        <f>IF(COUNTBLANK(Table1[[#This Row],[Enamine_Quote_1977854]:[Enamine_Order_1968912]])&lt;3,TRUE,FALSE)</f>
        <v>1</v>
      </c>
      <c r="AC181" t="b">
        <f>IF(ISBLANK(Table1[[#This Row],[Enamine_unavailable]]),TRUE,FALSE)</f>
        <v>1</v>
      </c>
    </row>
    <row r="182" spans="1:29" hidden="1" x14ac:dyDescent="0.2">
      <c r="A182">
        <v>34321</v>
      </c>
      <c r="B182" t="s">
        <v>305</v>
      </c>
      <c r="C182">
        <v>1035</v>
      </c>
      <c r="D182" t="s">
        <v>306</v>
      </c>
      <c r="E182">
        <v>125</v>
      </c>
      <c r="F182">
        <v>5</v>
      </c>
      <c r="G182" t="s">
        <v>28</v>
      </c>
      <c r="N182" t="b">
        <v>1</v>
      </c>
      <c r="S182" t="b">
        <v>1</v>
      </c>
      <c r="W182">
        <v>0</v>
      </c>
      <c r="X182">
        <v>0</v>
      </c>
      <c r="Y182">
        <v>1</v>
      </c>
      <c r="Z182" t="b">
        <f>IF(OR(Table1[[#This Row],['#curated YES]]&gt;=SELECT_YES,Table1[[#This Row],['#curated INTERESTING]]&gt;=SELECT_INTERESTING),TRUE,FALSE)</f>
        <v>0</v>
      </c>
      <c r="AA182" t="b">
        <f>IF(Table1[[#This Row],[Enamine_Order_1968912]],TRUE,FALSE)</f>
        <v>0</v>
      </c>
      <c r="AB182" t="b">
        <f>IF(COUNTBLANK(Table1[[#This Row],[Enamine_Quote_1977854]:[Enamine_Order_1968912]])&lt;3,TRUE,FALSE)</f>
        <v>1</v>
      </c>
      <c r="AC182" t="b">
        <f>IF(ISBLANK(Table1[[#This Row],[Enamine_unavailable]]),TRUE,FALSE)</f>
        <v>1</v>
      </c>
    </row>
    <row r="183" spans="1:29" hidden="1" x14ac:dyDescent="0.2">
      <c r="A183">
        <v>34509</v>
      </c>
      <c r="B183" t="s">
        <v>307</v>
      </c>
      <c r="C183">
        <v>1036</v>
      </c>
      <c r="D183" t="s">
        <v>308</v>
      </c>
      <c r="E183">
        <v>125</v>
      </c>
      <c r="F183">
        <v>5</v>
      </c>
      <c r="G183" t="s">
        <v>28</v>
      </c>
      <c r="N183" t="b">
        <v>1</v>
      </c>
      <c r="S183" t="b">
        <v>1</v>
      </c>
      <c r="W183">
        <v>0</v>
      </c>
      <c r="X183">
        <v>0</v>
      </c>
      <c r="Y183">
        <v>1</v>
      </c>
      <c r="Z183" t="b">
        <f>IF(OR(Table1[[#This Row],['#curated YES]]&gt;=SELECT_YES,Table1[[#This Row],['#curated INTERESTING]]&gt;=SELECT_INTERESTING),TRUE,FALSE)</f>
        <v>0</v>
      </c>
      <c r="AA183" t="b">
        <f>IF(Table1[[#This Row],[Enamine_Order_1968912]],TRUE,FALSE)</f>
        <v>0</v>
      </c>
      <c r="AB183" t="b">
        <f>IF(COUNTBLANK(Table1[[#This Row],[Enamine_Quote_1977854]:[Enamine_Order_1968912]])&lt;3,TRUE,FALSE)</f>
        <v>1</v>
      </c>
      <c r="AC183" t="b">
        <f>IF(ISBLANK(Table1[[#This Row],[Enamine_unavailable]]),TRUE,FALSE)</f>
        <v>1</v>
      </c>
    </row>
    <row r="184" spans="1:29" hidden="1" x14ac:dyDescent="0.2">
      <c r="A184">
        <v>28013</v>
      </c>
      <c r="B184" t="s">
        <v>309</v>
      </c>
      <c r="C184">
        <v>952</v>
      </c>
      <c r="D184" t="s">
        <v>310</v>
      </c>
      <c r="E184">
        <v>71</v>
      </c>
      <c r="F184">
        <v>5</v>
      </c>
      <c r="G184" t="s">
        <v>150</v>
      </c>
      <c r="I184" t="b">
        <v>1</v>
      </c>
      <c r="O184" t="b">
        <v>1</v>
      </c>
      <c r="W184">
        <v>1</v>
      </c>
      <c r="X184">
        <v>0</v>
      </c>
      <c r="Y184">
        <v>0</v>
      </c>
      <c r="Z184" t="b">
        <f>IF(OR(Table1[[#This Row],['#curated YES]]&gt;=SELECT_YES,Table1[[#This Row],['#curated INTERESTING]]&gt;=SELECT_INTERESTING),TRUE,FALSE)</f>
        <v>1</v>
      </c>
      <c r="AA184" t="b">
        <f>IF(Table1[[#This Row],[Enamine_Order_1968912]],TRUE,FALSE)</f>
        <v>1</v>
      </c>
      <c r="AB184" t="b">
        <f>IF(COUNTBLANK(Table1[[#This Row],[Enamine_Quote_1977854]:[Enamine_Order_1968912]])&lt;3,TRUE,FALSE)</f>
        <v>1</v>
      </c>
      <c r="AC184" t="b">
        <f>IF(ISBLANK(Table1[[#This Row],[Enamine_unavailable]]),TRUE,FALSE)</f>
        <v>1</v>
      </c>
    </row>
    <row r="185" spans="1:29" hidden="1" x14ac:dyDescent="0.2">
      <c r="A185">
        <v>29639</v>
      </c>
      <c r="B185" t="s">
        <v>311</v>
      </c>
      <c r="C185">
        <v>953</v>
      </c>
      <c r="D185" t="s">
        <v>312</v>
      </c>
      <c r="E185">
        <v>71</v>
      </c>
      <c r="F185">
        <v>5</v>
      </c>
      <c r="G185" t="s">
        <v>150</v>
      </c>
      <c r="I185" t="b">
        <v>1</v>
      </c>
      <c r="O185" t="b">
        <v>1</v>
      </c>
      <c r="W185">
        <v>1</v>
      </c>
      <c r="X185">
        <v>0</v>
      </c>
      <c r="Y185">
        <v>0</v>
      </c>
      <c r="Z185" t="b">
        <f>IF(OR(Table1[[#This Row],['#curated YES]]&gt;=SELECT_YES,Table1[[#This Row],['#curated INTERESTING]]&gt;=SELECT_INTERESTING),TRUE,FALSE)</f>
        <v>1</v>
      </c>
      <c r="AA185" t="b">
        <f>IF(Table1[[#This Row],[Enamine_Order_1968912]],TRUE,FALSE)</f>
        <v>1</v>
      </c>
      <c r="AB185" t="b">
        <f>IF(COUNTBLANK(Table1[[#This Row],[Enamine_Quote_1977854]:[Enamine_Order_1968912]])&lt;3,TRUE,FALSE)</f>
        <v>1</v>
      </c>
      <c r="AC185" t="b">
        <f>IF(ISBLANK(Table1[[#This Row],[Enamine_unavailable]]),TRUE,FALSE)</f>
        <v>1</v>
      </c>
    </row>
    <row r="186" spans="1:29" x14ac:dyDescent="0.2">
      <c r="A186">
        <v>45268</v>
      </c>
      <c r="B186" t="s">
        <v>313</v>
      </c>
      <c r="C186">
        <v>1156</v>
      </c>
      <c r="D186" t="s">
        <v>314</v>
      </c>
      <c r="E186">
        <v>132</v>
      </c>
      <c r="F186">
        <v>5</v>
      </c>
      <c r="G186" t="s">
        <v>28</v>
      </c>
      <c r="M186" t="b">
        <v>1</v>
      </c>
      <c r="T186" t="b">
        <v>1</v>
      </c>
      <c r="U186" t="b">
        <v>1</v>
      </c>
      <c r="V186" t="b">
        <v>1</v>
      </c>
      <c r="W186">
        <v>1</v>
      </c>
      <c r="X186">
        <v>1</v>
      </c>
      <c r="Y186">
        <v>1</v>
      </c>
      <c r="Z186" t="b">
        <f>IF(OR(Table1[[#This Row],['#curated YES]]&gt;=SELECT_YES,Table1[[#This Row],['#curated INTERESTING]]&gt;=SELECT_INTERESTING),TRUE,FALSE)</f>
        <v>1</v>
      </c>
      <c r="AA186" t="b">
        <f>IF(Table1[[#This Row],[Enamine_Order_1968912]],TRUE,FALSE)</f>
        <v>0</v>
      </c>
      <c r="AB186" t="b">
        <f>IF(COUNTBLANK(Table1[[#This Row],[Enamine_Quote_1977854]:[Enamine_Order_1968912]])&lt;3,TRUE,FALSE)</f>
        <v>1</v>
      </c>
      <c r="AC186" t="b">
        <f>IF(ISBLANK(Table1[[#This Row],[Enamine_unavailable]]),TRUE,FALSE)</f>
        <v>1</v>
      </c>
    </row>
    <row r="187" spans="1:29" x14ac:dyDescent="0.2">
      <c r="A187">
        <v>45327</v>
      </c>
      <c r="B187" t="s">
        <v>315</v>
      </c>
      <c r="C187">
        <v>986</v>
      </c>
      <c r="D187" t="s">
        <v>316</v>
      </c>
      <c r="E187">
        <v>43</v>
      </c>
      <c r="F187">
        <v>5</v>
      </c>
      <c r="G187" t="s">
        <v>33</v>
      </c>
      <c r="M187" t="b">
        <v>1</v>
      </c>
      <c r="N187" t="b">
        <v>1</v>
      </c>
      <c r="S187" t="b">
        <v>1</v>
      </c>
      <c r="U187" t="b">
        <v>1</v>
      </c>
      <c r="V187" t="b">
        <v>1</v>
      </c>
      <c r="W187">
        <v>1</v>
      </c>
      <c r="X187">
        <v>0</v>
      </c>
      <c r="Y187">
        <v>2</v>
      </c>
      <c r="Z187" t="b">
        <f>IF(OR(Table1[[#This Row],['#curated YES]]&gt;=SELECT_YES,Table1[[#This Row],['#curated INTERESTING]]&gt;=SELECT_INTERESTING),TRUE,FALSE)</f>
        <v>1</v>
      </c>
      <c r="AA187" t="b">
        <f>IF(Table1[[#This Row],[Enamine_Order_1968912]],TRUE,FALSE)</f>
        <v>0</v>
      </c>
      <c r="AB187" t="b">
        <f>IF(COUNTBLANK(Table1[[#This Row],[Enamine_Quote_1977854]:[Enamine_Order_1968912]])&lt;3,TRUE,FALSE)</f>
        <v>1</v>
      </c>
      <c r="AC187" t="b">
        <f>IF(ISBLANK(Table1[[#This Row],[Enamine_unavailable]]),TRUE,FALSE)</f>
        <v>1</v>
      </c>
    </row>
    <row r="188" spans="1:29" hidden="1" x14ac:dyDescent="0.2">
      <c r="A188">
        <v>49374</v>
      </c>
      <c r="B188" t="s">
        <v>317</v>
      </c>
      <c r="C188">
        <v>970</v>
      </c>
      <c r="D188" t="s">
        <v>318</v>
      </c>
      <c r="E188">
        <v>144</v>
      </c>
      <c r="F188">
        <v>5</v>
      </c>
      <c r="G188" t="s">
        <v>28</v>
      </c>
      <c r="I188" t="b">
        <v>1</v>
      </c>
      <c r="O188" t="b">
        <v>1</v>
      </c>
      <c r="W188">
        <v>1</v>
      </c>
      <c r="X188">
        <v>0</v>
      </c>
      <c r="Y188">
        <v>0</v>
      </c>
      <c r="Z188" t="b">
        <f>IF(OR(Table1[[#This Row],['#curated YES]]&gt;=SELECT_YES,Table1[[#This Row],['#curated INTERESTING]]&gt;=SELECT_INTERESTING),TRUE,FALSE)</f>
        <v>1</v>
      </c>
      <c r="AA188" t="b">
        <f>IF(Table1[[#This Row],[Enamine_Order_1968912]],TRUE,FALSE)</f>
        <v>1</v>
      </c>
      <c r="AB188" t="b">
        <f>IF(COUNTBLANK(Table1[[#This Row],[Enamine_Quote_1977854]:[Enamine_Order_1968912]])&lt;3,TRUE,FALSE)</f>
        <v>1</v>
      </c>
      <c r="AC188" t="b">
        <f>IF(ISBLANK(Table1[[#This Row],[Enamine_unavailable]]),TRUE,FALSE)</f>
        <v>1</v>
      </c>
    </row>
    <row r="189" spans="1:29" hidden="1" x14ac:dyDescent="0.2">
      <c r="A189">
        <v>49374</v>
      </c>
      <c r="B189" t="s">
        <v>317</v>
      </c>
      <c r="C189">
        <v>970</v>
      </c>
      <c r="D189" t="s">
        <v>318</v>
      </c>
      <c r="E189">
        <v>144</v>
      </c>
      <c r="F189">
        <v>5</v>
      </c>
      <c r="G189" t="s">
        <v>28</v>
      </c>
      <c r="I189" t="b">
        <v>1</v>
      </c>
      <c r="O189" t="b">
        <v>1</v>
      </c>
      <c r="W189">
        <v>1</v>
      </c>
      <c r="X189">
        <v>0</v>
      </c>
      <c r="Y189">
        <v>0</v>
      </c>
      <c r="Z189" t="b">
        <f>IF(OR(Table1[[#This Row],['#curated YES]]&gt;=SELECT_YES,Table1[[#This Row],['#curated INTERESTING]]&gt;=SELECT_INTERESTING),TRUE,FALSE)</f>
        <v>1</v>
      </c>
      <c r="AA189" t="b">
        <f>IF(Table1[[#This Row],[Enamine_Order_1968912]],TRUE,FALSE)</f>
        <v>1</v>
      </c>
      <c r="AB189" t="b">
        <f>IF(COUNTBLANK(Table1[[#This Row],[Enamine_Quote_1977854]:[Enamine_Order_1968912]])&lt;3,TRUE,FALSE)</f>
        <v>1</v>
      </c>
      <c r="AC189" t="b">
        <f>IF(ISBLANK(Table1[[#This Row],[Enamine_unavailable]]),TRUE,FALSE)</f>
        <v>1</v>
      </c>
    </row>
    <row r="190" spans="1:29" x14ac:dyDescent="0.2">
      <c r="A190">
        <v>48477</v>
      </c>
      <c r="B190" t="s">
        <v>319</v>
      </c>
      <c r="H190" t="b">
        <v>1</v>
      </c>
      <c r="T190" t="b">
        <v>1</v>
      </c>
      <c r="U190" t="b">
        <v>1</v>
      </c>
      <c r="V190" t="b">
        <v>1</v>
      </c>
      <c r="W190">
        <v>1</v>
      </c>
      <c r="X190">
        <v>1</v>
      </c>
      <c r="Y190">
        <v>1</v>
      </c>
      <c r="Z190" t="b">
        <f>IF(OR(Table1[[#This Row],['#curated YES]]&gt;=SELECT_YES,Table1[[#This Row],['#curated INTERESTING]]&gt;=SELECT_INTERESTING),TRUE,FALSE)</f>
        <v>1</v>
      </c>
      <c r="AA190" t="b">
        <f>IF(Table1[[#This Row],[Enamine_Order_1968912]],TRUE,FALSE)</f>
        <v>0</v>
      </c>
      <c r="AB190" t="b">
        <f>IF(COUNTBLANK(Table1[[#This Row],[Enamine_Quote_1977854]:[Enamine_Order_1968912]])&lt;3,TRUE,FALSE)</f>
        <v>0</v>
      </c>
      <c r="AC190" t="b">
        <f>IF(ISBLANK(Table1[[#This Row],[Enamine_unavailable]]),TRUE,FALSE)</f>
        <v>0</v>
      </c>
    </row>
    <row r="191" spans="1:29" hidden="1" x14ac:dyDescent="0.2">
      <c r="A191">
        <v>48706</v>
      </c>
      <c r="B191" t="s">
        <v>320</v>
      </c>
      <c r="C191">
        <v>1130</v>
      </c>
      <c r="D191" t="s">
        <v>321</v>
      </c>
      <c r="E191">
        <v>132</v>
      </c>
      <c r="F191">
        <v>5</v>
      </c>
      <c r="G191" t="s">
        <v>28</v>
      </c>
      <c r="I191" t="b">
        <v>1</v>
      </c>
      <c r="M191" t="b">
        <v>1</v>
      </c>
      <c r="O191" t="b">
        <v>1</v>
      </c>
      <c r="U191" t="b">
        <v>1</v>
      </c>
      <c r="W191">
        <v>2</v>
      </c>
      <c r="X191">
        <v>0</v>
      </c>
      <c r="Y191">
        <v>0</v>
      </c>
      <c r="Z191" t="b">
        <f>IF(OR(Table1[[#This Row],['#curated YES]]&gt;=SELECT_YES,Table1[[#This Row],['#curated INTERESTING]]&gt;=SELECT_INTERESTING),TRUE,FALSE)</f>
        <v>1</v>
      </c>
      <c r="AA191" t="b">
        <f>IF(Table1[[#This Row],[Enamine_Order_1968912]],TRUE,FALSE)</f>
        <v>1</v>
      </c>
      <c r="AB191" t="b">
        <f>IF(COUNTBLANK(Table1[[#This Row],[Enamine_Quote_1977854]:[Enamine_Order_1968912]])&lt;3,TRUE,FALSE)</f>
        <v>1</v>
      </c>
      <c r="AC191" t="b">
        <f>IF(ISBLANK(Table1[[#This Row],[Enamine_unavailable]]),TRUE,FALSE)</f>
        <v>1</v>
      </c>
    </row>
    <row r="192" spans="1:29" x14ac:dyDescent="0.2">
      <c r="A192">
        <v>49455</v>
      </c>
      <c r="B192" t="s">
        <v>322</v>
      </c>
      <c r="H192" t="b">
        <v>1</v>
      </c>
      <c r="T192" t="b">
        <v>1</v>
      </c>
      <c r="U192" t="b">
        <v>1</v>
      </c>
      <c r="V192" t="b">
        <v>1</v>
      </c>
      <c r="W192">
        <v>1</v>
      </c>
      <c r="X192">
        <v>1</v>
      </c>
      <c r="Y192">
        <v>1</v>
      </c>
      <c r="Z192" t="b">
        <f>IF(OR(Table1[[#This Row],['#curated YES]]&gt;=SELECT_YES,Table1[[#This Row],['#curated INTERESTING]]&gt;=SELECT_INTERESTING),TRUE,FALSE)</f>
        <v>1</v>
      </c>
      <c r="AA192" t="b">
        <f>IF(Table1[[#This Row],[Enamine_Order_1968912]],TRUE,FALSE)</f>
        <v>0</v>
      </c>
      <c r="AB192" t="b">
        <f>IF(COUNTBLANK(Table1[[#This Row],[Enamine_Quote_1977854]:[Enamine_Order_1968912]])&lt;3,TRUE,FALSE)</f>
        <v>0</v>
      </c>
      <c r="AC192" t="b">
        <f>IF(ISBLANK(Table1[[#This Row],[Enamine_unavailable]]),TRUE,FALSE)</f>
        <v>0</v>
      </c>
    </row>
    <row r="193" spans="1:29" x14ac:dyDescent="0.2">
      <c r="A193">
        <v>49503</v>
      </c>
      <c r="B193" t="s">
        <v>323</v>
      </c>
      <c r="C193">
        <v>1131</v>
      </c>
      <c r="D193" t="s">
        <v>324</v>
      </c>
      <c r="E193">
        <v>132</v>
      </c>
      <c r="F193">
        <v>5</v>
      </c>
      <c r="G193" t="s">
        <v>28</v>
      </c>
      <c r="M193" t="b">
        <v>1</v>
      </c>
      <c r="T193" t="b">
        <v>1</v>
      </c>
      <c r="U193" t="b">
        <v>1</v>
      </c>
      <c r="V193" t="b">
        <v>1</v>
      </c>
      <c r="W193">
        <v>1</v>
      </c>
      <c r="X193">
        <v>1</v>
      </c>
      <c r="Y193">
        <v>1</v>
      </c>
      <c r="Z193" t="b">
        <f>IF(OR(Table1[[#This Row],['#curated YES]]&gt;=SELECT_YES,Table1[[#This Row],['#curated INTERESTING]]&gt;=SELECT_INTERESTING),TRUE,FALSE)</f>
        <v>1</v>
      </c>
      <c r="AA193" t="b">
        <f>IF(Table1[[#This Row],[Enamine_Order_1968912]],TRUE,FALSE)</f>
        <v>0</v>
      </c>
      <c r="AB193" t="b">
        <f>IF(COUNTBLANK(Table1[[#This Row],[Enamine_Quote_1977854]:[Enamine_Order_1968912]])&lt;3,TRUE,FALSE)</f>
        <v>1</v>
      </c>
      <c r="AC193" t="b">
        <f>IF(ISBLANK(Table1[[#This Row],[Enamine_unavailable]]),TRUE,FALSE)</f>
        <v>1</v>
      </c>
    </row>
    <row r="194" spans="1:29" x14ac:dyDescent="0.2">
      <c r="A194">
        <v>56537</v>
      </c>
      <c r="B194" t="s">
        <v>325</v>
      </c>
      <c r="C194">
        <v>1185</v>
      </c>
      <c r="D194" t="s">
        <v>326</v>
      </c>
      <c r="E194">
        <v>132</v>
      </c>
      <c r="F194">
        <v>5</v>
      </c>
      <c r="G194" t="s">
        <v>28</v>
      </c>
      <c r="M194" t="b">
        <v>1</v>
      </c>
      <c r="T194" t="b">
        <v>1</v>
      </c>
      <c r="U194" t="b">
        <v>1</v>
      </c>
      <c r="V194" t="b">
        <v>1</v>
      </c>
      <c r="W194">
        <v>1</v>
      </c>
      <c r="X194">
        <v>1</v>
      </c>
      <c r="Y194">
        <v>1</v>
      </c>
      <c r="Z194" t="b">
        <f>IF(OR(Table1[[#This Row],['#curated YES]]&gt;=SELECT_YES,Table1[[#This Row],['#curated INTERESTING]]&gt;=SELECT_INTERESTING),TRUE,FALSE)</f>
        <v>1</v>
      </c>
      <c r="AA194" t="b">
        <f>IF(Table1[[#This Row],[Enamine_Order_1968912]],TRUE,FALSE)</f>
        <v>0</v>
      </c>
      <c r="AB194" t="b">
        <f>IF(COUNTBLANK(Table1[[#This Row],[Enamine_Quote_1977854]:[Enamine_Order_1968912]])&lt;3,TRUE,FALSE)</f>
        <v>1</v>
      </c>
      <c r="AC194" t="b">
        <f>IF(ISBLANK(Table1[[#This Row],[Enamine_unavailable]]),TRUE,FALSE)</f>
        <v>1</v>
      </c>
    </row>
    <row r="195" spans="1:29" hidden="1" x14ac:dyDescent="0.2">
      <c r="A195">
        <v>30876</v>
      </c>
      <c r="B195" t="s">
        <v>327</v>
      </c>
      <c r="C195">
        <v>985</v>
      </c>
      <c r="D195" t="s">
        <v>328</v>
      </c>
      <c r="E195">
        <v>38</v>
      </c>
      <c r="F195">
        <v>5</v>
      </c>
      <c r="G195" t="s">
        <v>150</v>
      </c>
      <c r="N195" t="b">
        <v>1</v>
      </c>
      <c r="S195" t="b">
        <v>1</v>
      </c>
      <c r="W195">
        <v>0</v>
      </c>
      <c r="X195">
        <v>0</v>
      </c>
      <c r="Y195">
        <v>1</v>
      </c>
      <c r="Z195" t="b">
        <f>IF(OR(Table1[[#This Row],['#curated YES]]&gt;=SELECT_YES,Table1[[#This Row],['#curated INTERESTING]]&gt;=SELECT_INTERESTING),TRUE,FALSE)</f>
        <v>0</v>
      </c>
      <c r="AA195" t="b">
        <f>IF(Table1[[#This Row],[Enamine_Order_1968912]],TRUE,FALSE)</f>
        <v>0</v>
      </c>
      <c r="AB195" t="b">
        <f>IF(COUNTBLANK(Table1[[#This Row],[Enamine_Quote_1977854]:[Enamine_Order_1968912]])&lt;3,TRUE,FALSE)</f>
        <v>1</v>
      </c>
      <c r="AC195" t="b">
        <f>IF(ISBLANK(Table1[[#This Row],[Enamine_unavailable]]),TRUE,FALSE)</f>
        <v>1</v>
      </c>
    </row>
    <row r="196" spans="1:29" hidden="1" x14ac:dyDescent="0.2">
      <c r="A196">
        <v>37081</v>
      </c>
      <c r="B196" t="s">
        <v>329</v>
      </c>
      <c r="C196">
        <v>1018</v>
      </c>
      <c r="D196" t="s">
        <v>330</v>
      </c>
      <c r="E196">
        <v>125</v>
      </c>
      <c r="F196">
        <v>5</v>
      </c>
      <c r="G196" t="s">
        <v>28</v>
      </c>
      <c r="N196" t="b">
        <v>1</v>
      </c>
      <c r="S196" t="b">
        <v>1</v>
      </c>
      <c r="W196">
        <v>0</v>
      </c>
      <c r="X196">
        <v>0</v>
      </c>
      <c r="Y196">
        <v>1</v>
      </c>
      <c r="Z196" t="b">
        <f>IF(OR(Table1[[#This Row],['#curated YES]]&gt;=SELECT_YES,Table1[[#This Row],['#curated INTERESTING]]&gt;=SELECT_INTERESTING),TRUE,FALSE)</f>
        <v>0</v>
      </c>
      <c r="AA196" t="b">
        <f>IF(Table1[[#This Row],[Enamine_Order_1968912]],TRUE,FALSE)</f>
        <v>0</v>
      </c>
      <c r="AB196" t="b">
        <f>IF(COUNTBLANK(Table1[[#This Row],[Enamine_Quote_1977854]:[Enamine_Order_1968912]])&lt;3,TRUE,FALSE)</f>
        <v>1</v>
      </c>
      <c r="AC196" t="b">
        <f>IF(ISBLANK(Table1[[#This Row],[Enamine_unavailable]]),TRUE,FALSE)</f>
        <v>1</v>
      </c>
    </row>
    <row r="197" spans="1:29" x14ac:dyDescent="0.2">
      <c r="A197">
        <v>54733</v>
      </c>
      <c r="B197" t="s">
        <v>331</v>
      </c>
      <c r="C197">
        <v>1007</v>
      </c>
      <c r="D197" t="s">
        <v>332</v>
      </c>
      <c r="E197">
        <v>125</v>
      </c>
      <c r="F197">
        <v>5</v>
      </c>
      <c r="G197" t="s">
        <v>28</v>
      </c>
      <c r="M197" t="b">
        <v>1</v>
      </c>
      <c r="N197" t="b">
        <v>1</v>
      </c>
      <c r="S197" t="b">
        <v>1</v>
      </c>
      <c r="U197" t="b">
        <v>1</v>
      </c>
      <c r="W197">
        <v>1</v>
      </c>
      <c r="X197">
        <v>0</v>
      </c>
      <c r="Y197">
        <v>1</v>
      </c>
      <c r="Z197" t="b">
        <f>IF(OR(Table1[[#This Row],['#curated YES]]&gt;=SELECT_YES,Table1[[#This Row],['#curated INTERESTING]]&gt;=SELECT_INTERESTING),TRUE,FALSE)</f>
        <v>1</v>
      </c>
      <c r="AA197" t="b">
        <f>IF(Table1[[#This Row],[Enamine_Order_1968912]],TRUE,FALSE)</f>
        <v>0</v>
      </c>
      <c r="AB197" t="b">
        <f>IF(COUNTBLANK(Table1[[#This Row],[Enamine_Quote_1977854]:[Enamine_Order_1968912]])&lt;3,TRUE,FALSE)</f>
        <v>1</v>
      </c>
      <c r="AC197" t="b">
        <f>IF(ISBLANK(Table1[[#This Row],[Enamine_unavailable]]),TRUE,FALSE)</f>
        <v>1</v>
      </c>
    </row>
    <row r="198" spans="1:29" x14ac:dyDescent="0.2">
      <c r="A198">
        <v>54945</v>
      </c>
      <c r="B198" t="s">
        <v>333</v>
      </c>
      <c r="C198">
        <v>1170</v>
      </c>
      <c r="D198" t="s">
        <v>334</v>
      </c>
      <c r="E198">
        <v>132</v>
      </c>
      <c r="F198">
        <v>5</v>
      </c>
      <c r="G198" t="s">
        <v>28</v>
      </c>
      <c r="M198" t="b">
        <v>1</v>
      </c>
      <c r="T198" t="b">
        <v>1</v>
      </c>
      <c r="U198" t="b">
        <v>1</v>
      </c>
      <c r="V198" t="b">
        <v>1</v>
      </c>
      <c r="W198">
        <v>1</v>
      </c>
      <c r="X198">
        <v>1</v>
      </c>
      <c r="Y198">
        <v>1</v>
      </c>
      <c r="Z198" t="b">
        <f>IF(OR(Table1[[#This Row],['#curated YES]]&gt;=SELECT_YES,Table1[[#This Row],['#curated INTERESTING]]&gt;=SELECT_INTERESTING),TRUE,FALSE)</f>
        <v>1</v>
      </c>
      <c r="AA198" t="b">
        <f>IF(Table1[[#This Row],[Enamine_Order_1968912]],TRUE,FALSE)</f>
        <v>0</v>
      </c>
      <c r="AB198" t="b">
        <f>IF(COUNTBLANK(Table1[[#This Row],[Enamine_Quote_1977854]:[Enamine_Order_1968912]])&lt;3,TRUE,FALSE)</f>
        <v>1</v>
      </c>
      <c r="AC198" t="b">
        <f>IF(ISBLANK(Table1[[#This Row],[Enamine_unavailable]]),TRUE,FALSE)</f>
        <v>1</v>
      </c>
    </row>
    <row r="199" spans="1:29" x14ac:dyDescent="0.2">
      <c r="A199">
        <v>55155</v>
      </c>
      <c r="B199" t="s">
        <v>335</v>
      </c>
      <c r="C199">
        <v>1148</v>
      </c>
      <c r="D199" t="s">
        <v>336</v>
      </c>
      <c r="E199">
        <v>132</v>
      </c>
      <c r="F199">
        <v>5</v>
      </c>
      <c r="G199" t="s">
        <v>28</v>
      </c>
      <c r="M199" t="b">
        <v>1</v>
      </c>
      <c r="T199" t="b">
        <v>1</v>
      </c>
      <c r="U199" t="b">
        <v>1</v>
      </c>
      <c r="V199" t="b">
        <v>1</v>
      </c>
      <c r="W199">
        <v>1</v>
      </c>
      <c r="X199">
        <v>1</v>
      </c>
      <c r="Y199">
        <v>1</v>
      </c>
      <c r="Z199" t="b">
        <f>IF(OR(Table1[[#This Row],['#curated YES]]&gt;=SELECT_YES,Table1[[#This Row],['#curated INTERESTING]]&gt;=SELECT_INTERESTING),TRUE,FALSE)</f>
        <v>1</v>
      </c>
      <c r="AA199" t="b">
        <f>IF(Table1[[#This Row],[Enamine_Order_1968912]],TRUE,FALSE)</f>
        <v>0</v>
      </c>
      <c r="AB199" t="b">
        <f>IF(COUNTBLANK(Table1[[#This Row],[Enamine_Quote_1977854]:[Enamine_Order_1968912]])&lt;3,TRUE,FALSE)</f>
        <v>1</v>
      </c>
      <c r="AC199" t="b">
        <f>IF(ISBLANK(Table1[[#This Row],[Enamine_unavailable]]),TRUE,FALSE)</f>
        <v>1</v>
      </c>
    </row>
    <row r="200" spans="1:29" hidden="1" x14ac:dyDescent="0.2">
      <c r="A200">
        <v>55174</v>
      </c>
      <c r="B200" t="s">
        <v>337</v>
      </c>
      <c r="C200">
        <v>1091</v>
      </c>
      <c r="D200" t="s">
        <v>338</v>
      </c>
      <c r="E200">
        <v>125</v>
      </c>
      <c r="F200">
        <v>5</v>
      </c>
      <c r="G200" t="s">
        <v>28</v>
      </c>
      <c r="M200" t="b">
        <v>1</v>
      </c>
      <c r="N200" t="b">
        <v>1</v>
      </c>
      <c r="S200" t="b">
        <v>1</v>
      </c>
      <c r="W200">
        <v>0</v>
      </c>
      <c r="X200">
        <v>0</v>
      </c>
      <c r="Y200">
        <v>1</v>
      </c>
      <c r="Z200" t="b">
        <f>IF(OR(Table1[[#This Row],['#curated YES]]&gt;=SELECT_YES,Table1[[#This Row],['#curated INTERESTING]]&gt;=SELECT_INTERESTING),TRUE,FALSE)</f>
        <v>0</v>
      </c>
      <c r="AA200" t="b">
        <f>IF(Table1[[#This Row],[Enamine_Order_1968912]],TRUE,FALSE)</f>
        <v>0</v>
      </c>
      <c r="AB200" t="b">
        <f>IF(COUNTBLANK(Table1[[#This Row],[Enamine_Quote_1977854]:[Enamine_Order_1968912]])&lt;3,TRUE,FALSE)</f>
        <v>1</v>
      </c>
      <c r="AC200" t="b">
        <f>IF(ISBLANK(Table1[[#This Row],[Enamine_unavailable]]),TRUE,FALSE)</f>
        <v>1</v>
      </c>
    </row>
    <row r="201" spans="1:29" x14ac:dyDescent="0.2">
      <c r="A201">
        <v>55262</v>
      </c>
      <c r="B201" t="s">
        <v>339</v>
      </c>
      <c r="C201">
        <v>1186</v>
      </c>
      <c r="D201" t="s">
        <v>340</v>
      </c>
      <c r="E201">
        <v>132</v>
      </c>
      <c r="F201">
        <v>5</v>
      </c>
      <c r="G201" t="s">
        <v>28</v>
      </c>
      <c r="M201" t="b">
        <v>1</v>
      </c>
      <c r="T201" t="b">
        <v>1</v>
      </c>
      <c r="U201" t="b">
        <v>1</v>
      </c>
      <c r="V201" t="b">
        <v>1</v>
      </c>
      <c r="W201">
        <v>1</v>
      </c>
      <c r="X201">
        <v>1</v>
      </c>
      <c r="Y201">
        <v>1</v>
      </c>
      <c r="Z201" t="b">
        <f>IF(OR(Table1[[#This Row],['#curated YES]]&gt;=SELECT_YES,Table1[[#This Row],['#curated INTERESTING]]&gt;=SELECT_INTERESTING),TRUE,FALSE)</f>
        <v>1</v>
      </c>
      <c r="AA201" t="b">
        <f>IF(Table1[[#This Row],[Enamine_Order_1968912]],TRUE,FALSE)</f>
        <v>0</v>
      </c>
      <c r="AB201" t="b">
        <f>IF(COUNTBLANK(Table1[[#This Row],[Enamine_Quote_1977854]:[Enamine_Order_1968912]])&lt;3,TRUE,FALSE)</f>
        <v>1</v>
      </c>
      <c r="AC201" t="b">
        <f>IF(ISBLANK(Table1[[#This Row],[Enamine_unavailable]]),TRUE,FALSE)</f>
        <v>1</v>
      </c>
    </row>
    <row r="202" spans="1:29" hidden="1" x14ac:dyDescent="0.2">
      <c r="A202">
        <v>34696</v>
      </c>
      <c r="B202" t="s">
        <v>341</v>
      </c>
      <c r="C202">
        <v>1115</v>
      </c>
      <c r="D202" t="s">
        <v>342</v>
      </c>
      <c r="E202">
        <v>187</v>
      </c>
      <c r="F202">
        <v>5</v>
      </c>
      <c r="G202" t="s">
        <v>65</v>
      </c>
      <c r="N202" t="b">
        <v>1</v>
      </c>
      <c r="S202" t="b">
        <v>1</v>
      </c>
      <c r="W202">
        <v>0</v>
      </c>
      <c r="X202">
        <v>0</v>
      </c>
      <c r="Y202">
        <v>1</v>
      </c>
      <c r="Z202" t="b">
        <f>IF(OR(Table1[[#This Row],['#curated YES]]&gt;=SELECT_YES,Table1[[#This Row],['#curated INTERESTING]]&gt;=SELECT_INTERESTING),TRUE,FALSE)</f>
        <v>0</v>
      </c>
      <c r="AA202" t="b">
        <f>IF(Table1[[#This Row],[Enamine_Order_1968912]],TRUE,FALSE)</f>
        <v>0</v>
      </c>
      <c r="AB202" t="b">
        <f>IF(COUNTBLANK(Table1[[#This Row],[Enamine_Quote_1977854]:[Enamine_Order_1968912]])&lt;3,TRUE,FALSE)</f>
        <v>1</v>
      </c>
      <c r="AC202" t="b">
        <f>IF(ISBLANK(Table1[[#This Row],[Enamine_unavailable]]),TRUE,FALSE)</f>
        <v>1</v>
      </c>
    </row>
    <row r="203" spans="1:29" x14ac:dyDescent="0.2">
      <c r="A203">
        <v>55996</v>
      </c>
      <c r="B203" t="s">
        <v>343</v>
      </c>
      <c r="C203">
        <v>983</v>
      </c>
      <c r="D203" t="s">
        <v>344</v>
      </c>
      <c r="E203">
        <v>38</v>
      </c>
      <c r="F203">
        <v>5</v>
      </c>
      <c r="G203" t="s">
        <v>150</v>
      </c>
      <c r="M203" t="b">
        <v>1</v>
      </c>
      <c r="N203" t="b">
        <v>1</v>
      </c>
      <c r="S203" t="b">
        <v>1</v>
      </c>
      <c r="U203" t="b">
        <v>1</v>
      </c>
      <c r="V203" t="b">
        <v>1</v>
      </c>
      <c r="W203">
        <v>1</v>
      </c>
      <c r="X203">
        <v>0</v>
      </c>
      <c r="Y203">
        <v>2</v>
      </c>
      <c r="Z203" t="b">
        <f>IF(OR(Table1[[#This Row],['#curated YES]]&gt;=SELECT_YES,Table1[[#This Row],['#curated INTERESTING]]&gt;=SELECT_INTERESTING),TRUE,FALSE)</f>
        <v>1</v>
      </c>
      <c r="AA203" t="b">
        <f>IF(Table1[[#This Row],[Enamine_Order_1968912]],TRUE,FALSE)</f>
        <v>0</v>
      </c>
      <c r="AB203" t="b">
        <f>IF(COUNTBLANK(Table1[[#This Row],[Enamine_Quote_1977854]:[Enamine_Order_1968912]])&lt;3,TRUE,FALSE)</f>
        <v>1</v>
      </c>
      <c r="AC203" t="b">
        <f>IF(ISBLANK(Table1[[#This Row],[Enamine_unavailable]]),TRUE,FALSE)</f>
        <v>1</v>
      </c>
    </row>
    <row r="204" spans="1:29" x14ac:dyDescent="0.2">
      <c r="A204">
        <v>56548</v>
      </c>
      <c r="B204" t="s">
        <v>345</v>
      </c>
      <c r="C204">
        <v>1152</v>
      </c>
      <c r="D204" t="s">
        <v>346</v>
      </c>
      <c r="E204">
        <v>132</v>
      </c>
      <c r="F204">
        <v>5</v>
      </c>
      <c r="G204" t="s">
        <v>28</v>
      </c>
      <c r="M204" t="b">
        <v>1</v>
      </c>
      <c r="T204" t="b">
        <v>1</v>
      </c>
      <c r="U204" t="b">
        <v>1</v>
      </c>
      <c r="V204" t="b">
        <v>1</v>
      </c>
      <c r="W204">
        <v>1</v>
      </c>
      <c r="X204">
        <v>1</v>
      </c>
      <c r="Y204">
        <v>1</v>
      </c>
      <c r="Z204" t="b">
        <f>IF(OR(Table1[[#This Row],['#curated YES]]&gt;=SELECT_YES,Table1[[#This Row],['#curated INTERESTING]]&gt;=SELECT_INTERESTING),TRUE,FALSE)</f>
        <v>1</v>
      </c>
      <c r="AA204" t="b">
        <f>IF(Table1[[#This Row],[Enamine_Order_1968912]],TRUE,FALSE)</f>
        <v>0</v>
      </c>
      <c r="AB204" t="b">
        <f>IF(COUNTBLANK(Table1[[#This Row],[Enamine_Quote_1977854]:[Enamine_Order_1968912]])&lt;3,TRUE,FALSE)</f>
        <v>1</v>
      </c>
      <c r="AC204" t="b">
        <f>IF(ISBLANK(Table1[[#This Row],[Enamine_unavailable]]),TRUE,FALSE)</f>
        <v>1</v>
      </c>
    </row>
    <row r="205" spans="1:29" x14ac:dyDescent="0.2">
      <c r="A205">
        <v>56765</v>
      </c>
      <c r="B205" t="s">
        <v>347</v>
      </c>
      <c r="C205">
        <v>1167</v>
      </c>
      <c r="D205" t="s">
        <v>348</v>
      </c>
      <c r="E205">
        <v>132</v>
      </c>
      <c r="F205">
        <v>5</v>
      </c>
      <c r="G205" t="s">
        <v>28</v>
      </c>
      <c r="M205" t="b">
        <v>1</v>
      </c>
      <c r="T205" t="b">
        <v>1</v>
      </c>
      <c r="U205" t="b">
        <v>1</v>
      </c>
      <c r="V205" t="b">
        <v>1</v>
      </c>
      <c r="W205">
        <v>1</v>
      </c>
      <c r="X205">
        <v>1</v>
      </c>
      <c r="Y205">
        <v>1</v>
      </c>
      <c r="Z205" t="b">
        <f>IF(OR(Table1[[#This Row],['#curated YES]]&gt;=SELECT_YES,Table1[[#This Row],['#curated INTERESTING]]&gt;=SELECT_INTERESTING),TRUE,FALSE)</f>
        <v>1</v>
      </c>
      <c r="AA205" t="b">
        <f>IF(Table1[[#This Row],[Enamine_Order_1968912]],TRUE,FALSE)</f>
        <v>0</v>
      </c>
      <c r="AB205" t="b">
        <f>IF(COUNTBLANK(Table1[[#This Row],[Enamine_Quote_1977854]:[Enamine_Order_1968912]])&lt;3,TRUE,FALSE)</f>
        <v>1</v>
      </c>
      <c r="AC205" t="b">
        <f>IF(ISBLANK(Table1[[#This Row],[Enamine_unavailable]]),TRUE,FALSE)</f>
        <v>1</v>
      </c>
    </row>
    <row r="206" spans="1:29" hidden="1" x14ac:dyDescent="0.2">
      <c r="A206">
        <v>46078</v>
      </c>
      <c r="B206" t="s">
        <v>349</v>
      </c>
      <c r="C206">
        <v>1062</v>
      </c>
      <c r="D206" t="s">
        <v>350</v>
      </c>
      <c r="E206">
        <v>125</v>
      </c>
      <c r="F206">
        <v>5</v>
      </c>
      <c r="G206" t="s">
        <v>28</v>
      </c>
      <c r="N206" t="b">
        <v>1</v>
      </c>
      <c r="S206" t="b">
        <v>1</v>
      </c>
      <c r="W206">
        <v>0</v>
      </c>
      <c r="X206">
        <v>0</v>
      </c>
      <c r="Y206">
        <v>1</v>
      </c>
      <c r="Z206" t="b">
        <f>IF(OR(Table1[[#This Row],['#curated YES]]&gt;=SELECT_YES,Table1[[#This Row],['#curated INTERESTING]]&gt;=SELECT_INTERESTING),TRUE,FALSE)</f>
        <v>0</v>
      </c>
      <c r="AA206" t="b">
        <f>IF(Table1[[#This Row],[Enamine_Order_1968912]],TRUE,FALSE)</f>
        <v>0</v>
      </c>
      <c r="AB206" t="b">
        <f>IF(COUNTBLANK(Table1[[#This Row],[Enamine_Quote_1977854]:[Enamine_Order_1968912]])&lt;3,TRUE,FALSE)</f>
        <v>1</v>
      </c>
      <c r="AC206" t="b">
        <f>IF(ISBLANK(Table1[[#This Row],[Enamine_unavailable]]),TRUE,FALSE)</f>
        <v>1</v>
      </c>
    </row>
    <row r="207" spans="1:29" hidden="1" x14ac:dyDescent="0.2">
      <c r="A207">
        <v>46078</v>
      </c>
      <c r="B207" t="s">
        <v>349</v>
      </c>
      <c r="C207">
        <v>1062</v>
      </c>
      <c r="D207" t="s">
        <v>350</v>
      </c>
      <c r="E207">
        <v>125</v>
      </c>
      <c r="F207">
        <v>5</v>
      </c>
      <c r="G207" t="s">
        <v>28</v>
      </c>
      <c r="N207" t="b">
        <v>1</v>
      </c>
      <c r="S207" t="b">
        <v>1</v>
      </c>
      <c r="W207">
        <v>0</v>
      </c>
      <c r="X207">
        <v>0</v>
      </c>
      <c r="Y207">
        <v>1</v>
      </c>
      <c r="Z207" t="b">
        <f>IF(OR(Table1[[#This Row],['#curated YES]]&gt;=SELECT_YES,Table1[[#This Row],['#curated INTERESTING]]&gt;=SELECT_INTERESTING),TRUE,FALSE)</f>
        <v>0</v>
      </c>
      <c r="AA207" t="b">
        <f>IF(Table1[[#This Row],[Enamine_Order_1968912]],TRUE,FALSE)</f>
        <v>0</v>
      </c>
      <c r="AB207" t="b">
        <f>IF(COUNTBLANK(Table1[[#This Row],[Enamine_Quote_1977854]:[Enamine_Order_1968912]])&lt;3,TRUE,FALSE)</f>
        <v>1</v>
      </c>
      <c r="AC207" t="b">
        <f>IF(ISBLANK(Table1[[#This Row],[Enamine_unavailable]]),TRUE,FALSE)</f>
        <v>1</v>
      </c>
    </row>
    <row r="208" spans="1:29" hidden="1" x14ac:dyDescent="0.2">
      <c r="A208">
        <v>32376</v>
      </c>
      <c r="B208" t="s">
        <v>351</v>
      </c>
      <c r="C208">
        <v>964</v>
      </c>
      <c r="D208" t="s">
        <v>352</v>
      </c>
      <c r="E208">
        <v>144</v>
      </c>
      <c r="F208">
        <v>5</v>
      </c>
      <c r="G208" t="s">
        <v>28</v>
      </c>
      <c r="I208" t="b">
        <v>1</v>
      </c>
      <c r="O208" t="b">
        <v>1</v>
      </c>
      <c r="W208">
        <v>1</v>
      </c>
      <c r="X208">
        <v>0</v>
      </c>
      <c r="Y208">
        <v>0</v>
      </c>
      <c r="Z208" t="b">
        <f>IF(OR(Table1[[#This Row],['#curated YES]]&gt;=SELECT_YES,Table1[[#This Row],['#curated INTERESTING]]&gt;=SELECT_INTERESTING),TRUE,FALSE)</f>
        <v>1</v>
      </c>
      <c r="AA208" t="b">
        <f>IF(Table1[[#This Row],[Enamine_Order_1968912]],TRUE,FALSE)</f>
        <v>1</v>
      </c>
      <c r="AB208" t="b">
        <f>IF(COUNTBLANK(Table1[[#This Row],[Enamine_Quote_1977854]:[Enamine_Order_1968912]])&lt;3,TRUE,FALSE)</f>
        <v>1</v>
      </c>
      <c r="AC208" t="b">
        <f>IF(ISBLANK(Table1[[#This Row],[Enamine_unavailable]]),TRUE,FALSE)</f>
        <v>1</v>
      </c>
    </row>
    <row r="209" spans="1:29" hidden="1" x14ac:dyDescent="0.2">
      <c r="A209">
        <v>60288</v>
      </c>
      <c r="B209" t="s">
        <v>353</v>
      </c>
      <c r="C209">
        <v>1092</v>
      </c>
      <c r="D209" t="s">
        <v>354</v>
      </c>
      <c r="E209">
        <v>125</v>
      </c>
      <c r="F209">
        <v>5</v>
      </c>
      <c r="G209" t="s">
        <v>28</v>
      </c>
      <c r="N209" t="b">
        <v>1</v>
      </c>
      <c r="S209" t="b">
        <v>1</v>
      </c>
      <c r="W209">
        <v>0</v>
      </c>
      <c r="X209">
        <v>0</v>
      </c>
      <c r="Y209">
        <v>1</v>
      </c>
      <c r="Z209" t="b">
        <f>IF(OR(Table1[[#This Row],['#curated YES]]&gt;=SELECT_YES,Table1[[#This Row],['#curated INTERESTING]]&gt;=SELECT_INTERESTING),TRUE,FALSE)</f>
        <v>0</v>
      </c>
      <c r="AA209" t="b">
        <f>IF(Table1[[#This Row],[Enamine_Order_1968912]],TRUE,FALSE)</f>
        <v>0</v>
      </c>
      <c r="AB209" t="b">
        <f>IF(COUNTBLANK(Table1[[#This Row],[Enamine_Quote_1977854]:[Enamine_Order_1968912]])&lt;3,TRUE,FALSE)</f>
        <v>1</v>
      </c>
      <c r="AC209" t="b">
        <f>IF(ISBLANK(Table1[[#This Row],[Enamine_unavailable]]),TRUE,FALSE)</f>
        <v>1</v>
      </c>
    </row>
    <row r="210" spans="1:29" hidden="1" x14ac:dyDescent="0.2">
      <c r="A210">
        <v>62405</v>
      </c>
      <c r="B210" t="s">
        <v>355</v>
      </c>
      <c r="C210">
        <v>987</v>
      </c>
      <c r="D210" t="s">
        <v>356</v>
      </c>
      <c r="E210">
        <v>43</v>
      </c>
      <c r="F210">
        <v>5</v>
      </c>
      <c r="G210" t="s">
        <v>33</v>
      </c>
      <c r="N210" t="b">
        <v>1</v>
      </c>
      <c r="S210" t="b">
        <v>1</v>
      </c>
      <c r="W210">
        <v>0</v>
      </c>
      <c r="X210">
        <v>0</v>
      </c>
      <c r="Y210">
        <v>1</v>
      </c>
      <c r="Z210" t="b">
        <f>IF(OR(Table1[[#This Row],['#curated YES]]&gt;=SELECT_YES,Table1[[#This Row],['#curated INTERESTING]]&gt;=SELECT_INTERESTING),TRUE,FALSE)</f>
        <v>0</v>
      </c>
      <c r="AA210" t="b">
        <f>IF(Table1[[#This Row],[Enamine_Order_1968912]],TRUE,FALSE)</f>
        <v>0</v>
      </c>
      <c r="AB210" t="b">
        <f>IF(COUNTBLANK(Table1[[#This Row],[Enamine_Quote_1977854]:[Enamine_Order_1968912]])&lt;3,TRUE,FALSE)</f>
        <v>1</v>
      </c>
      <c r="AC210" t="b">
        <f>IF(ISBLANK(Table1[[#This Row],[Enamine_unavailable]]),TRUE,FALSE)</f>
        <v>1</v>
      </c>
    </row>
    <row r="211" spans="1:29" hidden="1" x14ac:dyDescent="0.2">
      <c r="A211">
        <v>62406</v>
      </c>
      <c r="B211" t="s">
        <v>357</v>
      </c>
      <c r="C211">
        <v>1009</v>
      </c>
      <c r="D211" t="s">
        <v>358</v>
      </c>
      <c r="E211">
        <v>125</v>
      </c>
      <c r="F211">
        <v>5</v>
      </c>
      <c r="G211" t="s">
        <v>28</v>
      </c>
      <c r="N211" t="b">
        <v>1</v>
      </c>
      <c r="S211" t="b">
        <v>1</v>
      </c>
      <c r="W211">
        <v>0</v>
      </c>
      <c r="X211">
        <v>0</v>
      </c>
      <c r="Y211">
        <v>1</v>
      </c>
      <c r="Z211" t="b">
        <f>IF(OR(Table1[[#This Row],['#curated YES]]&gt;=SELECT_YES,Table1[[#This Row],['#curated INTERESTING]]&gt;=SELECT_INTERESTING),TRUE,FALSE)</f>
        <v>0</v>
      </c>
      <c r="AA211" t="b">
        <f>IF(Table1[[#This Row],[Enamine_Order_1968912]],TRUE,FALSE)</f>
        <v>0</v>
      </c>
      <c r="AB211" t="b">
        <f>IF(COUNTBLANK(Table1[[#This Row],[Enamine_Quote_1977854]:[Enamine_Order_1968912]])&lt;3,TRUE,FALSE)</f>
        <v>1</v>
      </c>
      <c r="AC211" t="b">
        <f>IF(ISBLANK(Table1[[#This Row],[Enamine_unavailable]]),TRUE,FALSE)</f>
        <v>1</v>
      </c>
    </row>
    <row r="212" spans="1:29" hidden="1" x14ac:dyDescent="0.2">
      <c r="A212">
        <v>26822</v>
      </c>
      <c r="B212" t="s">
        <v>359</v>
      </c>
      <c r="H212" t="b">
        <v>1</v>
      </c>
      <c r="S212" t="b">
        <v>1</v>
      </c>
      <c r="W212">
        <v>0</v>
      </c>
      <c r="X212">
        <v>0</v>
      </c>
      <c r="Y212">
        <v>1</v>
      </c>
      <c r="Z212" t="b">
        <f>IF(OR(Table1[[#This Row],['#curated YES]]&gt;=SELECT_YES,Table1[[#This Row],['#curated INTERESTING]]&gt;=SELECT_INTERESTING),TRUE,FALSE)</f>
        <v>0</v>
      </c>
      <c r="AA212" t="b">
        <f>IF(Table1[[#This Row],[Enamine_Order_1968912]],TRUE,FALSE)</f>
        <v>0</v>
      </c>
      <c r="AB212" t="b">
        <f>IF(COUNTBLANK(Table1[[#This Row],[Enamine_Quote_1977854]:[Enamine_Order_1968912]])&lt;3,TRUE,FALSE)</f>
        <v>0</v>
      </c>
      <c r="AC212" t="b">
        <f>IF(ISBLANK(Table1[[#This Row],[Enamine_unavailable]]),TRUE,FALSE)</f>
        <v>0</v>
      </c>
    </row>
    <row r="213" spans="1:29" hidden="1" x14ac:dyDescent="0.2">
      <c r="A213">
        <v>26966</v>
      </c>
      <c r="B213" t="s">
        <v>360</v>
      </c>
      <c r="C213">
        <v>1008</v>
      </c>
      <c r="D213" t="s">
        <v>361</v>
      </c>
      <c r="E213">
        <v>125</v>
      </c>
      <c r="F213">
        <v>5</v>
      </c>
      <c r="G213" t="s">
        <v>28</v>
      </c>
      <c r="N213" t="b">
        <v>1</v>
      </c>
      <c r="S213" t="b">
        <v>1</v>
      </c>
      <c r="W213">
        <v>0</v>
      </c>
      <c r="X213">
        <v>0</v>
      </c>
      <c r="Y213">
        <v>1</v>
      </c>
      <c r="Z213" t="b">
        <f>IF(OR(Table1[[#This Row],['#curated YES]]&gt;=SELECT_YES,Table1[[#This Row],['#curated INTERESTING]]&gt;=SELECT_INTERESTING),TRUE,FALSE)</f>
        <v>0</v>
      </c>
      <c r="AA213" t="b">
        <f>IF(Table1[[#This Row],[Enamine_Order_1968912]],TRUE,FALSE)</f>
        <v>0</v>
      </c>
      <c r="AB213" t="b">
        <f>IF(COUNTBLANK(Table1[[#This Row],[Enamine_Quote_1977854]:[Enamine_Order_1968912]])&lt;3,TRUE,FALSE)</f>
        <v>1</v>
      </c>
      <c r="AC213" t="b">
        <f>IF(ISBLANK(Table1[[#This Row],[Enamine_unavailable]]),TRUE,FALSE)</f>
        <v>1</v>
      </c>
    </row>
    <row r="214" spans="1:29" x14ac:dyDescent="0.2">
      <c r="A214">
        <v>13699</v>
      </c>
      <c r="B214" t="s">
        <v>362</v>
      </c>
      <c r="H214" t="b">
        <v>1</v>
      </c>
      <c r="S214" t="b">
        <v>1</v>
      </c>
      <c r="U214" t="b">
        <v>1</v>
      </c>
      <c r="V214" t="b">
        <v>1</v>
      </c>
      <c r="W214">
        <v>1</v>
      </c>
      <c r="X214">
        <v>0</v>
      </c>
      <c r="Y214">
        <v>2</v>
      </c>
      <c r="Z214" t="b">
        <f>IF(OR(Table1[[#This Row],['#curated YES]]&gt;=SELECT_YES,Table1[[#This Row],['#curated INTERESTING]]&gt;=SELECT_INTERESTING),TRUE,FALSE)</f>
        <v>1</v>
      </c>
      <c r="AA214" t="b">
        <f>IF(Table1[[#This Row],[Enamine_Order_1968912]],TRUE,FALSE)</f>
        <v>0</v>
      </c>
      <c r="AB214" t="b">
        <f>IF(COUNTBLANK(Table1[[#This Row],[Enamine_Quote_1977854]:[Enamine_Order_1968912]])&lt;3,TRUE,FALSE)</f>
        <v>0</v>
      </c>
      <c r="AC214" t="b">
        <f>IF(ISBLANK(Table1[[#This Row],[Enamine_unavailable]]),TRUE,FALSE)</f>
        <v>0</v>
      </c>
    </row>
    <row r="215" spans="1:29" hidden="1" x14ac:dyDescent="0.2">
      <c r="A215">
        <v>30341</v>
      </c>
      <c r="B215" t="s">
        <v>363</v>
      </c>
      <c r="C215">
        <v>1128</v>
      </c>
      <c r="D215" t="s">
        <v>364</v>
      </c>
      <c r="E215">
        <v>132</v>
      </c>
      <c r="F215">
        <v>5</v>
      </c>
      <c r="G215" t="s">
        <v>28</v>
      </c>
      <c r="M215" t="b">
        <v>1</v>
      </c>
      <c r="N215" t="b">
        <v>1</v>
      </c>
      <c r="S215" t="b">
        <v>1</v>
      </c>
      <c r="W215">
        <v>0</v>
      </c>
      <c r="X215">
        <v>0</v>
      </c>
      <c r="Y215">
        <v>1</v>
      </c>
      <c r="Z215" t="b">
        <f>IF(OR(Table1[[#This Row],['#curated YES]]&gt;=SELECT_YES,Table1[[#This Row],['#curated INTERESTING]]&gt;=SELECT_INTERESTING),TRUE,FALSE)</f>
        <v>0</v>
      </c>
      <c r="AA215" t="b">
        <f>IF(Table1[[#This Row],[Enamine_Order_1968912]],TRUE,FALSE)</f>
        <v>0</v>
      </c>
      <c r="AB215" t="b">
        <f>IF(COUNTBLANK(Table1[[#This Row],[Enamine_Quote_1977854]:[Enamine_Order_1968912]])&lt;3,TRUE,FALSE)</f>
        <v>1</v>
      </c>
      <c r="AC215" t="b">
        <f>IF(ISBLANK(Table1[[#This Row],[Enamine_unavailable]]),TRUE,FALSE)</f>
        <v>1</v>
      </c>
    </row>
    <row r="216" spans="1:29" hidden="1" x14ac:dyDescent="0.2">
      <c r="A216">
        <v>37448</v>
      </c>
      <c r="B216" t="s">
        <v>365</v>
      </c>
      <c r="H216" t="b">
        <v>1</v>
      </c>
      <c r="S216" t="b">
        <v>1</v>
      </c>
      <c r="W216">
        <v>0</v>
      </c>
      <c r="X216">
        <v>0</v>
      </c>
      <c r="Y216">
        <v>1</v>
      </c>
      <c r="Z216" t="b">
        <f>IF(OR(Table1[[#This Row],['#curated YES]]&gt;=SELECT_YES,Table1[[#This Row],['#curated INTERESTING]]&gt;=SELECT_INTERESTING),TRUE,FALSE)</f>
        <v>0</v>
      </c>
      <c r="AA216" t="b">
        <f>IF(Table1[[#This Row],[Enamine_Order_1968912]],TRUE,FALSE)</f>
        <v>0</v>
      </c>
      <c r="AB216" t="b">
        <f>IF(COUNTBLANK(Table1[[#This Row],[Enamine_Quote_1977854]:[Enamine_Order_1968912]])&lt;3,TRUE,FALSE)</f>
        <v>0</v>
      </c>
      <c r="AC216" t="b">
        <f>IF(ISBLANK(Table1[[#This Row],[Enamine_unavailable]]),TRUE,FALSE)</f>
        <v>0</v>
      </c>
    </row>
    <row r="217" spans="1:29" x14ac:dyDescent="0.2">
      <c r="A217">
        <v>43155</v>
      </c>
      <c r="B217" t="s">
        <v>366</v>
      </c>
      <c r="H217" t="b">
        <v>1</v>
      </c>
      <c r="T217" t="b">
        <v>1</v>
      </c>
      <c r="U217" t="b">
        <v>1</v>
      </c>
      <c r="W217">
        <v>1</v>
      </c>
      <c r="X217">
        <v>1</v>
      </c>
      <c r="Y217">
        <v>0</v>
      </c>
      <c r="Z217" t="b">
        <f>IF(OR(Table1[[#This Row],['#curated YES]]&gt;=SELECT_YES,Table1[[#This Row],['#curated INTERESTING]]&gt;=SELECT_INTERESTING),TRUE,FALSE)</f>
        <v>1</v>
      </c>
      <c r="AA217" t="b">
        <f>IF(Table1[[#This Row],[Enamine_Order_1968912]],TRUE,FALSE)</f>
        <v>0</v>
      </c>
      <c r="AB217" t="b">
        <f>IF(COUNTBLANK(Table1[[#This Row],[Enamine_Quote_1977854]:[Enamine_Order_1968912]])&lt;3,TRUE,FALSE)</f>
        <v>0</v>
      </c>
      <c r="AC217" t="b">
        <f>IF(ISBLANK(Table1[[#This Row],[Enamine_unavailable]]),TRUE,FALSE)</f>
        <v>0</v>
      </c>
    </row>
    <row r="218" spans="1:29" hidden="1" x14ac:dyDescent="0.2">
      <c r="A218">
        <v>3859</v>
      </c>
      <c r="B218" t="s">
        <v>367</v>
      </c>
      <c r="C218">
        <v>1052</v>
      </c>
      <c r="D218" t="s">
        <v>368</v>
      </c>
      <c r="E218">
        <v>125</v>
      </c>
      <c r="F218">
        <v>5</v>
      </c>
      <c r="G218" t="s">
        <v>28</v>
      </c>
      <c r="N218" t="b">
        <v>1</v>
      </c>
      <c r="S218" t="b">
        <v>1</v>
      </c>
      <c r="W218">
        <v>0</v>
      </c>
      <c r="X218">
        <v>0</v>
      </c>
      <c r="Y218">
        <v>1</v>
      </c>
      <c r="Z218" t="b">
        <f>IF(OR(Table1[[#This Row],['#curated YES]]&gt;=SELECT_YES,Table1[[#This Row],['#curated INTERESTING]]&gt;=SELECT_INTERESTING),TRUE,FALSE)</f>
        <v>0</v>
      </c>
      <c r="AA218" t="b">
        <f>IF(Table1[[#This Row],[Enamine_Order_1968912]],TRUE,FALSE)</f>
        <v>0</v>
      </c>
      <c r="AB218" t="b">
        <f>IF(COUNTBLANK(Table1[[#This Row],[Enamine_Quote_1977854]:[Enamine_Order_1968912]])&lt;3,TRUE,FALSE)</f>
        <v>1</v>
      </c>
      <c r="AC218" t="b">
        <f>IF(ISBLANK(Table1[[#This Row],[Enamine_unavailable]]),TRUE,FALSE)</f>
        <v>1</v>
      </c>
    </row>
    <row r="219" spans="1:29" x14ac:dyDescent="0.2">
      <c r="A219">
        <v>4091</v>
      </c>
      <c r="B219" t="s">
        <v>369</v>
      </c>
      <c r="C219">
        <v>1141</v>
      </c>
      <c r="D219" t="s">
        <v>370</v>
      </c>
      <c r="E219">
        <v>132</v>
      </c>
      <c r="F219">
        <v>5</v>
      </c>
      <c r="G219" t="s">
        <v>28</v>
      </c>
      <c r="M219" t="b">
        <v>1</v>
      </c>
      <c r="T219" t="b">
        <v>1</v>
      </c>
      <c r="U219" t="b">
        <v>1</v>
      </c>
      <c r="W219">
        <v>1</v>
      </c>
      <c r="X219">
        <v>1</v>
      </c>
      <c r="Y219">
        <v>0</v>
      </c>
      <c r="Z219" t="b">
        <f>IF(OR(Table1[[#This Row],['#curated YES]]&gt;=SELECT_YES,Table1[[#This Row],['#curated INTERESTING]]&gt;=SELECT_INTERESTING),TRUE,FALSE)</f>
        <v>1</v>
      </c>
      <c r="AA219" t="b">
        <f>IF(Table1[[#This Row],[Enamine_Order_1968912]],TRUE,FALSE)</f>
        <v>0</v>
      </c>
      <c r="AB219" t="b">
        <f>IF(COUNTBLANK(Table1[[#This Row],[Enamine_Quote_1977854]:[Enamine_Order_1968912]])&lt;3,TRUE,FALSE)</f>
        <v>1</v>
      </c>
      <c r="AC219" t="b">
        <f>IF(ISBLANK(Table1[[#This Row],[Enamine_unavailable]]),TRUE,FALSE)</f>
        <v>1</v>
      </c>
    </row>
    <row r="220" spans="1:29" x14ac:dyDescent="0.2">
      <c r="A220">
        <v>4093</v>
      </c>
      <c r="B220" t="s">
        <v>371</v>
      </c>
      <c r="C220">
        <v>1161</v>
      </c>
      <c r="D220" t="s">
        <v>372</v>
      </c>
      <c r="E220">
        <v>132</v>
      </c>
      <c r="F220">
        <v>5</v>
      </c>
      <c r="G220" t="s">
        <v>28</v>
      </c>
      <c r="M220" t="b">
        <v>1</v>
      </c>
      <c r="T220" t="b">
        <v>1</v>
      </c>
      <c r="U220" t="b">
        <v>1</v>
      </c>
      <c r="W220">
        <v>1</v>
      </c>
      <c r="X220">
        <v>1</v>
      </c>
      <c r="Y220">
        <v>0</v>
      </c>
      <c r="Z220" t="b">
        <f>IF(OR(Table1[[#This Row],['#curated YES]]&gt;=SELECT_YES,Table1[[#This Row],['#curated INTERESTING]]&gt;=SELECT_INTERESTING),TRUE,FALSE)</f>
        <v>1</v>
      </c>
      <c r="AA220" t="b">
        <f>IF(Table1[[#This Row],[Enamine_Order_1968912]],TRUE,FALSE)</f>
        <v>0</v>
      </c>
      <c r="AB220" t="b">
        <f>IF(COUNTBLANK(Table1[[#This Row],[Enamine_Quote_1977854]:[Enamine_Order_1968912]])&lt;3,TRUE,FALSE)</f>
        <v>1</v>
      </c>
      <c r="AC220" t="b">
        <f>IF(ISBLANK(Table1[[#This Row],[Enamine_unavailable]]),TRUE,FALSE)</f>
        <v>1</v>
      </c>
    </row>
    <row r="221" spans="1:29" hidden="1" x14ac:dyDescent="0.2">
      <c r="A221">
        <v>28654</v>
      </c>
      <c r="B221" t="s">
        <v>373</v>
      </c>
      <c r="C221">
        <v>1046</v>
      </c>
      <c r="D221" t="s">
        <v>374</v>
      </c>
      <c r="E221">
        <v>125</v>
      </c>
      <c r="F221">
        <v>5</v>
      </c>
      <c r="G221" t="s">
        <v>28</v>
      </c>
      <c r="N221" t="b">
        <v>1</v>
      </c>
      <c r="S221" t="b">
        <v>1</v>
      </c>
      <c r="W221">
        <v>0</v>
      </c>
      <c r="X221">
        <v>0</v>
      </c>
      <c r="Y221">
        <v>1</v>
      </c>
      <c r="Z221" t="b">
        <f>IF(OR(Table1[[#This Row],['#curated YES]]&gt;=SELECT_YES,Table1[[#This Row],['#curated INTERESTING]]&gt;=SELECT_INTERESTING),TRUE,FALSE)</f>
        <v>0</v>
      </c>
      <c r="AA221" t="b">
        <f>IF(Table1[[#This Row],[Enamine_Order_1968912]],TRUE,FALSE)</f>
        <v>0</v>
      </c>
      <c r="AB221" t="b">
        <f>IF(COUNTBLANK(Table1[[#This Row],[Enamine_Quote_1977854]:[Enamine_Order_1968912]])&lt;3,TRUE,FALSE)</f>
        <v>1</v>
      </c>
      <c r="AC221" t="b">
        <f>IF(ISBLANK(Table1[[#This Row],[Enamine_unavailable]]),TRUE,FALSE)</f>
        <v>1</v>
      </c>
    </row>
    <row r="222" spans="1:29" hidden="1" x14ac:dyDescent="0.2">
      <c r="A222">
        <v>31378</v>
      </c>
      <c r="B222" t="s">
        <v>375</v>
      </c>
      <c r="C222">
        <v>1004</v>
      </c>
      <c r="D222" t="s">
        <v>376</v>
      </c>
      <c r="E222">
        <v>125</v>
      </c>
      <c r="F222">
        <v>5</v>
      </c>
      <c r="G222" t="s">
        <v>28</v>
      </c>
      <c r="N222" t="b">
        <v>1</v>
      </c>
      <c r="S222" t="b">
        <v>1</v>
      </c>
      <c r="W222">
        <v>0</v>
      </c>
      <c r="X222">
        <v>0</v>
      </c>
      <c r="Y222">
        <v>1</v>
      </c>
      <c r="Z222" t="b">
        <f>IF(OR(Table1[[#This Row],['#curated YES]]&gt;=SELECT_YES,Table1[[#This Row],['#curated INTERESTING]]&gt;=SELECT_INTERESTING),TRUE,FALSE)</f>
        <v>0</v>
      </c>
      <c r="AA222" t="b">
        <f>IF(Table1[[#This Row],[Enamine_Order_1968912]],TRUE,FALSE)</f>
        <v>0</v>
      </c>
      <c r="AB222" t="b">
        <f>IF(COUNTBLANK(Table1[[#This Row],[Enamine_Quote_1977854]:[Enamine_Order_1968912]])&lt;3,TRUE,FALSE)</f>
        <v>1</v>
      </c>
      <c r="AC222" t="b">
        <f>IF(ISBLANK(Table1[[#This Row],[Enamine_unavailable]]),TRUE,FALSE)</f>
        <v>1</v>
      </c>
    </row>
    <row r="223" spans="1:29" x14ac:dyDescent="0.2">
      <c r="A223">
        <v>4109</v>
      </c>
      <c r="B223" t="s">
        <v>377</v>
      </c>
      <c r="H223" t="b">
        <v>1</v>
      </c>
      <c r="T223" t="b">
        <v>1</v>
      </c>
      <c r="U223" t="b">
        <v>1</v>
      </c>
      <c r="W223">
        <v>1</v>
      </c>
      <c r="X223">
        <v>1</v>
      </c>
      <c r="Y223">
        <v>0</v>
      </c>
      <c r="Z223" t="b">
        <f>IF(OR(Table1[[#This Row],['#curated YES]]&gt;=SELECT_YES,Table1[[#This Row],['#curated INTERESTING]]&gt;=SELECT_INTERESTING),TRUE,FALSE)</f>
        <v>1</v>
      </c>
      <c r="AA223" t="b">
        <f>IF(Table1[[#This Row],[Enamine_Order_1968912]],TRUE,FALSE)</f>
        <v>0</v>
      </c>
      <c r="AB223" t="b">
        <f>IF(COUNTBLANK(Table1[[#This Row],[Enamine_Quote_1977854]:[Enamine_Order_1968912]])&lt;3,TRUE,FALSE)</f>
        <v>0</v>
      </c>
      <c r="AC223" t="b">
        <f>IF(ISBLANK(Table1[[#This Row],[Enamine_unavailable]]),TRUE,FALSE)</f>
        <v>0</v>
      </c>
    </row>
    <row r="224" spans="1:29" x14ac:dyDescent="0.2">
      <c r="A224">
        <v>41552</v>
      </c>
      <c r="B224" t="s">
        <v>378</v>
      </c>
      <c r="C224">
        <v>1168</v>
      </c>
      <c r="D224" t="s">
        <v>379</v>
      </c>
      <c r="E224">
        <v>132</v>
      </c>
      <c r="F224">
        <v>5</v>
      </c>
      <c r="G224" t="s">
        <v>28</v>
      </c>
      <c r="M224" t="b">
        <v>1</v>
      </c>
      <c r="N224" t="b">
        <v>1</v>
      </c>
      <c r="S224" t="b">
        <v>1</v>
      </c>
      <c r="U224" t="b">
        <v>1</v>
      </c>
      <c r="W224">
        <v>1</v>
      </c>
      <c r="X224">
        <v>0</v>
      </c>
      <c r="Y224">
        <v>1</v>
      </c>
      <c r="Z224" t="b">
        <f>IF(OR(Table1[[#This Row],['#curated YES]]&gt;=SELECT_YES,Table1[[#This Row],['#curated INTERESTING]]&gt;=SELECT_INTERESTING),TRUE,FALSE)</f>
        <v>1</v>
      </c>
      <c r="AA224" t="b">
        <f>IF(Table1[[#This Row],[Enamine_Order_1968912]],TRUE,FALSE)</f>
        <v>0</v>
      </c>
      <c r="AB224" t="b">
        <f>IF(COUNTBLANK(Table1[[#This Row],[Enamine_Quote_1977854]:[Enamine_Order_1968912]])&lt;3,TRUE,FALSE)</f>
        <v>1</v>
      </c>
      <c r="AC224" t="b">
        <f>IF(ISBLANK(Table1[[#This Row],[Enamine_unavailable]]),TRUE,FALSE)</f>
        <v>1</v>
      </c>
    </row>
    <row r="225" spans="1:29" x14ac:dyDescent="0.2">
      <c r="A225">
        <v>41689</v>
      </c>
      <c r="B225" t="s">
        <v>380</v>
      </c>
      <c r="C225">
        <v>1164</v>
      </c>
      <c r="D225" t="s">
        <v>381</v>
      </c>
      <c r="E225">
        <v>132</v>
      </c>
      <c r="F225">
        <v>5</v>
      </c>
      <c r="G225" t="s">
        <v>28</v>
      </c>
      <c r="M225" t="b">
        <v>1</v>
      </c>
      <c r="T225" t="b">
        <v>1</v>
      </c>
      <c r="U225" t="b">
        <v>1</v>
      </c>
      <c r="V225" t="b">
        <v>1</v>
      </c>
      <c r="W225">
        <v>1</v>
      </c>
      <c r="X225">
        <v>1</v>
      </c>
      <c r="Y225">
        <v>1</v>
      </c>
      <c r="Z225" t="b">
        <f>IF(OR(Table1[[#This Row],['#curated YES]]&gt;=SELECT_YES,Table1[[#This Row],['#curated INTERESTING]]&gt;=SELECT_INTERESTING),TRUE,FALSE)</f>
        <v>1</v>
      </c>
      <c r="AA225" t="b">
        <f>IF(Table1[[#This Row],[Enamine_Order_1968912]],TRUE,FALSE)</f>
        <v>0</v>
      </c>
      <c r="AB225" t="b">
        <f>IF(COUNTBLANK(Table1[[#This Row],[Enamine_Quote_1977854]:[Enamine_Order_1968912]])&lt;3,TRUE,FALSE)</f>
        <v>1</v>
      </c>
      <c r="AC225" t="b">
        <f>IF(ISBLANK(Table1[[#This Row],[Enamine_unavailable]]),TRUE,FALSE)</f>
        <v>1</v>
      </c>
    </row>
    <row r="226" spans="1:29" hidden="1" x14ac:dyDescent="0.2">
      <c r="A226">
        <v>4621</v>
      </c>
      <c r="B226" t="s">
        <v>382</v>
      </c>
      <c r="C226">
        <v>1056</v>
      </c>
      <c r="D226" t="s">
        <v>383</v>
      </c>
      <c r="E226">
        <v>125</v>
      </c>
      <c r="F226">
        <v>5</v>
      </c>
      <c r="G226" t="s">
        <v>28</v>
      </c>
      <c r="N226" t="b">
        <v>1</v>
      </c>
      <c r="S226" t="b">
        <v>1</v>
      </c>
      <c r="W226">
        <v>0</v>
      </c>
      <c r="X226">
        <v>0</v>
      </c>
      <c r="Y226">
        <v>1</v>
      </c>
      <c r="Z226" t="b">
        <f>IF(OR(Table1[[#This Row],['#curated YES]]&gt;=SELECT_YES,Table1[[#This Row],['#curated INTERESTING]]&gt;=SELECT_INTERESTING),TRUE,FALSE)</f>
        <v>0</v>
      </c>
      <c r="AA226" t="b">
        <f>IF(Table1[[#This Row],[Enamine_Order_1968912]],TRUE,FALSE)</f>
        <v>0</v>
      </c>
      <c r="AB226" t="b">
        <f>IF(COUNTBLANK(Table1[[#This Row],[Enamine_Quote_1977854]:[Enamine_Order_1968912]])&lt;3,TRUE,FALSE)</f>
        <v>1</v>
      </c>
      <c r="AC226" t="b">
        <f>IF(ISBLANK(Table1[[#This Row],[Enamine_unavailable]]),TRUE,FALSE)</f>
        <v>1</v>
      </c>
    </row>
    <row r="227" spans="1:29" x14ac:dyDescent="0.2">
      <c r="A227">
        <v>40797</v>
      </c>
      <c r="B227" t="s">
        <v>384</v>
      </c>
      <c r="C227">
        <v>1134</v>
      </c>
      <c r="D227" t="s">
        <v>385</v>
      </c>
      <c r="E227">
        <v>132</v>
      </c>
      <c r="F227">
        <v>5</v>
      </c>
      <c r="G227" t="s">
        <v>28</v>
      </c>
      <c r="M227" t="b">
        <v>1</v>
      </c>
      <c r="T227" t="b">
        <v>1</v>
      </c>
      <c r="U227" t="b">
        <v>1</v>
      </c>
      <c r="V227" t="b">
        <v>1</v>
      </c>
      <c r="W227">
        <v>1</v>
      </c>
      <c r="X227">
        <v>1</v>
      </c>
      <c r="Y227">
        <v>1</v>
      </c>
      <c r="Z227" t="b">
        <f>IF(OR(Table1[[#This Row],['#curated YES]]&gt;=SELECT_YES,Table1[[#This Row],['#curated INTERESTING]]&gt;=SELECT_INTERESTING),TRUE,FALSE)</f>
        <v>1</v>
      </c>
      <c r="AA227" t="b">
        <f>IF(Table1[[#This Row],[Enamine_Order_1968912]],TRUE,FALSE)</f>
        <v>0</v>
      </c>
      <c r="AB227" t="b">
        <f>IF(COUNTBLANK(Table1[[#This Row],[Enamine_Quote_1977854]:[Enamine_Order_1968912]])&lt;3,TRUE,FALSE)</f>
        <v>1</v>
      </c>
      <c r="AC227" t="b">
        <f>IF(ISBLANK(Table1[[#This Row],[Enamine_unavailable]]),TRUE,FALSE)</f>
        <v>1</v>
      </c>
    </row>
    <row r="228" spans="1:29" hidden="1" x14ac:dyDescent="0.2">
      <c r="A228">
        <v>19954</v>
      </c>
      <c r="B228" t="s">
        <v>386</v>
      </c>
      <c r="C228">
        <v>1031</v>
      </c>
      <c r="D228" t="s">
        <v>387</v>
      </c>
      <c r="E228">
        <v>125</v>
      </c>
      <c r="F228">
        <v>5</v>
      </c>
      <c r="G228" t="s">
        <v>28</v>
      </c>
      <c r="N228" t="b">
        <v>1</v>
      </c>
      <c r="S228" t="b">
        <v>1</v>
      </c>
      <c r="W228">
        <v>0</v>
      </c>
      <c r="X228">
        <v>0</v>
      </c>
      <c r="Y228">
        <v>1</v>
      </c>
      <c r="Z228" t="b">
        <f>IF(OR(Table1[[#This Row],['#curated YES]]&gt;=SELECT_YES,Table1[[#This Row],['#curated INTERESTING]]&gt;=SELECT_INTERESTING),TRUE,FALSE)</f>
        <v>0</v>
      </c>
      <c r="AA228" t="b">
        <f>IF(Table1[[#This Row],[Enamine_Order_1968912]],TRUE,FALSE)</f>
        <v>0</v>
      </c>
      <c r="AB228" t="b">
        <f>IF(COUNTBLANK(Table1[[#This Row],[Enamine_Quote_1977854]:[Enamine_Order_1968912]])&lt;3,TRUE,FALSE)</f>
        <v>1</v>
      </c>
      <c r="AC228" t="b">
        <f>IF(ISBLANK(Table1[[#This Row],[Enamine_unavailable]]),TRUE,FALSE)</f>
        <v>1</v>
      </c>
    </row>
    <row r="229" spans="1:29" hidden="1" x14ac:dyDescent="0.2">
      <c r="A229">
        <v>53809</v>
      </c>
      <c r="B229" t="s">
        <v>388</v>
      </c>
      <c r="C229">
        <v>975</v>
      </c>
      <c r="D229" t="s">
        <v>389</v>
      </c>
      <c r="E229">
        <v>144</v>
      </c>
      <c r="F229">
        <v>5</v>
      </c>
      <c r="G229" t="s">
        <v>28</v>
      </c>
      <c r="I229" t="b">
        <v>1</v>
      </c>
      <c r="O229" t="b">
        <v>1</v>
      </c>
      <c r="W229">
        <v>1</v>
      </c>
      <c r="X229">
        <v>0</v>
      </c>
      <c r="Y229">
        <v>0</v>
      </c>
      <c r="Z229" t="b">
        <f>IF(OR(Table1[[#This Row],['#curated YES]]&gt;=SELECT_YES,Table1[[#This Row],['#curated INTERESTING]]&gt;=SELECT_INTERESTING),TRUE,FALSE)</f>
        <v>1</v>
      </c>
      <c r="AA229" t="b">
        <f>IF(Table1[[#This Row],[Enamine_Order_1968912]],TRUE,FALSE)</f>
        <v>1</v>
      </c>
      <c r="AB229" t="b">
        <f>IF(COUNTBLANK(Table1[[#This Row],[Enamine_Quote_1977854]:[Enamine_Order_1968912]])&lt;3,TRUE,FALSE)</f>
        <v>1</v>
      </c>
      <c r="AC229" t="b">
        <f>IF(ISBLANK(Table1[[#This Row],[Enamine_unavailable]]),TRUE,FALSE)</f>
        <v>1</v>
      </c>
    </row>
    <row r="230" spans="1:29" hidden="1" x14ac:dyDescent="0.2">
      <c r="A230">
        <v>34580</v>
      </c>
      <c r="B230" t="s">
        <v>390</v>
      </c>
      <c r="C230">
        <v>990</v>
      </c>
      <c r="D230" t="s">
        <v>391</v>
      </c>
      <c r="E230">
        <v>125</v>
      </c>
      <c r="F230">
        <v>5</v>
      </c>
      <c r="G230" t="s">
        <v>28</v>
      </c>
      <c r="N230" t="b">
        <v>1</v>
      </c>
      <c r="S230" t="b">
        <v>1</v>
      </c>
      <c r="W230">
        <v>0</v>
      </c>
      <c r="X230">
        <v>0</v>
      </c>
      <c r="Y230">
        <v>1</v>
      </c>
      <c r="Z230" t="b">
        <f>IF(OR(Table1[[#This Row],['#curated YES]]&gt;=SELECT_YES,Table1[[#This Row],['#curated INTERESTING]]&gt;=SELECT_INTERESTING),TRUE,FALSE)</f>
        <v>0</v>
      </c>
      <c r="AA230" t="b">
        <f>IF(Table1[[#This Row],[Enamine_Order_1968912]],TRUE,FALSE)</f>
        <v>0</v>
      </c>
      <c r="AB230" t="b">
        <f>IF(COUNTBLANK(Table1[[#This Row],[Enamine_Quote_1977854]:[Enamine_Order_1968912]])&lt;3,TRUE,FALSE)</f>
        <v>1</v>
      </c>
      <c r="AC230" t="b">
        <f>IF(ISBLANK(Table1[[#This Row],[Enamine_unavailable]]),TRUE,FALSE)</f>
        <v>1</v>
      </c>
    </row>
    <row r="231" spans="1:29" hidden="1" x14ac:dyDescent="0.2">
      <c r="A231">
        <v>35325</v>
      </c>
      <c r="B231" t="s">
        <v>392</v>
      </c>
      <c r="C231">
        <v>1102</v>
      </c>
      <c r="D231" t="s">
        <v>393</v>
      </c>
      <c r="E231">
        <v>187</v>
      </c>
      <c r="F231">
        <v>5</v>
      </c>
      <c r="G231" t="s">
        <v>65</v>
      </c>
      <c r="N231" t="b">
        <v>1</v>
      </c>
      <c r="S231" t="b">
        <v>1</v>
      </c>
      <c r="W231">
        <v>0</v>
      </c>
      <c r="X231">
        <v>0</v>
      </c>
      <c r="Y231">
        <v>1</v>
      </c>
      <c r="Z231" t="b">
        <f>IF(OR(Table1[[#This Row],['#curated YES]]&gt;=SELECT_YES,Table1[[#This Row],['#curated INTERESTING]]&gt;=SELECT_INTERESTING),TRUE,FALSE)</f>
        <v>0</v>
      </c>
      <c r="AA231" t="b">
        <f>IF(Table1[[#This Row],[Enamine_Order_1968912]],TRUE,FALSE)</f>
        <v>0</v>
      </c>
      <c r="AB231" t="b">
        <f>IF(COUNTBLANK(Table1[[#This Row],[Enamine_Quote_1977854]:[Enamine_Order_1968912]])&lt;3,TRUE,FALSE)</f>
        <v>1</v>
      </c>
      <c r="AC231" t="b">
        <f>IF(ISBLANK(Table1[[#This Row],[Enamine_unavailable]]),TRUE,FALSE)</f>
        <v>1</v>
      </c>
    </row>
    <row r="232" spans="1:29" x14ac:dyDescent="0.2">
      <c r="A232">
        <v>37923</v>
      </c>
      <c r="B232" t="s">
        <v>394</v>
      </c>
      <c r="H232" t="b">
        <v>1</v>
      </c>
      <c r="T232" t="b">
        <v>1</v>
      </c>
      <c r="U232" t="b">
        <v>1</v>
      </c>
      <c r="V232" t="b">
        <v>1</v>
      </c>
      <c r="W232">
        <v>1</v>
      </c>
      <c r="X232">
        <v>1</v>
      </c>
      <c r="Y232">
        <v>1</v>
      </c>
      <c r="Z232" t="b">
        <f>IF(OR(Table1[[#This Row],['#curated YES]]&gt;=SELECT_YES,Table1[[#This Row],['#curated INTERESTING]]&gt;=SELECT_INTERESTING),TRUE,FALSE)</f>
        <v>1</v>
      </c>
      <c r="AA232" t="b">
        <f>IF(Table1[[#This Row],[Enamine_Order_1968912]],TRUE,FALSE)</f>
        <v>0</v>
      </c>
      <c r="AB232" t="b">
        <f>IF(COUNTBLANK(Table1[[#This Row],[Enamine_Quote_1977854]:[Enamine_Order_1968912]])&lt;3,TRUE,FALSE)</f>
        <v>0</v>
      </c>
      <c r="AC232" t="b">
        <f>IF(ISBLANK(Table1[[#This Row],[Enamine_unavailable]]),TRUE,FALSE)</f>
        <v>0</v>
      </c>
    </row>
    <row r="233" spans="1:29" x14ac:dyDescent="0.2">
      <c r="A233">
        <v>40440</v>
      </c>
      <c r="B233" t="s">
        <v>395</v>
      </c>
      <c r="C233">
        <v>1187</v>
      </c>
      <c r="D233" t="s">
        <v>396</v>
      </c>
      <c r="E233">
        <v>132</v>
      </c>
      <c r="F233">
        <v>5</v>
      </c>
      <c r="G233" t="s">
        <v>28</v>
      </c>
      <c r="M233" t="b">
        <v>1</v>
      </c>
      <c r="T233" t="b">
        <v>1</v>
      </c>
      <c r="U233" t="b">
        <v>1</v>
      </c>
      <c r="W233">
        <v>1</v>
      </c>
      <c r="X233">
        <v>1</v>
      </c>
      <c r="Y233">
        <v>0</v>
      </c>
      <c r="Z233" t="b">
        <f>IF(OR(Table1[[#This Row],['#curated YES]]&gt;=SELECT_YES,Table1[[#This Row],['#curated INTERESTING]]&gt;=SELECT_INTERESTING),TRUE,FALSE)</f>
        <v>1</v>
      </c>
      <c r="AA233" t="b">
        <f>IF(Table1[[#This Row],[Enamine_Order_1968912]],TRUE,FALSE)</f>
        <v>0</v>
      </c>
      <c r="AB233" t="b">
        <f>IF(COUNTBLANK(Table1[[#This Row],[Enamine_Quote_1977854]:[Enamine_Order_1968912]])&lt;3,TRUE,FALSE)</f>
        <v>1</v>
      </c>
      <c r="AC233" t="b">
        <f>IF(ISBLANK(Table1[[#This Row],[Enamine_unavailable]]),TRUE,FALSE)</f>
        <v>1</v>
      </c>
    </row>
    <row r="234" spans="1:29" x14ac:dyDescent="0.2">
      <c r="A234">
        <v>65404</v>
      </c>
      <c r="B234" t="s">
        <v>397</v>
      </c>
      <c r="C234">
        <v>1010</v>
      </c>
      <c r="D234" t="s">
        <v>398</v>
      </c>
      <c r="E234">
        <v>125</v>
      </c>
      <c r="F234">
        <v>5</v>
      </c>
      <c r="G234" t="s">
        <v>28</v>
      </c>
      <c r="H234" t="b">
        <v>1</v>
      </c>
      <c r="N234" t="b">
        <v>1</v>
      </c>
      <c r="S234" t="b">
        <v>1</v>
      </c>
      <c r="U234" t="b">
        <v>1</v>
      </c>
      <c r="W234">
        <v>1</v>
      </c>
      <c r="X234">
        <v>0</v>
      </c>
      <c r="Y234">
        <v>1</v>
      </c>
      <c r="Z234" t="b">
        <f>IF(OR(Table1[[#This Row],['#curated YES]]&gt;=SELECT_YES,Table1[[#This Row],['#curated INTERESTING]]&gt;=SELECT_INTERESTING),TRUE,FALSE)</f>
        <v>1</v>
      </c>
      <c r="AA234" t="b">
        <f>IF(Table1[[#This Row],[Enamine_Order_1968912]],TRUE,FALSE)</f>
        <v>0</v>
      </c>
      <c r="AB234" t="b">
        <f>IF(COUNTBLANK(Table1[[#This Row],[Enamine_Quote_1977854]:[Enamine_Order_1968912]])&lt;3,TRUE,FALSE)</f>
        <v>1</v>
      </c>
      <c r="AC234" t="b">
        <f>IF(ISBLANK(Table1[[#This Row],[Enamine_unavailable]]),TRUE,FALSE)</f>
        <v>0</v>
      </c>
    </row>
    <row r="235" spans="1:29" x14ac:dyDescent="0.2">
      <c r="A235">
        <v>65434</v>
      </c>
      <c r="B235" t="s">
        <v>399</v>
      </c>
      <c r="C235">
        <v>1163</v>
      </c>
      <c r="D235" t="s">
        <v>400</v>
      </c>
      <c r="E235">
        <v>132</v>
      </c>
      <c r="F235">
        <v>5</v>
      </c>
      <c r="G235" t="s">
        <v>28</v>
      </c>
      <c r="M235" t="b">
        <v>1</v>
      </c>
      <c r="T235" t="b">
        <v>1</v>
      </c>
      <c r="U235" t="b">
        <v>1</v>
      </c>
      <c r="W235">
        <v>1</v>
      </c>
      <c r="X235">
        <v>1</v>
      </c>
      <c r="Y235">
        <v>0</v>
      </c>
      <c r="Z235" t="b">
        <f>IF(OR(Table1[[#This Row],['#curated YES]]&gt;=SELECT_YES,Table1[[#This Row],['#curated INTERESTING]]&gt;=SELECT_INTERESTING),TRUE,FALSE)</f>
        <v>1</v>
      </c>
      <c r="AA235" t="b">
        <f>IF(Table1[[#This Row],[Enamine_Order_1968912]],TRUE,FALSE)</f>
        <v>0</v>
      </c>
      <c r="AB235" t="b">
        <f>IF(COUNTBLANK(Table1[[#This Row],[Enamine_Quote_1977854]:[Enamine_Order_1968912]])&lt;3,TRUE,FALSE)</f>
        <v>1</v>
      </c>
      <c r="AC235" t="b">
        <f>IF(ISBLANK(Table1[[#This Row],[Enamine_unavailable]]),TRUE,FALSE)</f>
        <v>1</v>
      </c>
    </row>
    <row r="236" spans="1:29" x14ac:dyDescent="0.2">
      <c r="A236">
        <v>65515</v>
      </c>
      <c r="B236" t="s">
        <v>401</v>
      </c>
      <c r="H236" t="b">
        <v>1</v>
      </c>
      <c r="T236" t="b">
        <v>1</v>
      </c>
      <c r="U236" t="b">
        <v>1</v>
      </c>
      <c r="W236">
        <v>1</v>
      </c>
      <c r="X236">
        <v>1</v>
      </c>
      <c r="Y236">
        <v>0</v>
      </c>
      <c r="Z236" t="b">
        <f>IF(OR(Table1[[#This Row],['#curated YES]]&gt;=SELECT_YES,Table1[[#This Row],['#curated INTERESTING]]&gt;=SELECT_INTERESTING),TRUE,FALSE)</f>
        <v>1</v>
      </c>
      <c r="AA236" t="b">
        <f>IF(Table1[[#This Row],[Enamine_Order_1968912]],TRUE,FALSE)</f>
        <v>0</v>
      </c>
      <c r="AB236" t="b">
        <f>IF(COUNTBLANK(Table1[[#This Row],[Enamine_Quote_1977854]:[Enamine_Order_1968912]])&lt;3,TRUE,FALSE)</f>
        <v>0</v>
      </c>
      <c r="AC236" t="b">
        <f>IF(ISBLANK(Table1[[#This Row],[Enamine_unavailable]]),TRUE,FALSE)</f>
        <v>0</v>
      </c>
    </row>
    <row r="237" spans="1:29" hidden="1" x14ac:dyDescent="0.2">
      <c r="A237">
        <v>65520</v>
      </c>
      <c r="B237" t="s">
        <v>402</v>
      </c>
      <c r="C237">
        <v>1029</v>
      </c>
      <c r="D237" t="s">
        <v>403</v>
      </c>
      <c r="E237">
        <v>125</v>
      </c>
      <c r="F237">
        <v>5</v>
      </c>
      <c r="G237" t="s">
        <v>28</v>
      </c>
      <c r="N237" t="b">
        <v>1</v>
      </c>
      <c r="S237" t="b">
        <v>1</v>
      </c>
      <c r="W237">
        <v>0</v>
      </c>
      <c r="X237">
        <v>0</v>
      </c>
      <c r="Y237">
        <v>1</v>
      </c>
      <c r="Z237" t="b">
        <f>IF(OR(Table1[[#This Row],['#curated YES]]&gt;=SELECT_YES,Table1[[#This Row],['#curated INTERESTING]]&gt;=SELECT_INTERESTING),TRUE,FALSE)</f>
        <v>0</v>
      </c>
      <c r="AA237" t="b">
        <f>IF(Table1[[#This Row],[Enamine_Order_1968912]],TRUE,FALSE)</f>
        <v>0</v>
      </c>
      <c r="AB237" t="b">
        <f>IF(COUNTBLANK(Table1[[#This Row],[Enamine_Quote_1977854]:[Enamine_Order_1968912]])&lt;3,TRUE,FALSE)</f>
        <v>1</v>
      </c>
      <c r="AC237" t="b">
        <f>IF(ISBLANK(Table1[[#This Row],[Enamine_unavailable]]),TRUE,FALSE)</f>
        <v>1</v>
      </c>
    </row>
    <row r="238" spans="1:29" hidden="1" x14ac:dyDescent="0.2">
      <c r="A238">
        <v>65520</v>
      </c>
      <c r="B238" t="s">
        <v>402</v>
      </c>
      <c r="C238">
        <v>1029</v>
      </c>
      <c r="D238" t="s">
        <v>403</v>
      </c>
      <c r="E238">
        <v>125</v>
      </c>
      <c r="F238">
        <v>5</v>
      </c>
      <c r="G238" t="s">
        <v>28</v>
      </c>
      <c r="N238" t="b">
        <v>1</v>
      </c>
      <c r="S238" t="b">
        <v>1</v>
      </c>
      <c r="W238">
        <v>0</v>
      </c>
      <c r="X238">
        <v>0</v>
      </c>
      <c r="Y238">
        <v>1</v>
      </c>
      <c r="Z238" t="b">
        <f>IF(OR(Table1[[#This Row],['#curated YES]]&gt;=SELECT_YES,Table1[[#This Row],['#curated INTERESTING]]&gt;=SELECT_INTERESTING),TRUE,FALSE)</f>
        <v>0</v>
      </c>
      <c r="AA238" t="b">
        <f>IF(Table1[[#This Row],[Enamine_Order_1968912]],TRUE,FALSE)</f>
        <v>0</v>
      </c>
      <c r="AB238" t="b">
        <f>IF(COUNTBLANK(Table1[[#This Row],[Enamine_Quote_1977854]:[Enamine_Order_1968912]])&lt;3,TRUE,FALSE)</f>
        <v>1</v>
      </c>
      <c r="AC238" t="b">
        <f>IF(ISBLANK(Table1[[#This Row],[Enamine_unavailable]]),TRUE,FALSE)</f>
        <v>1</v>
      </c>
    </row>
    <row r="239" spans="1:29" x14ac:dyDescent="0.2">
      <c r="A239">
        <v>65644</v>
      </c>
      <c r="B239" t="s">
        <v>404</v>
      </c>
      <c r="C239">
        <v>1158</v>
      </c>
      <c r="D239" t="s">
        <v>405</v>
      </c>
      <c r="E239">
        <v>132</v>
      </c>
      <c r="F239">
        <v>5</v>
      </c>
      <c r="G239" t="s">
        <v>28</v>
      </c>
      <c r="M239" t="b">
        <v>1</v>
      </c>
      <c r="N239" t="b">
        <v>1</v>
      </c>
      <c r="S239" t="b">
        <v>1</v>
      </c>
      <c r="U239" t="b">
        <v>1</v>
      </c>
      <c r="W239">
        <v>1</v>
      </c>
      <c r="X239">
        <v>0</v>
      </c>
      <c r="Y239">
        <v>1</v>
      </c>
      <c r="Z239" t="b">
        <f>IF(OR(Table1[[#This Row],['#curated YES]]&gt;=SELECT_YES,Table1[[#This Row],['#curated INTERESTING]]&gt;=SELECT_INTERESTING),TRUE,FALSE)</f>
        <v>1</v>
      </c>
      <c r="AA239" t="b">
        <f>IF(Table1[[#This Row],[Enamine_Order_1968912]],TRUE,FALSE)</f>
        <v>0</v>
      </c>
      <c r="AB239" t="b">
        <f>IF(COUNTBLANK(Table1[[#This Row],[Enamine_Quote_1977854]:[Enamine_Order_1968912]])&lt;3,TRUE,FALSE)</f>
        <v>1</v>
      </c>
      <c r="AC239" t="b">
        <f>IF(ISBLANK(Table1[[#This Row],[Enamine_unavailable]]),TRUE,FALSE)</f>
        <v>1</v>
      </c>
    </row>
    <row r="240" spans="1:29" hidden="1" x14ac:dyDescent="0.2">
      <c r="A240">
        <v>65644</v>
      </c>
      <c r="B240" t="s">
        <v>404</v>
      </c>
      <c r="C240">
        <v>1158</v>
      </c>
      <c r="D240" t="s">
        <v>405</v>
      </c>
      <c r="E240">
        <v>132</v>
      </c>
      <c r="F240">
        <v>5</v>
      </c>
      <c r="G240" t="s">
        <v>28</v>
      </c>
      <c r="M240" t="b">
        <v>1</v>
      </c>
      <c r="N240" t="b">
        <v>1</v>
      </c>
      <c r="S240" t="b">
        <v>1</v>
      </c>
      <c r="W240">
        <v>0</v>
      </c>
      <c r="X240">
        <v>0</v>
      </c>
      <c r="Y240">
        <v>1</v>
      </c>
      <c r="Z240" t="b">
        <f>IF(OR(Table1[[#This Row],['#curated YES]]&gt;=SELECT_YES,Table1[[#This Row],['#curated INTERESTING]]&gt;=SELECT_INTERESTING),TRUE,FALSE)</f>
        <v>0</v>
      </c>
      <c r="AA240" t="b">
        <f>IF(Table1[[#This Row],[Enamine_Order_1968912]],TRUE,FALSE)</f>
        <v>0</v>
      </c>
      <c r="AB240" t="b">
        <f>IF(COUNTBLANK(Table1[[#This Row],[Enamine_Quote_1977854]:[Enamine_Order_1968912]])&lt;3,TRUE,FALSE)</f>
        <v>1</v>
      </c>
      <c r="AC240" t="b">
        <f>IF(ISBLANK(Table1[[#This Row],[Enamine_unavailable]]),TRUE,FALSE)</f>
        <v>1</v>
      </c>
    </row>
    <row r="241" spans="1:29" x14ac:dyDescent="0.2">
      <c r="A241">
        <v>65691</v>
      </c>
      <c r="B241" t="s">
        <v>406</v>
      </c>
      <c r="C241">
        <v>1159</v>
      </c>
      <c r="D241" t="s">
        <v>407</v>
      </c>
      <c r="E241">
        <v>132</v>
      </c>
      <c r="F241">
        <v>5</v>
      </c>
      <c r="G241" t="s">
        <v>28</v>
      </c>
      <c r="M241" t="b">
        <v>1</v>
      </c>
      <c r="T241" t="b">
        <v>1</v>
      </c>
      <c r="U241" t="b">
        <v>1</v>
      </c>
      <c r="W241">
        <v>1</v>
      </c>
      <c r="X241">
        <v>1</v>
      </c>
      <c r="Y241">
        <v>0</v>
      </c>
      <c r="Z241" t="b">
        <f>IF(OR(Table1[[#This Row],['#curated YES]]&gt;=SELECT_YES,Table1[[#This Row],['#curated INTERESTING]]&gt;=SELECT_INTERESTING),TRUE,FALSE)</f>
        <v>1</v>
      </c>
      <c r="AA241" t="b">
        <f>IF(Table1[[#This Row],[Enamine_Order_1968912]],TRUE,FALSE)</f>
        <v>0</v>
      </c>
      <c r="AB241" t="b">
        <f>IF(COUNTBLANK(Table1[[#This Row],[Enamine_Quote_1977854]:[Enamine_Order_1968912]])&lt;3,TRUE,FALSE)</f>
        <v>1</v>
      </c>
      <c r="AC241" t="b">
        <f>IF(ISBLANK(Table1[[#This Row],[Enamine_unavailable]]),TRUE,FALSE)</f>
        <v>1</v>
      </c>
    </row>
    <row r="242" spans="1:29" hidden="1" x14ac:dyDescent="0.2">
      <c r="A242">
        <v>54207</v>
      </c>
      <c r="B242" t="s">
        <v>408</v>
      </c>
      <c r="C242">
        <v>1038</v>
      </c>
      <c r="D242" t="s">
        <v>409</v>
      </c>
      <c r="E242">
        <v>125</v>
      </c>
      <c r="F242">
        <v>5</v>
      </c>
      <c r="G242" t="s">
        <v>28</v>
      </c>
      <c r="N242" t="b">
        <v>1</v>
      </c>
      <c r="S242" t="b">
        <v>1</v>
      </c>
      <c r="W242">
        <v>0</v>
      </c>
      <c r="X242">
        <v>0</v>
      </c>
      <c r="Y242">
        <v>1</v>
      </c>
      <c r="Z242" t="b">
        <f>IF(OR(Table1[[#This Row],['#curated YES]]&gt;=SELECT_YES,Table1[[#This Row],['#curated INTERESTING]]&gt;=SELECT_INTERESTING),TRUE,FALSE)</f>
        <v>0</v>
      </c>
      <c r="AA242" t="b">
        <f>IF(Table1[[#This Row],[Enamine_Order_1968912]],TRUE,FALSE)</f>
        <v>0</v>
      </c>
      <c r="AB242" t="b">
        <f>IF(COUNTBLANK(Table1[[#This Row],[Enamine_Quote_1977854]:[Enamine_Order_1968912]])&lt;3,TRUE,FALSE)</f>
        <v>1</v>
      </c>
      <c r="AC242" t="b">
        <f>IF(ISBLANK(Table1[[#This Row],[Enamine_unavailable]]),TRUE,FALSE)</f>
        <v>1</v>
      </c>
    </row>
    <row r="243" spans="1:29" hidden="1" x14ac:dyDescent="0.2">
      <c r="A243">
        <v>65064</v>
      </c>
      <c r="B243" t="s">
        <v>410</v>
      </c>
      <c r="C243">
        <v>1066</v>
      </c>
      <c r="D243" t="s">
        <v>411</v>
      </c>
      <c r="E243">
        <v>125</v>
      </c>
      <c r="F243">
        <v>5</v>
      </c>
      <c r="G243" t="s">
        <v>28</v>
      </c>
      <c r="N243" t="b">
        <v>1</v>
      </c>
      <c r="S243" t="b">
        <v>1</v>
      </c>
      <c r="W243">
        <v>0</v>
      </c>
      <c r="X243">
        <v>0</v>
      </c>
      <c r="Y243">
        <v>1</v>
      </c>
      <c r="Z243" t="b">
        <f>IF(OR(Table1[[#This Row],['#curated YES]]&gt;=SELECT_YES,Table1[[#This Row],['#curated INTERESTING]]&gt;=SELECT_INTERESTING),TRUE,FALSE)</f>
        <v>0</v>
      </c>
      <c r="AA243" t="b">
        <f>IF(Table1[[#This Row],[Enamine_Order_1968912]],TRUE,FALSE)</f>
        <v>0</v>
      </c>
      <c r="AB243" t="b">
        <f>IF(COUNTBLANK(Table1[[#This Row],[Enamine_Quote_1977854]:[Enamine_Order_1968912]])&lt;3,TRUE,FALSE)</f>
        <v>1</v>
      </c>
      <c r="AC243" t="b">
        <f>IF(ISBLANK(Table1[[#This Row],[Enamine_unavailable]]),TRUE,FALSE)</f>
        <v>1</v>
      </c>
    </row>
    <row r="244" spans="1:29" x14ac:dyDescent="0.2">
      <c r="A244">
        <v>36844</v>
      </c>
      <c r="B244" t="s">
        <v>412</v>
      </c>
      <c r="H244" t="b">
        <v>1</v>
      </c>
      <c r="I244" t="b">
        <v>1</v>
      </c>
      <c r="U244" t="b">
        <v>1</v>
      </c>
      <c r="V244" t="b">
        <v>1</v>
      </c>
      <c r="W244">
        <v>2</v>
      </c>
      <c r="X244">
        <v>0</v>
      </c>
      <c r="Y244">
        <v>1</v>
      </c>
      <c r="Z244" t="b">
        <f>IF(OR(Table1[[#This Row],['#curated YES]]&gt;=SELECT_YES,Table1[[#This Row],['#curated INTERESTING]]&gt;=SELECT_INTERESTING),TRUE,FALSE)</f>
        <v>1</v>
      </c>
      <c r="AA244" t="b">
        <f>IF(Table1[[#This Row],[Enamine_Order_1968912]],TRUE,FALSE)</f>
        <v>0</v>
      </c>
      <c r="AB244" t="b">
        <f>IF(COUNTBLANK(Table1[[#This Row],[Enamine_Quote_1977854]:[Enamine_Order_1968912]])&lt;3,TRUE,FALSE)</f>
        <v>0</v>
      </c>
      <c r="AC244" t="b">
        <f>IF(ISBLANK(Table1[[#This Row],[Enamine_unavailable]]),TRUE,FALSE)</f>
        <v>0</v>
      </c>
    </row>
    <row r="245" spans="1:29" x14ac:dyDescent="0.2">
      <c r="A245">
        <v>35920</v>
      </c>
      <c r="B245" t="s">
        <v>413</v>
      </c>
      <c r="C245">
        <v>1175</v>
      </c>
      <c r="D245" t="s">
        <v>414</v>
      </c>
      <c r="E245">
        <v>132</v>
      </c>
      <c r="F245">
        <v>5</v>
      </c>
      <c r="G245" t="s">
        <v>28</v>
      </c>
      <c r="M245" t="b">
        <v>1</v>
      </c>
      <c r="T245" t="b">
        <v>1</v>
      </c>
      <c r="U245" t="b">
        <v>1</v>
      </c>
      <c r="V245" t="b">
        <v>1</v>
      </c>
      <c r="W245">
        <v>1</v>
      </c>
      <c r="X245">
        <v>1</v>
      </c>
      <c r="Y245">
        <v>1</v>
      </c>
      <c r="Z245" t="b">
        <f>IF(OR(Table1[[#This Row],['#curated YES]]&gt;=SELECT_YES,Table1[[#This Row],['#curated INTERESTING]]&gt;=SELECT_INTERESTING),TRUE,FALSE)</f>
        <v>1</v>
      </c>
      <c r="AA245" t="b">
        <f>IF(Table1[[#This Row],[Enamine_Order_1968912]],TRUE,FALSE)</f>
        <v>0</v>
      </c>
      <c r="AB245" t="b">
        <f>IF(COUNTBLANK(Table1[[#This Row],[Enamine_Quote_1977854]:[Enamine_Order_1968912]])&lt;3,TRUE,FALSE)</f>
        <v>1</v>
      </c>
      <c r="AC245" t="b">
        <f>IF(ISBLANK(Table1[[#This Row],[Enamine_unavailable]]),TRUE,FALSE)</f>
        <v>1</v>
      </c>
    </row>
    <row r="246" spans="1:29" x14ac:dyDescent="0.2">
      <c r="A246">
        <v>34650</v>
      </c>
      <c r="B246" t="s">
        <v>415</v>
      </c>
      <c r="C246">
        <v>1154</v>
      </c>
      <c r="D246" t="s">
        <v>416</v>
      </c>
      <c r="E246">
        <v>132</v>
      </c>
      <c r="F246">
        <v>5</v>
      </c>
      <c r="G246" t="s">
        <v>28</v>
      </c>
      <c r="M246" t="b">
        <v>1</v>
      </c>
      <c r="T246" t="b">
        <v>1</v>
      </c>
      <c r="U246" t="b">
        <v>1</v>
      </c>
      <c r="V246" t="b">
        <v>1</v>
      </c>
      <c r="W246">
        <v>1</v>
      </c>
      <c r="X246">
        <v>1</v>
      </c>
      <c r="Y246">
        <v>1</v>
      </c>
      <c r="Z246" t="b">
        <f>IF(OR(Table1[[#This Row],['#curated YES]]&gt;=SELECT_YES,Table1[[#This Row],['#curated INTERESTING]]&gt;=SELECT_INTERESTING),TRUE,FALSE)</f>
        <v>1</v>
      </c>
      <c r="AA246" t="b">
        <f>IF(Table1[[#This Row],[Enamine_Order_1968912]],TRUE,FALSE)</f>
        <v>0</v>
      </c>
      <c r="AB246" t="b">
        <f>IF(COUNTBLANK(Table1[[#This Row],[Enamine_Quote_1977854]:[Enamine_Order_1968912]])&lt;3,TRUE,FALSE)</f>
        <v>1</v>
      </c>
      <c r="AC246" t="b">
        <f>IF(ISBLANK(Table1[[#This Row],[Enamine_unavailable]]),TRUE,FALSE)</f>
        <v>1</v>
      </c>
    </row>
    <row r="247" spans="1:29" x14ac:dyDescent="0.2">
      <c r="A247">
        <v>37461</v>
      </c>
      <c r="B247" t="s">
        <v>417</v>
      </c>
      <c r="H247" t="b">
        <v>1</v>
      </c>
      <c r="T247" t="b">
        <v>1</v>
      </c>
      <c r="U247" t="b">
        <v>1</v>
      </c>
      <c r="V247" t="b">
        <v>1</v>
      </c>
      <c r="W247">
        <v>1</v>
      </c>
      <c r="X247">
        <v>1</v>
      </c>
      <c r="Y247">
        <v>1</v>
      </c>
      <c r="Z247" t="b">
        <f>IF(OR(Table1[[#This Row],['#curated YES]]&gt;=SELECT_YES,Table1[[#This Row],['#curated INTERESTING]]&gt;=SELECT_INTERESTING),TRUE,FALSE)</f>
        <v>1</v>
      </c>
      <c r="AA247" t="b">
        <f>IF(Table1[[#This Row],[Enamine_Order_1968912]],TRUE,FALSE)</f>
        <v>0</v>
      </c>
      <c r="AB247" t="b">
        <f>IF(COUNTBLANK(Table1[[#This Row],[Enamine_Quote_1977854]:[Enamine_Order_1968912]])&lt;3,TRUE,FALSE)</f>
        <v>0</v>
      </c>
      <c r="AC247" t="b">
        <f>IF(ISBLANK(Table1[[#This Row],[Enamine_unavailable]]),TRUE,FALSE)</f>
        <v>0</v>
      </c>
    </row>
    <row r="248" spans="1:29" hidden="1" x14ac:dyDescent="0.2">
      <c r="A248">
        <v>53969</v>
      </c>
      <c r="B248" t="s">
        <v>418</v>
      </c>
      <c r="C248">
        <v>1030</v>
      </c>
      <c r="D248" t="s">
        <v>419</v>
      </c>
      <c r="E248">
        <v>125</v>
      </c>
      <c r="F248">
        <v>5</v>
      </c>
      <c r="G248" t="s">
        <v>28</v>
      </c>
      <c r="N248" t="b">
        <v>1</v>
      </c>
      <c r="S248" t="b">
        <v>1</v>
      </c>
      <c r="W248">
        <v>0</v>
      </c>
      <c r="X248">
        <v>0</v>
      </c>
      <c r="Y248">
        <v>1</v>
      </c>
      <c r="Z248" t="b">
        <f>IF(OR(Table1[[#This Row],['#curated YES]]&gt;=SELECT_YES,Table1[[#This Row],['#curated INTERESTING]]&gt;=SELECT_INTERESTING),TRUE,FALSE)</f>
        <v>0</v>
      </c>
      <c r="AA248" t="b">
        <f>IF(Table1[[#This Row],[Enamine_Order_1968912]],TRUE,FALSE)</f>
        <v>0</v>
      </c>
      <c r="AB248" t="b">
        <f>IF(COUNTBLANK(Table1[[#This Row],[Enamine_Quote_1977854]:[Enamine_Order_1968912]])&lt;3,TRUE,FALSE)</f>
        <v>1</v>
      </c>
      <c r="AC248" t="b">
        <f>IF(ISBLANK(Table1[[#This Row],[Enamine_unavailable]]),TRUE,FALSE)</f>
        <v>1</v>
      </c>
    </row>
    <row r="249" spans="1:29" x14ac:dyDescent="0.2">
      <c r="A249">
        <v>54733</v>
      </c>
      <c r="B249" t="s">
        <v>331</v>
      </c>
      <c r="C249">
        <v>1007</v>
      </c>
      <c r="D249" t="s">
        <v>332</v>
      </c>
      <c r="E249">
        <v>125</v>
      </c>
      <c r="F249">
        <v>5</v>
      </c>
      <c r="G249" t="s">
        <v>28</v>
      </c>
      <c r="M249" t="b">
        <v>1</v>
      </c>
      <c r="N249" t="b">
        <v>1</v>
      </c>
      <c r="S249" t="b">
        <v>1</v>
      </c>
      <c r="U249" t="b">
        <v>1</v>
      </c>
      <c r="V249" t="b">
        <v>1</v>
      </c>
      <c r="W249">
        <v>1</v>
      </c>
      <c r="X249">
        <v>0</v>
      </c>
      <c r="Y249">
        <v>2</v>
      </c>
      <c r="Z249" t="b">
        <f>IF(OR(Table1[[#This Row],['#curated YES]]&gt;=SELECT_YES,Table1[[#This Row],['#curated INTERESTING]]&gt;=SELECT_INTERESTING),TRUE,FALSE)</f>
        <v>1</v>
      </c>
      <c r="AA249" t="b">
        <f>IF(Table1[[#This Row],[Enamine_Order_1968912]],TRUE,FALSE)</f>
        <v>0</v>
      </c>
      <c r="AB249" t="b">
        <f>IF(COUNTBLANK(Table1[[#This Row],[Enamine_Quote_1977854]:[Enamine_Order_1968912]])&lt;3,TRUE,FALSE)</f>
        <v>1</v>
      </c>
      <c r="AC249" t="b">
        <f>IF(ISBLANK(Table1[[#This Row],[Enamine_unavailable]]),TRUE,FALSE)</f>
        <v>1</v>
      </c>
    </row>
    <row r="250" spans="1:29" x14ac:dyDescent="0.2">
      <c r="A250">
        <v>54862</v>
      </c>
      <c r="B250" t="s">
        <v>420</v>
      </c>
      <c r="H250" t="b">
        <v>1</v>
      </c>
      <c r="T250" t="b">
        <v>1</v>
      </c>
      <c r="U250" t="b">
        <v>1</v>
      </c>
      <c r="V250" t="b">
        <v>1</v>
      </c>
      <c r="W250">
        <v>1</v>
      </c>
      <c r="X250">
        <v>1</v>
      </c>
      <c r="Y250">
        <v>1</v>
      </c>
      <c r="Z250" t="b">
        <f>IF(OR(Table1[[#This Row],['#curated YES]]&gt;=SELECT_YES,Table1[[#This Row],['#curated INTERESTING]]&gt;=SELECT_INTERESTING),TRUE,FALSE)</f>
        <v>1</v>
      </c>
      <c r="AA250" t="b">
        <f>IF(Table1[[#This Row],[Enamine_Order_1968912]],TRUE,FALSE)</f>
        <v>0</v>
      </c>
      <c r="AB250" t="b">
        <f>IF(COUNTBLANK(Table1[[#This Row],[Enamine_Quote_1977854]:[Enamine_Order_1968912]])&lt;3,TRUE,FALSE)</f>
        <v>0</v>
      </c>
      <c r="AC250" t="b">
        <f>IF(ISBLANK(Table1[[#This Row],[Enamine_unavailable]]),TRUE,FALSE)</f>
        <v>0</v>
      </c>
    </row>
    <row r="251" spans="1:29" hidden="1" x14ac:dyDescent="0.2">
      <c r="A251">
        <v>55598</v>
      </c>
      <c r="B251" t="s">
        <v>421</v>
      </c>
      <c r="C251">
        <v>967</v>
      </c>
      <c r="D251" t="s">
        <v>422</v>
      </c>
      <c r="E251">
        <v>144</v>
      </c>
      <c r="F251">
        <v>5</v>
      </c>
      <c r="G251" t="s">
        <v>28</v>
      </c>
      <c r="M251" t="b">
        <v>1</v>
      </c>
      <c r="S251" t="b">
        <v>1</v>
      </c>
      <c r="W251">
        <v>0</v>
      </c>
      <c r="X251">
        <v>0</v>
      </c>
      <c r="Y251">
        <v>1</v>
      </c>
      <c r="Z251" t="b">
        <f>IF(OR(Table1[[#This Row],['#curated YES]]&gt;=SELECT_YES,Table1[[#This Row],['#curated INTERESTING]]&gt;=SELECT_INTERESTING),TRUE,FALSE)</f>
        <v>0</v>
      </c>
      <c r="AA251" t="b">
        <f>IF(Table1[[#This Row],[Enamine_Order_1968912]],TRUE,FALSE)</f>
        <v>0</v>
      </c>
      <c r="AB251" t="b">
        <f>IF(COUNTBLANK(Table1[[#This Row],[Enamine_Quote_1977854]:[Enamine_Order_1968912]])&lt;3,TRUE,FALSE)</f>
        <v>1</v>
      </c>
      <c r="AC251" t="b">
        <f>IF(ISBLANK(Table1[[#This Row],[Enamine_unavailable]]),TRUE,FALSE)</f>
        <v>1</v>
      </c>
    </row>
    <row r="252" spans="1:29" hidden="1" x14ac:dyDescent="0.2">
      <c r="A252">
        <v>28098</v>
      </c>
      <c r="B252" t="s">
        <v>423</v>
      </c>
      <c r="C252">
        <v>1017</v>
      </c>
      <c r="D252" t="s">
        <v>424</v>
      </c>
      <c r="E252">
        <v>125</v>
      </c>
      <c r="F252">
        <v>5</v>
      </c>
      <c r="G252" t="s">
        <v>28</v>
      </c>
      <c r="N252" t="b">
        <v>1</v>
      </c>
      <c r="S252" t="b">
        <v>1</v>
      </c>
      <c r="W252">
        <v>0</v>
      </c>
      <c r="X252">
        <v>0</v>
      </c>
      <c r="Y252">
        <v>1</v>
      </c>
      <c r="Z252" t="b">
        <f>IF(OR(Table1[[#This Row],['#curated YES]]&gt;=SELECT_YES,Table1[[#This Row],['#curated INTERESTING]]&gt;=SELECT_INTERESTING),TRUE,FALSE)</f>
        <v>0</v>
      </c>
      <c r="AA252" t="b">
        <f>IF(Table1[[#This Row],[Enamine_Order_1968912]],TRUE,FALSE)</f>
        <v>0</v>
      </c>
      <c r="AB252" t="b">
        <f>IF(COUNTBLANK(Table1[[#This Row],[Enamine_Quote_1977854]:[Enamine_Order_1968912]])&lt;3,TRUE,FALSE)</f>
        <v>1</v>
      </c>
      <c r="AC252" t="b">
        <f>IF(ISBLANK(Table1[[#This Row],[Enamine_unavailable]]),TRUE,FALSE)</f>
        <v>1</v>
      </c>
    </row>
    <row r="253" spans="1:29" hidden="1" x14ac:dyDescent="0.2">
      <c r="A253">
        <v>34701</v>
      </c>
      <c r="B253" t="s">
        <v>425</v>
      </c>
      <c r="C253">
        <v>971</v>
      </c>
      <c r="D253" t="s">
        <v>426</v>
      </c>
      <c r="E253">
        <v>144</v>
      </c>
      <c r="F253">
        <v>5</v>
      </c>
      <c r="G253" t="s">
        <v>28</v>
      </c>
      <c r="I253" t="b">
        <v>1</v>
      </c>
      <c r="M253" t="b">
        <v>1</v>
      </c>
      <c r="O253" t="b">
        <v>1</v>
      </c>
      <c r="W253">
        <v>1</v>
      </c>
      <c r="X253">
        <v>0</v>
      </c>
      <c r="Y253">
        <v>0</v>
      </c>
      <c r="Z253" t="b">
        <f>IF(OR(Table1[[#This Row],['#curated YES]]&gt;=SELECT_YES,Table1[[#This Row],['#curated INTERESTING]]&gt;=SELECT_INTERESTING),TRUE,FALSE)</f>
        <v>1</v>
      </c>
      <c r="AA253" t="b">
        <f>IF(Table1[[#This Row],[Enamine_Order_1968912]],TRUE,FALSE)</f>
        <v>1</v>
      </c>
      <c r="AB253" t="b">
        <f>IF(COUNTBLANK(Table1[[#This Row],[Enamine_Quote_1977854]:[Enamine_Order_1968912]])&lt;3,TRUE,FALSE)</f>
        <v>1</v>
      </c>
      <c r="AC253" t="b">
        <f>IF(ISBLANK(Table1[[#This Row],[Enamine_unavailable]]),TRUE,FALSE)</f>
        <v>1</v>
      </c>
    </row>
    <row r="254" spans="1:29" x14ac:dyDescent="0.2">
      <c r="A254">
        <v>35145</v>
      </c>
      <c r="B254" t="s">
        <v>427</v>
      </c>
      <c r="C254">
        <v>1032</v>
      </c>
      <c r="D254" t="s">
        <v>428</v>
      </c>
      <c r="E254">
        <v>125</v>
      </c>
      <c r="F254">
        <v>5</v>
      </c>
      <c r="G254" t="s">
        <v>28</v>
      </c>
      <c r="M254" t="b">
        <v>1</v>
      </c>
      <c r="N254" t="b">
        <v>1</v>
      </c>
      <c r="S254" t="b">
        <v>1</v>
      </c>
      <c r="U254" t="b">
        <v>1</v>
      </c>
      <c r="V254" t="b">
        <v>1</v>
      </c>
      <c r="W254">
        <v>1</v>
      </c>
      <c r="X254">
        <v>0</v>
      </c>
      <c r="Y254">
        <v>2</v>
      </c>
      <c r="Z254" t="b">
        <f>IF(OR(Table1[[#This Row],['#curated YES]]&gt;=SELECT_YES,Table1[[#This Row],['#curated INTERESTING]]&gt;=SELECT_INTERESTING),TRUE,FALSE)</f>
        <v>1</v>
      </c>
      <c r="AA254" t="b">
        <f>IF(Table1[[#This Row],[Enamine_Order_1968912]],TRUE,FALSE)</f>
        <v>0</v>
      </c>
      <c r="AB254" t="b">
        <f>IF(COUNTBLANK(Table1[[#This Row],[Enamine_Quote_1977854]:[Enamine_Order_1968912]])&lt;3,TRUE,FALSE)</f>
        <v>1</v>
      </c>
      <c r="AC254" t="b">
        <f>IF(ISBLANK(Table1[[#This Row],[Enamine_unavailable]]),TRUE,FALSE)</f>
        <v>1</v>
      </c>
    </row>
    <row r="255" spans="1:29" hidden="1" x14ac:dyDescent="0.2">
      <c r="A255">
        <v>54123</v>
      </c>
      <c r="B255" t="s">
        <v>429</v>
      </c>
      <c r="C255">
        <v>969</v>
      </c>
      <c r="D255" t="s">
        <v>430</v>
      </c>
      <c r="E255">
        <v>144</v>
      </c>
      <c r="F255">
        <v>5</v>
      </c>
      <c r="G255" t="s">
        <v>28</v>
      </c>
      <c r="I255" t="b">
        <v>1</v>
      </c>
      <c r="M255" t="b">
        <v>1</v>
      </c>
      <c r="O255" t="b">
        <v>1</v>
      </c>
      <c r="U255" t="b">
        <v>1</v>
      </c>
      <c r="W255">
        <v>2</v>
      </c>
      <c r="X255">
        <v>0</v>
      </c>
      <c r="Y255">
        <v>0</v>
      </c>
      <c r="Z255" t="b">
        <f>IF(OR(Table1[[#This Row],['#curated YES]]&gt;=SELECT_YES,Table1[[#This Row],['#curated INTERESTING]]&gt;=SELECT_INTERESTING),TRUE,FALSE)</f>
        <v>1</v>
      </c>
      <c r="AA255" t="b">
        <f>IF(Table1[[#This Row],[Enamine_Order_1968912]],TRUE,FALSE)</f>
        <v>1</v>
      </c>
      <c r="AB255" t="b">
        <f>IF(COUNTBLANK(Table1[[#This Row],[Enamine_Quote_1977854]:[Enamine_Order_1968912]])&lt;3,TRUE,FALSE)</f>
        <v>1</v>
      </c>
      <c r="AC255" t="b">
        <f>IF(ISBLANK(Table1[[#This Row],[Enamine_unavailable]]),TRUE,FALSE)</f>
        <v>1</v>
      </c>
    </row>
    <row r="256" spans="1:29" x14ac:dyDescent="0.2">
      <c r="A256">
        <v>55149</v>
      </c>
      <c r="B256" t="s">
        <v>431</v>
      </c>
      <c r="C256">
        <v>1012</v>
      </c>
      <c r="D256" t="s">
        <v>432</v>
      </c>
      <c r="E256">
        <v>125</v>
      </c>
      <c r="F256">
        <v>5</v>
      </c>
      <c r="G256" t="s">
        <v>28</v>
      </c>
      <c r="M256" t="b">
        <v>1</v>
      </c>
      <c r="N256" t="b">
        <v>1</v>
      </c>
      <c r="T256" t="b">
        <v>1</v>
      </c>
      <c r="U256" t="b">
        <v>1</v>
      </c>
      <c r="V256" t="b">
        <v>1</v>
      </c>
      <c r="W256">
        <v>1</v>
      </c>
      <c r="X256">
        <v>1</v>
      </c>
      <c r="Y256">
        <v>1</v>
      </c>
      <c r="Z256" t="b">
        <f>IF(OR(Table1[[#This Row],['#curated YES]]&gt;=SELECT_YES,Table1[[#This Row],['#curated INTERESTING]]&gt;=SELECT_INTERESTING),TRUE,FALSE)</f>
        <v>1</v>
      </c>
      <c r="AA256" t="b">
        <f>IF(Table1[[#This Row],[Enamine_Order_1968912]],TRUE,FALSE)</f>
        <v>0</v>
      </c>
      <c r="AB256" t="b">
        <f>IF(COUNTBLANK(Table1[[#This Row],[Enamine_Quote_1977854]:[Enamine_Order_1968912]])&lt;3,TRUE,FALSE)</f>
        <v>1</v>
      </c>
      <c r="AC256" t="b">
        <f>IF(ISBLANK(Table1[[#This Row],[Enamine_unavailable]]),TRUE,FALSE)</f>
        <v>1</v>
      </c>
    </row>
    <row r="257" spans="1:29" hidden="1" x14ac:dyDescent="0.2">
      <c r="A257">
        <v>55149</v>
      </c>
      <c r="B257" t="s">
        <v>431</v>
      </c>
      <c r="C257">
        <v>1012</v>
      </c>
      <c r="D257" t="s">
        <v>432</v>
      </c>
      <c r="E257">
        <v>125</v>
      </c>
      <c r="F257">
        <v>5</v>
      </c>
      <c r="G257" t="s">
        <v>28</v>
      </c>
      <c r="M257" t="b">
        <v>1</v>
      </c>
      <c r="N257" t="b">
        <v>1</v>
      </c>
      <c r="S257" t="b">
        <v>1</v>
      </c>
      <c r="W257">
        <v>0</v>
      </c>
      <c r="X257">
        <v>0</v>
      </c>
      <c r="Y257">
        <v>1</v>
      </c>
      <c r="Z257" t="b">
        <f>IF(OR(Table1[[#This Row],['#curated YES]]&gt;=SELECT_YES,Table1[[#This Row],['#curated INTERESTING]]&gt;=SELECT_INTERESTING),TRUE,FALSE)</f>
        <v>0</v>
      </c>
      <c r="AA257" t="b">
        <f>IF(Table1[[#This Row],[Enamine_Order_1968912]],TRUE,FALSE)</f>
        <v>0</v>
      </c>
      <c r="AB257" t="b">
        <f>IF(COUNTBLANK(Table1[[#This Row],[Enamine_Quote_1977854]:[Enamine_Order_1968912]])&lt;3,TRUE,FALSE)</f>
        <v>1</v>
      </c>
      <c r="AC257" t="b">
        <f>IF(ISBLANK(Table1[[#This Row],[Enamine_unavailable]]),TRUE,FALSE)</f>
        <v>1</v>
      </c>
    </row>
    <row r="258" spans="1:29" x14ac:dyDescent="0.2">
      <c r="A258">
        <v>55156</v>
      </c>
      <c r="B258" t="s">
        <v>433</v>
      </c>
      <c r="C258">
        <v>1150</v>
      </c>
      <c r="D258" t="s">
        <v>434</v>
      </c>
      <c r="E258">
        <v>132</v>
      </c>
      <c r="F258">
        <v>5</v>
      </c>
      <c r="G258" t="s">
        <v>28</v>
      </c>
      <c r="M258" t="b">
        <v>1</v>
      </c>
      <c r="T258" t="b">
        <v>1</v>
      </c>
      <c r="U258" t="b">
        <v>1</v>
      </c>
      <c r="W258">
        <v>1</v>
      </c>
      <c r="X258">
        <v>1</v>
      </c>
      <c r="Y258">
        <v>0</v>
      </c>
      <c r="Z258" t="b">
        <f>IF(OR(Table1[[#This Row],['#curated YES]]&gt;=SELECT_YES,Table1[[#This Row],['#curated INTERESTING]]&gt;=SELECT_INTERESTING),TRUE,FALSE)</f>
        <v>1</v>
      </c>
      <c r="AA258" t="b">
        <f>IF(Table1[[#This Row],[Enamine_Order_1968912]],TRUE,FALSE)</f>
        <v>0</v>
      </c>
      <c r="AB258" t="b">
        <f>IF(COUNTBLANK(Table1[[#This Row],[Enamine_Quote_1977854]:[Enamine_Order_1968912]])&lt;3,TRUE,FALSE)</f>
        <v>1</v>
      </c>
      <c r="AC258" t="b">
        <f>IF(ISBLANK(Table1[[#This Row],[Enamine_unavailable]]),TRUE,FALSE)</f>
        <v>1</v>
      </c>
    </row>
    <row r="259" spans="1:29" x14ac:dyDescent="0.2">
      <c r="A259">
        <v>55174</v>
      </c>
      <c r="B259" t="s">
        <v>337</v>
      </c>
      <c r="C259">
        <v>1091</v>
      </c>
      <c r="D259" t="s">
        <v>338</v>
      </c>
      <c r="E259">
        <v>125</v>
      </c>
      <c r="F259">
        <v>5</v>
      </c>
      <c r="G259" t="s">
        <v>28</v>
      </c>
      <c r="M259" t="b">
        <v>1</v>
      </c>
      <c r="N259" t="b">
        <v>1</v>
      </c>
      <c r="T259" t="b">
        <v>1</v>
      </c>
      <c r="U259" t="b">
        <v>1</v>
      </c>
      <c r="V259" t="b">
        <v>1</v>
      </c>
      <c r="W259">
        <v>1</v>
      </c>
      <c r="X259">
        <v>1</v>
      </c>
      <c r="Y259">
        <v>1</v>
      </c>
      <c r="Z259" t="b">
        <f>IF(OR(Table1[[#This Row],['#curated YES]]&gt;=SELECT_YES,Table1[[#This Row],['#curated INTERESTING]]&gt;=SELECT_INTERESTING),TRUE,FALSE)</f>
        <v>1</v>
      </c>
      <c r="AA259" t="b">
        <f>IF(Table1[[#This Row],[Enamine_Order_1968912]],TRUE,FALSE)</f>
        <v>0</v>
      </c>
      <c r="AB259" t="b">
        <f>IF(COUNTBLANK(Table1[[#This Row],[Enamine_Quote_1977854]:[Enamine_Order_1968912]])&lt;3,TRUE,FALSE)</f>
        <v>1</v>
      </c>
      <c r="AC259" t="b">
        <f>IF(ISBLANK(Table1[[#This Row],[Enamine_unavailable]]),TRUE,FALSE)</f>
        <v>1</v>
      </c>
    </row>
    <row r="260" spans="1:29" hidden="1" x14ac:dyDescent="0.2">
      <c r="A260">
        <v>55598</v>
      </c>
      <c r="B260" t="s">
        <v>421</v>
      </c>
      <c r="C260">
        <v>967</v>
      </c>
      <c r="D260" t="s">
        <v>422</v>
      </c>
      <c r="E260">
        <v>144</v>
      </c>
      <c r="F260">
        <v>5</v>
      </c>
      <c r="G260" t="s">
        <v>28</v>
      </c>
      <c r="I260" t="b">
        <v>1</v>
      </c>
      <c r="M260" t="b">
        <v>1</v>
      </c>
      <c r="O260" t="b">
        <v>1</v>
      </c>
      <c r="U260" t="b">
        <v>1</v>
      </c>
      <c r="V260" t="b">
        <v>1</v>
      </c>
      <c r="W260">
        <v>2</v>
      </c>
      <c r="X260">
        <v>0</v>
      </c>
      <c r="Y260">
        <v>1</v>
      </c>
      <c r="Z260" t="b">
        <f>IF(OR(Table1[[#This Row],['#curated YES]]&gt;=SELECT_YES,Table1[[#This Row],['#curated INTERESTING]]&gt;=SELECT_INTERESTING),TRUE,FALSE)</f>
        <v>1</v>
      </c>
      <c r="AA260" t="b">
        <f>IF(Table1[[#This Row],[Enamine_Order_1968912]],TRUE,FALSE)</f>
        <v>1</v>
      </c>
      <c r="AB260" t="b">
        <f>IF(COUNTBLANK(Table1[[#This Row],[Enamine_Quote_1977854]:[Enamine_Order_1968912]])&lt;3,TRUE,FALSE)</f>
        <v>1</v>
      </c>
      <c r="AC260" t="b">
        <f>IF(ISBLANK(Table1[[#This Row],[Enamine_unavailable]]),TRUE,FALSE)</f>
        <v>1</v>
      </c>
    </row>
    <row r="261" spans="1:29" hidden="1" x14ac:dyDescent="0.2">
      <c r="A261">
        <v>55856</v>
      </c>
      <c r="B261" t="s">
        <v>435</v>
      </c>
      <c r="C261">
        <v>963</v>
      </c>
      <c r="D261" t="s">
        <v>436</v>
      </c>
      <c r="E261">
        <v>144</v>
      </c>
      <c r="F261">
        <v>5</v>
      </c>
      <c r="G261" t="s">
        <v>28</v>
      </c>
      <c r="I261" t="b">
        <v>1</v>
      </c>
      <c r="M261" t="b">
        <v>1</v>
      </c>
      <c r="O261" t="b">
        <v>1</v>
      </c>
      <c r="U261" t="b">
        <v>1</v>
      </c>
      <c r="V261" t="b">
        <v>1</v>
      </c>
      <c r="W261">
        <v>2</v>
      </c>
      <c r="X261">
        <v>0</v>
      </c>
      <c r="Y261">
        <v>1</v>
      </c>
      <c r="Z261" t="b">
        <f>IF(OR(Table1[[#This Row],['#curated YES]]&gt;=SELECT_YES,Table1[[#This Row],['#curated INTERESTING]]&gt;=SELECT_INTERESTING),TRUE,FALSE)</f>
        <v>1</v>
      </c>
      <c r="AA261" t="b">
        <f>IF(Table1[[#This Row],[Enamine_Order_1968912]],TRUE,FALSE)</f>
        <v>1</v>
      </c>
      <c r="AB261" t="b">
        <f>IF(COUNTBLANK(Table1[[#This Row],[Enamine_Quote_1977854]:[Enamine_Order_1968912]])&lt;3,TRUE,FALSE)</f>
        <v>1</v>
      </c>
      <c r="AC261" t="b">
        <f>IF(ISBLANK(Table1[[#This Row],[Enamine_unavailable]]),TRUE,FALSE)</f>
        <v>1</v>
      </c>
    </row>
    <row r="262" spans="1:29" hidden="1" x14ac:dyDescent="0.2">
      <c r="A262">
        <v>55856</v>
      </c>
      <c r="B262" t="s">
        <v>435</v>
      </c>
      <c r="C262">
        <v>963</v>
      </c>
      <c r="D262" t="s">
        <v>436</v>
      </c>
      <c r="E262">
        <v>144</v>
      </c>
      <c r="F262">
        <v>5</v>
      </c>
      <c r="G262" t="s">
        <v>28</v>
      </c>
      <c r="I262" t="b">
        <v>1</v>
      </c>
      <c r="M262" t="b">
        <v>1</v>
      </c>
      <c r="O262" t="b">
        <v>1</v>
      </c>
      <c r="W262">
        <v>1</v>
      </c>
      <c r="X262">
        <v>0</v>
      </c>
      <c r="Y262">
        <v>0</v>
      </c>
      <c r="Z262" t="b">
        <f>IF(OR(Table1[[#This Row],['#curated YES]]&gt;=SELECT_YES,Table1[[#This Row],['#curated INTERESTING]]&gt;=SELECT_INTERESTING),TRUE,FALSE)</f>
        <v>1</v>
      </c>
      <c r="AA262" t="b">
        <f>IF(Table1[[#This Row],[Enamine_Order_1968912]],TRUE,FALSE)</f>
        <v>1</v>
      </c>
      <c r="AB262" t="b">
        <f>IF(COUNTBLANK(Table1[[#This Row],[Enamine_Quote_1977854]:[Enamine_Order_1968912]])&lt;3,TRUE,FALSE)</f>
        <v>1</v>
      </c>
      <c r="AC262" t="b">
        <f>IF(ISBLANK(Table1[[#This Row],[Enamine_unavailable]]),TRUE,FALSE)</f>
        <v>1</v>
      </c>
    </row>
    <row r="263" spans="1:29" hidden="1" x14ac:dyDescent="0.2">
      <c r="A263">
        <v>33434</v>
      </c>
      <c r="B263" t="s">
        <v>299</v>
      </c>
      <c r="C263">
        <v>951</v>
      </c>
      <c r="D263" t="s">
        <v>300</v>
      </c>
      <c r="E263">
        <v>71</v>
      </c>
      <c r="F263">
        <v>5</v>
      </c>
      <c r="G263" t="s">
        <v>150</v>
      </c>
      <c r="I263" t="b">
        <v>1</v>
      </c>
      <c r="M263" t="b">
        <v>1</v>
      </c>
      <c r="O263" t="b">
        <v>1</v>
      </c>
      <c r="W263">
        <v>1</v>
      </c>
      <c r="X263">
        <v>0</v>
      </c>
      <c r="Y263">
        <v>0</v>
      </c>
      <c r="Z263" t="b">
        <f>IF(OR(Table1[[#This Row],['#curated YES]]&gt;=SELECT_YES,Table1[[#This Row],['#curated INTERESTING]]&gt;=SELECT_INTERESTING),TRUE,FALSE)</f>
        <v>1</v>
      </c>
      <c r="AA263" t="b">
        <f>IF(Table1[[#This Row],[Enamine_Order_1968912]],TRUE,FALSE)</f>
        <v>1</v>
      </c>
      <c r="AB263" t="b">
        <f>IF(COUNTBLANK(Table1[[#This Row],[Enamine_Quote_1977854]:[Enamine_Order_1968912]])&lt;3,TRUE,FALSE)</f>
        <v>1</v>
      </c>
      <c r="AC263" t="b">
        <f>IF(ISBLANK(Table1[[#This Row],[Enamine_unavailable]]),TRUE,FALSE)</f>
        <v>1</v>
      </c>
    </row>
    <row r="264" spans="1:29" hidden="1" x14ac:dyDescent="0.2">
      <c r="A264">
        <v>33434</v>
      </c>
      <c r="B264" t="s">
        <v>299</v>
      </c>
      <c r="C264">
        <v>951</v>
      </c>
      <c r="D264" t="s">
        <v>300</v>
      </c>
      <c r="E264">
        <v>71</v>
      </c>
      <c r="F264">
        <v>5</v>
      </c>
      <c r="G264" t="s">
        <v>150</v>
      </c>
      <c r="I264" t="b">
        <v>1</v>
      </c>
      <c r="M264" t="b">
        <v>1</v>
      </c>
      <c r="O264" t="b">
        <v>1</v>
      </c>
      <c r="W264">
        <v>1</v>
      </c>
      <c r="X264">
        <v>0</v>
      </c>
      <c r="Y264">
        <v>0</v>
      </c>
      <c r="Z264" t="b">
        <f>IF(OR(Table1[[#This Row],['#curated YES]]&gt;=SELECT_YES,Table1[[#This Row],['#curated INTERESTING]]&gt;=SELECT_INTERESTING),TRUE,FALSE)</f>
        <v>1</v>
      </c>
      <c r="AA264" t="b">
        <f>IF(Table1[[#This Row],[Enamine_Order_1968912]],TRUE,FALSE)</f>
        <v>1</v>
      </c>
      <c r="AB264" t="b">
        <f>IF(COUNTBLANK(Table1[[#This Row],[Enamine_Quote_1977854]:[Enamine_Order_1968912]])&lt;3,TRUE,FALSE)</f>
        <v>1</v>
      </c>
      <c r="AC264" t="b">
        <f>IF(ISBLANK(Table1[[#This Row],[Enamine_unavailable]]),TRUE,FALSE)</f>
        <v>1</v>
      </c>
    </row>
    <row r="265" spans="1:29" hidden="1" x14ac:dyDescent="0.2">
      <c r="A265">
        <v>33585</v>
      </c>
      <c r="B265" t="s">
        <v>437</v>
      </c>
      <c r="C265">
        <v>1097</v>
      </c>
      <c r="D265" t="s">
        <v>438</v>
      </c>
      <c r="E265">
        <v>187</v>
      </c>
      <c r="F265">
        <v>5</v>
      </c>
      <c r="G265" t="s">
        <v>65</v>
      </c>
      <c r="N265" t="b">
        <v>1</v>
      </c>
      <c r="S265" t="b">
        <v>1</v>
      </c>
      <c r="W265">
        <v>0</v>
      </c>
      <c r="X265">
        <v>0</v>
      </c>
      <c r="Y265">
        <v>1</v>
      </c>
      <c r="Z265" t="b">
        <f>IF(OR(Table1[[#This Row],['#curated YES]]&gt;=SELECT_YES,Table1[[#This Row],['#curated INTERESTING]]&gt;=SELECT_INTERESTING),TRUE,FALSE)</f>
        <v>0</v>
      </c>
      <c r="AA265" t="b">
        <f>IF(Table1[[#This Row],[Enamine_Order_1968912]],TRUE,FALSE)</f>
        <v>0</v>
      </c>
      <c r="AB265" t="b">
        <f>IF(COUNTBLANK(Table1[[#This Row],[Enamine_Quote_1977854]:[Enamine_Order_1968912]])&lt;3,TRUE,FALSE)</f>
        <v>1</v>
      </c>
      <c r="AC265" t="b">
        <f>IF(ISBLANK(Table1[[#This Row],[Enamine_unavailable]]),TRUE,FALSE)</f>
        <v>1</v>
      </c>
    </row>
    <row r="266" spans="1:29" hidden="1" x14ac:dyDescent="0.2">
      <c r="A266">
        <v>33585</v>
      </c>
      <c r="B266" t="s">
        <v>437</v>
      </c>
      <c r="C266">
        <v>1097</v>
      </c>
      <c r="D266" t="s">
        <v>438</v>
      </c>
      <c r="E266">
        <v>187</v>
      </c>
      <c r="F266">
        <v>5</v>
      </c>
      <c r="G266" t="s">
        <v>65</v>
      </c>
      <c r="N266" t="b">
        <v>1</v>
      </c>
      <c r="S266" t="b">
        <v>1</v>
      </c>
      <c r="W266">
        <v>0</v>
      </c>
      <c r="X266">
        <v>0</v>
      </c>
      <c r="Y266">
        <v>1</v>
      </c>
      <c r="Z266" t="b">
        <f>IF(OR(Table1[[#This Row],['#curated YES]]&gt;=SELECT_YES,Table1[[#This Row],['#curated INTERESTING]]&gt;=SELECT_INTERESTING),TRUE,FALSE)</f>
        <v>0</v>
      </c>
      <c r="AA266" t="b">
        <f>IF(Table1[[#This Row],[Enamine_Order_1968912]],TRUE,FALSE)</f>
        <v>0</v>
      </c>
      <c r="AB266" t="b">
        <f>IF(COUNTBLANK(Table1[[#This Row],[Enamine_Quote_1977854]:[Enamine_Order_1968912]])&lt;3,TRUE,FALSE)</f>
        <v>1</v>
      </c>
      <c r="AC266" t="b">
        <f>IF(ISBLANK(Table1[[#This Row],[Enamine_unavailable]]),TRUE,FALSE)</f>
        <v>1</v>
      </c>
    </row>
    <row r="267" spans="1:29" hidden="1" x14ac:dyDescent="0.2">
      <c r="A267">
        <v>63779</v>
      </c>
      <c r="B267" t="s">
        <v>439</v>
      </c>
      <c r="C267">
        <v>1014</v>
      </c>
      <c r="D267" t="s">
        <v>440</v>
      </c>
      <c r="E267">
        <v>125</v>
      </c>
      <c r="F267">
        <v>5</v>
      </c>
      <c r="G267" t="s">
        <v>28</v>
      </c>
      <c r="N267" t="b">
        <v>1</v>
      </c>
      <c r="S267" t="b">
        <v>1</v>
      </c>
      <c r="W267">
        <v>0</v>
      </c>
      <c r="X267">
        <v>0</v>
      </c>
      <c r="Y267">
        <v>1</v>
      </c>
      <c r="Z267" t="b">
        <f>IF(OR(Table1[[#This Row],['#curated YES]]&gt;=SELECT_YES,Table1[[#This Row],['#curated INTERESTING]]&gt;=SELECT_INTERESTING),TRUE,FALSE)</f>
        <v>0</v>
      </c>
      <c r="AA267" t="b">
        <f>IF(Table1[[#This Row],[Enamine_Order_1968912]],TRUE,FALSE)</f>
        <v>0</v>
      </c>
      <c r="AB267" t="b">
        <f>IF(COUNTBLANK(Table1[[#This Row],[Enamine_Quote_1977854]:[Enamine_Order_1968912]])&lt;3,TRUE,FALSE)</f>
        <v>1</v>
      </c>
      <c r="AC267" t="b">
        <f>IF(ISBLANK(Table1[[#This Row],[Enamine_unavailable]]),TRUE,FALSE)</f>
        <v>1</v>
      </c>
    </row>
    <row r="268" spans="1:29" hidden="1" x14ac:dyDescent="0.2">
      <c r="A268">
        <v>30886</v>
      </c>
      <c r="B268" t="s">
        <v>441</v>
      </c>
      <c r="C268">
        <v>1081</v>
      </c>
      <c r="D268" t="s">
        <v>442</v>
      </c>
      <c r="E268">
        <v>125</v>
      </c>
      <c r="F268">
        <v>5</v>
      </c>
      <c r="G268" t="s">
        <v>28</v>
      </c>
      <c r="N268" t="b">
        <v>1</v>
      </c>
      <c r="S268" t="b">
        <v>1</v>
      </c>
      <c r="W268">
        <v>0</v>
      </c>
      <c r="X268">
        <v>0</v>
      </c>
      <c r="Y268">
        <v>1</v>
      </c>
      <c r="Z268" t="b">
        <f>IF(OR(Table1[[#This Row],['#curated YES]]&gt;=SELECT_YES,Table1[[#This Row],['#curated INTERESTING]]&gt;=SELECT_INTERESTING),TRUE,FALSE)</f>
        <v>0</v>
      </c>
      <c r="AA268" t="b">
        <f>IF(Table1[[#This Row],[Enamine_Order_1968912]],TRUE,FALSE)</f>
        <v>0</v>
      </c>
      <c r="AB268" t="b">
        <f>IF(COUNTBLANK(Table1[[#This Row],[Enamine_Quote_1977854]:[Enamine_Order_1968912]])&lt;3,TRUE,FALSE)</f>
        <v>1</v>
      </c>
      <c r="AC268" t="b">
        <f>IF(ISBLANK(Table1[[#This Row],[Enamine_unavailable]]),TRUE,FALSE)</f>
        <v>1</v>
      </c>
    </row>
    <row r="269" spans="1:29" hidden="1" x14ac:dyDescent="0.2">
      <c r="A269">
        <v>33061</v>
      </c>
      <c r="B269" t="s">
        <v>443</v>
      </c>
      <c r="C269">
        <v>1057</v>
      </c>
      <c r="D269" t="s">
        <v>444</v>
      </c>
      <c r="E269">
        <v>125</v>
      </c>
      <c r="F269">
        <v>5</v>
      </c>
      <c r="G269" t="s">
        <v>28</v>
      </c>
      <c r="N269" t="b">
        <v>1</v>
      </c>
      <c r="S269" t="b">
        <v>1</v>
      </c>
      <c r="W269">
        <v>0</v>
      </c>
      <c r="X269">
        <v>0</v>
      </c>
      <c r="Y269">
        <v>1</v>
      </c>
      <c r="Z269" t="b">
        <f>IF(OR(Table1[[#This Row],['#curated YES]]&gt;=SELECT_YES,Table1[[#This Row],['#curated INTERESTING]]&gt;=SELECT_INTERESTING),TRUE,FALSE)</f>
        <v>0</v>
      </c>
      <c r="AA269" t="b">
        <f>IF(Table1[[#This Row],[Enamine_Order_1968912]],TRUE,FALSE)</f>
        <v>0</v>
      </c>
      <c r="AB269" t="b">
        <f>IF(COUNTBLANK(Table1[[#This Row],[Enamine_Quote_1977854]:[Enamine_Order_1968912]])&lt;3,TRUE,FALSE)</f>
        <v>1</v>
      </c>
      <c r="AC269" t="b">
        <f>IF(ISBLANK(Table1[[#This Row],[Enamine_unavailable]]),TRUE,FALSE)</f>
        <v>1</v>
      </c>
    </row>
    <row r="270" spans="1:29" hidden="1" x14ac:dyDescent="0.2">
      <c r="A270">
        <v>34586</v>
      </c>
      <c r="B270" t="s">
        <v>445</v>
      </c>
      <c r="C270">
        <v>1049</v>
      </c>
      <c r="D270" t="s">
        <v>446</v>
      </c>
      <c r="E270">
        <v>125</v>
      </c>
      <c r="F270">
        <v>5</v>
      </c>
      <c r="G270" t="s">
        <v>28</v>
      </c>
      <c r="N270" t="b">
        <v>1</v>
      </c>
      <c r="S270" t="b">
        <v>1</v>
      </c>
      <c r="W270">
        <v>0</v>
      </c>
      <c r="X270">
        <v>0</v>
      </c>
      <c r="Y270">
        <v>1</v>
      </c>
      <c r="Z270" t="b">
        <f>IF(OR(Table1[[#This Row],['#curated YES]]&gt;=SELECT_YES,Table1[[#This Row],['#curated INTERESTING]]&gt;=SELECT_INTERESTING),TRUE,FALSE)</f>
        <v>0</v>
      </c>
      <c r="AA270" t="b">
        <f>IF(Table1[[#This Row],[Enamine_Order_1968912]],TRUE,FALSE)</f>
        <v>0</v>
      </c>
      <c r="AB270" t="b">
        <f>IF(COUNTBLANK(Table1[[#This Row],[Enamine_Quote_1977854]:[Enamine_Order_1968912]])&lt;3,TRUE,FALSE)</f>
        <v>1</v>
      </c>
      <c r="AC270" t="b">
        <f>IF(ISBLANK(Table1[[#This Row],[Enamine_unavailable]]),TRUE,FALSE)</f>
        <v>1</v>
      </c>
    </row>
    <row r="271" spans="1:29" hidden="1" x14ac:dyDescent="0.2">
      <c r="A271">
        <v>42494</v>
      </c>
      <c r="B271" t="s">
        <v>447</v>
      </c>
      <c r="H271" t="b">
        <v>1</v>
      </c>
      <c r="S271" t="b">
        <v>1</v>
      </c>
      <c r="W271">
        <v>0</v>
      </c>
      <c r="X271">
        <v>0</v>
      </c>
      <c r="Y271">
        <v>1</v>
      </c>
      <c r="Z271" t="b">
        <f>IF(OR(Table1[[#This Row],['#curated YES]]&gt;=SELECT_YES,Table1[[#This Row],['#curated INTERESTING]]&gt;=SELECT_INTERESTING),TRUE,FALSE)</f>
        <v>0</v>
      </c>
      <c r="AA271" t="b">
        <f>IF(Table1[[#This Row],[Enamine_Order_1968912]],TRUE,FALSE)</f>
        <v>0</v>
      </c>
      <c r="AB271" t="b">
        <f>IF(COUNTBLANK(Table1[[#This Row],[Enamine_Quote_1977854]:[Enamine_Order_1968912]])&lt;3,TRUE,FALSE)</f>
        <v>0</v>
      </c>
      <c r="AC271" t="b">
        <f>IF(ISBLANK(Table1[[#This Row],[Enamine_unavailable]]),TRUE,FALSE)</f>
        <v>0</v>
      </c>
    </row>
    <row r="272" spans="1:29" hidden="1" x14ac:dyDescent="0.2">
      <c r="A272">
        <v>26252</v>
      </c>
      <c r="B272" t="s">
        <v>448</v>
      </c>
      <c r="H272" t="b">
        <v>1</v>
      </c>
      <c r="S272" t="b">
        <v>1</v>
      </c>
      <c r="W272">
        <v>0</v>
      </c>
      <c r="X272">
        <v>0</v>
      </c>
      <c r="Y272">
        <v>1</v>
      </c>
      <c r="Z272" t="b">
        <f>IF(OR(Table1[[#This Row],['#curated YES]]&gt;=SELECT_YES,Table1[[#This Row],['#curated INTERESTING]]&gt;=SELECT_INTERESTING),TRUE,FALSE)</f>
        <v>0</v>
      </c>
      <c r="AA272" t="b">
        <f>IF(Table1[[#This Row],[Enamine_Order_1968912]],TRUE,FALSE)</f>
        <v>0</v>
      </c>
      <c r="AB272" t="b">
        <f>IF(COUNTBLANK(Table1[[#This Row],[Enamine_Quote_1977854]:[Enamine_Order_1968912]])&lt;3,TRUE,FALSE)</f>
        <v>0</v>
      </c>
      <c r="AC272" t="b">
        <f>IF(ISBLANK(Table1[[#This Row],[Enamine_unavailable]]),TRUE,FALSE)</f>
        <v>0</v>
      </c>
    </row>
    <row r="273" spans="1:29" x14ac:dyDescent="0.2">
      <c r="A273">
        <v>7817</v>
      </c>
      <c r="B273" t="s">
        <v>449</v>
      </c>
      <c r="H273" t="b">
        <v>1</v>
      </c>
      <c r="T273" t="b">
        <v>1</v>
      </c>
      <c r="U273" t="b">
        <v>1</v>
      </c>
      <c r="V273" t="b">
        <v>1</v>
      </c>
      <c r="W273">
        <v>1</v>
      </c>
      <c r="X273">
        <v>1</v>
      </c>
      <c r="Y273">
        <v>1</v>
      </c>
      <c r="Z273" t="b">
        <f>IF(OR(Table1[[#This Row],['#curated YES]]&gt;=SELECT_YES,Table1[[#This Row],['#curated INTERESTING]]&gt;=SELECT_INTERESTING),TRUE,FALSE)</f>
        <v>1</v>
      </c>
      <c r="AA273" t="b">
        <f>IF(Table1[[#This Row],[Enamine_Order_1968912]],TRUE,FALSE)</f>
        <v>0</v>
      </c>
      <c r="AB273" t="b">
        <f>IF(COUNTBLANK(Table1[[#This Row],[Enamine_Quote_1977854]:[Enamine_Order_1968912]])&lt;3,TRUE,FALSE)</f>
        <v>0</v>
      </c>
      <c r="AC273" t="b">
        <f>IF(ISBLANK(Table1[[#This Row],[Enamine_unavailable]]),TRUE,FALSE)</f>
        <v>0</v>
      </c>
    </row>
    <row r="274" spans="1:29" x14ac:dyDescent="0.2">
      <c r="A274">
        <v>28106</v>
      </c>
      <c r="B274" t="s">
        <v>450</v>
      </c>
      <c r="C274">
        <v>1139</v>
      </c>
      <c r="D274" t="s">
        <v>451</v>
      </c>
      <c r="E274">
        <v>132</v>
      </c>
      <c r="F274">
        <v>5</v>
      </c>
      <c r="G274" t="s">
        <v>28</v>
      </c>
      <c r="M274" t="b">
        <v>1</v>
      </c>
      <c r="T274" t="b">
        <v>1</v>
      </c>
      <c r="U274" t="b">
        <v>1</v>
      </c>
      <c r="V274" t="b">
        <v>1</v>
      </c>
      <c r="W274">
        <v>1</v>
      </c>
      <c r="X274">
        <v>1</v>
      </c>
      <c r="Y274">
        <v>1</v>
      </c>
      <c r="Z274" t="b">
        <f>IF(OR(Table1[[#This Row],['#curated YES]]&gt;=SELECT_YES,Table1[[#This Row],['#curated INTERESTING]]&gt;=SELECT_INTERESTING),TRUE,FALSE)</f>
        <v>1</v>
      </c>
      <c r="AA274" t="b">
        <f>IF(Table1[[#This Row],[Enamine_Order_1968912]],TRUE,FALSE)</f>
        <v>0</v>
      </c>
      <c r="AB274" t="b">
        <f>IF(COUNTBLANK(Table1[[#This Row],[Enamine_Quote_1977854]:[Enamine_Order_1968912]])&lt;3,TRUE,FALSE)</f>
        <v>1</v>
      </c>
      <c r="AC274" t="b">
        <f>IF(ISBLANK(Table1[[#This Row],[Enamine_unavailable]]),TRUE,FALSE)</f>
        <v>1</v>
      </c>
    </row>
    <row r="275" spans="1:29" hidden="1" x14ac:dyDescent="0.2">
      <c r="A275">
        <v>17030</v>
      </c>
      <c r="B275" t="s">
        <v>452</v>
      </c>
      <c r="H275" t="b">
        <v>1</v>
      </c>
      <c r="S275" t="b">
        <v>1</v>
      </c>
      <c r="W275">
        <v>0</v>
      </c>
      <c r="X275">
        <v>0</v>
      </c>
      <c r="Y275">
        <v>1</v>
      </c>
      <c r="Z275" t="b">
        <f>IF(OR(Table1[[#This Row],['#curated YES]]&gt;=SELECT_YES,Table1[[#This Row],['#curated INTERESTING]]&gt;=SELECT_INTERESTING),TRUE,FALSE)</f>
        <v>0</v>
      </c>
      <c r="AA275" t="b">
        <f>IF(Table1[[#This Row],[Enamine_Order_1968912]],TRUE,FALSE)</f>
        <v>0</v>
      </c>
      <c r="AB275" t="b">
        <f>IF(COUNTBLANK(Table1[[#This Row],[Enamine_Quote_1977854]:[Enamine_Order_1968912]])&lt;3,TRUE,FALSE)</f>
        <v>0</v>
      </c>
      <c r="AC275" t="b">
        <f>IF(ISBLANK(Table1[[#This Row],[Enamine_unavailable]]),TRUE,FALSE)</f>
        <v>0</v>
      </c>
    </row>
    <row r="276" spans="1:29" hidden="1" x14ac:dyDescent="0.2">
      <c r="A276">
        <v>48666</v>
      </c>
      <c r="B276" t="s">
        <v>453</v>
      </c>
      <c r="C276">
        <v>1076</v>
      </c>
      <c r="D276" t="s">
        <v>454</v>
      </c>
      <c r="E276">
        <v>125</v>
      </c>
      <c r="F276">
        <v>5</v>
      </c>
      <c r="G276" t="s">
        <v>28</v>
      </c>
      <c r="N276" t="b">
        <v>1</v>
      </c>
      <c r="S276" t="b">
        <v>1</v>
      </c>
      <c r="W276">
        <v>0</v>
      </c>
      <c r="X276">
        <v>0</v>
      </c>
      <c r="Y276">
        <v>1</v>
      </c>
      <c r="Z276" t="b">
        <f>IF(OR(Table1[[#This Row],['#curated YES]]&gt;=SELECT_YES,Table1[[#This Row],['#curated INTERESTING]]&gt;=SELECT_INTERESTING),TRUE,FALSE)</f>
        <v>0</v>
      </c>
      <c r="AA276" t="b">
        <f>IF(Table1[[#This Row],[Enamine_Order_1968912]],TRUE,FALSE)</f>
        <v>0</v>
      </c>
      <c r="AB276" t="b">
        <f>IF(COUNTBLANK(Table1[[#This Row],[Enamine_Quote_1977854]:[Enamine_Order_1968912]])&lt;3,TRUE,FALSE)</f>
        <v>1</v>
      </c>
      <c r="AC276" t="b">
        <f>IF(ISBLANK(Table1[[#This Row],[Enamine_unavailable]]),TRUE,FALSE)</f>
        <v>1</v>
      </c>
    </row>
    <row r="277" spans="1:29" hidden="1" x14ac:dyDescent="0.2">
      <c r="A277">
        <v>28593</v>
      </c>
      <c r="B277" t="s">
        <v>455</v>
      </c>
      <c r="C277">
        <v>1002</v>
      </c>
      <c r="D277" t="s">
        <v>456</v>
      </c>
      <c r="E277">
        <v>125</v>
      </c>
      <c r="F277">
        <v>5</v>
      </c>
      <c r="G277" t="s">
        <v>28</v>
      </c>
      <c r="N277" t="b">
        <v>1</v>
      </c>
      <c r="S277" t="b">
        <v>1</v>
      </c>
      <c r="W277">
        <v>0</v>
      </c>
      <c r="X277">
        <v>0</v>
      </c>
      <c r="Y277">
        <v>1</v>
      </c>
      <c r="Z277" t="b">
        <f>IF(OR(Table1[[#This Row],['#curated YES]]&gt;=SELECT_YES,Table1[[#This Row],['#curated INTERESTING]]&gt;=SELECT_INTERESTING),TRUE,FALSE)</f>
        <v>0</v>
      </c>
      <c r="AA277" t="b">
        <f>IF(Table1[[#This Row],[Enamine_Order_1968912]],TRUE,FALSE)</f>
        <v>0</v>
      </c>
      <c r="AB277" t="b">
        <f>IF(COUNTBLANK(Table1[[#This Row],[Enamine_Quote_1977854]:[Enamine_Order_1968912]])&lt;3,TRUE,FALSE)</f>
        <v>1</v>
      </c>
      <c r="AC277" t="b">
        <f>IF(ISBLANK(Table1[[#This Row],[Enamine_unavailable]]),TRUE,FALSE)</f>
        <v>1</v>
      </c>
    </row>
    <row r="278" spans="1:29" hidden="1" x14ac:dyDescent="0.2">
      <c r="A278">
        <v>40809</v>
      </c>
      <c r="B278" t="s">
        <v>457</v>
      </c>
      <c r="C278">
        <v>984</v>
      </c>
      <c r="D278" t="s">
        <v>458</v>
      </c>
      <c r="E278">
        <v>38</v>
      </c>
      <c r="F278">
        <v>5</v>
      </c>
      <c r="G278" t="s">
        <v>150</v>
      </c>
      <c r="N278" t="b">
        <v>1</v>
      </c>
      <c r="S278" t="b">
        <v>1</v>
      </c>
      <c r="W278">
        <v>0</v>
      </c>
      <c r="X278">
        <v>0</v>
      </c>
      <c r="Y278">
        <v>1</v>
      </c>
      <c r="Z278" t="b">
        <f>IF(OR(Table1[[#This Row],['#curated YES]]&gt;=SELECT_YES,Table1[[#This Row],['#curated INTERESTING]]&gt;=SELECT_INTERESTING),TRUE,FALSE)</f>
        <v>0</v>
      </c>
      <c r="AA278" t="b">
        <f>IF(Table1[[#This Row],[Enamine_Order_1968912]],TRUE,FALSE)</f>
        <v>0</v>
      </c>
      <c r="AB278" t="b">
        <f>IF(COUNTBLANK(Table1[[#This Row],[Enamine_Quote_1977854]:[Enamine_Order_1968912]])&lt;3,TRUE,FALSE)</f>
        <v>1</v>
      </c>
      <c r="AC278" t="b">
        <f>IF(ISBLANK(Table1[[#This Row],[Enamine_unavailable]]),TRUE,FALSE)</f>
        <v>1</v>
      </c>
    </row>
    <row r="279" spans="1:29" hidden="1" x14ac:dyDescent="0.2">
      <c r="A279">
        <v>38982</v>
      </c>
      <c r="B279" t="s">
        <v>459</v>
      </c>
      <c r="C279">
        <v>1011</v>
      </c>
      <c r="D279" t="s">
        <v>460</v>
      </c>
      <c r="E279">
        <v>125</v>
      </c>
      <c r="F279">
        <v>5</v>
      </c>
      <c r="G279" t="s">
        <v>28</v>
      </c>
      <c r="N279" t="b">
        <v>1</v>
      </c>
      <c r="S279" t="b">
        <v>1</v>
      </c>
      <c r="W279">
        <v>0</v>
      </c>
      <c r="X279">
        <v>0</v>
      </c>
      <c r="Y279">
        <v>1</v>
      </c>
      <c r="Z279" t="b">
        <f>IF(OR(Table1[[#This Row],['#curated YES]]&gt;=SELECT_YES,Table1[[#This Row],['#curated INTERESTING]]&gt;=SELECT_INTERESTING),TRUE,FALSE)</f>
        <v>0</v>
      </c>
      <c r="AA279" t="b">
        <f>IF(Table1[[#This Row],[Enamine_Order_1968912]],TRUE,FALSE)</f>
        <v>0</v>
      </c>
      <c r="AB279" t="b">
        <f>IF(COUNTBLANK(Table1[[#This Row],[Enamine_Quote_1977854]:[Enamine_Order_1968912]])&lt;3,TRUE,FALSE)</f>
        <v>1</v>
      </c>
      <c r="AC279" t="b">
        <f>IF(ISBLANK(Table1[[#This Row],[Enamine_unavailable]]),TRUE,FALSE)</f>
        <v>1</v>
      </c>
    </row>
    <row r="280" spans="1:29" hidden="1" x14ac:dyDescent="0.2">
      <c r="A280">
        <v>36458</v>
      </c>
      <c r="B280" t="s">
        <v>461</v>
      </c>
      <c r="C280">
        <v>965</v>
      </c>
      <c r="D280" t="s">
        <v>462</v>
      </c>
      <c r="E280">
        <v>144</v>
      </c>
      <c r="F280">
        <v>5</v>
      </c>
      <c r="G280" t="s">
        <v>28</v>
      </c>
      <c r="I280" t="b">
        <v>1</v>
      </c>
      <c r="O280" t="b">
        <v>1</v>
      </c>
      <c r="W280">
        <v>1</v>
      </c>
      <c r="X280">
        <v>0</v>
      </c>
      <c r="Y280">
        <v>0</v>
      </c>
      <c r="Z280" t="b">
        <f>IF(OR(Table1[[#This Row],['#curated YES]]&gt;=SELECT_YES,Table1[[#This Row],['#curated INTERESTING]]&gt;=SELECT_INTERESTING),TRUE,FALSE)</f>
        <v>1</v>
      </c>
      <c r="AA280" t="b">
        <f>IF(Table1[[#This Row],[Enamine_Order_1968912]],TRUE,FALSE)</f>
        <v>1</v>
      </c>
      <c r="AB280" t="b">
        <f>IF(COUNTBLANK(Table1[[#This Row],[Enamine_Quote_1977854]:[Enamine_Order_1968912]])&lt;3,TRUE,FALSE)</f>
        <v>1</v>
      </c>
      <c r="AC280" t="b">
        <f>IF(ISBLANK(Table1[[#This Row],[Enamine_unavailable]]),TRUE,FALSE)</f>
        <v>1</v>
      </c>
    </row>
    <row r="281" spans="1:29" x14ac:dyDescent="0.2">
      <c r="A281">
        <v>44380</v>
      </c>
      <c r="B281" t="s">
        <v>463</v>
      </c>
      <c r="H281" t="b">
        <v>1</v>
      </c>
      <c r="T281" t="b">
        <v>1</v>
      </c>
      <c r="U281" t="b">
        <v>1</v>
      </c>
      <c r="W281">
        <v>1</v>
      </c>
      <c r="X281">
        <v>1</v>
      </c>
      <c r="Y281">
        <v>0</v>
      </c>
      <c r="Z281" t="b">
        <f>IF(OR(Table1[[#This Row],['#curated YES]]&gt;=SELECT_YES,Table1[[#This Row],['#curated INTERESTING]]&gt;=SELECT_INTERESTING),TRUE,FALSE)</f>
        <v>1</v>
      </c>
      <c r="AA281" t="b">
        <f>IF(Table1[[#This Row],[Enamine_Order_1968912]],TRUE,FALSE)</f>
        <v>0</v>
      </c>
      <c r="AB281" t="b">
        <f>IF(COUNTBLANK(Table1[[#This Row],[Enamine_Quote_1977854]:[Enamine_Order_1968912]])&lt;3,TRUE,FALSE)</f>
        <v>0</v>
      </c>
      <c r="AC281" t="b">
        <f>IF(ISBLANK(Table1[[#This Row],[Enamine_unavailable]]),TRUE,FALSE)</f>
        <v>0</v>
      </c>
    </row>
    <row r="282" spans="1:29" hidden="1" x14ac:dyDescent="0.2">
      <c r="A282">
        <v>57699</v>
      </c>
      <c r="B282" t="s">
        <v>464</v>
      </c>
      <c r="H282" t="b">
        <v>1</v>
      </c>
      <c r="S282" t="b">
        <v>1</v>
      </c>
      <c r="W282">
        <v>0</v>
      </c>
      <c r="X282">
        <v>0</v>
      </c>
      <c r="Y282">
        <v>1</v>
      </c>
      <c r="Z282" t="b">
        <f>IF(OR(Table1[[#This Row],['#curated YES]]&gt;=SELECT_YES,Table1[[#This Row],['#curated INTERESTING]]&gt;=SELECT_INTERESTING),TRUE,FALSE)</f>
        <v>0</v>
      </c>
      <c r="AA282" t="b">
        <f>IF(Table1[[#This Row],[Enamine_Order_1968912]],TRUE,FALSE)</f>
        <v>0</v>
      </c>
      <c r="AB282" t="b">
        <f>IF(COUNTBLANK(Table1[[#This Row],[Enamine_Quote_1977854]:[Enamine_Order_1968912]])&lt;3,TRUE,FALSE)</f>
        <v>0</v>
      </c>
      <c r="AC282" t="b">
        <f>IF(ISBLANK(Table1[[#This Row],[Enamine_unavailable]]),TRUE,FALSE)</f>
        <v>0</v>
      </c>
    </row>
    <row r="283" spans="1:29" hidden="1" x14ac:dyDescent="0.2">
      <c r="A283">
        <v>65984</v>
      </c>
      <c r="B283" t="s">
        <v>465</v>
      </c>
      <c r="C283">
        <v>1016</v>
      </c>
      <c r="D283" t="s">
        <v>466</v>
      </c>
      <c r="E283">
        <v>125</v>
      </c>
      <c r="F283">
        <v>5</v>
      </c>
      <c r="G283" t="s">
        <v>28</v>
      </c>
      <c r="N283" t="b">
        <v>1</v>
      </c>
      <c r="S283" t="b">
        <v>1</v>
      </c>
      <c r="W283">
        <v>0</v>
      </c>
      <c r="X283">
        <v>0</v>
      </c>
      <c r="Y283">
        <v>1</v>
      </c>
      <c r="Z283" t="b">
        <f>IF(OR(Table1[[#This Row],['#curated YES]]&gt;=SELECT_YES,Table1[[#This Row],['#curated INTERESTING]]&gt;=SELECT_INTERESTING),TRUE,FALSE)</f>
        <v>0</v>
      </c>
      <c r="AA283" t="b">
        <f>IF(Table1[[#This Row],[Enamine_Order_1968912]],TRUE,FALSE)</f>
        <v>0</v>
      </c>
      <c r="AB283" t="b">
        <f>IF(COUNTBLANK(Table1[[#This Row],[Enamine_Quote_1977854]:[Enamine_Order_1968912]])&lt;3,TRUE,FALSE)</f>
        <v>1</v>
      </c>
      <c r="AC283" t="b">
        <f>IF(ISBLANK(Table1[[#This Row],[Enamine_unavailable]]),TRUE,FALSE)</f>
        <v>1</v>
      </c>
    </row>
    <row r="284" spans="1:29" hidden="1" x14ac:dyDescent="0.2">
      <c r="A284">
        <v>27764</v>
      </c>
      <c r="B284" t="s">
        <v>467</v>
      </c>
      <c r="C284">
        <v>1188</v>
      </c>
      <c r="D284" t="s">
        <v>468</v>
      </c>
      <c r="E284">
        <v>132</v>
      </c>
      <c r="F284">
        <v>5</v>
      </c>
      <c r="G284" t="s">
        <v>28</v>
      </c>
      <c r="M284" t="b">
        <v>1</v>
      </c>
      <c r="V284" t="b">
        <v>1</v>
      </c>
      <c r="W284">
        <v>0</v>
      </c>
      <c r="X284">
        <v>0</v>
      </c>
      <c r="Y284">
        <v>1</v>
      </c>
      <c r="Z284" t="b">
        <f>IF(OR(Table1[[#This Row],['#curated YES]]&gt;=SELECT_YES,Table1[[#This Row],['#curated INTERESTING]]&gt;=SELECT_INTERESTING),TRUE,FALSE)</f>
        <v>0</v>
      </c>
      <c r="AA284" t="b">
        <f>IF(Table1[[#This Row],[Enamine_Order_1968912]],TRUE,FALSE)</f>
        <v>0</v>
      </c>
      <c r="AB284" t="b">
        <f>IF(COUNTBLANK(Table1[[#This Row],[Enamine_Quote_1977854]:[Enamine_Order_1968912]])&lt;3,TRUE,FALSE)</f>
        <v>1</v>
      </c>
      <c r="AC284" t="b">
        <f>IF(ISBLANK(Table1[[#This Row],[Enamine_unavailable]]),TRUE,FALSE)</f>
        <v>1</v>
      </c>
    </row>
    <row r="285" spans="1:29" hidden="1" x14ac:dyDescent="0.2">
      <c r="A285">
        <v>29520</v>
      </c>
      <c r="B285" t="s">
        <v>469</v>
      </c>
      <c r="H285" t="b">
        <v>1</v>
      </c>
      <c r="V285" t="b">
        <v>1</v>
      </c>
      <c r="W285">
        <v>0</v>
      </c>
      <c r="X285">
        <v>0</v>
      </c>
      <c r="Y285">
        <v>1</v>
      </c>
      <c r="Z285" t="b">
        <f>IF(OR(Table1[[#This Row],['#curated YES]]&gt;=SELECT_YES,Table1[[#This Row],['#curated INTERESTING]]&gt;=SELECT_INTERESTING),TRUE,FALSE)</f>
        <v>0</v>
      </c>
      <c r="AA285" t="b">
        <f>IF(Table1[[#This Row],[Enamine_Order_1968912]],TRUE,FALSE)</f>
        <v>0</v>
      </c>
      <c r="AB285" t="b">
        <f>IF(COUNTBLANK(Table1[[#This Row],[Enamine_Quote_1977854]:[Enamine_Order_1968912]])&lt;3,TRUE,FALSE)</f>
        <v>0</v>
      </c>
      <c r="AC285" t="b">
        <f>IF(ISBLANK(Table1[[#This Row],[Enamine_unavailable]]),TRUE,FALSE)</f>
        <v>0</v>
      </c>
    </row>
    <row r="286" spans="1:29" x14ac:dyDescent="0.2">
      <c r="A286">
        <v>43135</v>
      </c>
      <c r="B286" t="s">
        <v>470</v>
      </c>
      <c r="H286" t="b">
        <v>1</v>
      </c>
      <c r="U286" t="b">
        <v>1</v>
      </c>
      <c r="W286">
        <v>1</v>
      </c>
      <c r="X286">
        <v>0</v>
      </c>
      <c r="Y286">
        <v>0</v>
      </c>
      <c r="Z286" t="b">
        <f>IF(OR(Table1[[#This Row],['#curated YES]]&gt;=SELECT_YES,Table1[[#This Row],['#curated INTERESTING]]&gt;=SELECT_INTERESTING),TRUE,FALSE)</f>
        <v>1</v>
      </c>
      <c r="AA286" t="b">
        <f>IF(Table1[[#This Row],[Enamine_Order_1968912]],TRUE,FALSE)</f>
        <v>0</v>
      </c>
      <c r="AB286" t="b">
        <f>IF(COUNTBLANK(Table1[[#This Row],[Enamine_Quote_1977854]:[Enamine_Order_1968912]])&lt;3,TRUE,FALSE)</f>
        <v>0</v>
      </c>
      <c r="AC286" t="b">
        <f>IF(ISBLANK(Table1[[#This Row],[Enamine_unavailable]]),TRUE,FALSE)</f>
        <v>0</v>
      </c>
    </row>
    <row r="287" spans="1:29" hidden="1" x14ac:dyDescent="0.2">
      <c r="A287">
        <v>43304</v>
      </c>
      <c r="B287" t="s">
        <v>471</v>
      </c>
      <c r="C287">
        <v>1171</v>
      </c>
      <c r="D287" t="s">
        <v>472</v>
      </c>
      <c r="E287">
        <v>132</v>
      </c>
      <c r="F287">
        <v>5</v>
      </c>
      <c r="G287" t="s">
        <v>28</v>
      </c>
      <c r="M287" t="b">
        <v>1</v>
      </c>
      <c r="V287" t="b">
        <v>1</v>
      </c>
      <c r="W287">
        <v>0</v>
      </c>
      <c r="X287">
        <v>0</v>
      </c>
      <c r="Y287">
        <v>1</v>
      </c>
      <c r="Z287" t="b">
        <f>IF(OR(Table1[[#This Row],['#curated YES]]&gt;=SELECT_YES,Table1[[#This Row],['#curated INTERESTING]]&gt;=SELECT_INTERESTING),TRUE,FALSE)</f>
        <v>0</v>
      </c>
      <c r="AA287" t="b">
        <f>IF(Table1[[#This Row],[Enamine_Order_1968912]],TRUE,FALSE)</f>
        <v>0</v>
      </c>
      <c r="AB287" t="b">
        <f>IF(COUNTBLANK(Table1[[#This Row],[Enamine_Quote_1977854]:[Enamine_Order_1968912]])&lt;3,TRUE,FALSE)</f>
        <v>1</v>
      </c>
      <c r="AC287" t="b">
        <f>IF(ISBLANK(Table1[[#This Row],[Enamine_unavailable]]),TRUE,FALSE)</f>
        <v>1</v>
      </c>
    </row>
    <row r="288" spans="1:29" hidden="1" x14ac:dyDescent="0.2">
      <c r="A288">
        <v>43832</v>
      </c>
      <c r="B288" t="s">
        <v>473</v>
      </c>
      <c r="C288">
        <v>1126</v>
      </c>
      <c r="D288" t="s">
        <v>474</v>
      </c>
      <c r="E288">
        <v>132</v>
      </c>
      <c r="F288">
        <v>5</v>
      </c>
      <c r="G288" t="s">
        <v>28</v>
      </c>
      <c r="M288" t="b">
        <v>1</v>
      </c>
      <c r="V288" t="b">
        <v>1</v>
      </c>
      <c r="W288">
        <v>0</v>
      </c>
      <c r="X288">
        <v>0</v>
      </c>
      <c r="Y288">
        <v>1</v>
      </c>
      <c r="Z288" t="b">
        <f>IF(OR(Table1[[#This Row],['#curated YES]]&gt;=SELECT_YES,Table1[[#This Row],['#curated INTERESTING]]&gt;=SELECT_INTERESTING),TRUE,FALSE)</f>
        <v>0</v>
      </c>
      <c r="AA288" t="b">
        <f>IF(Table1[[#This Row],[Enamine_Order_1968912]],TRUE,FALSE)</f>
        <v>0</v>
      </c>
      <c r="AB288" t="b">
        <f>IF(COUNTBLANK(Table1[[#This Row],[Enamine_Quote_1977854]:[Enamine_Order_1968912]])&lt;3,TRUE,FALSE)</f>
        <v>1</v>
      </c>
      <c r="AC288" t="b">
        <f>IF(ISBLANK(Table1[[#This Row],[Enamine_unavailable]]),TRUE,FALSE)</f>
        <v>1</v>
      </c>
    </row>
    <row r="289" spans="1:29" hidden="1" x14ac:dyDescent="0.2">
      <c r="A289">
        <v>44995</v>
      </c>
      <c r="B289" t="s">
        <v>475</v>
      </c>
      <c r="H289" t="b">
        <v>1</v>
      </c>
      <c r="V289" t="b">
        <v>1</v>
      </c>
      <c r="W289">
        <v>0</v>
      </c>
      <c r="X289">
        <v>0</v>
      </c>
      <c r="Y289">
        <v>1</v>
      </c>
      <c r="Z289" t="b">
        <f>IF(OR(Table1[[#This Row],['#curated YES]]&gt;=SELECT_YES,Table1[[#This Row],['#curated INTERESTING]]&gt;=SELECT_INTERESTING),TRUE,FALSE)</f>
        <v>0</v>
      </c>
      <c r="AA289" t="b">
        <f>IF(Table1[[#This Row],[Enamine_Order_1968912]],TRUE,FALSE)</f>
        <v>0</v>
      </c>
      <c r="AB289" t="b">
        <f>IF(COUNTBLANK(Table1[[#This Row],[Enamine_Quote_1977854]:[Enamine_Order_1968912]])&lt;3,TRUE,FALSE)</f>
        <v>0</v>
      </c>
      <c r="AC289" t="b">
        <f>IF(ISBLANK(Table1[[#This Row],[Enamine_unavailable]]),TRUE,FALSE)</f>
        <v>0</v>
      </c>
    </row>
    <row r="290" spans="1:29" x14ac:dyDescent="0.2">
      <c r="A290">
        <v>44522</v>
      </c>
      <c r="B290" t="s">
        <v>476</v>
      </c>
      <c r="H290" t="b">
        <v>1</v>
      </c>
      <c r="U290" t="b">
        <v>1</v>
      </c>
      <c r="W290">
        <v>1</v>
      </c>
      <c r="X290">
        <v>0</v>
      </c>
      <c r="Y290">
        <v>0</v>
      </c>
      <c r="Z290" t="b">
        <f>IF(OR(Table1[[#This Row],['#curated YES]]&gt;=SELECT_YES,Table1[[#This Row],['#curated INTERESTING]]&gt;=SELECT_INTERESTING),TRUE,FALSE)</f>
        <v>1</v>
      </c>
      <c r="AA290" t="b">
        <f>IF(Table1[[#This Row],[Enamine_Order_1968912]],TRUE,FALSE)</f>
        <v>0</v>
      </c>
      <c r="AB290" t="b">
        <f>IF(COUNTBLANK(Table1[[#This Row],[Enamine_Quote_1977854]:[Enamine_Order_1968912]])&lt;3,TRUE,FALSE)</f>
        <v>0</v>
      </c>
      <c r="AC290" t="b">
        <f>IF(ISBLANK(Table1[[#This Row],[Enamine_unavailable]]),TRUE,FALSE)</f>
        <v>0</v>
      </c>
    </row>
    <row r="291" spans="1:29" x14ac:dyDescent="0.2">
      <c r="A291">
        <v>27417</v>
      </c>
      <c r="B291" t="s">
        <v>477</v>
      </c>
      <c r="H291" t="b">
        <v>1</v>
      </c>
      <c r="U291" t="b">
        <v>1</v>
      </c>
      <c r="W291">
        <v>1</v>
      </c>
      <c r="X291">
        <v>0</v>
      </c>
      <c r="Y291">
        <v>0</v>
      </c>
      <c r="Z291" t="b">
        <f>IF(OR(Table1[[#This Row],['#curated YES]]&gt;=SELECT_YES,Table1[[#This Row],['#curated INTERESTING]]&gt;=SELECT_INTERESTING),TRUE,FALSE)</f>
        <v>1</v>
      </c>
      <c r="AA291" t="b">
        <f>IF(Table1[[#This Row],[Enamine_Order_1968912]],TRUE,FALSE)</f>
        <v>0</v>
      </c>
      <c r="AB291" t="b">
        <f>IF(COUNTBLANK(Table1[[#This Row],[Enamine_Quote_1977854]:[Enamine_Order_1968912]])&lt;3,TRUE,FALSE)</f>
        <v>0</v>
      </c>
      <c r="AC291" t="b">
        <f>IF(ISBLANK(Table1[[#This Row],[Enamine_unavailable]]),TRUE,FALSE)</f>
        <v>0</v>
      </c>
    </row>
    <row r="292" spans="1:29" hidden="1" x14ac:dyDescent="0.2">
      <c r="A292">
        <v>29647</v>
      </c>
      <c r="B292" t="s">
        <v>478</v>
      </c>
      <c r="C292">
        <v>1179</v>
      </c>
      <c r="D292" t="s">
        <v>479</v>
      </c>
      <c r="E292">
        <v>132</v>
      </c>
      <c r="F292">
        <v>5</v>
      </c>
      <c r="G292" t="s">
        <v>28</v>
      </c>
      <c r="M292" t="b">
        <v>1</v>
      </c>
      <c r="V292" t="b">
        <v>1</v>
      </c>
      <c r="W292">
        <v>0</v>
      </c>
      <c r="X292">
        <v>0</v>
      </c>
      <c r="Y292">
        <v>1</v>
      </c>
      <c r="Z292" t="b">
        <f>IF(OR(Table1[[#This Row],['#curated YES]]&gt;=SELECT_YES,Table1[[#This Row],['#curated INTERESTING]]&gt;=SELECT_INTERESTING),TRUE,FALSE)</f>
        <v>0</v>
      </c>
      <c r="AA292" t="b">
        <f>IF(Table1[[#This Row],[Enamine_Order_1968912]],TRUE,FALSE)</f>
        <v>0</v>
      </c>
      <c r="AB292" t="b">
        <f>IF(COUNTBLANK(Table1[[#This Row],[Enamine_Quote_1977854]:[Enamine_Order_1968912]])&lt;3,TRUE,FALSE)</f>
        <v>1</v>
      </c>
      <c r="AC292" t="b">
        <f>IF(ISBLANK(Table1[[#This Row],[Enamine_unavailable]]),TRUE,FALSE)</f>
        <v>1</v>
      </c>
    </row>
    <row r="293" spans="1:29" x14ac:dyDescent="0.2">
      <c r="A293">
        <v>34583</v>
      </c>
      <c r="B293" t="s">
        <v>480</v>
      </c>
      <c r="H293" t="b">
        <v>1</v>
      </c>
      <c r="U293" t="b">
        <v>1</v>
      </c>
      <c r="W293">
        <v>1</v>
      </c>
      <c r="X293">
        <v>0</v>
      </c>
      <c r="Y293">
        <v>0</v>
      </c>
      <c r="Z293" t="b">
        <f>IF(OR(Table1[[#This Row],['#curated YES]]&gt;=SELECT_YES,Table1[[#This Row],['#curated INTERESTING]]&gt;=SELECT_INTERESTING),TRUE,FALSE)</f>
        <v>1</v>
      </c>
      <c r="AA293" t="b">
        <f>IF(Table1[[#This Row],[Enamine_Order_1968912]],TRUE,FALSE)</f>
        <v>0</v>
      </c>
      <c r="AB293" t="b">
        <f>IF(COUNTBLANK(Table1[[#This Row],[Enamine_Quote_1977854]:[Enamine_Order_1968912]])&lt;3,TRUE,FALSE)</f>
        <v>0</v>
      </c>
      <c r="AC293" t="b">
        <f>IF(ISBLANK(Table1[[#This Row],[Enamine_unavailable]]),TRUE,FALSE)</f>
        <v>0</v>
      </c>
    </row>
    <row r="294" spans="1:29" x14ac:dyDescent="0.2">
      <c r="A294">
        <v>12690</v>
      </c>
      <c r="B294" t="s">
        <v>481</v>
      </c>
      <c r="C294">
        <v>1153</v>
      </c>
      <c r="D294" t="s">
        <v>482</v>
      </c>
      <c r="E294">
        <v>132</v>
      </c>
      <c r="F294">
        <v>5</v>
      </c>
      <c r="G294" t="s">
        <v>28</v>
      </c>
      <c r="M294" t="b">
        <v>1</v>
      </c>
      <c r="U294" t="b">
        <v>1</v>
      </c>
      <c r="W294">
        <v>1</v>
      </c>
      <c r="X294">
        <v>0</v>
      </c>
      <c r="Y294">
        <v>0</v>
      </c>
      <c r="Z294" t="b">
        <f>IF(OR(Table1[[#This Row],['#curated YES]]&gt;=SELECT_YES,Table1[[#This Row],['#curated INTERESTING]]&gt;=SELECT_INTERESTING),TRUE,FALSE)</f>
        <v>1</v>
      </c>
      <c r="AA294" t="b">
        <f>IF(Table1[[#This Row],[Enamine_Order_1968912]],TRUE,FALSE)</f>
        <v>0</v>
      </c>
      <c r="AB294" t="b">
        <f>IF(COUNTBLANK(Table1[[#This Row],[Enamine_Quote_1977854]:[Enamine_Order_1968912]])&lt;3,TRUE,FALSE)</f>
        <v>1</v>
      </c>
      <c r="AC294" t="b">
        <f>IF(ISBLANK(Table1[[#This Row],[Enamine_unavailable]]),TRUE,FALSE)</f>
        <v>1</v>
      </c>
    </row>
    <row r="295" spans="1:29" hidden="1" x14ac:dyDescent="0.2">
      <c r="A295">
        <v>55410</v>
      </c>
      <c r="B295" t="s">
        <v>483</v>
      </c>
      <c r="C295">
        <v>1189</v>
      </c>
      <c r="D295" t="s">
        <v>484</v>
      </c>
      <c r="E295">
        <v>132</v>
      </c>
      <c r="F295">
        <v>5</v>
      </c>
      <c r="G295" t="s">
        <v>28</v>
      </c>
      <c r="M295" t="b">
        <v>1</v>
      </c>
      <c r="V295" t="b">
        <v>1</v>
      </c>
      <c r="W295">
        <v>0</v>
      </c>
      <c r="X295">
        <v>0</v>
      </c>
      <c r="Y295">
        <v>1</v>
      </c>
      <c r="Z295" t="b">
        <f>IF(OR(Table1[[#This Row],['#curated YES]]&gt;=SELECT_YES,Table1[[#This Row],['#curated INTERESTING]]&gt;=SELECT_INTERESTING),TRUE,FALSE)</f>
        <v>0</v>
      </c>
      <c r="AA295" t="b">
        <f>IF(Table1[[#This Row],[Enamine_Order_1968912]],TRUE,FALSE)</f>
        <v>0</v>
      </c>
      <c r="AB295" t="b">
        <f>IF(COUNTBLANK(Table1[[#This Row],[Enamine_Quote_1977854]:[Enamine_Order_1968912]])&lt;3,TRUE,FALSE)</f>
        <v>1</v>
      </c>
      <c r="AC295" t="b">
        <f>IF(ISBLANK(Table1[[#This Row],[Enamine_unavailable]]),TRUE,FALSE)</f>
        <v>1</v>
      </c>
    </row>
    <row r="296" spans="1:29" x14ac:dyDescent="0.2">
      <c r="A296">
        <v>55535</v>
      </c>
      <c r="B296" t="s">
        <v>485</v>
      </c>
      <c r="C296">
        <v>1176</v>
      </c>
      <c r="D296" t="s">
        <v>486</v>
      </c>
      <c r="E296">
        <v>132</v>
      </c>
      <c r="F296">
        <v>5</v>
      </c>
      <c r="G296" t="s">
        <v>28</v>
      </c>
      <c r="M296" t="b">
        <v>1</v>
      </c>
      <c r="U296" t="b">
        <v>1</v>
      </c>
      <c r="W296">
        <v>1</v>
      </c>
      <c r="X296">
        <v>0</v>
      </c>
      <c r="Y296">
        <v>0</v>
      </c>
      <c r="Z296" t="b">
        <f>IF(OR(Table1[[#This Row],['#curated YES]]&gt;=SELECT_YES,Table1[[#This Row],['#curated INTERESTING]]&gt;=SELECT_INTERESTING),TRUE,FALSE)</f>
        <v>1</v>
      </c>
      <c r="AA296" t="b">
        <f>IF(Table1[[#This Row],[Enamine_Order_1968912]],TRUE,FALSE)</f>
        <v>0</v>
      </c>
      <c r="AB296" t="b">
        <f>IF(COUNTBLANK(Table1[[#This Row],[Enamine_Quote_1977854]:[Enamine_Order_1968912]])&lt;3,TRUE,FALSE)</f>
        <v>1</v>
      </c>
      <c r="AC296" t="b">
        <f>IF(ISBLANK(Table1[[#This Row],[Enamine_unavailable]]),TRUE,FALSE)</f>
        <v>1</v>
      </c>
    </row>
    <row r="297" spans="1:29" hidden="1" x14ac:dyDescent="0.2">
      <c r="A297">
        <v>55870</v>
      </c>
      <c r="B297" t="s">
        <v>487</v>
      </c>
      <c r="C297">
        <v>1190</v>
      </c>
      <c r="D297" t="s">
        <v>488</v>
      </c>
      <c r="E297">
        <v>132</v>
      </c>
      <c r="F297">
        <v>5</v>
      </c>
      <c r="G297" t="s">
        <v>28</v>
      </c>
      <c r="M297" t="b">
        <v>1</v>
      </c>
      <c r="V297" t="b">
        <v>1</v>
      </c>
      <c r="W297">
        <v>0</v>
      </c>
      <c r="X297">
        <v>0</v>
      </c>
      <c r="Y297">
        <v>1</v>
      </c>
      <c r="Z297" t="b">
        <f>IF(OR(Table1[[#This Row],['#curated YES]]&gt;=SELECT_YES,Table1[[#This Row],['#curated INTERESTING]]&gt;=SELECT_INTERESTING),TRUE,FALSE)</f>
        <v>0</v>
      </c>
      <c r="AA297" t="b">
        <f>IF(Table1[[#This Row],[Enamine_Order_1968912]],TRUE,FALSE)</f>
        <v>0</v>
      </c>
      <c r="AB297" t="b">
        <f>IF(COUNTBLANK(Table1[[#This Row],[Enamine_Quote_1977854]:[Enamine_Order_1968912]])&lt;3,TRUE,FALSE)</f>
        <v>1</v>
      </c>
      <c r="AC297" t="b">
        <f>IF(ISBLANK(Table1[[#This Row],[Enamine_unavailable]]),TRUE,FALSE)</f>
        <v>1</v>
      </c>
    </row>
    <row r="298" spans="1:29" x14ac:dyDescent="0.2">
      <c r="A298">
        <v>56786</v>
      </c>
      <c r="B298" t="s">
        <v>489</v>
      </c>
      <c r="C298">
        <v>1119</v>
      </c>
      <c r="D298" t="s">
        <v>490</v>
      </c>
      <c r="E298">
        <v>48</v>
      </c>
      <c r="F298">
        <v>5</v>
      </c>
      <c r="G298" t="s">
        <v>33</v>
      </c>
      <c r="M298" t="b">
        <v>1</v>
      </c>
      <c r="U298" t="b">
        <v>1</v>
      </c>
      <c r="W298">
        <v>1</v>
      </c>
      <c r="X298">
        <v>0</v>
      </c>
      <c r="Y298">
        <v>0</v>
      </c>
      <c r="Z298" t="b">
        <f>IF(OR(Table1[[#This Row],['#curated YES]]&gt;=SELECT_YES,Table1[[#This Row],['#curated INTERESTING]]&gt;=SELECT_INTERESTING),TRUE,FALSE)</f>
        <v>1</v>
      </c>
      <c r="AA298" t="b">
        <f>IF(Table1[[#This Row],[Enamine_Order_1968912]],TRUE,FALSE)</f>
        <v>0</v>
      </c>
      <c r="AB298" t="b">
        <f>IF(COUNTBLANK(Table1[[#This Row],[Enamine_Quote_1977854]:[Enamine_Order_1968912]])&lt;3,TRUE,FALSE)</f>
        <v>1</v>
      </c>
      <c r="AC298" t="b">
        <f>IF(ISBLANK(Table1[[#This Row],[Enamine_unavailable]]),TRUE,FALSE)</f>
        <v>1</v>
      </c>
    </row>
    <row r="299" spans="1:29" x14ac:dyDescent="0.2">
      <c r="A299">
        <v>61386</v>
      </c>
      <c r="B299" t="s">
        <v>491</v>
      </c>
      <c r="C299">
        <v>1172</v>
      </c>
      <c r="D299" t="s">
        <v>492</v>
      </c>
      <c r="E299">
        <v>132</v>
      </c>
      <c r="F299">
        <v>5</v>
      </c>
      <c r="G299" t="s">
        <v>28</v>
      </c>
      <c r="M299" t="b">
        <v>1</v>
      </c>
      <c r="U299" t="b">
        <v>1</v>
      </c>
      <c r="W299">
        <v>1</v>
      </c>
      <c r="X299">
        <v>0</v>
      </c>
      <c r="Y299">
        <v>0</v>
      </c>
      <c r="Z299" t="b">
        <f>IF(OR(Table1[[#This Row],['#curated YES]]&gt;=SELECT_YES,Table1[[#This Row],['#curated INTERESTING]]&gt;=SELECT_INTERESTING),TRUE,FALSE)</f>
        <v>1</v>
      </c>
      <c r="AA299" t="b">
        <f>IF(Table1[[#This Row],[Enamine_Order_1968912]],TRUE,FALSE)</f>
        <v>0</v>
      </c>
      <c r="AB299" t="b">
        <f>IF(COUNTBLANK(Table1[[#This Row],[Enamine_Quote_1977854]:[Enamine_Order_1968912]])&lt;3,TRUE,FALSE)</f>
        <v>1</v>
      </c>
      <c r="AC299" t="b">
        <f>IF(ISBLANK(Table1[[#This Row],[Enamine_unavailable]]),TRUE,FALSE)</f>
        <v>1</v>
      </c>
    </row>
    <row r="300" spans="1:29" x14ac:dyDescent="0.2">
      <c r="A300">
        <v>33434</v>
      </c>
      <c r="B300" t="s">
        <v>299</v>
      </c>
      <c r="C300">
        <v>951</v>
      </c>
      <c r="D300" t="s">
        <v>300</v>
      </c>
      <c r="E300">
        <v>71</v>
      </c>
      <c r="F300">
        <v>5</v>
      </c>
      <c r="G300" t="s">
        <v>150</v>
      </c>
      <c r="M300" t="b">
        <v>1</v>
      </c>
      <c r="U300" t="b">
        <v>1</v>
      </c>
      <c r="W300">
        <v>1</v>
      </c>
      <c r="X300">
        <v>0</v>
      </c>
      <c r="Y300">
        <v>0</v>
      </c>
      <c r="Z300" t="b">
        <f>IF(OR(Table1[[#This Row],['#curated YES]]&gt;=SELECT_YES,Table1[[#This Row],['#curated INTERESTING]]&gt;=SELECT_INTERESTING),TRUE,FALSE)</f>
        <v>1</v>
      </c>
      <c r="AA300" t="b">
        <f>IF(Table1[[#This Row],[Enamine_Order_1968912]],TRUE,FALSE)</f>
        <v>0</v>
      </c>
      <c r="AB300" t="b">
        <f>IF(COUNTBLANK(Table1[[#This Row],[Enamine_Quote_1977854]:[Enamine_Order_1968912]])&lt;3,TRUE,FALSE)</f>
        <v>1</v>
      </c>
      <c r="AC300" t="b">
        <f>IF(ISBLANK(Table1[[#This Row],[Enamine_unavailable]]),TRUE,FALSE)</f>
        <v>1</v>
      </c>
    </row>
    <row r="301" spans="1:29" x14ac:dyDescent="0.2">
      <c r="A301">
        <v>43742</v>
      </c>
      <c r="B301" t="s">
        <v>493</v>
      </c>
      <c r="H301" t="b">
        <v>1</v>
      </c>
      <c r="U301" t="b">
        <v>1</v>
      </c>
      <c r="W301">
        <v>1</v>
      </c>
      <c r="X301">
        <v>0</v>
      </c>
      <c r="Y301">
        <v>0</v>
      </c>
      <c r="Z301" t="b">
        <f>IF(OR(Table1[[#This Row],['#curated YES]]&gt;=SELECT_YES,Table1[[#This Row],['#curated INTERESTING]]&gt;=SELECT_INTERESTING),TRUE,FALSE)</f>
        <v>1</v>
      </c>
      <c r="AA301" t="b">
        <f>IF(Table1[[#This Row],[Enamine_Order_1968912]],TRUE,FALSE)</f>
        <v>0</v>
      </c>
      <c r="AB301" t="b">
        <f>IF(COUNTBLANK(Table1[[#This Row],[Enamine_Quote_1977854]:[Enamine_Order_1968912]])&lt;3,TRUE,FALSE)</f>
        <v>0</v>
      </c>
      <c r="AC301" t="b">
        <f>IF(ISBLANK(Table1[[#This Row],[Enamine_unavailable]]),TRUE,FALSE)</f>
        <v>0</v>
      </c>
    </row>
    <row r="302" spans="1:29" x14ac:dyDescent="0.2">
      <c r="A302">
        <v>45330</v>
      </c>
      <c r="B302" t="s">
        <v>494</v>
      </c>
      <c r="H302" t="b">
        <v>1</v>
      </c>
      <c r="U302" t="b">
        <v>1</v>
      </c>
      <c r="W302">
        <v>1</v>
      </c>
      <c r="X302">
        <v>0</v>
      </c>
      <c r="Y302">
        <v>0</v>
      </c>
      <c r="Z302" t="b">
        <f>IF(OR(Table1[[#This Row],['#curated YES]]&gt;=SELECT_YES,Table1[[#This Row],['#curated INTERESTING]]&gt;=SELECT_INTERESTING),TRUE,FALSE)</f>
        <v>1</v>
      </c>
      <c r="AA302" t="b">
        <f>IF(Table1[[#This Row],[Enamine_Order_1968912]],TRUE,FALSE)</f>
        <v>0</v>
      </c>
      <c r="AB302" t="b">
        <f>IF(COUNTBLANK(Table1[[#This Row],[Enamine_Quote_1977854]:[Enamine_Order_1968912]])&lt;3,TRUE,FALSE)</f>
        <v>0</v>
      </c>
      <c r="AC302" t="b">
        <f>IF(ISBLANK(Table1[[#This Row],[Enamine_unavailable]]),TRUE,FALSE)</f>
        <v>0</v>
      </c>
    </row>
    <row r="303" spans="1:29" x14ac:dyDescent="0.2">
      <c r="A303">
        <v>47311</v>
      </c>
      <c r="B303" t="s">
        <v>495</v>
      </c>
      <c r="H303" t="b">
        <v>1</v>
      </c>
      <c r="U303" t="b">
        <v>1</v>
      </c>
      <c r="W303">
        <v>1</v>
      </c>
      <c r="X303">
        <v>0</v>
      </c>
      <c r="Y303">
        <v>0</v>
      </c>
      <c r="Z303" t="b">
        <f>IF(OR(Table1[[#This Row],['#curated YES]]&gt;=SELECT_YES,Table1[[#This Row],['#curated INTERESTING]]&gt;=SELECT_INTERESTING),TRUE,FALSE)</f>
        <v>1</v>
      </c>
      <c r="AA303" t="b">
        <f>IF(Table1[[#This Row],[Enamine_Order_1968912]],TRUE,FALSE)</f>
        <v>0</v>
      </c>
      <c r="AB303" t="b">
        <f>IF(COUNTBLANK(Table1[[#This Row],[Enamine_Quote_1977854]:[Enamine_Order_1968912]])&lt;3,TRUE,FALSE)</f>
        <v>0</v>
      </c>
      <c r="AC303" t="b">
        <f>IF(ISBLANK(Table1[[#This Row],[Enamine_unavailable]]),TRUE,FALSE)</f>
        <v>0</v>
      </c>
    </row>
    <row r="304" spans="1:29" x14ac:dyDescent="0.2">
      <c r="A304">
        <v>47542</v>
      </c>
      <c r="B304" t="s">
        <v>496</v>
      </c>
      <c r="H304" t="b">
        <v>1</v>
      </c>
      <c r="U304" t="b">
        <v>1</v>
      </c>
      <c r="W304">
        <v>1</v>
      </c>
      <c r="X304">
        <v>0</v>
      </c>
      <c r="Y304">
        <v>0</v>
      </c>
      <c r="Z304" t="b">
        <f>IF(OR(Table1[[#This Row],['#curated YES]]&gt;=SELECT_YES,Table1[[#This Row],['#curated INTERESTING]]&gt;=SELECT_INTERESTING),TRUE,FALSE)</f>
        <v>1</v>
      </c>
      <c r="AA304" t="b">
        <f>IF(Table1[[#This Row],[Enamine_Order_1968912]],TRUE,FALSE)</f>
        <v>0</v>
      </c>
      <c r="AB304" t="b">
        <f>IF(COUNTBLANK(Table1[[#This Row],[Enamine_Quote_1977854]:[Enamine_Order_1968912]])&lt;3,TRUE,FALSE)</f>
        <v>0</v>
      </c>
      <c r="AC304" t="b">
        <f>IF(ISBLANK(Table1[[#This Row],[Enamine_unavailable]]),TRUE,FALSE)</f>
        <v>0</v>
      </c>
    </row>
    <row r="305" spans="1:29" x14ac:dyDescent="0.2">
      <c r="A305">
        <v>49559</v>
      </c>
      <c r="B305" t="s">
        <v>497</v>
      </c>
      <c r="H305" t="b">
        <v>1</v>
      </c>
      <c r="U305" t="b">
        <v>1</v>
      </c>
      <c r="W305">
        <v>1</v>
      </c>
      <c r="X305">
        <v>0</v>
      </c>
      <c r="Y305">
        <v>0</v>
      </c>
      <c r="Z305" t="b">
        <f>IF(OR(Table1[[#This Row],['#curated YES]]&gt;=SELECT_YES,Table1[[#This Row],['#curated INTERESTING]]&gt;=SELECT_INTERESTING),TRUE,FALSE)</f>
        <v>1</v>
      </c>
      <c r="AA305" t="b">
        <f>IF(Table1[[#This Row],[Enamine_Order_1968912]],TRUE,FALSE)</f>
        <v>0</v>
      </c>
      <c r="AB305" t="b">
        <f>IF(COUNTBLANK(Table1[[#This Row],[Enamine_Quote_1977854]:[Enamine_Order_1968912]])&lt;3,TRUE,FALSE)</f>
        <v>0</v>
      </c>
      <c r="AC305" t="b">
        <f>IF(ISBLANK(Table1[[#This Row],[Enamine_unavailable]]),TRUE,FALSE)</f>
        <v>0</v>
      </c>
    </row>
    <row r="306" spans="1:29" x14ac:dyDescent="0.2">
      <c r="A306">
        <v>49677</v>
      </c>
      <c r="B306" t="s">
        <v>498</v>
      </c>
      <c r="H306" t="b">
        <v>1</v>
      </c>
      <c r="U306" t="b">
        <v>1</v>
      </c>
      <c r="W306">
        <v>1</v>
      </c>
      <c r="X306">
        <v>0</v>
      </c>
      <c r="Y306">
        <v>0</v>
      </c>
      <c r="Z306" t="b">
        <f>IF(OR(Table1[[#This Row],['#curated YES]]&gt;=SELECT_YES,Table1[[#This Row],['#curated INTERESTING]]&gt;=SELECT_INTERESTING),TRUE,FALSE)</f>
        <v>1</v>
      </c>
      <c r="AA306" t="b">
        <f>IF(Table1[[#This Row],[Enamine_Order_1968912]],TRUE,FALSE)</f>
        <v>0</v>
      </c>
      <c r="AB306" t="b">
        <f>IF(COUNTBLANK(Table1[[#This Row],[Enamine_Quote_1977854]:[Enamine_Order_1968912]])&lt;3,TRUE,FALSE)</f>
        <v>0</v>
      </c>
      <c r="AC306" t="b">
        <f>IF(ISBLANK(Table1[[#This Row],[Enamine_unavailable]]),TRUE,FALSE)</f>
        <v>0</v>
      </c>
    </row>
    <row r="307" spans="1:29" x14ac:dyDescent="0.2">
      <c r="A307">
        <v>28628</v>
      </c>
      <c r="B307" t="s">
        <v>499</v>
      </c>
      <c r="C307">
        <v>1142</v>
      </c>
      <c r="D307" t="s">
        <v>500</v>
      </c>
      <c r="E307">
        <v>132</v>
      </c>
      <c r="F307">
        <v>5</v>
      </c>
      <c r="G307" t="s">
        <v>28</v>
      </c>
      <c r="M307" t="b">
        <v>1</v>
      </c>
      <c r="U307" t="b">
        <v>1</v>
      </c>
      <c r="W307">
        <v>1</v>
      </c>
      <c r="X307">
        <v>0</v>
      </c>
      <c r="Y307">
        <v>0</v>
      </c>
      <c r="Z307" t="b">
        <f>IF(OR(Table1[[#This Row],['#curated YES]]&gt;=SELECT_YES,Table1[[#This Row],['#curated INTERESTING]]&gt;=SELECT_INTERESTING),TRUE,FALSE)</f>
        <v>1</v>
      </c>
      <c r="AA307" t="b">
        <f>IF(Table1[[#This Row],[Enamine_Order_1968912]],TRUE,FALSE)</f>
        <v>0</v>
      </c>
      <c r="AB307" t="b">
        <f>IF(COUNTBLANK(Table1[[#This Row],[Enamine_Quote_1977854]:[Enamine_Order_1968912]])&lt;3,TRUE,FALSE)</f>
        <v>1</v>
      </c>
      <c r="AC307" t="b">
        <f>IF(ISBLANK(Table1[[#This Row],[Enamine_unavailable]]),TRUE,FALSE)</f>
        <v>1</v>
      </c>
    </row>
    <row r="308" spans="1:29" hidden="1" x14ac:dyDescent="0.2">
      <c r="A308">
        <v>40580</v>
      </c>
      <c r="B308" t="s">
        <v>501</v>
      </c>
      <c r="H308" t="b">
        <v>1</v>
      </c>
      <c r="V308" t="b">
        <v>1</v>
      </c>
      <c r="W308">
        <v>0</v>
      </c>
      <c r="X308">
        <v>0</v>
      </c>
      <c r="Y308">
        <v>1</v>
      </c>
      <c r="Z308" t="b">
        <f>IF(OR(Table1[[#This Row],['#curated YES]]&gt;=SELECT_YES,Table1[[#This Row],['#curated INTERESTING]]&gt;=SELECT_INTERESTING),TRUE,FALSE)</f>
        <v>0</v>
      </c>
      <c r="AA308" t="b">
        <f>IF(Table1[[#This Row],[Enamine_Order_1968912]],TRUE,FALSE)</f>
        <v>0</v>
      </c>
      <c r="AB308" t="b">
        <f>IF(COUNTBLANK(Table1[[#This Row],[Enamine_Quote_1977854]:[Enamine_Order_1968912]])&lt;3,TRUE,FALSE)</f>
        <v>0</v>
      </c>
      <c r="AC308" t="b">
        <f>IF(ISBLANK(Table1[[#This Row],[Enamine_unavailable]]),TRUE,FALSE)</f>
        <v>0</v>
      </c>
    </row>
    <row r="309" spans="1:29" x14ac:dyDescent="0.2">
      <c r="A309">
        <v>61134</v>
      </c>
      <c r="B309" t="s">
        <v>502</v>
      </c>
      <c r="C309">
        <v>1117</v>
      </c>
      <c r="D309" t="s">
        <v>503</v>
      </c>
      <c r="E309">
        <v>48</v>
      </c>
      <c r="F309">
        <v>5</v>
      </c>
      <c r="G309" t="s">
        <v>33</v>
      </c>
      <c r="M309" t="b">
        <v>1</v>
      </c>
      <c r="U309" t="b">
        <v>1</v>
      </c>
      <c r="W309">
        <v>1</v>
      </c>
      <c r="X309">
        <v>0</v>
      </c>
      <c r="Y309">
        <v>0</v>
      </c>
      <c r="Z309" t="b">
        <f>IF(OR(Table1[[#This Row],['#curated YES]]&gt;=SELECT_YES,Table1[[#This Row],['#curated INTERESTING]]&gt;=SELECT_INTERESTING),TRUE,FALSE)</f>
        <v>1</v>
      </c>
      <c r="AA309" t="b">
        <f>IF(Table1[[#This Row],[Enamine_Order_1968912]],TRUE,FALSE)</f>
        <v>0</v>
      </c>
      <c r="AB309" t="b">
        <f>IF(COUNTBLANK(Table1[[#This Row],[Enamine_Quote_1977854]:[Enamine_Order_1968912]])&lt;3,TRUE,FALSE)</f>
        <v>1</v>
      </c>
      <c r="AC309" t="b">
        <f>IF(ISBLANK(Table1[[#This Row],[Enamine_unavailable]]),TRUE,FALSE)</f>
        <v>1</v>
      </c>
    </row>
    <row r="310" spans="1:29" x14ac:dyDescent="0.2">
      <c r="A310">
        <v>61200</v>
      </c>
      <c r="B310" t="s">
        <v>504</v>
      </c>
      <c r="H310" t="b">
        <v>1</v>
      </c>
      <c r="U310" t="b">
        <v>1</v>
      </c>
      <c r="W310">
        <v>1</v>
      </c>
      <c r="X310">
        <v>0</v>
      </c>
      <c r="Y310">
        <v>0</v>
      </c>
      <c r="Z310" t="b">
        <f>IF(OR(Table1[[#This Row],['#curated YES]]&gt;=SELECT_YES,Table1[[#This Row],['#curated INTERESTING]]&gt;=SELECT_INTERESTING),TRUE,FALSE)</f>
        <v>1</v>
      </c>
      <c r="AA310" t="b">
        <f>IF(Table1[[#This Row],[Enamine_Order_1968912]],TRUE,FALSE)</f>
        <v>0</v>
      </c>
      <c r="AB310" t="b">
        <f>IF(COUNTBLANK(Table1[[#This Row],[Enamine_Quote_1977854]:[Enamine_Order_1968912]])&lt;3,TRUE,FALSE)</f>
        <v>0</v>
      </c>
      <c r="AC310" t="b">
        <f>IF(ISBLANK(Table1[[#This Row],[Enamine_unavailable]]),TRUE,FALSE)</f>
        <v>0</v>
      </c>
    </row>
    <row r="311" spans="1:29" hidden="1" x14ac:dyDescent="0.2">
      <c r="A311">
        <v>30332</v>
      </c>
      <c r="B311" t="s">
        <v>505</v>
      </c>
      <c r="H311" t="b">
        <v>1</v>
      </c>
      <c r="V311" t="b">
        <v>1</v>
      </c>
      <c r="W311">
        <v>0</v>
      </c>
      <c r="X311">
        <v>0</v>
      </c>
      <c r="Y311">
        <v>1</v>
      </c>
      <c r="Z311" t="b">
        <f>IF(OR(Table1[[#This Row],['#curated YES]]&gt;=SELECT_YES,Table1[[#This Row],['#curated INTERESTING]]&gt;=SELECT_INTERESTING),TRUE,FALSE)</f>
        <v>0</v>
      </c>
      <c r="AA311" t="b">
        <f>IF(Table1[[#This Row],[Enamine_Order_1968912]],TRUE,FALSE)</f>
        <v>0</v>
      </c>
      <c r="AB311" t="b">
        <f>IF(COUNTBLANK(Table1[[#This Row],[Enamine_Quote_1977854]:[Enamine_Order_1968912]])&lt;3,TRUE,FALSE)</f>
        <v>0</v>
      </c>
      <c r="AC311" t="b">
        <f>IF(ISBLANK(Table1[[#This Row],[Enamine_unavailable]]),TRUE,FALSE)</f>
        <v>0</v>
      </c>
    </row>
    <row r="312" spans="1:29" x14ac:dyDescent="0.2">
      <c r="A312">
        <v>28301</v>
      </c>
      <c r="B312" t="s">
        <v>506</v>
      </c>
      <c r="C312">
        <v>1155</v>
      </c>
      <c r="D312" t="s">
        <v>507</v>
      </c>
      <c r="E312">
        <v>132</v>
      </c>
      <c r="F312">
        <v>5</v>
      </c>
      <c r="G312" t="s">
        <v>28</v>
      </c>
      <c r="M312" t="b">
        <v>1</v>
      </c>
      <c r="U312" t="b">
        <v>1</v>
      </c>
      <c r="W312">
        <v>1</v>
      </c>
      <c r="X312">
        <v>0</v>
      </c>
      <c r="Y312">
        <v>0</v>
      </c>
      <c r="Z312" t="b">
        <f>IF(OR(Table1[[#This Row],['#curated YES]]&gt;=SELECT_YES,Table1[[#This Row],['#curated INTERESTING]]&gt;=SELECT_INTERESTING),TRUE,FALSE)</f>
        <v>1</v>
      </c>
      <c r="AA312" t="b">
        <f>IF(Table1[[#This Row],[Enamine_Order_1968912]],TRUE,FALSE)</f>
        <v>0</v>
      </c>
      <c r="AB312" t="b">
        <f>IF(COUNTBLANK(Table1[[#This Row],[Enamine_Quote_1977854]:[Enamine_Order_1968912]])&lt;3,TRUE,FALSE)</f>
        <v>1</v>
      </c>
      <c r="AC312" t="b">
        <f>IF(ISBLANK(Table1[[#This Row],[Enamine_unavailable]]),TRUE,FALSE)</f>
        <v>1</v>
      </c>
    </row>
    <row r="313" spans="1:29" x14ac:dyDescent="0.2">
      <c r="A313">
        <v>65168</v>
      </c>
      <c r="B313" t="s">
        <v>508</v>
      </c>
      <c r="H313" t="b">
        <v>1</v>
      </c>
      <c r="U313" t="b">
        <v>1</v>
      </c>
      <c r="W313">
        <v>1</v>
      </c>
      <c r="X313">
        <v>0</v>
      </c>
      <c r="Y313">
        <v>0</v>
      </c>
      <c r="Z313" t="b">
        <f>IF(OR(Table1[[#This Row],['#curated YES]]&gt;=SELECT_YES,Table1[[#This Row],['#curated INTERESTING]]&gt;=SELECT_INTERESTING),TRUE,FALSE)</f>
        <v>1</v>
      </c>
      <c r="AA313" t="b">
        <f>IF(Table1[[#This Row],[Enamine_Order_1968912]],TRUE,FALSE)</f>
        <v>0</v>
      </c>
      <c r="AB313" t="b">
        <f>IF(COUNTBLANK(Table1[[#This Row],[Enamine_Quote_1977854]:[Enamine_Order_1968912]])&lt;3,TRUE,FALSE)</f>
        <v>0</v>
      </c>
      <c r="AC313" t="b">
        <f>IF(ISBLANK(Table1[[#This Row],[Enamine_unavailable]]),TRUE,FALSE)</f>
        <v>0</v>
      </c>
    </row>
    <row r="314" spans="1:29" x14ac:dyDescent="0.2">
      <c r="A314">
        <v>54938</v>
      </c>
      <c r="B314" t="s">
        <v>509</v>
      </c>
      <c r="C314">
        <v>1160</v>
      </c>
      <c r="D314" t="s">
        <v>510</v>
      </c>
      <c r="E314">
        <v>132</v>
      </c>
      <c r="F314">
        <v>5</v>
      </c>
      <c r="G314" t="s">
        <v>28</v>
      </c>
      <c r="M314" t="b">
        <v>1</v>
      </c>
      <c r="U314" t="b">
        <v>1</v>
      </c>
      <c r="W314">
        <v>1</v>
      </c>
      <c r="X314">
        <v>0</v>
      </c>
      <c r="Y314">
        <v>0</v>
      </c>
      <c r="Z314" t="b">
        <f>IF(OR(Table1[[#This Row],['#curated YES]]&gt;=SELECT_YES,Table1[[#This Row],['#curated INTERESTING]]&gt;=SELECT_INTERESTING),TRUE,FALSE)</f>
        <v>1</v>
      </c>
      <c r="AA314" t="b">
        <f>IF(Table1[[#This Row],[Enamine_Order_1968912]],TRUE,FALSE)</f>
        <v>0</v>
      </c>
      <c r="AB314" t="b">
        <f>IF(COUNTBLANK(Table1[[#This Row],[Enamine_Quote_1977854]:[Enamine_Order_1968912]])&lt;3,TRUE,FALSE)</f>
        <v>1</v>
      </c>
      <c r="AC314" t="b">
        <f>IF(ISBLANK(Table1[[#This Row],[Enamine_unavailable]]),TRUE,FALSE)</f>
        <v>1</v>
      </c>
    </row>
    <row r="315" spans="1:29" x14ac:dyDescent="0.2">
      <c r="A315">
        <v>43304</v>
      </c>
      <c r="B315" t="s">
        <v>471</v>
      </c>
      <c r="C315">
        <v>1171</v>
      </c>
      <c r="D315" t="s">
        <v>472</v>
      </c>
      <c r="E315">
        <v>132</v>
      </c>
      <c r="F315">
        <v>5</v>
      </c>
      <c r="G315" t="s">
        <v>28</v>
      </c>
      <c r="M315" t="b">
        <v>1</v>
      </c>
      <c r="U315" t="b">
        <v>1</v>
      </c>
      <c r="W315">
        <v>1</v>
      </c>
      <c r="X315">
        <v>0</v>
      </c>
      <c r="Y315">
        <v>0</v>
      </c>
      <c r="Z315" t="b">
        <f>IF(OR(Table1[[#This Row],['#curated YES]]&gt;=SELECT_YES,Table1[[#This Row],['#curated INTERESTING]]&gt;=SELECT_INTERESTING),TRUE,FALSE)</f>
        <v>1</v>
      </c>
      <c r="AA315" t="b">
        <f>IF(Table1[[#This Row],[Enamine_Order_1968912]],TRUE,FALSE)</f>
        <v>0</v>
      </c>
      <c r="AB315" t="b">
        <f>IF(COUNTBLANK(Table1[[#This Row],[Enamine_Quote_1977854]:[Enamine_Order_1968912]])&lt;3,TRUE,FALSE)</f>
        <v>1</v>
      </c>
      <c r="AC315" t="b">
        <f>IF(ISBLANK(Table1[[#This Row],[Enamine_unavailable]]),TRUE,FALSE)</f>
        <v>1</v>
      </c>
    </row>
    <row r="316" spans="1:29" x14ac:dyDescent="0.2">
      <c r="A316">
        <v>52471</v>
      </c>
      <c r="B316" t="s">
        <v>511</v>
      </c>
      <c r="H316" t="b">
        <v>1</v>
      </c>
      <c r="U316" t="b">
        <v>1</v>
      </c>
      <c r="W316">
        <v>1</v>
      </c>
      <c r="X316">
        <v>0</v>
      </c>
      <c r="Y316">
        <v>0</v>
      </c>
      <c r="Z316" t="b">
        <f>IF(OR(Table1[[#This Row],['#curated YES]]&gt;=SELECT_YES,Table1[[#This Row],['#curated INTERESTING]]&gt;=SELECT_INTERESTING),TRUE,FALSE)</f>
        <v>1</v>
      </c>
      <c r="AA316" t="b">
        <f>IF(Table1[[#This Row],[Enamine_Order_1968912]],TRUE,FALSE)</f>
        <v>0</v>
      </c>
      <c r="AB316" t="b">
        <f>IF(COUNTBLANK(Table1[[#This Row],[Enamine_Quote_1977854]:[Enamine_Order_1968912]])&lt;3,TRUE,FALSE)</f>
        <v>0</v>
      </c>
      <c r="AC316" t="b">
        <f>IF(ISBLANK(Table1[[#This Row],[Enamine_unavailable]]),TRUE,FALSE)</f>
        <v>0</v>
      </c>
    </row>
    <row r="317" spans="1:29" x14ac:dyDescent="0.2">
      <c r="A317">
        <v>65250</v>
      </c>
      <c r="B317" t="s">
        <v>512</v>
      </c>
      <c r="C317">
        <v>1194</v>
      </c>
      <c r="D317" t="s">
        <v>513</v>
      </c>
      <c r="E317">
        <v>197</v>
      </c>
      <c r="F317">
        <v>5</v>
      </c>
      <c r="G317" t="s">
        <v>65</v>
      </c>
      <c r="M317" t="b">
        <v>1</v>
      </c>
      <c r="U317" t="b">
        <v>1</v>
      </c>
      <c r="W317">
        <v>1</v>
      </c>
      <c r="X317">
        <v>0</v>
      </c>
      <c r="Y317">
        <v>0</v>
      </c>
      <c r="Z317" t="b">
        <f>IF(OR(Table1[[#This Row],['#curated YES]]&gt;=SELECT_YES,Table1[[#This Row],['#curated INTERESTING]]&gt;=SELECT_INTERESTING),TRUE,FALSE)</f>
        <v>1</v>
      </c>
      <c r="AA317" t="b">
        <f>IF(Table1[[#This Row],[Enamine_Order_1968912]],TRUE,FALSE)</f>
        <v>0</v>
      </c>
      <c r="AB317" t="b">
        <f>IF(COUNTBLANK(Table1[[#This Row],[Enamine_Quote_1977854]:[Enamine_Order_1968912]])&lt;3,TRUE,FALSE)</f>
        <v>1</v>
      </c>
      <c r="AC317" t="b">
        <f>IF(ISBLANK(Table1[[#This Row],[Enamine_unavailable]]),TRUE,FALSE)</f>
        <v>1</v>
      </c>
    </row>
    <row r="318" spans="1:29" x14ac:dyDescent="0.2">
      <c r="A318">
        <v>65264</v>
      </c>
      <c r="B318" t="s">
        <v>514</v>
      </c>
      <c r="C318">
        <v>1129</v>
      </c>
      <c r="D318" t="s">
        <v>515</v>
      </c>
      <c r="E318">
        <v>132</v>
      </c>
      <c r="F318">
        <v>5</v>
      </c>
      <c r="G318" t="s">
        <v>28</v>
      </c>
      <c r="M318" t="b">
        <v>1</v>
      </c>
      <c r="U318" t="b">
        <v>1</v>
      </c>
      <c r="W318">
        <v>1</v>
      </c>
      <c r="X318">
        <v>0</v>
      </c>
      <c r="Y318">
        <v>0</v>
      </c>
      <c r="Z318" t="b">
        <f>IF(OR(Table1[[#This Row],['#curated YES]]&gt;=SELECT_YES,Table1[[#This Row],['#curated INTERESTING]]&gt;=SELECT_INTERESTING),TRUE,FALSE)</f>
        <v>1</v>
      </c>
      <c r="AA318" t="b">
        <f>IF(Table1[[#This Row],[Enamine_Order_1968912]],TRUE,FALSE)</f>
        <v>0</v>
      </c>
      <c r="AB318" t="b">
        <f>IF(COUNTBLANK(Table1[[#This Row],[Enamine_Quote_1977854]:[Enamine_Order_1968912]])&lt;3,TRUE,FALSE)</f>
        <v>1</v>
      </c>
      <c r="AC318" t="b">
        <f>IF(ISBLANK(Table1[[#This Row],[Enamine_unavailable]]),TRUE,FALSE)</f>
        <v>1</v>
      </c>
    </row>
    <row r="319" spans="1:29" hidden="1" x14ac:dyDescent="0.2">
      <c r="A319">
        <v>30433</v>
      </c>
      <c r="B319" t="s">
        <v>516</v>
      </c>
      <c r="C319">
        <v>1195</v>
      </c>
      <c r="D319" t="s">
        <v>517</v>
      </c>
      <c r="E319">
        <v>197</v>
      </c>
      <c r="F319">
        <v>5</v>
      </c>
      <c r="G319" t="s">
        <v>65</v>
      </c>
      <c r="M319" t="b">
        <v>1</v>
      </c>
      <c r="V319" t="b">
        <v>1</v>
      </c>
      <c r="W319">
        <v>0</v>
      </c>
      <c r="X319">
        <v>0</v>
      </c>
      <c r="Y319">
        <v>1</v>
      </c>
      <c r="Z319" t="b">
        <f>IF(OR(Table1[[#This Row],['#curated YES]]&gt;=SELECT_YES,Table1[[#This Row],['#curated INTERESTING]]&gt;=SELECT_INTERESTING),TRUE,FALSE)</f>
        <v>0</v>
      </c>
      <c r="AA319" t="b">
        <f>IF(Table1[[#This Row],[Enamine_Order_1968912]],TRUE,FALSE)</f>
        <v>0</v>
      </c>
      <c r="AB319" t="b">
        <f>IF(COUNTBLANK(Table1[[#This Row],[Enamine_Quote_1977854]:[Enamine_Order_1968912]])&lt;3,TRUE,FALSE)</f>
        <v>1</v>
      </c>
      <c r="AC319" t="b">
        <f>IF(ISBLANK(Table1[[#This Row],[Enamine_unavailable]]),TRUE,FALSE)</f>
        <v>1</v>
      </c>
    </row>
    <row r="320" spans="1:29" x14ac:dyDescent="0.2">
      <c r="A320">
        <v>46539</v>
      </c>
      <c r="B320" t="s">
        <v>518</v>
      </c>
      <c r="H320" t="b">
        <v>1</v>
      </c>
      <c r="U320" t="b">
        <v>1</v>
      </c>
      <c r="W320">
        <v>1</v>
      </c>
      <c r="X320">
        <v>0</v>
      </c>
      <c r="Y320">
        <v>0</v>
      </c>
      <c r="Z320" t="b">
        <f>IF(OR(Table1[[#This Row],['#curated YES]]&gt;=SELECT_YES,Table1[[#This Row],['#curated INTERESTING]]&gt;=SELECT_INTERESTING),TRUE,FALSE)</f>
        <v>1</v>
      </c>
      <c r="AA320" t="b">
        <f>IF(Table1[[#This Row],[Enamine_Order_1968912]],TRUE,FALSE)</f>
        <v>0</v>
      </c>
      <c r="AB320" t="b">
        <f>IF(COUNTBLANK(Table1[[#This Row],[Enamine_Quote_1977854]:[Enamine_Order_1968912]])&lt;3,TRUE,FALSE)</f>
        <v>0</v>
      </c>
      <c r="AC320" t="b">
        <f>IF(ISBLANK(Table1[[#This Row],[Enamine_unavailable]]),TRUE,FALSE)</f>
        <v>0</v>
      </c>
    </row>
    <row r="321" spans="1:29" hidden="1" x14ac:dyDescent="0.2">
      <c r="A321">
        <v>47051</v>
      </c>
      <c r="B321" t="s">
        <v>519</v>
      </c>
      <c r="H321" t="b">
        <v>1</v>
      </c>
      <c r="V321" t="b">
        <v>1</v>
      </c>
      <c r="W321">
        <v>0</v>
      </c>
      <c r="X321">
        <v>0</v>
      </c>
      <c r="Y321">
        <v>1</v>
      </c>
      <c r="Z321" t="b">
        <f>IF(OR(Table1[[#This Row],['#curated YES]]&gt;=SELECT_YES,Table1[[#This Row],['#curated INTERESTING]]&gt;=SELECT_INTERESTING),TRUE,FALSE)</f>
        <v>0</v>
      </c>
      <c r="AA321" t="b">
        <f>IF(Table1[[#This Row],[Enamine_Order_1968912]],TRUE,FALSE)</f>
        <v>0</v>
      </c>
      <c r="AB321" t="b">
        <f>IF(COUNTBLANK(Table1[[#This Row],[Enamine_Quote_1977854]:[Enamine_Order_1968912]])&lt;3,TRUE,FALSE)</f>
        <v>0</v>
      </c>
      <c r="AC321" t="b">
        <f>IF(ISBLANK(Table1[[#This Row],[Enamine_unavailable]]),TRUE,FALSE)</f>
        <v>0</v>
      </c>
    </row>
    <row r="322" spans="1:29" x14ac:dyDescent="0.2">
      <c r="A322">
        <v>23289</v>
      </c>
      <c r="B322" t="s">
        <v>520</v>
      </c>
      <c r="H322" t="b">
        <v>1</v>
      </c>
      <c r="U322" t="b">
        <v>1</v>
      </c>
      <c r="W322">
        <v>1</v>
      </c>
      <c r="X322">
        <v>0</v>
      </c>
      <c r="Y322">
        <v>0</v>
      </c>
      <c r="Z322" t="b">
        <f>IF(OR(Table1[[#This Row],['#curated YES]]&gt;=SELECT_YES,Table1[[#This Row],['#curated INTERESTING]]&gt;=SELECT_INTERESTING),TRUE,FALSE)</f>
        <v>1</v>
      </c>
      <c r="AA322" t="b">
        <f>IF(Table1[[#This Row],[Enamine_Order_1968912]],TRUE,FALSE)</f>
        <v>0</v>
      </c>
      <c r="AB322" t="b">
        <f>IF(COUNTBLANK(Table1[[#This Row],[Enamine_Quote_1977854]:[Enamine_Order_1968912]])&lt;3,TRUE,FALSE)</f>
        <v>0</v>
      </c>
      <c r="AC322" t="b">
        <f>IF(ISBLANK(Table1[[#This Row],[Enamine_unavailable]]),TRUE,FALSE)</f>
        <v>0</v>
      </c>
    </row>
    <row r="323" spans="1:29" x14ac:dyDescent="0.2">
      <c r="A323">
        <v>60687</v>
      </c>
      <c r="B323" t="s">
        <v>521</v>
      </c>
      <c r="C323">
        <v>1192</v>
      </c>
      <c r="D323" t="s">
        <v>522</v>
      </c>
      <c r="E323">
        <v>132</v>
      </c>
      <c r="F323">
        <v>5</v>
      </c>
      <c r="G323" t="s">
        <v>28</v>
      </c>
      <c r="M323" t="b">
        <v>1</v>
      </c>
      <c r="U323" t="b">
        <v>1</v>
      </c>
      <c r="W323">
        <v>1</v>
      </c>
      <c r="X323">
        <v>0</v>
      </c>
      <c r="Y323">
        <v>0</v>
      </c>
      <c r="Z323" t="b">
        <f>IF(OR(Table1[[#This Row],['#curated YES]]&gt;=SELECT_YES,Table1[[#This Row],['#curated INTERESTING]]&gt;=SELECT_INTERESTING),TRUE,FALSE)</f>
        <v>1</v>
      </c>
      <c r="AA323" t="b">
        <f>IF(Table1[[#This Row],[Enamine_Order_1968912]],TRUE,FALSE)</f>
        <v>0</v>
      </c>
      <c r="AB323" t="b">
        <f>IF(COUNTBLANK(Table1[[#This Row],[Enamine_Quote_1977854]:[Enamine_Order_1968912]])&lt;3,TRUE,FALSE)</f>
        <v>1</v>
      </c>
      <c r="AC323" t="b">
        <f>IF(ISBLANK(Table1[[#This Row],[Enamine_unavailable]]),TRUE,FALSE)</f>
        <v>1</v>
      </c>
    </row>
    <row r="324" spans="1:29" x14ac:dyDescent="0.2">
      <c r="A324">
        <v>36233</v>
      </c>
      <c r="B324" t="s">
        <v>523</v>
      </c>
      <c r="C324">
        <v>1140</v>
      </c>
      <c r="D324" t="s">
        <v>524</v>
      </c>
      <c r="E324">
        <v>132</v>
      </c>
      <c r="F324">
        <v>5</v>
      </c>
      <c r="G324" t="s">
        <v>28</v>
      </c>
      <c r="M324" t="b">
        <v>1</v>
      </c>
      <c r="U324" t="b">
        <v>1</v>
      </c>
      <c r="W324">
        <v>1</v>
      </c>
      <c r="X324">
        <v>0</v>
      </c>
      <c r="Y324">
        <v>0</v>
      </c>
      <c r="Z324" t="b">
        <f>IF(OR(Table1[[#This Row],['#curated YES]]&gt;=SELECT_YES,Table1[[#This Row],['#curated INTERESTING]]&gt;=SELECT_INTERESTING),TRUE,FALSE)</f>
        <v>1</v>
      </c>
      <c r="AA324" t="b">
        <f>IF(Table1[[#This Row],[Enamine_Order_1968912]],TRUE,FALSE)</f>
        <v>0</v>
      </c>
      <c r="AB324" t="b">
        <f>IF(COUNTBLANK(Table1[[#This Row],[Enamine_Quote_1977854]:[Enamine_Order_1968912]])&lt;3,TRUE,FALSE)</f>
        <v>1</v>
      </c>
      <c r="AC324" t="b">
        <f>IF(ISBLANK(Table1[[#This Row],[Enamine_unavailable]]),TRUE,FALSE)</f>
        <v>1</v>
      </c>
    </row>
    <row r="325" spans="1:29" hidden="1" x14ac:dyDescent="0.2">
      <c r="A325">
        <v>29126</v>
      </c>
      <c r="B325" t="s">
        <v>525</v>
      </c>
      <c r="H325" t="b">
        <v>1</v>
      </c>
      <c r="V325" t="b">
        <v>1</v>
      </c>
      <c r="W325">
        <v>0</v>
      </c>
      <c r="X325">
        <v>0</v>
      </c>
      <c r="Y325">
        <v>1</v>
      </c>
      <c r="Z325" t="b">
        <f>IF(OR(Table1[[#This Row],['#curated YES]]&gt;=SELECT_YES,Table1[[#This Row],['#curated INTERESTING]]&gt;=SELECT_INTERESTING),TRUE,FALSE)</f>
        <v>0</v>
      </c>
      <c r="AA325" t="b">
        <f>IF(Table1[[#This Row],[Enamine_Order_1968912]],TRUE,FALSE)</f>
        <v>0</v>
      </c>
      <c r="AB325" t="b">
        <f>IF(COUNTBLANK(Table1[[#This Row],[Enamine_Quote_1977854]:[Enamine_Order_1968912]])&lt;3,TRUE,FALSE)</f>
        <v>0</v>
      </c>
      <c r="AC325" t="b">
        <f>IF(ISBLANK(Table1[[#This Row],[Enamine_unavailable]]),TRUE,FALSE)</f>
        <v>0</v>
      </c>
    </row>
    <row r="326" spans="1:29" x14ac:dyDescent="0.2">
      <c r="A326">
        <v>33380</v>
      </c>
      <c r="B326" t="s">
        <v>526</v>
      </c>
      <c r="H326" t="b">
        <v>1</v>
      </c>
      <c r="U326" t="b">
        <v>1</v>
      </c>
      <c r="W326">
        <v>1</v>
      </c>
      <c r="X326">
        <v>0</v>
      </c>
      <c r="Y326">
        <v>0</v>
      </c>
      <c r="Z326" t="b">
        <f>IF(OR(Table1[[#This Row],['#curated YES]]&gt;=SELECT_YES,Table1[[#This Row],['#curated INTERESTING]]&gt;=SELECT_INTERESTING),TRUE,FALSE)</f>
        <v>1</v>
      </c>
      <c r="AA326" t="b">
        <f>IF(Table1[[#This Row],[Enamine_Order_1968912]],TRUE,FALSE)</f>
        <v>0</v>
      </c>
      <c r="AB326" t="b">
        <f>IF(COUNTBLANK(Table1[[#This Row],[Enamine_Quote_1977854]:[Enamine_Order_1968912]])&lt;3,TRUE,FALSE)</f>
        <v>0</v>
      </c>
      <c r="AC326" t="b">
        <f>IF(ISBLANK(Table1[[#This Row],[Enamine_unavailable]]),TRUE,FALSE)</f>
        <v>0</v>
      </c>
    </row>
    <row r="327" spans="1:29" hidden="1" x14ac:dyDescent="0.2">
      <c r="A327">
        <v>30431</v>
      </c>
      <c r="B327" t="s">
        <v>527</v>
      </c>
      <c r="C327">
        <v>1173</v>
      </c>
      <c r="D327" t="s">
        <v>528</v>
      </c>
      <c r="E327">
        <v>132</v>
      </c>
      <c r="F327">
        <v>5</v>
      </c>
      <c r="G327" t="s">
        <v>28</v>
      </c>
      <c r="M327" t="b">
        <v>1</v>
      </c>
      <c r="V327" t="b">
        <v>1</v>
      </c>
      <c r="W327">
        <v>0</v>
      </c>
      <c r="X327">
        <v>0</v>
      </c>
      <c r="Y327">
        <v>1</v>
      </c>
      <c r="Z327" t="b">
        <f>IF(OR(Table1[[#This Row],['#curated YES]]&gt;=SELECT_YES,Table1[[#This Row],['#curated INTERESTING]]&gt;=SELECT_INTERESTING),TRUE,FALSE)</f>
        <v>0</v>
      </c>
      <c r="AA327" t="b">
        <f>IF(Table1[[#This Row],[Enamine_Order_1968912]],TRUE,FALSE)</f>
        <v>0</v>
      </c>
      <c r="AB327" t="b">
        <f>IF(COUNTBLANK(Table1[[#This Row],[Enamine_Quote_1977854]:[Enamine_Order_1968912]])&lt;3,TRUE,FALSE)</f>
        <v>1</v>
      </c>
      <c r="AC327" t="b">
        <f>IF(ISBLANK(Table1[[#This Row],[Enamine_unavailable]]),TRUE,FALSE)</f>
        <v>1</v>
      </c>
    </row>
    <row r="328" spans="1:29" x14ac:dyDescent="0.2">
      <c r="A328">
        <v>34701</v>
      </c>
      <c r="B328" t="s">
        <v>425</v>
      </c>
      <c r="C328">
        <v>971</v>
      </c>
      <c r="D328" t="s">
        <v>426</v>
      </c>
      <c r="E328">
        <v>144</v>
      </c>
      <c r="F328">
        <v>5</v>
      </c>
      <c r="G328" t="s">
        <v>28</v>
      </c>
      <c r="M328" t="b">
        <v>1</v>
      </c>
      <c r="U328" t="b">
        <v>1</v>
      </c>
      <c r="W328">
        <v>1</v>
      </c>
      <c r="X328">
        <v>0</v>
      </c>
      <c r="Y328">
        <v>0</v>
      </c>
      <c r="Z328" t="b">
        <f>IF(OR(Table1[[#This Row],['#curated YES]]&gt;=SELECT_YES,Table1[[#This Row],['#curated INTERESTING]]&gt;=SELECT_INTERESTING),TRUE,FALSE)</f>
        <v>1</v>
      </c>
      <c r="AA328" t="b">
        <f>IF(Table1[[#This Row],[Enamine_Order_1968912]],TRUE,FALSE)</f>
        <v>0</v>
      </c>
      <c r="AB328" t="b">
        <f>IF(COUNTBLANK(Table1[[#This Row],[Enamine_Quote_1977854]:[Enamine_Order_1968912]])&lt;3,TRUE,FALSE)</f>
        <v>1</v>
      </c>
      <c r="AC328" t="b">
        <f>IF(ISBLANK(Table1[[#This Row],[Enamine_unavailable]]),TRUE,FALSE)</f>
        <v>1</v>
      </c>
    </row>
    <row r="329" spans="1:29" x14ac:dyDescent="0.2">
      <c r="A329">
        <v>50922</v>
      </c>
      <c r="B329" t="s">
        <v>529</v>
      </c>
      <c r="H329" t="b">
        <v>1</v>
      </c>
      <c r="U329" t="b">
        <v>1</v>
      </c>
      <c r="W329">
        <v>1</v>
      </c>
      <c r="X329">
        <v>0</v>
      </c>
      <c r="Y329">
        <v>0</v>
      </c>
      <c r="Z329" t="b">
        <f>IF(OR(Table1[[#This Row],['#curated YES]]&gt;=SELECT_YES,Table1[[#This Row],['#curated INTERESTING]]&gt;=SELECT_INTERESTING),TRUE,FALSE)</f>
        <v>1</v>
      </c>
      <c r="AA329" t="b">
        <f>IF(Table1[[#This Row],[Enamine_Order_1968912]],TRUE,FALSE)</f>
        <v>0</v>
      </c>
      <c r="AB329" t="b">
        <f>IF(COUNTBLANK(Table1[[#This Row],[Enamine_Quote_1977854]:[Enamine_Order_1968912]])&lt;3,TRUE,FALSE)</f>
        <v>0</v>
      </c>
      <c r="AC329" t="b">
        <f>IF(ISBLANK(Table1[[#This Row],[Enamine_unavailable]]),TRUE,FALSE)</f>
        <v>0</v>
      </c>
    </row>
    <row r="330" spans="1:29" hidden="1" x14ac:dyDescent="0.2">
      <c r="A330">
        <v>36698</v>
      </c>
      <c r="B330" t="s">
        <v>530</v>
      </c>
      <c r="C330">
        <v>1157</v>
      </c>
      <c r="D330" t="s">
        <v>531</v>
      </c>
      <c r="E330">
        <v>132</v>
      </c>
      <c r="F330">
        <v>5</v>
      </c>
      <c r="G330" t="s">
        <v>28</v>
      </c>
      <c r="M330" t="b">
        <v>1</v>
      </c>
      <c r="V330" t="b">
        <v>1</v>
      </c>
      <c r="W330">
        <v>0</v>
      </c>
      <c r="X330">
        <v>0</v>
      </c>
      <c r="Y330">
        <v>1</v>
      </c>
      <c r="Z330" t="b">
        <f>IF(OR(Table1[[#This Row],['#curated YES]]&gt;=SELECT_YES,Table1[[#This Row],['#curated INTERESTING]]&gt;=SELECT_INTERESTING),TRUE,FALSE)</f>
        <v>0</v>
      </c>
      <c r="AA330" t="b">
        <f>IF(Table1[[#This Row],[Enamine_Order_1968912]],TRUE,FALSE)</f>
        <v>0</v>
      </c>
      <c r="AB330" t="b">
        <f>IF(COUNTBLANK(Table1[[#This Row],[Enamine_Quote_1977854]:[Enamine_Order_1968912]])&lt;3,TRUE,FALSE)</f>
        <v>1</v>
      </c>
      <c r="AC330" t="b">
        <f>IF(ISBLANK(Table1[[#This Row],[Enamine_unavailable]]),TRUE,FALSE)</f>
        <v>1</v>
      </c>
    </row>
    <row r="331" spans="1:29" x14ac:dyDescent="0.2">
      <c r="A331">
        <v>20299</v>
      </c>
      <c r="B331" t="s">
        <v>532</v>
      </c>
      <c r="C331">
        <v>1162</v>
      </c>
      <c r="D331" t="s">
        <v>533</v>
      </c>
      <c r="E331">
        <v>132</v>
      </c>
      <c r="F331">
        <v>5</v>
      </c>
      <c r="G331" t="s">
        <v>28</v>
      </c>
      <c r="M331" t="b">
        <v>1</v>
      </c>
      <c r="U331" t="b">
        <v>1</v>
      </c>
      <c r="W331">
        <v>1</v>
      </c>
      <c r="X331">
        <v>0</v>
      </c>
      <c r="Y331">
        <v>0</v>
      </c>
      <c r="Z331" t="b">
        <f>IF(OR(Table1[[#This Row],['#curated YES]]&gt;=SELECT_YES,Table1[[#This Row],['#curated INTERESTING]]&gt;=SELECT_INTERESTING),TRUE,FALSE)</f>
        <v>1</v>
      </c>
      <c r="AA331" t="b">
        <f>IF(Table1[[#This Row],[Enamine_Order_1968912]],TRUE,FALSE)</f>
        <v>0</v>
      </c>
      <c r="AB331" t="b">
        <f>IF(COUNTBLANK(Table1[[#This Row],[Enamine_Quote_1977854]:[Enamine_Order_1968912]])&lt;3,TRUE,FALSE)</f>
        <v>1</v>
      </c>
      <c r="AC331" t="b">
        <f>IF(ISBLANK(Table1[[#This Row],[Enamine_unavailable]]),TRUE,FALSE)</f>
        <v>1</v>
      </c>
    </row>
    <row r="332" spans="1:29" x14ac:dyDescent="0.2">
      <c r="A332">
        <v>29852</v>
      </c>
      <c r="B332" t="s">
        <v>534</v>
      </c>
      <c r="H332" t="b">
        <v>1</v>
      </c>
      <c r="U332" t="b">
        <v>1</v>
      </c>
      <c r="W332">
        <v>1</v>
      </c>
      <c r="X332">
        <v>0</v>
      </c>
      <c r="Y332">
        <v>0</v>
      </c>
      <c r="Z332" t="b">
        <f>IF(OR(Table1[[#This Row],['#curated YES]]&gt;=SELECT_YES,Table1[[#This Row],['#curated INTERESTING]]&gt;=SELECT_INTERESTING),TRUE,FALSE)</f>
        <v>1</v>
      </c>
      <c r="AA332" t="b">
        <f>IF(Table1[[#This Row],[Enamine_Order_1968912]],TRUE,FALSE)</f>
        <v>0</v>
      </c>
      <c r="AB332" t="b">
        <f>IF(COUNTBLANK(Table1[[#This Row],[Enamine_Quote_1977854]:[Enamine_Order_1968912]])&lt;3,TRUE,FALSE)</f>
        <v>0</v>
      </c>
      <c r="AC332" t="b">
        <f>IF(ISBLANK(Table1[[#This Row],[Enamine_unavailable]]),TRUE,FALSE)</f>
        <v>0</v>
      </c>
    </row>
    <row r="333" spans="1:29" x14ac:dyDescent="0.2">
      <c r="A333">
        <v>37157</v>
      </c>
      <c r="B333" t="s">
        <v>535</v>
      </c>
      <c r="H333" t="b">
        <v>1</v>
      </c>
      <c r="U333" t="b">
        <v>1</v>
      </c>
      <c r="W333">
        <v>1</v>
      </c>
      <c r="X333">
        <v>0</v>
      </c>
      <c r="Y333">
        <v>0</v>
      </c>
      <c r="Z333" t="b">
        <f>IF(OR(Table1[[#This Row],['#curated YES]]&gt;=SELECT_YES,Table1[[#This Row],['#curated INTERESTING]]&gt;=SELECT_INTERESTING),TRUE,FALSE)</f>
        <v>1</v>
      </c>
      <c r="AA333" t="b">
        <f>IF(Table1[[#This Row],[Enamine_Order_1968912]],TRUE,FALSE)</f>
        <v>0</v>
      </c>
      <c r="AB333" t="b">
        <f>IF(COUNTBLANK(Table1[[#This Row],[Enamine_Quote_1977854]:[Enamine_Order_1968912]])&lt;3,TRUE,FALSE)</f>
        <v>0</v>
      </c>
      <c r="AC333" t="b">
        <f>IF(ISBLANK(Table1[[#This Row],[Enamine_unavailable]]),TRUE,FALSE)</f>
        <v>0</v>
      </c>
    </row>
    <row r="334" spans="1:29" x14ac:dyDescent="0.2">
      <c r="A334">
        <v>30341</v>
      </c>
      <c r="B334" t="s">
        <v>363</v>
      </c>
      <c r="C334">
        <v>1128</v>
      </c>
      <c r="D334" t="s">
        <v>364</v>
      </c>
      <c r="E334">
        <v>132</v>
      </c>
      <c r="F334">
        <v>5</v>
      </c>
      <c r="G334" t="s">
        <v>28</v>
      </c>
      <c r="M334" t="b">
        <v>1</v>
      </c>
      <c r="N334" t="b">
        <v>1</v>
      </c>
      <c r="U334" t="b">
        <v>1</v>
      </c>
      <c r="W334">
        <v>1</v>
      </c>
      <c r="X334">
        <v>0</v>
      </c>
      <c r="Y334">
        <v>0</v>
      </c>
      <c r="Z334" t="b">
        <f>IF(OR(Table1[[#This Row],['#curated YES]]&gt;=SELECT_YES,Table1[[#This Row],['#curated INTERESTING]]&gt;=SELECT_INTERESTING),TRUE,FALSE)</f>
        <v>1</v>
      </c>
      <c r="AA334" t="b">
        <f>IF(Table1[[#This Row],[Enamine_Order_1968912]],TRUE,FALSE)</f>
        <v>0</v>
      </c>
      <c r="AB334" t="b">
        <f>IF(COUNTBLANK(Table1[[#This Row],[Enamine_Quote_1977854]:[Enamine_Order_1968912]])&lt;3,TRUE,FALSE)</f>
        <v>1</v>
      </c>
      <c r="AC334" t="b">
        <f>IF(ISBLANK(Table1[[#This Row],[Enamine_unavailable]]),TRUE,FALSE)</f>
        <v>1</v>
      </c>
    </row>
    <row r="335" spans="1:29" hidden="1" x14ac:dyDescent="0.2">
      <c r="A335">
        <v>52455</v>
      </c>
      <c r="B335" t="s">
        <v>536</v>
      </c>
      <c r="H335" t="b">
        <v>1</v>
      </c>
      <c r="V335" t="b">
        <v>1</v>
      </c>
      <c r="W335">
        <v>0</v>
      </c>
      <c r="X335">
        <v>0</v>
      </c>
      <c r="Y335">
        <v>1</v>
      </c>
      <c r="Z335" t="b">
        <f>IF(OR(Table1[[#This Row],['#curated YES]]&gt;=SELECT_YES,Table1[[#This Row],['#curated INTERESTING]]&gt;=SELECT_INTERESTING),TRUE,FALSE)</f>
        <v>0</v>
      </c>
      <c r="AA335" t="b">
        <f>IF(Table1[[#This Row],[Enamine_Order_1968912]],TRUE,FALSE)</f>
        <v>0</v>
      </c>
      <c r="AB335" t="b">
        <f>IF(COUNTBLANK(Table1[[#This Row],[Enamine_Quote_1977854]:[Enamine_Order_1968912]])&lt;3,TRUE,FALSE)</f>
        <v>0</v>
      </c>
      <c r="AC335" t="b">
        <f>IF(ISBLANK(Table1[[#This Row],[Enamine_unavailable]]),TRUE,FALSE)</f>
        <v>0</v>
      </c>
    </row>
    <row r="336" spans="1:29" x14ac:dyDescent="0.2">
      <c r="A336">
        <v>29796</v>
      </c>
      <c r="B336" t="s">
        <v>537</v>
      </c>
      <c r="C336">
        <v>1144</v>
      </c>
      <c r="D336" t="s">
        <v>538</v>
      </c>
      <c r="E336">
        <v>132</v>
      </c>
      <c r="F336">
        <v>5</v>
      </c>
      <c r="G336" t="s">
        <v>28</v>
      </c>
      <c r="M336" t="b">
        <v>1</v>
      </c>
      <c r="U336" t="b">
        <v>1</v>
      </c>
      <c r="V336" t="b">
        <v>1</v>
      </c>
      <c r="W336">
        <v>1</v>
      </c>
      <c r="X336">
        <v>0</v>
      </c>
      <c r="Y336">
        <v>1</v>
      </c>
      <c r="Z336" t="b">
        <f>IF(OR(Table1[[#This Row],['#curated YES]]&gt;=SELECT_YES,Table1[[#This Row],['#curated INTERESTING]]&gt;=SELECT_INTERESTING),TRUE,FALSE)</f>
        <v>1</v>
      </c>
      <c r="AA336" t="b">
        <f>IF(Table1[[#This Row],[Enamine_Order_1968912]],TRUE,FALSE)</f>
        <v>0</v>
      </c>
      <c r="AB336" t="b">
        <f>IF(COUNTBLANK(Table1[[#This Row],[Enamine_Quote_1977854]:[Enamine_Order_1968912]])&lt;3,TRUE,FALSE)</f>
        <v>1</v>
      </c>
      <c r="AC336" t="b">
        <f>IF(ISBLANK(Table1[[#This Row],[Enamine_unavailable]]),TRUE,FALSE)</f>
        <v>1</v>
      </c>
    </row>
    <row r="337" spans="1:29" hidden="1" x14ac:dyDescent="0.2">
      <c r="A337">
        <v>29512</v>
      </c>
      <c r="B337" t="s">
        <v>539</v>
      </c>
      <c r="C337">
        <v>1133</v>
      </c>
      <c r="D337" t="s">
        <v>540</v>
      </c>
      <c r="E337">
        <v>132</v>
      </c>
      <c r="F337">
        <v>5</v>
      </c>
      <c r="G337" t="s">
        <v>28</v>
      </c>
      <c r="M337" t="b">
        <v>1</v>
      </c>
      <c r="V337" t="b">
        <v>1</v>
      </c>
      <c r="W337">
        <v>0</v>
      </c>
      <c r="X337">
        <v>0</v>
      </c>
      <c r="Y337">
        <v>1</v>
      </c>
      <c r="Z337" t="b">
        <f>IF(OR(Table1[[#This Row],['#curated YES]]&gt;=SELECT_YES,Table1[[#This Row],['#curated INTERESTING]]&gt;=SELECT_INTERESTING),TRUE,FALSE)</f>
        <v>0</v>
      </c>
      <c r="AA337" t="b">
        <f>IF(Table1[[#This Row],[Enamine_Order_1968912]],TRUE,FALSE)</f>
        <v>0</v>
      </c>
      <c r="AB337" t="b">
        <f>IF(COUNTBLANK(Table1[[#This Row],[Enamine_Quote_1977854]:[Enamine_Order_1968912]])&lt;3,TRUE,FALSE)</f>
        <v>1</v>
      </c>
      <c r="AC337" t="b">
        <f>IF(ISBLANK(Table1[[#This Row],[Enamine_unavailable]]),TRUE,FALSE)</f>
        <v>1</v>
      </c>
    </row>
    <row r="338" spans="1:29" hidden="1" x14ac:dyDescent="0.2">
      <c r="A338">
        <v>29888</v>
      </c>
      <c r="B338" t="s">
        <v>541</v>
      </c>
      <c r="C338">
        <v>1177</v>
      </c>
      <c r="D338" t="s">
        <v>542</v>
      </c>
      <c r="E338">
        <v>132</v>
      </c>
      <c r="F338">
        <v>5</v>
      </c>
      <c r="G338" t="s">
        <v>28</v>
      </c>
      <c r="M338" t="b">
        <v>1</v>
      </c>
      <c r="V338" t="b">
        <v>1</v>
      </c>
      <c r="W338">
        <v>0</v>
      </c>
      <c r="X338">
        <v>0</v>
      </c>
      <c r="Y338">
        <v>1</v>
      </c>
      <c r="Z338" t="b">
        <f>IF(OR(Table1[[#This Row],['#curated YES]]&gt;=SELECT_YES,Table1[[#This Row],['#curated INTERESTING]]&gt;=SELECT_INTERESTING),TRUE,FALSE)</f>
        <v>0</v>
      </c>
      <c r="AA338" t="b">
        <f>IF(Table1[[#This Row],[Enamine_Order_1968912]],TRUE,FALSE)</f>
        <v>0</v>
      </c>
      <c r="AB338" t="b">
        <f>IF(COUNTBLANK(Table1[[#This Row],[Enamine_Quote_1977854]:[Enamine_Order_1968912]])&lt;3,TRUE,FALSE)</f>
        <v>1</v>
      </c>
      <c r="AC338" t="b">
        <f>IF(ISBLANK(Table1[[#This Row],[Enamine_unavailable]]),TRUE,FALSE)</f>
        <v>1</v>
      </c>
    </row>
    <row r="339" spans="1:29" hidden="1" x14ac:dyDescent="0.2">
      <c r="A339">
        <v>30047</v>
      </c>
      <c r="B339" t="s">
        <v>543</v>
      </c>
      <c r="C339">
        <v>1178</v>
      </c>
      <c r="D339" t="s">
        <v>544</v>
      </c>
      <c r="E339">
        <v>132</v>
      </c>
      <c r="F339">
        <v>5</v>
      </c>
      <c r="G339" t="s">
        <v>28</v>
      </c>
      <c r="M339" t="b">
        <v>1</v>
      </c>
      <c r="V339" t="b">
        <v>1</v>
      </c>
      <c r="W339">
        <v>0</v>
      </c>
      <c r="X339">
        <v>0</v>
      </c>
      <c r="Y339">
        <v>1</v>
      </c>
      <c r="Z339" t="b">
        <f>IF(OR(Table1[[#This Row],['#curated YES]]&gt;=SELECT_YES,Table1[[#This Row],['#curated INTERESTING]]&gt;=SELECT_INTERESTING),TRUE,FALSE)</f>
        <v>0</v>
      </c>
      <c r="AA339" t="b">
        <f>IF(Table1[[#This Row],[Enamine_Order_1968912]],TRUE,FALSE)</f>
        <v>0</v>
      </c>
      <c r="AB339" t="b">
        <f>IF(COUNTBLANK(Table1[[#This Row],[Enamine_Quote_1977854]:[Enamine_Order_1968912]])&lt;3,TRUE,FALSE)</f>
        <v>1</v>
      </c>
      <c r="AC339" t="b">
        <f>IF(ISBLANK(Table1[[#This Row],[Enamine_unavailable]]),TRUE,FALSE)</f>
        <v>1</v>
      </c>
    </row>
    <row r="340" spans="1:29" hidden="1" x14ac:dyDescent="0.2">
      <c r="A340">
        <v>31409</v>
      </c>
      <c r="B340" t="s">
        <v>545</v>
      </c>
      <c r="C340">
        <v>1135</v>
      </c>
      <c r="D340" t="s">
        <v>546</v>
      </c>
      <c r="E340">
        <v>132</v>
      </c>
      <c r="F340">
        <v>5</v>
      </c>
      <c r="G340" t="s">
        <v>28</v>
      </c>
      <c r="M340" t="b">
        <v>1</v>
      </c>
      <c r="V340" t="b">
        <v>1</v>
      </c>
      <c r="W340">
        <v>0</v>
      </c>
      <c r="X340">
        <v>0</v>
      </c>
      <c r="Y340">
        <v>1</v>
      </c>
      <c r="Z340" t="b">
        <f>IF(OR(Table1[[#This Row],['#curated YES]]&gt;=SELECT_YES,Table1[[#This Row],['#curated INTERESTING]]&gt;=SELECT_INTERESTING),TRUE,FALSE)</f>
        <v>0</v>
      </c>
      <c r="AA340" t="b">
        <f>IF(Table1[[#This Row],[Enamine_Order_1968912]],TRUE,FALSE)</f>
        <v>0</v>
      </c>
      <c r="AB340" t="b">
        <f>IF(COUNTBLANK(Table1[[#This Row],[Enamine_Quote_1977854]:[Enamine_Order_1968912]])&lt;3,TRUE,FALSE)</f>
        <v>1</v>
      </c>
      <c r="AC340" t="b">
        <f>IF(ISBLANK(Table1[[#This Row],[Enamine_unavailable]]),TRUE,FALSE)</f>
        <v>1</v>
      </c>
    </row>
    <row r="341" spans="1:29" hidden="1" x14ac:dyDescent="0.2">
      <c r="A341">
        <v>59282</v>
      </c>
      <c r="B341" t="s">
        <v>547</v>
      </c>
      <c r="H341" t="b">
        <v>1</v>
      </c>
      <c r="V341" t="b">
        <v>1</v>
      </c>
      <c r="W341">
        <v>0</v>
      </c>
      <c r="X341">
        <v>0</v>
      </c>
      <c r="Y341">
        <v>1</v>
      </c>
      <c r="Z341" t="b">
        <f>IF(OR(Table1[[#This Row],['#curated YES]]&gt;=SELECT_YES,Table1[[#This Row],['#curated INTERESTING]]&gt;=SELECT_INTERESTING),TRUE,FALSE)</f>
        <v>0</v>
      </c>
      <c r="AA341" t="b">
        <f>IF(Table1[[#This Row],[Enamine_Order_1968912]],TRUE,FALSE)</f>
        <v>0</v>
      </c>
      <c r="AB341" t="b">
        <f>IF(COUNTBLANK(Table1[[#This Row],[Enamine_Quote_1977854]:[Enamine_Order_1968912]])&lt;3,TRUE,FALSE)</f>
        <v>0</v>
      </c>
      <c r="AC341" t="b">
        <f>IF(ISBLANK(Table1[[#This Row],[Enamine_unavailable]]),TRUE,FALSE)</f>
        <v>0</v>
      </c>
    </row>
    <row r="342" spans="1:29" hidden="1" x14ac:dyDescent="0.2">
      <c r="A342">
        <v>60673</v>
      </c>
      <c r="B342" t="s">
        <v>548</v>
      </c>
      <c r="H342" t="b">
        <v>1</v>
      </c>
      <c r="V342" t="b">
        <v>1</v>
      </c>
      <c r="W342">
        <v>0</v>
      </c>
      <c r="X342">
        <v>0</v>
      </c>
      <c r="Y342">
        <v>1</v>
      </c>
      <c r="Z342" t="b">
        <f>IF(OR(Table1[[#This Row],['#curated YES]]&gt;=SELECT_YES,Table1[[#This Row],['#curated INTERESTING]]&gt;=SELECT_INTERESTING),TRUE,FALSE)</f>
        <v>0</v>
      </c>
      <c r="AA342" t="b">
        <f>IF(Table1[[#This Row],[Enamine_Order_1968912]],TRUE,FALSE)</f>
        <v>0</v>
      </c>
      <c r="AB342" t="b">
        <f>IF(COUNTBLANK(Table1[[#This Row],[Enamine_Quote_1977854]:[Enamine_Order_1968912]])&lt;3,TRUE,FALSE)</f>
        <v>0</v>
      </c>
      <c r="AC342" t="b">
        <f>IF(ISBLANK(Table1[[#This Row],[Enamine_unavailable]]),TRUE,FALSE)</f>
        <v>0</v>
      </c>
    </row>
    <row r="343" spans="1:29" x14ac:dyDescent="0.2">
      <c r="A343">
        <v>60663</v>
      </c>
      <c r="B343" t="s">
        <v>549</v>
      </c>
      <c r="C343">
        <v>1193</v>
      </c>
      <c r="D343" t="s">
        <v>550</v>
      </c>
      <c r="E343">
        <v>132</v>
      </c>
      <c r="F343">
        <v>5</v>
      </c>
      <c r="G343" t="s">
        <v>28</v>
      </c>
      <c r="M343" t="b">
        <v>1</v>
      </c>
      <c r="U343" t="b">
        <v>1</v>
      </c>
      <c r="W343">
        <v>1</v>
      </c>
      <c r="X343">
        <v>0</v>
      </c>
      <c r="Y343">
        <v>0</v>
      </c>
      <c r="Z343" t="b">
        <f>IF(OR(Table1[[#This Row],['#curated YES]]&gt;=SELECT_YES,Table1[[#This Row],['#curated INTERESTING]]&gt;=SELECT_INTERESTING),TRUE,FALSE)</f>
        <v>1</v>
      </c>
      <c r="AA343" t="b">
        <f>IF(Table1[[#This Row],[Enamine_Order_1968912]],TRUE,FALSE)</f>
        <v>0</v>
      </c>
      <c r="AB343" t="b">
        <f>IF(COUNTBLANK(Table1[[#This Row],[Enamine_Quote_1977854]:[Enamine_Order_1968912]])&lt;3,TRUE,FALSE)</f>
        <v>1</v>
      </c>
      <c r="AC343" t="b">
        <f>IF(ISBLANK(Table1[[#This Row],[Enamine_unavailable]]),TRUE,FALSE)</f>
        <v>1</v>
      </c>
    </row>
    <row r="344" spans="1:29" x14ac:dyDescent="0.2">
      <c r="A344">
        <v>49938</v>
      </c>
      <c r="B344" t="s">
        <v>551</v>
      </c>
      <c r="C344">
        <v>1191</v>
      </c>
      <c r="D344" t="s">
        <v>552</v>
      </c>
      <c r="E344">
        <v>132</v>
      </c>
      <c r="F344">
        <v>5</v>
      </c>
      <c r="G344" t="s">
        <v>28</v>
      </c>
      <c r="M344" t="b">
        <v>1</v>
      </c>
      <c r="U344" t="b">
        <v>1</v>
      </c>
      <c r="W344">
        <v>1</v>
      </c>
      <c r="X344">
        <v>0</v>
      </c>
      <c r="Y344">
        <v>0</v>
      </c>
      <c r="Z344" t="b">
        <f>IF(OR(Table1[[#This Row],['#curated YES]]&gt;=SELECT_YES,Table1[[#This Row],['#curated INTERESTING]]&gt;=SELECT_INTERESTING),TRUE,FALSE)</f>
        <v>1</v>
      </c>
      <c r="AA344" t="b">
        <f>IF(Table1[[#This Row],[Enamine_Order_1968912]],TRUE,FALSE)</f>
        <v>0</v>
      </c>
      <c r="AB344" t="b">
        <f>IF(COUNTBLANK(Table1[[#This Row],[Enamine_Quote_1977854]:[Enamine_Order_1968912]])&lt;3,TRUE,FALSE)</f>
        <v>1</v>
      </c>
      <c r="AC344" t="b">
        <f>IF(ISBLANK(Table1[[#This Row],[Enamine_unavailable]]),TRUE,FALSE)</f>
        <v>1</v>
      </c>
    </row>
    <row r="346" spans="1:29" x14ac:dyDescent="0.2">
      <c r="Y346" t="s">
        <v>557</v>
      </c>
      <c r="Z346">
        <v>1</v>
      </c>
    </row>
    <row r="347" spans="1:29" x14ac:dyDescent="0.2">
      <c r="Y347" t="s">
        <v>558</v>
      </c>
      <c r="Z347">
        <v>2</v>
      </c>
    </row>
    <row r="349" spans="1:29" x14ac:dyDescent="0.2">
      <c r="Y349" t="s">
        <v>553</v>
      </c>
      <c r="Z349">
        <f>COUNTIF(Table1[SELECT], TRUE)</f>
        <v>149</v>
      </c>
    </row>
    <row r="350" spans="1:29" x14ac:dyDescent="0.2">
      <c r="Y350" s="3" t="s">
        <v>559</v>
      </c>
      <c r="Z350" s="3">
        <f>COUNTIFS(Table1[SELECT],TRUE,Table1[ORDERED],FALSE)</f>
        <v>112</v>
      </c>
    </row>
    <row r="351" spans="1:29" x14ac:dyDescent="0.2">
      <c r="Y351" t="s">
        <v>560</v>
      </c>
      <c r="Z351">
        <f>COUNTIFS(Table1[SELECT],TRUE,Table1[ORDERED],FALSE,Table1[QUOTED],TRUE)</f>
        <v>60</v>
      </c>
    </row>
    <row r="352" spans="1:29" x14ac:dyDescent="0.2">
      <c r="Y352" t="s">
        <v>561</v>
      </c>
      <c r="Z352">
        <f>COUNTIFS(Table1[SELECT],TRUE,Table1[ORDERED],FALSE,Table1[QUOTED],FALSE)</f>
        <v>52</v>
      </c>
    </row>
    <row r="354" spans="25:26" x14ac:dyDescent="0.2">
      <c r="Y354" s="3" t="s">
        <v>563</v>
      </c>
      <c r="Z354" s="3">
        <f>SUMIFS(Table1[quote_price_USD],Table1[SELECT],TRUE,Table1[ORDERED],FALSE)</f>
        <v>7484</v>
      </c>
    </row>
  </sheetData>
  <conditionalFormatting sqref="Z1:AC1048576">
    <cfRule type="containsText" dxfId="1" priority="4" operator="containsText" text="TRUE">
      <formula>NOT(ISERROR(SEARCH("TRUE",Z1)))</formula>
    </cfRule>
  </conditionalFormatting>
  <conditionalFormatting sqref="E1:E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:Y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:X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SELECT_INTERESTING</vt:lpstr>
      <vt:lpstr>SELECT_YES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Winokan, Max (DLSLtd,RAL,LSCI)</cp:lastModifiedBy>
  <dcterms:created xsi:type="dcterms:W3CDTF">2025-01-14T14:32:54Z</dcterms:created>
  <dcterms:modified xsi:type="dcterms:W3CDTF">2025-01-14T15:05:49Z</dcterms:modified>
</cp:coreProperties>
</file>