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fb64483/Data/RdRp_FFF/quotes/"/>
    </mc:Choice>
  </mc:AlternateContent>
  <xr:revisionPtr revIDLastSave="0" documentId="13_ncr:9_{3CD0827F-3DCB-8A45-A906-A669D919A8D9}" xr6:coauthVersionLast="47" xr6:coauthVersionMax="47" xr10:uidLastSave="{00000000-0000-0000-0000-000000000000}"/>
  <bookViews>
    <workbookView xWindow="4540" yWindow="2060" windowWidth="53940" windowHeight="38660" xr2:uid="{D892A068-7081-2144-9BBC-C86DB605B38C}"/>
  </bookViews>
  <sheets>
    <sheet name="DF_curated_and_manual_and_AC_cu" sheetId="1" r:id="rId1"/>
  </sheets>
  <definedNames>
    <definedName name="_xlnm._FilterDatabase" localSheetId="0" hidden="1">DF_curated_and_manual_and_AC_cu!$A$1:$O$135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2" i="1"/>
  <c r="L138" i="1" l="1"/>
  <c r="L137" i="1"/>
</calcChain>
</file>

<file path=xl/sharedStrings.xml><?xml version="1.0" encoding="utf-8"?>
<sst xmlns="http://schemas.openxmlformats.org/spreadsheetml/2006/main" count="553" uniqueCount="354">
  <si>
    <t>comp_id</t>
  </si>
  <si>
    <t>smiles</t>
  </si>
  <si>
    <t>quote_id</t>
  </si>
  <si>
    <t>quote_price_USD</t>
  </si>
  <si>
    <t>quote_amount_mg</t>
  </si>
  <si>
    <t>quote_catalogue</t>
  </si>
  <si>
    <t>tags</t>
  </si>
  <si>
    <t>#curated YES</t>
  </si>
  <si>
    <t>#curated NO</t>
  </si>
  <si>
    <t>#curated INTERESTING</t>
  </si>
  <si>
    <t>C=C(C(=O)OC)C(O)C=1C=CN=CC1</t>
  </si>
  <si>
    <t>Legacy</t>
  </si>
  <si>
    <t>Knitwork pure merge; Green Site/RNA tunnel merge; AC curated INTERESTING; Fragmenstein placed; acceptable; Knitwork impure merge; Thumb Site 2 merge</t>
  </si>
  <si>
    <t>CC=1C=C(NC(=O)NCC(C)O)N(N1)C=2C=CC=CC2</t>
  </si>
  <si>
    <t>Knitwork pure merge; Green Site/RNA tunnel merge; Fragmenstein placed; acceptable; JA curated INTERESTING</t>
  </si>
  <si>
    <t>COC=1C=CC=2C(=COC2C1)CC(=O)OCC(=O)C3=CNC=4C=CC=CC34</t>
  </si>
  <si>
    <t>CC=1C=CC(NC(=O)C=2C=CC=NC2)=C3C=CC=NC13</t>
  </si>
  <si>
    <t>Green Site/RNA tunnel merge; Fragmenstein placed; acceptable; Fragmenstein; JA curated INTERESTING; Knitwork impure merge; Knitwork pure merge; RdRp_knitwork_green_site_rna_tunnel_impure_fragalysis.sdf Pose OK</t>
  </si>
  <si>
    <t>CC(O)CNC(=O)NC1=CC=CN=C1N2CCCC2</t>
  </si>
  <si>
    <t>HTS</t>
  </si>
  <si>
    <t>FC=1C=CC=NC1N2CCOC=3C=CC=CC3C2</t>
  </si>
  <si>
    <t>C1=NC=C(N1)C=2C=CN=CC2</t>
  </si>
  <si>
    <t>Advanced</t>
  </si>
  <si>
    <t>Green Site/RNA tunnel merge; Fragmenstein placed; acceptable; Fragmenstein; Knitwork impure merge; AC curated YES; Knitwork pure merge; DF curated YES; Primer grip/N-pocket merge; Thumb Site 2 merge; Fragmenstein pure merge</t>
  </si>
  <si>
    <t>CCC(NS(=O)(=O)CCC(F)(F)C(F)F)C=1C=CC=NC1</t>
  </si>
  <si>
    <t>sRDB</t>
  </si>
  <si>
    <t>Green Site/RNA tunnel merge; Fragmenstein placed; acceptable; Knitwork impure merge; Thumb Site 2 merge; AC curated YES; DF curated INTERESTING</t>
  </si>
  <si>
    <t>CCC(=O)NC=1C=CC=CN1</t>
  </si>
  <si>
    <t>CC(NS(C)(=O)=O)C=1C=CC=CN1</t>
  </si>
  <si>
    <t>Green Site/RNA tunnel merge; Fragmenstein placed; acceptable; Knitwork impure merge; Thumb Site 2 merge; DF curated INTERESTING</t>
  </si>
  <si>
    <t>C=1C=CC(=NC1)N2CCCOCC2</t>
  </si>
  <si>
    <t>Green Site/RNA tunnel merge; AC curated INTERESTING; Fragmenstein placed; Fragmenstein; Knitwork impure merge; Knitwork pure merge; Primer grip/N-pocket merge; DF curated INTERESTING</t>
  </si>
  <si>
    <t>C1=CC(=CC=N1)N2CCCOCC2</t>
  </si>
  <si>
    <t>Green Site/RNA tunnel merge; Fragmenstein placed; acceptable; Fragmenstein; Knitwork impure merge; Knitwork pure merge; Primer grip/N-pocket merge; DF curated INTERESTING</t>
  </si>
  <si>
    <t>CC=1C=NC=CC1NCC2=CNC=N2</t>
  </si>
  <si>
    <t>Green Site/RNA tunnel merge; Fragmenstein placed; acceptable; Fragmenstein; Knitwork impure merge; Knitwork pure merge; DF curated YES; Primer grip/N-pocket merge</t>
  </si>
  <si>
    <t>ClC=1C=C(C=CN1)NCC2=CC=NN2</t>
  </si>
  <si>
    <t>Knitwork pure merge; Green Site/RNA tunnel merge; Fragmenstein placed; acceptable; Primer grip/N-pocket merge; Fragmenstein pure merge; DF curated INTERESTING</t>
  </si>
  <si>
    <t>NC=1C=C(C=CN1)NCC2=CNC=N2</t>
  </si>
  <si>
    <t>Green Site/RNA tunnel merge; AC curated INTERESTING; Fragmenstein placed; acceptable; Knitwork impure merge; Knitwork pure merge; DF curated YES; Primer grip/N-pocket merge</t>
  </si>
  <si>
    <t>CC=1C=NC=CC1NCC2=CN=CS2</t>
  </si>
  <si>
    <t>Green Site/RNA tunnel merge; Fragmenstein placed; acceptable; Fragmenstein; Knitwork impure merge; Knitwork pure merge; Primer grip/N-pocket merge; Thumb Site 2 merge; Fragmenstein pure merge; DF curated INTERESTING</t>
  </si>
  <si>
    <t>OC1(CNCC2=CC=NN2)CCOC1</t>
  </si>
  <si>
    <t>Knitwork pure merge; AC curated INTERESTING; Fragmenstein placed; acceptable; Fragmenstein; Primer grip/N-pocket merge</t>
  </si>
  <si>
    <t>CC1(CNCC2=CC=NN2)CCOC1</t>
  </si>
  <si>
    <t>Knitwork pure merge; Green Site/RNA tunnel merge; AC curated INTERESTING; Fragmenstein placed; acceptable; Fragmenstein; Primer grip/N-pocket merge</t>
  </si>
  <si>
    <t>FC=1C=NC=CC1NCC2=CC=NN2</t>
  </si>
  <si>
    <t>CC(NS(=O)(=O)CC#N)C=1C=CC=CN1</t>
  </si>
  <si>
    <t>Knitwork pure merge; Green Site/RNA tunnel merge; Fragmenstein placed; Knitwork impure merge; DF curated INTERESTING</t>
  </si>
  <si>
    <t>C1=CC=2C(=CC=CC2N1)C=3C=CN=CC3</t>
  </si>
  <si>
    <t>Knitwork pure merge; Green Site/RNA tunnel merge; RdRp_knitwork_green_site_rna_tunnel_impure_fragalysis.sdf Pose OK; Fragmenstein placed; acceptable; Knitwork impure merge; JA curated INTERESTING</t>
  </si>
  <si>
    <t>C1=CSC(=N1)C=2N=CC=C3C=CC=CC23</t>
  </si>
  <si>
    <t>C=1C=CC(=NC1)C=2C=CC=3NCCCC3C2</t>
  </si>
  <si>
    <t>Knitwork pure merge; Green Site/RNA tunnel merge; Fragmenstein placed; acceptable; Knitwork impure merge; JA curated INTERESTING</t>
  </si>
  <si>
    <t>O=C(O)C1=CC(=CN1)S(=O)(=O)NCC2=NC=CS2</t>
  </si>
  <si>
    <t>Green Site/RNA tunnel merge; AC curated INTERESTING; Fragmenstein placed; acceptable; Fragmenstein; Knitwork impure merge; Knitwork pure merge; Primer grip/N-pocket merge; Thumb Site 2 merge; Fragmenstein pure merge</t>
  </si>
  <si>
    <t>CC=1N=CSC1COC(=O)COC=2C=CSC2</t>
  </si>
  <si>
    <t>Green Site/RNA tunnel merge; AC curated INTERESTING; Fragmenstein placed; acceptable; Fragmenstein; Knitwork impure merge; Knitwork pure merge; Primer grip/N-pocket merge</t>
  </si>
  <si>
    <t>CC1=CC(=NN1CC(F)(F)F)NC(=O)NCC(C)O</t>
  </si>
  <si>
    <t>CC(O)CNC(=O)NC=1C=CC=C2CN(CC12)C=3C=CC=CN3</t>
  </si>
  <si>
    <t>Green Site/RNA tunnel merge; Fragmenstein placed; acceptable; Fragmenstein; JA curated INTERESTING; Knitwork impure merge; Knitwork pure merge; Primer grip/N-pocket merge</t>
  </si>
  <si>
    <t>FC=1C=CC(=NC1)N2CCOC=3C=CC=CC3C2</t>
  </si>
  <si>
    <t>CC(CN1CCCC1=O)NC(=O)C=2C=CC=C3N=CC=CC23</t>
  </si>
  <si>
    <t>O=C(CN1C=CC=2C=CC(Cl)=CC21)NCC3=CC=4C=CC=CC4O3</t>
  </si>
  <si>
    <t>CC1=CC(=NN1C=2C=CC=CC2)NC(=O)NCC(C)O</t>
  </si>
  <si>
    <t>Knitwork pure merge; Green Site/RNA tunnel merge; JA curated NO; Fragmenstein placed; acceptable; JA curated INTERESTING</t>
  </si>
  <si>
    <t>CC(NS(=O)(=O)CCCCC#N)C1=NC=CS1</t>
  </si>
  <si>
    <t>CCC(C(=O)OCC=1C=CC2=CC=CC=C2N1)N3CCCC3=O</t>
  </si>
  <si>
    <t>CCS(=O)(=O)N(C)C1CCN(CC1)C(=O)CC=2C=CC=NC2</t>
  </si>
  <si>
    <t>Green Site/RNA tunnel merge; AC curated INTERESTING; Fragmenstein placed; acceptable; Fragmenstein; Knitwork impure merge; Knitwork pure merge; Cavity B merge; Thumb Site 2 merge</t>
  </si>
  <si>
    <t>CC=1C=C2C=CC=CC2=C(N1)N3CCCC3C=4C=CC=CN4</t>
  </si>
  <si>
    <t>CC=1C=CC(NC(=O)C2=COC=3C=CC=CC23)=C4C=CC=NC14</t>
  </si>
  <si>
    <t>O=C(COC(=O)C1=COC=2C=CC=CC12)C3=CNC4=CC=CC=C34</t>
  </si>
  <si>
    <t>CC(C)C(NS(C)(=O)=O)C=1C=CN=CC1</t>
  </si>
  <si>
    <t>Knitwork pure merge; Green Site/RNA tunnel merge; Fragmenstein placed; acceptable; Knitwork impure merge; Thumb Site 2 merge; DF curated INTERESTING</t>
  </si>
  <si>
    <t>CC(OC=1C=CC=NC1)C(=O)NCC(CO)C=2C=CC=NC2</t>
  </si>
  <si>
    <t>Green Site/RNA tunnel merge; AC curated INTERESTING; Fragmenstein placed; acceptable; Fragmenstein; Knitwork impure merge; Knitwork pure merge; Primer grip/N-pocket merge; Thumb Site 2 merge</t>
  </si>
  <si>
    <t>CCC(NS(=O)(=O)N(C)C)C=1C=CN=CC1</t>
  </si>
  <si>
    <t>CC(NC(C)C1CCCO1)C=2C=CC(=CC2)C=3C=CC=NC3</t>
  </si>
  <si>
    <t>Knitwork pure merge; AC curated INTERESTING; Fragmenstein placed; acceptable; Primer grip/N-pocket merge</t>
  </si>
  <si>
    <t>CN(C)C(=O)CN1C=CC(=N1)NS(=O)(=O)N2CCCCC2</t>
  </si>
  <si>
    <t>Knitwork pure merge; AC curated INTERESTING; DF curated NO; Fragmenstein placed; acceptable; Primer grip/N-pocket merge</t>
  </si>
  <si>
    <t>O=C(CCC(=O)C1=CC=CN1)OC(C=2C=CC=NC2)C(F)(F)F</t>
  </si>
  <si>
    <t>O=C(NOC1CCOC1)N2CCN(C=3C=CC=NC3)C(=O)C2</t>
  </si>
  <si>
    <t>Green Site/RNA tunnel merge; AC curated INTERESTING; Fragmenstein placed; Fragmenstein; Knitwork impure merge; Knitwork pure merge; Primer grip/N-pocket merge; Thumb Site 2 merge; Fragmenstein pure merge</t>
  </si>
  <si>
    <t>COC(=O)CCN(CC1=CC=CN=C1)S(=O)(=O)C2CCOC2</t>
  </si>
  <si>
    <t>Green Site/RNA tunnel merge; AC curated INTERESTING; Fragmenstein placed; acceptable; Fragmenstein; Knitwork impure merge; AC curated YES; Knitwork pure merge; Primer grip/N-pocket merge; Thumb Site 2 merge; Fragmenstein pure merge</t>
  </si>
  <si>
    <t>CN(C=1C=CC=NC1)S(=O)(=O)CCC2CCCO2</t>
  </si>
  <si>
    <t>O=C(NCC1CCCO1)C=2C=CN(N2)C3CCCC3</t>
  </si>
  <si>
    <t>Green Site/RNA tunnel merge; Knitwork impure merge; DF curated INTERESTING; Fragmenstein placed</t>
  </si>
  <si>
    <t>O=C1CCCN1C2CCN(C2)C=3C=CN=C4C=C(Br)C=CC34</t>
  </si>
  <si>
    <t>CC(O)CNC(=O)NC1=CC=CC(=C1)N2C=C(C=N2)C(F)(F)F</t>
  </si>
  <si>
    <t>O=C(CCCC=1C=CC=CC1)NC2=CNN=C2C=3C=CC=CN3</t>
  </si>
  <si>
    <t>Knitwork pure merge; Green Site/RNA tunnel merge; Fragmenstein placed; acceptable; Fragmenstein; JA curated INTERESTING; Primer grip/N-pocket merge</t>
  </si>
  <si>
    <t>CCCN1C=CC2=CC=C(C=C21)NC(=O)NCC(C)O</t>
  </si>
  <si>
    <t>CC(CC(=O)NC1=CNN=C1C2=NC=CS2)N3C=CC=C3</t>
  </si>
  <si>
    <t>CCC(NC(=O)NC=1C=CC(=CN1)OC(F)F)C2CCCO2</t>
  </si>
  <si>
    <t>Knitwork pure merge; Green Site/RNA tunnel merge; AC curated INTERESTING; Fragmenstein placed; acceptable; Knitwork impure merge; Primer grip/N-pocket merge</t>
  </si>
  <si>
    <t>C=1C=NC=C(C1)C2CCCC(C2)NC3CNC=4C=CC=CC4C3</t>
  </si>
  <si>
    <t>CC(NC(=O)NC1CNC=2C=CC=CC2C1)C=3C=CC=CN3</t>
  </si>
  <si>
    <t>O=C(NCCN1CCCC1=O)C=2C=CN=C3C=CC=CC23</t>
  </si>
  <si>
    <t>CC(OC(=O)C1CCC2=CC=CC=C21)C3=CSC=N3</t>
  </si>
  <si>
    <t>CC1=CN=C(CNC(C)C2=CN=CS2)N1</t>
  </si>
  <si>
    <t>O=S(=O)(NCC1CCCO1)C=2C=NN(C2)C3CCCC3</t>
  </si>
  <si>
    <t>Knitwork pure merge; AC curated INTERESTING; Fragmenstein placed; acceptable; Primer grip/N-pocket merge; DF curated INTERESTING</t>
  </si>
  <si>
    <t>CC1CCN(C1)S(=O)(=O)N2CC(C2)C=3C=CC=CC3</t>
  </si>
  <si>
    <t>Fragmenstein placed; acceptable; Thumb Site 2 merge; Fragmenstein pure merge; DF curated INTERESTING</t>
  </si>
  <si>
    <t>NCC1CC(CNCC2=CN=CS2)CO1</t>
  </si>
  <si>
    <t>CC(CC(=O)NC=1C=NNC1C#N)C2CCCO2</t>
  </si>
  <si>
    <t>Green Site/RNA tunnel merge; AC curated INTERESTING; Fragmenstein placed; acceptable; Knitwork impure merge; Knitwork pure merge; Primer grip/N-pocket merge; DF curated INTERESTING</t>
  </si>
  <si>
    <t>CC(NS(=O)(=O)CBr)C1=CN=CS1</t>
  </si>
  <si>
    <t>CCCCN(O)C(=O)C1=CC=CC=N1</t>
  </si>
  <si>
    <t>Green Site/RNA tunnel merge; AC curated INTERESTING; DF curated NO; Fragmenstein placed; acceptable; Knitwork impure merge; Thumb Site 2 merge</t>
  </si>
  <si>
    <t>C=1C=CC(=NC1)C=2C=CC=C3NCCCC23</t>
  </si>
  <si>
    <t>CN1C=C(C=N1)C(=O)CNC(=O)C2CCCO2</t>
  </si>
  <si>
    <t>COCCNC(=O)CN(C)C=1C=CC(=CN1)C=2C=CN=CC2</t>
  </si>
  <si>
    <t>Green Site/RNA tunnel merge; AC curated INTERESTING; Fragmenstein placed; acceptable; Knitwork impure merge; Knitwork pure merge; Primer grip/N-pocket merge; Thumb Site 2 merge; Fragmenstein pure merge</t>
  </si>
  <si>
    <t>O=C(NCC(O)CN1C=CC=N1)NC2CCCC3=CC=CC=C32</t>
  </si>
  <si>
    <t>CC(C)(NCC1=CC=NN1C2CCCC2)C3CCCO3</t>
  </si>
  <si>
    <t>Knitwork pure merge; Green Site/RNA tunnel merge; Fragmenstein placed; acceptable; Primer grip/N-pocket merge; DF curated INTERESTING</t>
  </si>
  <si>
    <t>CC1=CN=C(CC(=O)NCC=2C=CC(=O)NN2)S1</t>
  </si>
  <si>
    <t>Knitwork pure merge; Green Site/RNA tunnel merge; AC curated INTERESTING; Fragmenstein placed; acceptable; Thumb Site 2 merge</t>
  </si>
  <si>
    <t>CC(C)(C(=O)NCCN1CCCC1=O)C=2C=C(C=CN2)C(F)(F)F</t>
  </si>
  <si>
    <t>O=C(C=CC1=CSC=N1)OCCCCC2CCCO2</t>
  </si>
  <si>
    <t>Green Site/RNA tunnel merge; DF curated NO; Fragmenstein placed; acceptable; Fragmenstein; Knitwork impure merge; AC curated YES; Knitwork pure merge; Primer grip/N-pocket merge</t>
  </si>
  <si>
    <t>CS(=O)(=O)C=1C=CC(=NC1)N2CCC(C2)C3=CC=NN3</t>
  </si>
  <si>
    <t>Knitwork pure merge; Green Site/RNA tunnel merge; AC curated INTERESTING; Fragmenstein placed; acceptable; Primer grip/N-pocket merge</t>
  </si>
  <si>
    <t>CC1=CSC(CN(C)C(=O)C(N)CC2=COC=3C=CC=CC23)=N1</t>
  </si>
  <si>
    <t>O=C1CCCN1C2CCN(C2)C=3N=CC=CC3OC(F)F</t>
  </si>
  <si>
    <t>Knitwork pure merge; Green Site/RNA tunnel merge; Knitwork impure merge; Fragmenstein placed; acceptable; Fragmenstein; JA curated INTERESTING</t>
  </si>
  <si>
    <t>CSC=1C=CN=C(C1)NC(=O)NCC(O)CN2C=CC=N2</t>
  </si>
  <si>
    <t>CCCC(NS(=O)(=O)CC(C)(C)C(F)(F)F)C=1C=CC=CN1</t>
  </si>
  <si>
    <t>AC curated INTERESTING; Fragmenstein placed; acceptable; Knitwork impure merge; Thumb Site 2 merge</t>
  </si>
  <si>
    <t>CC(NS(=O)(=O)CC(C)(C)C#N)C=1N=CC=CN1</t>
  </si>
  <si>
    <t>Knitwork pure merge; AC curated INTERESTING; Knitwork impure merge; Fragmenstein placed; acceptable; Fragmenstein; Thumb Site 2 merge</t>
  </si>
  <si>
    <t>CCCN(CCC)S(=O)(=O)NC(C)C=1N=CC=CN1</t>
  </si>
  <si>
    <t>Knitwork pure merge; Green Site/RNA tunnel merge; AC curated INTERESTING; Knitwork impure merge; Fragmenstein placed; Fragmenstein</t>
  </si>
  <si>
    <t>CCOC(=O)CN1N=C(C=CC1=O)C=2C=CC=NC2</t>
  </si>
  <si>
    <t>CC(C)CC=1C=CN=C(C1)NC(=O)NCC(C)O</t>
  </si>
  <si>
    <t>OCC=1C=CN=C(C1)N2CCC(C2)C3=CC=NN3</t>
  </si>
  <si>
    <t>Knitwork pure merge; Green Site/RNA tunnel merge; AC curated INTERESTING; Fragmenstein placed; acceptable; Primer grip/N-pocket merge; Fragmenstein pure merge</t>
  </si>
  <si>
    <t>C=CCNC(=O)C1=CC=C(N=C1)N2CCC(C2)C3=CC=NN3</t>
  </si>
  <si>
    <t>CNS(=O)(=O)C=1C=CC(=NC1)N2CCC(C2)C3=CC=NN3</t>
  </si>
  <si>
    <t>CC=1C=CC(=NC1)C(C)NC2=NC=3CCCCC3S2</t>
  </si>
  <si>
    <t>O=C(NC1CCC21CNC2)C=3C=CC(=NC3)C=4C=CN=CC4</t>
  </si>
  <si>
    <t>Green Site/RNA tunnel merge; AC curated INTERESTING; Fragmenstein placed; Knitwork impure merge; Knitwork pure merge; Primer grip/N-pocket merge; Thumb Site 2 merge; Fragmenstein pure merge; DF curated INTERESTING</t>
  </si>
  <si>
    <t>COCCN(CC1=CN=CS1)C(=O)CN2C=NC(=C2)C(=O)O</t>
  </si>
  <si>
    <t>Green Site/RNA tunnel merge; AC curated INTERESTING; Fragmenstein placed; acceptable; Knitwork pure merge; Primer grip/N-pocket merge; Thumb Site 2 merge; Fragmenstein pure merge</t>
  </si>
  <si>
    <t>O=C(CC=1C=CN(N1)C2CCCC2)NCCN3CCCC3=O</t>
  </si>
  <si>
    <t>CS(=N)(=O)C=1C=CC(=NC1)N2CCC(C2)C3=CC=NN3</t>
  </si>
  <si>
    <t>CC(CC1=CN=CN1)C(=O)NCC2=NN=C(O2)N3CCCC3</t>
  </si>
  <si>
    <t>CN(C)S(N)(=O)=NC(=O)C=1C=NN(C)C1N2C=CC=C2</t>
  </si>
  <si>
    <t>CC(C)CC(C)CS(=O)(=O)NC(C)C=1C=CN=CC1</t>
  </si>
  <si>
    <t>C=CCN(C)S(=O)(=O)NC(C)C1=NC=CS1</t>
  </si>
  <si>
    <t>Knitwork pure merge; Green Site/RNA tunnel merge; AC curated INTERESTING; Fragmenstein placed; Knitwork impure merge</t>
  </si>
  <si>
    <t>O=S(=O)(CCC=1C=NOC1)NC(C=2C=CC=NC2)C3CC3</t>
  </si>
  <si>
    <t>Green Site/RNA tunnel merge; AC curated INTERESTING; Fragmenstein placed; acceptable; Knitwork impure merge; Knitwork pure merge; Thumb Site 2 merge; DF curated INTERESTING</t>
  </si>
  <si>
    <t>CN(CCC1NC(=O)NC1=O)C2(CC2)C=3C=CC=NC3</t>
  </si>
  <si>
    <t>O=S(=O)(CCC=1C=NOC1)NC(C=2C=CN=CC2)C3CCC3</t>
  </si>
  <si>
    <t>AC curated INTERESTING; Fragmenstein placed; acceptable; Knitwork impure merge; Thumb Site 2 merge; DF curated INTERESTING</t>
  </si>
  <si>
    <t>CCS(=O)(=O)NCC=1C=CC(=NC1)N2CCCC=3C=CC=CC32</t>
  </si>
  <si>
    <t>Green Site/RNA tunnel merge; Fragmenstein placed; acceptable; Fragmenstein; Knitwork impure merge; Knitwork pure merge; Cavity B merge; Primer grip/N-pocket merge; Thumb Site 2 merge; DF curated INTERESTING</t>
  </si>
  <si>
    <t>CCCN1C=CC(CNCC2=CC=C3OCCOC3=N2)=N1</t>
  </si>
  <si>
    <t>Green Site/RNA tunnel merge; AC curated INTERESTING; Fragmenstein placed; acceptable; Knitwork impure merge; Thumb Site 2 merge</t>
  </si>
  <si>
    <t>CN1N=CC(C(=O)OCCCCC(C)(F)F)=C1N2C=CC=C2</t>
  </si>
  <si>
    <t>O=C(NCC(O)CN1C=CC=N1)NC=2C=CC=C(Br)C2</t>
  </si>
  <si>
    <t>O=C1C=CC(=NN1CC2=NSC=3C=CC=CC23)C=4C=CC=NC4</t>
  </si>
  <si>
    <t>O=S(=O)(CCC=1C=NOC1)NC(C=2C=CC=CC2)C3=CC=CN=C3</t>
  </si>
  <si>
    <t>CCS(=O)(=O)NCC1=CN(CCCN2C=NC=N2)N=N1</t>
  </si>
  <si>
    <t>Green Site/RNA tunnel merge; AC curated INTERESTING; DF curated NO; Fragmenstein placed; acceptable; Fragmenstein; Knitwork impure merge; Knitwork pure merge; Primer grip/N-pocket merge; Thumb Site 2 merge</t>
  </si>
  <si>
    <t>CC(NC=1C=NC(=CN1)N2C=CC=C2)C=3C=CC=CN3</t>
  </si>
  <si>
    <t>CCC=1N=C(SC1C(=O)OC(C)CC)N2C=CC=C2</t>
  </si>
  <si>
    <t>CC(CNC(=O)C=1C=CC(=NC1)C=2N=CNN2)C3=NC=CN3</t>
  </si>
  <si>
    <t>Knitwork pure merge; Green Site/RNA tunnel merge; Knitwork impure merge; DF curated YES; Fragmenstein placed; Fragmenstein; Primer grip/N-pocket merge</t>
  </si>
  <si>
    <t>CC(NC(=O)C=1C=CN=C(C1)N2C=CC=C2)C3=NC=CN3</t>
  </si>
  <si>
    <t>Knitwork pure merge; Green Site/RNA tunnel merge; DF curated YES; Fragmenstein placed; acceptable; Primer grip/N-pocket merge</t>
  </si>
  <si>
    <t>O=C(CCCN1C=CN=C1)NC(CO)C(O)C=2C=CC=NC2</t>
  </si>
  <si>
    <t>CC(C)C1=CSC(CCNS(=O)(=O)C2=COC=3C=CC=CC23)=N1</t>
  </si>
  <si>
    <t>CC(O)CNC(=O)NC=1C=CN(N1)C=2N=CC=CN2</t>
  </si>
  <si>
    <t>CC(C)(C)C=1C=NC(=C(C#N)C1)N2CCOC=3C=CC=CC3C2</t>
  </si>
  <si>
    <t>CC=1C=NC(=C(Cl)C1)N(C)CC2CCOC2</t>
  </si>
  <si>
    <t>CC[C@@H](NS(=O)(=O)CCC(C)C)C=1C=CC=CN1</t>
  </si>
  <si>
    <t>CC(C)C[C@H](NC(=O)C1=CN=C(S1)C=2C=CC=CN2)C(F)(F)F</t>
  </si>
  <si>
    <t>Knitwork pure merge; Green Site/RNA tunnel merge; DF curated YES; Fragmenstein placed; acceptable; Fragmenstein; Primer grip/N-pocket merge</t>
  </si>
  <si>
    <t>C1=CN(C=N1)C=2C=C(C=CN2)C3=NN=C(O3)C=4C=CC=NC4</t>
  </si>
  <si>
    <t>mRDB</t>
  </si>
  <si>
    <t>Green Site/RNA tunnel merge; AC curated INTERESTING; Fragmenstein placed; Knitwork impure merge; Knitwork pure merge; DF curated YES; Primer grip/N-pocket merge; Fragmenstein pure merge</t>
  </si>
  <si>
    <t>COC=1C=CC=2C=CC=C(NC(=O)NCC(C)O)C2N1</t>
  </si>
  <si>
    <t>CCCC1=NN=C(NS(=O)(=O)C=2C=CC=3OCCOC3C2)S1</t>
  </si>
  <si>
    <t>CCS(=O)(=O)NCC1CCCC2CC12</t>
  </si>
  <si>
    <t>Knitwork pure merge; Green Site/RNA tunnel merge; Knitwork impure merge; Cavity B merge; Fragmenstein placed; Fragmenstein; DF curated INTERESTING</t>
  </si>
  <si>
    <t>CCS(=O)(=O)NCC1CCCC2(CC2)C1</t>
  </si>
  <si>
    <t>Green Site/RNA tunnel merge; Fragmenstein placed; acceptable; Fragmenstein; Knitwork impure merge; Knitwork pure merge; Thumb Site 2 merge; DF curated INTERESTING</t>
  </si>
  <si>
    <t>CCC1=NC=C(CNC(CCC=2C=CC=CC2)CC(=O)O)S1</t>
  </si>
  <si>
    <t>CC1CC=2C=CC=CC2N(C1)C(=O)C(F)(F)C=3C=CC=NC3</t>
  </si>
  <si>
    <t>CCS(=O)(=O)NCC1C=CCCCC1</t>
  </si>
  <si>
    <t>Green Site/RNA tunnel merge; Fragmenstein placed; acceptable; Fragmenstein; Knitwork impure merge; Cavity B merge; Thumb Site 2 merge; DF curated INTERESTING</t>
  </si>
  <si>
    <t>CC(C=1C=CC=CC1)S(=O)(=O)NC(C=2N=CC=CN2)C3CC3</t>
  </si>
  <si>
    <t>Green Site/RNA tunnel merge; AC curated INTERESTING; Fragmenstein placed; acceptable; Fragmenstein; Knitwork impure merge; Knitwork pure merge; Primer grip/N-pocket merge; Thumb Site 2 merge; DF curated INTERESTING</t>
  </si>
  <si>
    <t>C=CC(C)(CC)NS(=O)(=O)C1=CSC=N1</t>
  </si>
  <si>
    <t>CC(O)C1=NC=C(CNC(CCC=2C=CC=CC2)CC(=O)O)S1</t>
  </si>
  <si>
    <t>Green Site/RNA tunnel merge; AC curated INTERESTING; DF curated NO; Fragmenstein placed; acceptable; Fragmenstein; Knitwork impure merge; Primer grip/N-pocket merge; Thumb Site 2 merge</t>
  </si>
  <si>
    <t>CC(CC(C)C(F)F)NS(=O)(=O)CC1=CSC=N1</t>
  </si>
  <si>
    <t>CC(CS(=O)(=O)NC(C)C1=NC=CS1)C(C)(F)F</t>
  </si>
  <si>
    <t>CC(CCNS(=O)(=O)CC=1C=CN=CC1)C(F)F</t>
  </si>
  <si>
    <t>O=C(O)C1CCOC1CNCC2=CN=CS2</t>
  </si>
  <si>
    <t>CC(=O)NCCC(C)NC(=O)C1=CSC(=N1)C=2C=CC=CN2</t>
  </si>
  <si>
    <t>CN(CCNC(=O)CC1CCCCO1)C(=O)C=2C=CC=NC2</t>
  </si>
  <si>
    <t>Knitwork pure merge; Green Site/RNA tunnel merge; AC curated INTERESTING; Knitwork impure merge; Fragmenstein placed; Fragmenstein; Primer grip/N-pocket merge</t>
  </si>
  <si>
    <t>O=C1CN(CCN1C2=CC=CN=C2)C3=NC(=NS3)C4CCOC4</t>
  </si>
  <si>
    <t>Knitwork pure merge; AC curated INTERESTING; Fragmenstein placed; acceptable; Primer grip/N-pocket merge; Thumb Site 2 merge; Fragmenstein pure merge</t>
  </si>
  <si>
    <t>CC(CNC(=O)NC1=NC=C(CC2CCOCC2)S1)S(N)(=O)=O</t>
  </si>
  <si>
    <t>C1=CC=2C=CC(=CC2O1)NCC3=CC=NN3C=4C=CC=CN4</t>
  </si>
  <si>
    <t>SELECT</t>
  </si>
  <si>
    <t>AC</t>
  </si>
  <si>
    <t>DF</t>
  </si>
  <si>
    <t>JA</t>
  </si>
  <si>
    <t>Cost of selected</t>
  </si>
  <si>
    <t>#selected</t>
  </si>
  <si>
    <t>quote_entry</t>
  </si>
  <si>
    <t>Z320967548</t>
  </si>
  <si>
    <t>Z412178238</t>
  </si>
  <si>
    <t>Z25278747</t>
  </si>
  <si>
    <t>Z284853590</t>
  </si>
  <si>
    <t>Z434535198</t>
  </si>
  <si>
    <t>Z1373424921</t>
  </si>
  <si>
    <t>Z2491387466</t>
  </si>
  <si>
    <t>Z4343940688</t>
  </si>
  <si>
    <t>Z85525318</t>
  </si>
  <si>
    <t>Z133729596</t>
  </si>
  <si>
    <t>Z929763336</t>
  </si>
  <si>
    <t>Z1957676618</t>
  </si>
  <si>
    <t>Z1267817381</t>
  </si>
  <si>
    <t>Z2582855603</t>
  </si>
  <si>
    <t>Z1633496113</t>
  </si>
  <si>
    <t>Z1713605135</t>
  </si>
  <si>
    <t>Z2582855536</t>
  </si>
  <si>
    <t>Z2582856813</t>
  </si>
  <si>
    <t>Z2754114695</t>
  </si>
  <si>
    <t>Z871802814</t>
  </si>
  <si>
    <t>Z1255358308</t>
  </si>
  <si>
    <t>Z1659902394</t>
  </si>
  <si>
    <t>Z1143356132</t>
  </si>
  <si>
    <t>Z802607250</t>
  </si>
  <si>
    <t>Z2000307411</t>
  </si>
  <si>
    <t>Z9426627949</t>
  </si>
  <si>
    <t>Z1524104355</t>
  </si>
  <si>
    <t>Z2033642196</t>
  </si>
  <si>
    <t>Z739203412</t>
  </si>
  <si>
    <t>Z803835968</t>
  </si>
  <si>
    <t>Z1581026857</t>
  </si>
  <si>
    <t>Z1168399499</t>
  </si>
  <si>
    <t>Z1305696087</t>
  </si>
  <si>
    <t>Z1178038993</t>
  </si>
  <si>
    <t>Z1618161747</t>
  </si>
  <si>
    <t>Z1192440996</t>
  </si>
  <si>
    <t>Z1195922141</t>
  </si>
  <si>
    <t>Z1199449998</t>
  </si>
  <si>
    <t>Z2141143935</t>
  </si>
  <si>
    <t>Z1271211895</t>
  </si>
  <si>
    <t>Z1663058060</t>
  </si>
  <si>
    <t>Z1265635469</t>
  </si>
  <si>
    <t>Z1986000898</t>
  </si>
  <si>
    <t>Z1700699334</t>
  </si>
  <si>
    <t>Z1417009149</t>
  </si>
  <si>
    <t>Z1420252205</t>
  </si>
  <si>
    <t>Z1431482202</t>
  </si>
  <si>
    <t>Z1840420190</t>
  </si>
  <si>
    <t>Z1732639193</t>
  </si>
  <si>
    <t>Z1451067379</t>
  </si>
  <si>
    <t>Z1277965182</t>
  </si>
  <si>
    <t>Z1894109819</t>
  </si>
  <si>
    <t>Z2294828299</t>
  </si>
  <si>
    <t>Z2476678011</t>
  </si>
  <si>
    <t>Z2482192222</t>
  </si>
  <si>
    <t>Z2484801940</t>
  </si>
  <si>
    <t>Z2498192966</t>
  </si>
  <si>
    <t>Z2581859906</t>
  </si>
  <si>
    <t>Z2772250608</t>
  </si>
  <si>
    <t>Z2775275268</t>
  </si>
  <si>
    <t>Z2795308372</t>
  </si>
  <si>
    <t>Z2817904935</t>
  </si>
  <si>
    <t>Z2895614550</t>
  </si>
  <si>
    <t>Z2900667522</t>
  </si>
  <si>
    <t>Z2961254665</t>
  </si>
  <si>
    <t>Z2962156250</t>
  </si>
  <si>
    <t>Z2967699957</t>
  </si>
  <si>
    <t>Z3184028013</t>
  </si>
  <si>
    <t>Z3318668420</t>
  </si>
  <si>
    <t>Z3336152414</t>
  </si>
  <si>
    <t>Z3357687083</t>
  </si>
  <si>
    <t>Z3383153484</t>
  </si>
  <si>
    <t>Z3393866775</t>
  </si>
  <si>
    <t>Z3550204468</t>
  </si>
  <si>
    <t>Z3558371794</t>
  </si>
  <si>
    <t>Z3607059062</t>
  </si>
  <si>
    <t>Z3616715385</t>
  </si>
  <si>
    <t>Z3618333085</t>
  </si>
  <si>
    <t>Z3618333376</t>
  </si>
  <si>
    <t>Z3663805978</t>
  </si>
  <si>
    <t>Z3845778601</t>
  </si>
  <si>
    <t>Z3870428392</t>
  </si>
  <si>
    <t>Z3870429174</t>
  </si>
  <si>
    <t>Z3870429202</t>
  </si>
  <si>
    <t>Z4027131602</t>
  </si>
  <si>
    <t>Z4029336495</t>
  </si>
  <si>
    <t>Z4173684939</t>
  </si>
  <si>
    <t>Z4198874180</t>
  </si>
  <si>
    <t>Z4229960942</t>
  </si>
  <si>
    <t>Z4236157400</t>
  </si>
  <si>
    <t>Z4259455180</t>
  </si>
  <si>
    <t>Z4259887894</t>
  </si>
  <si>
    <t>Z4264237159</t>
  </si>
  <si>
    <t>Z4267687993</t>
  </si>
  <si>
    <t>Z4274278783</t>
  </si>
  <si>
    <t>Z4275436706</t>
  </si>
  <si>
    <t>Z4278175298</t>
  </si>
  <si>
    <t>Z4482323982</t>
  </si>
  <si>
    <t>Z4520431970</t>
  </si>
  <si>
    <t>Z8314582321</t>
  </si>
  <si>
    <t>Z8952182813</t>
  </si>
  <si>
    <t>Z9426627110</t>
  </si>
  <si>
    <t>Z9426627126</t>
  </si>
  <si>
    <t>Z9426627520</t>
  </si>
  <si>
    <t>Z9426627595</t>
  </si>
  <si>
    <t>Z9426627598</t>
  </si>
  <si>
    <t>Z9426627664</t>
  </si>
  <si>
    <t>Z9426627698</t>
  </si>
  <si>
    <t>Z9426627920</t>
  </si>
  <si>
    <t>Z9426627955</t>
  </si>
  <si>
    <t>Z9426627960</t>
  </si>
  <si>
    <t>Z9426628035</t>
  </si>
  <si>
    <t>Z2774704738</t>
  </si>
  <si>
    <t>Z3856530889</t>
  </si>
  <si>
    <t>Z1661185374</t>
  </si>
  <si>
    <t>Z1565463331</t>
  </si>
  <si>
    <t>Z1366999927</t>
  </si>
  <si>
    <t>Z2509405973</t>
  </si>
  <si>
    <t>Z2512801959</t>
  </si>
  <si>
    <t>Z2899420163</t>
  </si>
  <si>
    <t>Z3080751475</t>
  </si>
  <si>
    <t>Z3337393275</t>
  </si>
  <si>
    <t>Z3475395797</t>
  </si>
  <si>
    <t>Z3619730231</t>
  </si>
  <si>
    <t>Z3838487329</t>
  </si>
  <si>
    <t>Z4034768090</t>
  </si>
  <si>
    <t>Z4264237449</t>
  </si>
  <si>
    <t>Z4278550576</t>
  </si>
  <si>
    <t>Z4405461689</t>
  </si>
  <si>
    <t>Z9426627555</t>
  </si>
  <si>
    <t>Z9426627581</t>
  </si>
  <si>
    <t>Z9426627605</t>
  </si>
  <si>
    <t>Z9426627799</t>
  </si>
  <si>
    <t>Z9426627881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</si>
</sst>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E9B6C-2A9D-C24C-8CFB-74C770C1FF01}">
  <dimension ref="A1:O138"/>
  <sheetViews>
    <sheetView tabSelected="1" workbookViewId="0">
      <selection activeCell="H28" sqref="H28"/>
    </sheetView>
  </sheetViews>
  <sheetFormatPr baseColWidth="10" defaultRowHeight="16" x14ac:dyDescent="0.2"/>
  <cols>
    <col min="1" max="1" width="10.5" bestFit="1" customWidth="1"/>
    <col min="2" max="2" width="60.6640625" bestFit="1" customWidth="1"/>
    <col min="3" max="3" width="10.6640625" bestFit="1" customWidth="1"/>
    <col min="4" max="4" width="13.33203125" bestFit="1" customWidth="1"/>
    <col min="5" max="5" width="17.6640625" bestFit="1" customWidth="1"/>
    <col min="6" max="6" width="18.5" bestFit="1" customWidth="1"/>
    <col min="7" max="7" width="17.1640625" bestFit="1" customWidth="1"/>
    <col min="8" max="8" width="201.1640625" bestFit="1" customWidth="1"/>
    <col min="9" max="9" width="14.33203125" bestFit="1" customWidth="1"/>
    <col min="10" max="10" width="14" bestFit="1" customWidth="1"/>
    <col min="11" max="11" width="22.33203125" bestFit="1" customWidth="1"/>
    <col min="12" max="12" width="9.6640625" bestFit="1" customWidth="1"/>
    <col min="13" max="14" width="6" hidden="1" customWidth="1"/>
    <col min="15" max="15" width="5.33203125" hidden="1" customWidth="1"/>
  </cols>
  <sheetData>
    <row r="1" spans="1:15" x14ac:dyDescent="0.2">
      <c r="A1" t="s">
        <v>0</v>
      </c>
      <c r="B1" t="s">
        <v>1</v>
      </c>
      <c r="C1" t="s">
        <v>2</v>
      </c>
      <c r="D1" t="s">
        <v>219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213</v>
      </c>
      <c r="M1" t="s">
        <v>214</v>
      </c>
      <c r="N1" t="s">
        <v>215</v>
      </c>
      <c r="O1" t="s">
        <v>216</v>
      </c>
    </row>
    <row r="2" spans="1:15" x14ac:dyDescent="0.2">
      <c r="A2">
        <v>6748</v>
      </c>
      <c r="B2" t="s">
        <v>10</v>
      </c>
      <c r="C2">
        <v>197</v>
      </c>
      <c r="D2" t="s">
        <v>220</v>
      </c>
      <c r="E2">
        <v>38</v>
      </c>
      <c r="F2">
        <v>5</v>
      </c>
      <c r="G2" t="s">
        <v>11</v>
      </c>
      <c r="H2" t="s">
        <v>12</v>
      </c>
      <c r="I2">
        <v>0</v>
      </c>
      <c r="J2">
        <v>0</v>
      </c>
      <c r="K2">
        <v>1</v>
      </c>
      <c r="L2" t="b">
        <f t="shared" ref="L2:L65" si="0">IF(J2=0,IF(OR(I2&gt;0,K2&gt;1),TRUE,FALSE),FALSE)</f>
        <v>0</v>
      </c>
      <c r="M2">
        <f>IFERROR(SEARCH("AC curated",H2),"")</f>
        <v>51</v>
      </c>
      <c r="N2" t="str">
        <f>IFERROR(SEARCH("DF curated",H2),"")</f>
        <v/>
      </c>
      <c r="O2" t="str">
        <f>IFERROR(SEARCH("JA curated",H2),"")</f>
        <v/>
      </c>
    </row>
    <row r="3" spans="1:15" x14ac:dyDescent="0.2">
      <c r="A3">
        <v>55996</v>
      </c>
      <c r="B3" t="s">
        <v>13</v>
      </c>
      <c r="C3">
        <v>198</v>
      </c>
      <c r="D3" t="s">
        <v>221</v>
      </c>
      <c r="E3">
        <v>38</v>
      </c>
      <c r="F3">
        <v>5</v>
      </c>
      <c r="G3" t="s">
        <v>11</v>
      </c>
      <c r="H3" t="s">
        <v>14</v>
      </c>
      <c r="I3">
        <v>0</v>
      </c>
      <c r="J3">
        <v>0</v>
      </c>
      <c r="K3">
        <v>1</v>
      </c>
      <c r="L3" t="b">
        <f t="shared" si="0"/>
        <v>0</v>
      </c>
      <c r="M3" t="str">
        <f t="shared" ref="M3:M66" si="1">IFERROR(SEARCH("AC curated",H3),"")</f>
        <v/>
      </c>
      <c r="N3" t="str">
        <f t="shared" ref="N3:N66" si="2">IFERROR(SEARCH("DF curated",H3),"")</f>
        <v/>
      </c>
      <c r="O3">
        <f t="shared" ref="O3:O66" si="3">IFERROR(SEARCH("JA curated",H3),"")</f>
        <v>84</v>
      </c>
    </row>
    <row r="4" spans="1:15" x14ac:dyDescent="0.2">
      <c r="A4">
        <v>40809</v>
      </c>
      <c r="B4" t="s">
        <v>15</v>
      </c>
      <c r="C4">
        <v>199</v>
      </c>
      <c r="D4" t="s">
        <v>222</v>
      </c>
      <c r="E4">
        <v>38</v>
      </c>
      <c r="F4">
        <v>5</v>
      </c>
      <c r="G4" t="s">
        <v>11</v>
      </c>
      <c r="H4" t="s">
        <v>14</v>
      </c>
      <c r="I4">
        <v>0</v>
      </c>
      <c r="J4">
        <v>0</v>
      </c>
      <c r="K4">
        <v>1</v>
      </c>
      <c r="L4" t="b">
        <f t="shared" si="0"/>
        <v>0</v>
      </c>
      <c r="M4" t="str">
        <f t="shared" si="1"/>
        <v/>
      </c>
      <c r="N4" t="str">
        <f t="shared" si="2"/>
        <v/>
      </c>
      <c r="O4">
        <f t="shared" si="3"/>
        <v>84</v>
      </c>
    </row>
    <row r="5" spans="1:15" x14ac:dyDescent="0.2">
      <c r="A5">
        <v>30876</v>
      </c>
      <c r="B5" t="s">
        <v>16</v>
      </c>
      <c r="C5">
        <v>200</v>
      </c>
      <c r="D5" t="s">
        <v>223</v>
      </c>
      <c r="E5">
        <v>38</v>
      </c>
      <c r="F5">
        <v>5</v>
      </c>
      <c r="G5" t="s">
        <v>11</v>
      </c>
      <c r="H5" t="s">
        <v>17</v>
      </c>
      <c r="I5">
        <v>0</v>
      </c>
      <c r="J5">
        <v>0</v>
      </c>
      <c r="K5">
        <v>1</v>
      </c>
      <c r="L5" t="b">
        <f t="shared" si="0"/>
        <v>0</v>
      </c>
      <c r="M5" t="str">
        <f t="shared" si="1"/>
        <v/>
      </c>
      <c r="N5" t="str">
        <f t="shared" si="2"/>
        <v/>
      </c>
      <c r="O5">
        <f t="shared" si="3"/>
        <v>77</v>
      </c>
    </row>
    <row r="6" spans="1:15" x14ac:dyDescent="0.2">
      <c r="A6">
        <v>45327</v>
      </c>
      <c r="B6" t="s">
        <v>18</v>
      </c>
      <c r="C6">
        <v>201</v>
      </c>
      <c r="D6" t="s">
        <v>224</v>
      </c>
      <c r="E6">
        <v>43</v>
      </c>
      <c r="F6">
        <v>5</v>
      </c>
      <c r="G6" t="s">
        <v>19</v>
      </c>
      <c r="H6" t="s">
        <v>14</v>
      </c>
      <c r="I6">
        <v>0</v>
      </c>
      <c r="J6">
        <v>0</v>
      </c>
      <c r="K6">
        <v>1</v>
      </c>
      <c r="L6" t="b">
        <f t="shared" si="0"/>
        <v>0</v>
      </c>
      <c r="M6" t="str">
        <f t="shared" si="1"/>
        <v/>
      </c>
      <c r="N6" t="str">
        <f t="shared" si="2"/>
        <v/>
      </c>
      <c r="O6">
        <f t="shared" si="3"/>
        <v>84</v>
      </c>
    </row>
    <row r="7" spans="1:15" x14ac:dyDescent="0.2">
      <c r="A7">
        <v>62405</v>
      </c>
      <c r="B7" t="s">
        <v>20</v>
      </c>
      <c r="C7">
        <v>202</v>
      </c>
      <c r="D7" t="s">
        <v>225</v>
      </c>
      <c r="E7">
        <v>43</v>
      </c>
      <c r="F7">
        <v>5</v>
      </c>
      <c r="G7" t="s">
        <v>19</v>
      </c>
      <c r="H7" t="s">
        <v>14</v>
      </c>
      <c r="I7">
        <v>0</v>
      </c>
      <c r="J7">
        <v>0</v>
      </c>
      <c r="K7">
        <v>1</v>
      </c>
      <c r="L7" t="b">
        <f t="shared" si="0"/>
        <v>0</v>
      </c>
      <c r="M7" t="str">
        <f t="shared" si="1"/>
        <v/>
      </c>
      <c r="N7" t="str">
        <f t="shared" si="2"/>
        <v/>
      </c>
      <c r="O7">
        <f t="shared" si="3"/>
        <v>84</v>
      </c>
    </row>
    <row r="8" spans="1:15" x14ac:dyDescent="0.2">
      <c r="A8">
        <v>8715</v>
      </c>
      <c r="B8" t="s">
        <v>21</v>
      </c>
      <c r="C8">
        <v>203</v>
      </c>
      <c r="D8" t="s">
        <v>226</v>
      </c>
      <c r="E8">
        <v>67</v>
      </c>
      <c r="F8">
        <v>5</v>
      </c>
      <c r="G8" t="s">
        <v>22</v>
      </c>
      <c r="H8" t="s">
        <v>23</v>
      </c>
      <c r="I8">
        <v>2</v>
      </c>
      <c r="J8">
        <v>0</v>
      </c>
      <c r="K8">
        <v>0</v>
      </c>
      <c r="L8" t="b">
        <f>IF(J8=0,IF(OR(I8&gt;0,K8&gt;1),TRUE,FALSE),FALSE)</f>
        <v>1</v>
      </c>
      <c r="M8">
        <f t="shared" si="1"/>
        <v>100</v>
      </c>
      <c r="N8">
        <f t="shared" si="2"/>
        <v>137</v>
      </c>
      <c r="O8" t="str">
        <f t="shared" si="3"/>
        <v/>
      </c>
    </row>
    <row r="9" spans="1:15" x14ac:dyDescent="0.2">
      <c r="A9">
        <v>6950</v>
      </c>
      <c r="B9" t="s">
        <v>24</v>
      </c>
      <c r="C9">
        <v>204</v>
      </c>
      <c r="D9" t="s">
        <v>227</v>
      </c>
      <c r="E9">
        <v>125</v>
      </c>
      <c r="F9">
        <v>5</v>
      </c>
      <c r="G9" t="s">
        <v>25</v>
      </c>
      <c r="H9" t="s">
        <v>26</v>
      </c>
      <c r="I9">
        <v>1</v>
      </c>
      <c r="J9">
        <v>0</v>
      </c>
      <c r="K9">
        <v>1</v>
      </c>
      <c r="L9" t="b">
        <f t="shared" si="0"/>
        <v>1</v>
      </c>
      <c r="M9">
        <f t="shared" si="1"/>
        <v>106</v>
      </c>
      <c r="N9">
        <f t="shared" si="2"/>
        <v>122</v>
      </c>
      <c r="O9" t="str">
        <f t="shared" si="3"/>
        <v/>
      </c>
    </row>
    <row r="10" spans="1:15" x14ac:dyDescent="0.2">
      <c r="A10">
        <v>34580</v>
      </c>
      <c r="B10" t="s">
        <v>27</v>
      </c>
      <c r="C10">
        <v>205</v>
      </c>
      <c r="D10" t="s">
        <v>228</v>
      </c>
      <c r="E10">
        <v>125</v>
      </c>
      <c r="F10">
        <v>5</v>
      </c>
      <c r="G10" t="s">
        <v>25</v>
      </c>
      <c r="H10" t="s">
        <v>17</v>
      </c>
      <c r="I10">
        <v>0</v>
      </c>
      <c r="J10">
        <v>0</v>
      </c>
      <c r="K10">
        <v>1</v>
      </c>
      <c r="L10" t="b">
        <f t="shared" si="0"/>
        <v>0</v>
      </c>
      <c r="M10" t="str">
        <f t="shared" si="1"/>
        <v/>
      </c>
      <c r="N10" t="str">
        <f t="shared" si="2"/>
        <v/>
      </c>
      <c r="O10">
        <f t="shared" si="3"/>
        <v>77</v>
      </c>
    </row>
    <row r="11" spans="1:15" x14ac:dyDescent="0.2">
      <c r="A11">
        <v>6745</v>
      </c>
      <c r="B11" t="s">
        <v>28</v>
      </c>
      <c r="C11">
        <v>206</v>
      </c>
      <c r="D11" t="s">
        <v>229</v>
      </c>
      <c r="E11">
        <v>125</v>
      </c>
      <c r="F11">
        <v>5</v>
      </c>
      <c r="G11" t="s">
        <v>25</v>
      </c>
      <c r="H11" t="s">
        <v>29</v>
      </c>
      <c r="I11">
        <v>0</v>
      </c>
      <c r="J11">
        <v>0</v>
      </c>
      <c r="K11">
        <v>1</v>
      </c>
      <c r="L11" t="b">
        <f t="shared" si="0"/>
        <v>0</v>
      </c>
      <c r="M11" t="str">
        <f t="shared" si="1"/>
        <v/>
      </c>
      <c r="N11">
        <f t="shared" si="2"/>
        <v>106</v>
      </c>
      <c r="O11" t="str">
        <f t="shared" si="3"/>
        <v/>
      </c>
    </row>
    <row r="12" spans="1:15" x14ac:dyDescent="0.2">
      <c r="A12">
        <v>14654</v>
      </c>
      <c r="B12" t="s">
        <v>30</v>
      </c>
      <c r="C12">
        <v>207</v>
      </c>
      <c r="D12" t="s">
        <v>230</v>
      </c>
      <c r="E12">
        <v>125</v>
      </c>
      <c r="F12">
        <v>5</v>
      </c>
      <c r="G12" t="s">
        <v>25</v>
      </c>
      <c r="H12" t="s">
        <v>31</v>
      </c>
      <c r="I12">
        <v>0</v>
      </c>
      <c r="J12">
        <v>0</v>
      </c>
      <c r="K12">
        <v>2</v>
      </c>
      <c r="L12" t="b">
        <f t="shared" si="0"/>
        <v>1</v>
      </c>
      <c r="M12">
        <f t="shared" si="1"/>
        <v>30</v>
      </c>
      <c r="N12">
        <f t="shared" si="2"/>
        <v>161</v>
      </c>
      <c r="O12" t="str">
        <f t="shared" si="3"/>
        <v/>
      </c>
    </row>
    <row r="13" spans="1:15" x14ac:dyDescent="0.2">
      <c r="A13">
        <v>14910</v>
      </c>
      <c r="B13" t="s">
        <v>32</v>
      </c>
      <c r="C13">
        <v>208</v>
      </c>
      <c r="D13" t="s">
        <v>231</v>
      </c>
      <c r="E13">
        <v>125</v>
      </c>
      <c r="F13">
        <v>5</v>
      </c>
      <c r="G13" t="s">
        <v>25</v>
      </c>
      <c r="H13" t="s">
        <v>33</v>
      </c>
      <c r="I13">
        <v>0</v>
      </c>
      <c r="J13">
        <v>0</v>
      </c>
      <c r="K13">
        <v>1</v>
      </c>
      <c r="L13" t="b">
        <f t="shared" si="0"/>
        <v>0</v>
      </c>
      <c r="M13" t="str">
        <f t="shared" si="1"/>
        <v/>
      </c>
      <c r="N13">
        <f t="shared" si="2"/>
        <v>149</v>
      </c>
      <c r="O13" t="str">
        <f t="shared" si="3"/>
        <v/>
      </c>
    </row>
    <row r="14" spans="1:15" x14ac:dyDescent="0.2">
      <c r="A14">
        <v>12548</v>
      </c>
      <c r="B14" t="s">
        <v>34</v>
      </c>
      <c r="C14">
        <v>209</v>
      </c>
      <c r="D14" t="s">
        <v>232</v>
      </c>
      <c r="E14">
        <v>125</v>
      </c>
      <c r="F14">
        <v>5</v>
      </c>
      <c r="G14" t="s">
        <v>25</v>
      </c>
      <c r="H14" t="s">
        <v>35</v>
      </c>
      <c r="I14">
        <v>1</v>
      </c>
      <c r="J14">
        <v>0</v>
      </c>
      <c r="K14">
        <v>0</v>
      </c>
      <c r="L14" t="b">
        <f t="shared" si="0"/>
        <v>1</v>
      </c>
      <c r="M14" t="str">
        <f t="shared" si="1"/>
        <v/>
      </c>
      <c r="N14">
        <f t="shared" si="2"/>
        <v>121</v>
      </c>
      <c r="O14" t="str">
        <f t="shared" si="3"/>
        <v/>
      </c>
    </row>
    <row r="15" spans="1:15" x14ac:dyDescent="0.2">
      <c r="A15">
        <v>18236</v>
      </c>
      <c r="B15" t="s">
        <v>36</v>
      </c>
      <c r="C15">
        <v>210</v>
      </c>
      <c r="D15" t="s">
        <v>233</v>
      </c>
      <c r="E15">
        <v>125</v>
      </c>
      <c r="F15">
        <v>5</v>
      </c>
      <c r="G15" t="s">
        <v>25</v>
      </c>
      <c r="H15" t="s">
        <v>37</v>
      </c>
      <c r="I15">
        <v>0</v>
      </c>
      <c r="J15">
        <v>0</v>
      </c>
      <c r="K15">
        <v>1</v>
      </c>
      <c r="L15" t="b">
        <f t="shared" si="0"/>
        <v>0</v>
      </c>
      <c r="M15" t="str">
        <f t="shared" si="1"/>
        <v/>
      </c>
      <c r="N15">
        <f t="shared" si="2"/>
        <v>137</v>
      </c>
      <c r="O15" t="str">
        <f t="shared" si="3"/>
        <v/>
      </c>
    </row>
    <row r="16" spans="1:15" x14ac:dyDescent="0.2">
      <c r="A16">
        <v>12483</v>
      </c>
      <c r="B16" t="s">
        <v>38</v>
      </c>
      <c r="C16">
        <v>211</v>
      </c>
      <c r="D16" t="s">
        <v>234</v>
      </c>
      <c r="E16">
        <v>125</v>
      </c>
      <c r="F16">
        <v>5</v>
      </c>
      <c r="G16" t="s">
        <v>25</v>
      </c>
      <c r="H16" t="s">
        <v>39</v>
      </c>
      <c r="I16">
        <v>1</v>
      </c>
      <c r="J16">
        <v>0</v>
      </c>
      <c r="K16">
        <v>1</v>
      </c>
      <c r="L16" t="b">
        <f t="shared" si="0"/>
        <v>1</v>
      </c>
      <c r="M16">
        <f t="shared" si="1"/>
        <v>30</v>
      </c>
      <c r="N16">
        <f t="shared" si="2"/>
        <v>131</v>
      </c>
      <c r="O16" t="str">
        <f t="shared" si="3"/>
        <v/>
      </c>
    </row>
    <row r="17" spans="1:15" x14ac:dyDescent="0.2">
      <c r="A17">
        <v>17585</v>
      </c>
      <c r="B17" t="s">
        <v>40</v>
      </c>
      <c r="C17">
        <v>212</v>
      </c>
      <c r="D17" t="s">
        <v>235</v>
      </c>
      <c r="E17">
        <v>125</v>
      </c>
      <c r="F17">
        <v>5</v>
      </c>
      <c r="G17" t="s">
        <v>25</v>
      </c>
      <c r="H17" t="s">
        <v>41</v>
      </c>
      <c r="I17">
        <v>0</v>
      </c>
      <c r="J17">
        <v>0</v>
      </c>
      <c r="K17">
        <v>1</v>
      </c>
      <c r="L17" t="b">
        <f t="shared" si="0"/>
        <v>0</v>
      </c>
      <c r="M17" t="str">
        <f t="shared" si="1"/>
        <v/>
      </c>
      <c r="N17">
        <f t="shared" si="2"/>
        <v>194</v>
      </c>
      <c r="O17" t="str">
        <f t="shared" si="3"/>
        <v/>
      </c>
    </row>
    <row r="18" spans="1:15" x14ac:dyDescent="0.2">
      <c r="A18">
        <v>10197</v>
      </c>
      <c r="B18" t="s">
        <v>42</v>
      </c>
      <c r="C18">
        <v>213</v>
      </c>
      <c r="D18" t="s">
        <v>236</v>
      </c>
      <c r="E18">
        <v>125</v>
      </c>
      <c r="F18">
        <v>5</v>
      </c>
      <c r="G18" t="s">
        <v>25</v>
      </c>
      <c r="H18" t="s">
        <v>43</v>
      </c>
      <c r="I18">
        <v>0</v>
      </c>
      <c r="J18">
        <v>0</v>
      </c>
      <c r="K18">
        <v>1</v>
      </c>
      <c r="L18" t="b">
        <f t="shared" si="0"/>
        <v>0</v>
      </c>
      <c r="M18">
        <f t="shared" si="1"/>
        <v>22</v>
      </c>
      <c r="N18" t="str">
        <f t="shared" si="2"/>
        <v/>
      </c>
      <c r="O18" t="str">
        <f t="shared" si="3"/>
        <v/>
      </c>
    </row>
    <row r="19" spans="1:15" x14ac:dyDescent="0.2">
      <c r="A19">
        <v>10237</v>
      </c>
      <c r="B19" t="s">
        <v>44</v>
      </c>
      <c r="C19">
        <v>214</v>
      </c>
      <c r="D19" t="s">
        <v>237</v>
      </c>
      <c r="E19">
        <v>125</v>
      </c>
      <c r="F19">
        <v>5</v>
      </c>
      <c r="G19" t="s">
        <v>25</v>
      </c>
      <c r="H19" t="s">
        <v>45</v>
      </c>
      <c r="I19">
        <v>0</v>
      </c>
      <c r="J19">
        <v>0</v>
      </c>
      <c r="K19">
        <v>1</v>
      </c>
      <c r="L19" t="b">
        <f t="shared" si="0"/>
        <v>0</v>
      </c>
      <c r="M19">
        <f t="shared" si="1"/>
        <v>51</v>
      </c>
      <c r="N19" t="str">
        <f t="shared" si="2"/>
        <v/>
      </c>
      <c r="O19" t="str">
        <f t="shared" si="3"/>
        <v/>
      </c>
    </row>
    <row r="20" spans="1:15" x14ac:dyDescent="0.2">
      <c r="A20">
        <v>18302</v>
      </c>
      <c r="B20" t="s">
        <v>46</v>
      </c>
      <c r="C20">
        <v>215</v>
      </c>
      <c r="D20" t="s">
        <v>238</v>
      </c>
      <c r="E20">
        <v>125</v>
      </c>
      <c r="F20">
        <v>5</v>
      </c>
      <c r="G20" t="s">
        <v>25</v>
      </c>
      <c r="H20" t="s">
        <v>37</v>
      </c>
      <c r="I20">
        <v>0</v>
      </c>
      <c r="J20">
        <v>0</v>
      </c>
      <c r="K20">
        <v>1</v>
      </c>
      <c r="L20" t="b">
        <f t="shared" si="0"/>
        <v>0</v>
      </c>
      <c r="M20" t="str">
        <f t="shared" si="1"/>
        <v/>
      </c>
      <c r="N20">
        <f t="shared" si="2"/>
        <v>137</v>
      </c>
      <c r="O20" t="str">
        <f t="shared" si="3"/>
        <v/>
      </c>
    </row>
    <row r="21" spans="1:15" x14ac:dyDescent="0.2">
      <c r="A21">
        <v>6543</v>
      </c>
      <c r="B21" t="s">
        <v>47</v>
      </c>
      <c r="C21">
        <v>216</v>
      </c>
      <c r="D21" t="s">
        <v>239</v>
      </c>
      <c r="E21">
        <v>125</v>
      </c>
      <c r="F21">
        <v>5</v>
      </c>
      <c r="G21" t="s">
        <v>25</v>
      </c>
      <c r="H21" t="s">
        <v>48</v>
      </c>
      <c r="I21">
        <v>0</v>
      </c>
      <c r="J21">
        <v>0</v>
      </c>
      <c r="K21">
        <v>1</v>
      </c>
      <c r="L21" t="b">
        <f t="shared" si="0"/>
        <v>0</v>
      </c>
      <c r="M21" t="str">
        <f t="shared" si="1"/>
        <v/>
      </c>
      <c r="N21">
        <f t="shared" si="2"/>
        <v>95</v>
      </c>
      <c r="O21" t="str">
        <f t="shared" si="3"/>
        <v/>
      </c>
    </row>
    <row r="22" spans="1:15" x14ac:dyDescent="0.2">
      <c r="A22">
        <v>28593</v>
      </c>
      <c r="B22" t="s">
        <v>49</v>
      </c>
      <c r="C22">
        <v>217</v>
      </c>
      <c r="D22" t="s">
        <v>240</v>
      </c>
      <c r="E22">
        <v>125</v>
      </c>
      <c r="F22">
        <v>5</v>
      </c>
      <c r="G22" t="s">
        <v>25</v>
      </c>
      <c r="H22" t="s">
        <v>50</v>
      </c>
      <c r="I22">
        <v>0</v>
      </c>
      <c r="J22">
        <v>0</v>
      </c>
      <c r="K22">
        <v>1</v>
      </c>
      <c r="L22" t="b">
        <f t="shared" si="0"/>
        <v>0</v>
      </c>
      <c r="M22" t="str">
        <f t="shared" si="1"/>
        <v/>
      </c>
      <c r="N22" t="str">
        <f t="shared" si="2"/>
        <v/>
      </c>
      <c r="O22">
        <f t="shared" si="3"/>
        <v>174</v>
      </c>
    </row>
    <row r="23" spans="1:15" x14ac:dyDescent="0.2">
      <c r="A23">
        <v>30341</v>
      </c>
      <c r="B23" t="s">
        <v>51</v>
      </c>
      <c r="C23">
        <v>218</v>
      </c>
      <c r="D23" t="s">
        <v>241</v>
      </c>
      <c r="E23">
        <v>125</v>
      </c>
      <c r="F23">
        <v>5</v>
      </c>
      <c r="G23" t="s">
        <v>25</v>
      </c>
      <c r="H23" t="s">
        <v>17</v>
      </c>
      <c r="I23">
        <v>0</v>
      </c>
      <c r="J23">
        <v>0</v>
      </c>
      <c r="K23">
        <v>1</v>
      </c>
      <c r="L23" t="b">
        <f t="shared" si="0"/>
        <v>0</v>
      </c>
      <c r="M23" t="str">
        <f t="shared" si="1"/>
        <v/>
      </c>
      <c r="N23" t="str">
        <f t="shared" si="2"/>
        <v/>
      </c>
      <c r="O23">
        <f t="shared" si="3"/>
        <v>77</v>
      </c>
    </row>
    <row r="24" spans="1:15" x14ac:dyDescent="0.2">
      <c r="A24">
        <v>31378</v>
      </c>
      <c r="B24" t="s">
        <v>52</v>
      </c>
      <c r="C24">
        <v>219</v>
      </c>
      <c r="D24" t="s">
        <v>242</v>
      </c>
      <c r="E24">
        <v>125</v>
      </c>
      <c r="F24">
        <v>5</v>
      </c>
      <c r="G24" t="s">
        <v>25</v>
      </c>
      <c r="H24" t="s">
        <v>53</v>
      </c>
      <c r="I24">
        <v>0</v>
      </c>
      <c r="J24">
        <v>0</v>
      </c>
      <c r="K24">
        <v>1</v>
      </c>
      <c r="L24" t="b">
        <f t="shared" si="0"/>
        <v>0</v>
      </c>
      <c r="M24" t="str">
        <f t="shared" si="1"/>
        <v/>
      </c>
      <c r="N24" t="str">
        <f t="shared" si="2"/>
        <v/>
      </c>
      <c r="O24">
        <f t="shared" si="3"/>
        <v>107</v>
      </c>
    </row>
    <row r="25" spans="1:15" x14ac:dyDescent="0.2">
      <c r="A25">
        <v>10384</v>
      </c>
      <c r="B25" t="s">
        <v>54</v>
      </c>
      <c r="C25">
        <v>220</v>
      </c>
      <c r="D25" t="s">
        <v>243</v>
      </c>
      <c r="E25">
        <v>125</v>
      </c>
      <c r="F25">
        <v>5</v>
      </c>
      <c r="G25" t="s">
        <v>25</v>
      </c>
      <c r="H25" t="s">
        <v>55</v>
      </c>
      <c r="I25">
        <v>0</v>
      </c>
      <c r="J25">
        <v>0</v>
      </c>
      <c r="K25">
        <v>1</v>
      </c>
      <c r="L25" t="b">
        <f t="shared" si="0"/>
        <v>0</v>
      </c>
      <c r="M25">
        <f t="shared" si="1"/>
        <v>30</v>
      </c>
      <c r="N25" t="str">
        <f t="shared" si="2"/>
        <v/>
      </c>
      <c r="O25" t="str">
        <f t="shared" si="3"/>
        <v/>
      </c>
    </row>
    <row r="26" spans="1:15" x14ac:dyDescent="0.2">
      <c r="A26">
        <v>14551</v>
      </c>
      <c r="B26" t="s">
        <v>56</v>
      </c>
      <c r="C26">
        <v>221</v>
      </c>
      <c r="D26" t="s">
        <v>244</v>
      </c>
      <c r="E26">
        <v>125</v>
      </c>
      <c r="F26">
        <v>5</v>
      </c>
      <c r="G26" t="s">
        <v>25</v>
      </c>
      <c r="H26" t="s">
        <v>57</v>
      </c>
      <c r="I26">
        <v>0</v>
      </c>
      <c r="J26">
        <v>0</v>
      </c>
      <c r="K26">
        <v>1</v>
      </c>
      <c r="L26" t="b">
        <f t="shared" si="0"/>
        <v>0</v>
      </c>
      <c r="M26">
        <f t="shared" si="1"/>
        <v>30</v>
      </c>
      <c r="N26" t="str">
        <f t="shared" si="2"/>
        <v/>
      </c>
      <c r="O26" t="str">
        <f t="shared" si="3"/>
        <v/>
      </c>
    </row>
    <row r="27" spans="1:15" x14ac:dyDescent="0.2">
      <c r="A27">
        <v>54733</v>
      </c>
      <c r="B27" t="s">
        <v>58</v>
      </c>
      <c r="C27">
        <v>222</v>
      </c>
      <c r="D27" t="s">
        <v>245</v>
      </c>
      <c r="E27">
        <v>125</v>
      </c>
      <c r="F27">
        <v>5</v>
      </c>
      <c r="G27" t="s">
        <v>25</v>
      </c>
      <c r="H27" t="s">
        <v>14</v>
      </c>
      <c r="I27">
        <v>0</v>
      </c>
      <c r="J27">
        <v>0</v>
      </c>
      <c r="K27">
        <v>1</v>
      </c>
      <c r="L27" t="b">
        <f t="shared" si="0"/>
        <v>0</v>
      </c>
      <c r="M27" t="str">
        <f t="shared" si="1"/>
        <v/>
      </c>
      <c r="N27" t="str">
        <f t="shared" si="2"/>
        <v/>
      </c>
      <c r="O27">
        <f t="shared" si="3"/>
        <v>84</v>
      </c>
    </row>
    <row r="28" spans="1:15" x14ac:dyDescent="0.2">
      <c r="A28">
        <v>26966</v>
      </c>
      <c r="B28" t="s">
        <v>59</v>
      </c>
      <c r="C28">
        <v>223</v>
      </c>
      <c r="D28" t="s">
        <v>246</v>
      </c>
      <c r="E28">
        <v>125</v>
      </c>
      <c r="F28">
        <v>5</v>
      </c>
      <c r="G28" t="s">
        <v>25</v>
      </c>
      <c r="H28" t="s">
        <v>60</v>
      </c>
      <c r="I28">
        <v>0</v>
      </c>
      <c r="J28">
        <v>0</v>
      </c>
      <c r="K28">
        <v>1</v>
      </c>
      <c r="L28" t="b">
        <f t="shared" si="0"/>
        <v>0</v>
      </c>
      <c r="M28" t="str">
        <f t="shared" si="1"/>
        <v/>
      </c>
      <c r="N28" t="str">
        <f t="shared" si="2"/>
        <v/>
      </c>
      <c r="O28">
        <f t="shared" si="3"/>
        <v>77</v>
      </c>
    </row>
    <row r="29" spans="1:15" x14ac:dyDescent="0.2">
      <c r="A29">
        <v>62406</v>
      </c>
      <c r="B29" t="s">
        <v>61</v>
      </c>
      <c r="C29">
        <v>224</v>
      </c>
      <c r="D29" t="s">
        <v>247</v>
      </c>
      <c r="E29">
        <v>125</v>
      </c>
      <c r="F29">
        <v>5</v>
      </c>
      <c r="G29" t="s">
        <v>25</v>
      </c>
      <c r="H29" t="s">
        <v>14</v>
      </c>
      <c r="I29">
        <v>0</v>
      </c>
      <c r="J29">
        <v>0</v>
      </c>
      <c r="K29">
        <v>1</v>
      </c>
      <c r="L29" t="b">
        <f t="shared" si="0"/>
        <v>0</v>
      </c>
      <c r="M29" t="str">
        <f t="shared" si="1"/>
        <v/>
      </c>
      <c r="N29" t="str">
        <f t="shared" si="2"/>
        <v/>
      </c>
      <c r="O29">
        <f t="shared" si="3"/>
        <v>84</v>
      </c>
    </row>
    <row r="30" spans="1:15" x14ac:dyDescent="0.2">
      <c r="A30">
        <v>65404</v>
      </c>
      <c r="B30" t="s">
        <v>62</v>
      </c>
      <c r="C30">
        <v>225</v>
      </c>
      <c r="D30" t="s">
        <v>248</v>
      </c>
      <c r="E30">
        <v>125</v>
      </c>
      <c r="F30">
        <v>5</v>
      </c>
      <c r="G30" t="s">
        <v>25</v>
      </c>
      <c r="H30" t="s">
        <v>14</v>
      </c>
      <c r="I30">
        <v>0</v>
      </c>
      <c r="J30">
        <v>0</v>
      </c>
      <c r="K30">
        <v>1</v>
      </c>
      <c r="L30" t="b">
        <f t="shared" si="0"/>
        <v>0</v>
      </c>
      <c r="M30" t="str">
        <f t="shared" si="1"/>
        <v/>
      </c>
      <c r="N30" t="str">
        <f t="shared" si="2"/>
        <v/>
      </c>
      <c r="O30">
        <f t="shared" si="3"/>
        <v>84</v>
      </c>
    </row>
    <row r="31" spans="1:15" x14ac:dyDescent="0.2">
      <c r="A31">
        <v>38982</v>
      </c>
      <c r="B31" t="s">
        <v>63</v>
      </c>
      <c r="C31">
        <v>226</v>
      </c>
      <c r="D31" t="s">
        <v>249</v>
      </c>
      <c r="E31">
        <v>125</v>
      </c>
      <c r="F31">
        <v>5</v>
      </c>
      <c r="G31" t="s">
        <v>25</v>
      </c>
      <c r="H31" t="s">
        <v>14</v>
      </c>
      <c r="I31">
        <v>0</v>
      </c>
      <c r="J31">
        <v>0</v>
      </c>
      <c r="K31">
        <v>1</v>
      </c>
      <c r="L31" t="b">
        <f t="shared" si="0"/>
        <v>0</v>
      </c>
      <c r="M31" t="str">
        <f t="shared" si="1"/>
        <v/>
      </c>
      <c r="N31" t="str">
        <f t="shared" si="2"/>
        <v/>
      </c>
      <c r="O31">
        <f t="shared" si="3"/>
        <v>84</v>
      </c>
    </row>
    <row r="32" spans="1:15" x14ac:dyDescent="0.2">
      <c r="A32">
        <v>55149</v>
      </c>
      <c r="B32" t="s">
        <v>64</v>
      </c>
      <c r="C32">
        <v>227</v>
      </c>
      <c r="D32" t="s">
        <v>250</v>
      </c>
      <c r="E32">
        <v>125</v>
      </c>
      <c r="F32">
        <v>5</v>
      </c>
      <c r="G32" t="s">
        <v>25</v>
      </c>
      <c r="H32" t="s">
        <v>65</v>
      </c>
      <c r="I32">
        <v>0</v>
      </c>
      <c r="J32">
        <v>1</v>
      </c>
      <c r="K32">
        <v>1</v>
      </c>
      <c r="L32" t="b">
        <f t="shared" si="0"/>
        <v>0</v>
      </c>
      <c r="M32" t="str">
        <f t="shared" si="1"/>
        <v/>
      </c>
      <c r="N32" t="str">
        <f t="shared" si="2"/>
        <v/>
      </c>
      <c r="O32">
        <f t="shared" si="3"/>
        <v>51</v>
      </c>
    </row>
    <row r="33" spans="1:15" x14ac:dyDescent="0.2">
      <c r="A33">
        <v>5616</v>
      </c>
      <c r="B33" t="s">
        <v>66</v>
      </c>
      <c r="C33">
        <v>228</v>
      </c>
      <c r="D33" t="s">
        <v>251</v>
      </c>
      <c r="E33">
        <v>125</v>
      </c>
      <c r="F33">
        <v>5</v>
      </c>
      <c r="G33" t="s">
        <v>25</v>
      </c>
      <c r="H33" t="s">
        <v>12</v>
      </c>
      <c r="I33">
        <v>0</v>
      </c>
      <c r="J33">
        <v>0</v>
      </c>
      <c r="K33">
        <v>1</v>
      </c>
      <c r="L33" t="b">
        <f t="shared" si="0"/>
        <v>0</v>
      </c>
      <c r="M33">
        <f t="shared" si="1"/>
        <v>51</v>
      </c>
      <c r="N33" t="str">
        <f t="shared" si="2"/>
        <v/>
      </c>
      <c r="O33" t="str">
        <f t="shared" si="3"/>
        <v/>
      </c>
    </row>
    <row r="34" spans="1:15" x14ac:dyDescent="0.2">
      <c r="A34">
        <v>63779</v>
      </c>
      <c r="B34" t="s">
        <v>67</v>
      </c>
      <c r="C34">
        <v>229</v>
      </c>
      <c r="D34" t="s">
        <v>252</v>
      </c>
      <c r="E34">
        <v>125</v>
      </c>
      <c r="F34">
        <v>5</v>
      </c>
      <c r="G34" t="s">
        <v>25</v>
      </c>
      <c r="H34" t="s">
        <v>14</v>
      </c>
      <c r="I34">
        <v>0</v>
      </c>
      <c r="J34">
        <v>0</v>
      </c>
      <c r="K34">
        <v>1</v>
      </c>
      <c r="L34" t="b">
        <f t="shared" si="0"/>
        <v>0</v>
      </c>
      <c r="M34" t="str">
        <f t="shared" si="1"/>
        <v/>
      </c>
      <c r="N34" t="str">
        <f t="shared" si="2"/>
        <v/>
      </c>
      <c r="O34">
        <f t="shared" si="3"/>
        <v>84</v>
      </c>
    </row>
    <row r="35" spans="1:15" x14ac:dyDescent="0.2">
      <c r="A35">
        <v>1237</v>
      </c>
      <c r="B35" t="s">
        <v>68</v>
      </c>
      <c r="C35">
        <v>230</v>
      </c>
      <c r="D35" t="s">
        <v>253</v>
      </c>
      <c r="E35">
        <v>125</v>
      </c>
      <c r="F35">
        <v>5</v>
      </c>
      <c r="G35" t="s">
        <v>25</v>
      </c>
      <c r="H35" t="s">
        <v>69</v>
      </c>
      <c r="I35">
        <v>0</v>
      </c>
      <c r="J35">
        <v>0</v>
      </c>
      <c r="K35">
        <v>1</v>
      </c>
      <c r="L35" t="b">
        <f t="shared" si="0"/>
        <v>0</v>
      </c>
      <c r="M35">
        <f t="shared" si="1"/>
        <v>30</v>
      </c>
      <c r="N35" t="str">
        <f t="shared" si="2"/>
        <v/>
      </c>
      <c r="O35" t="str">
        <f t="shared" si="3"/>
        <v/>
      </c>
    </row>
    <row r="36" spans="1:15" x14ac:dyDescent="0.2">
      <c r="A36">
        <v>65984</v>
      </c>
      <c r="B36" t="s">
        <v>70</v>
      </c>
      <c r="C36">
        <v>231</v>
      </c>
      <c r="D36" t="s">
        <v>254</v>
      </c>
      <c r="E36">
        <v>125</v>
      </c>
      <c r="F36">
        <v>5</v>
      </c>
      <c r="G36" t="s">
        <v>25</v>
      </c>
      <c r="H36" t="s">
        <v>14</v>
      </c>
      <c r="I36">
        <v>0</v>
      </c>
      <c r="J36">
        <v>0</v>
      </c>
      <c r="K36">
        <v>1</v>
      </c>
      <c r="L36" t="b">
        <f t="shared" si="0"/>
        <v>0</v>
      </c>
      <c r="M36" t="str">
        <f t="shared" si="1"/>
        <v/>
      </c>
      <c r="N36" t="str">
        <f t="shared" si="2"/>
        <v/>
      </c>
      <c r="O36">
        <f t="shared" si="3"/>
        <v>84</v>
      </c>
    </row>
    <row r="37" spans="1:15" x14ac:dyDescent="0.2">
      <c r="A37">
        <v>28098</v>
      </c>
      <c r="B37" t="s">
        <v>71</v>
      </c>
      <c r="C37">
        <v>232</v>
      </c>
      <c r="D37" t="s">
        <v>255</v>
      </c>
      <c r="E37">
        <v>125</v>
      </c>
      <c r="F37">
        <v>5</v>
      </c>
      <c r="G37" t="s">
        <v>25</v>
      </c>
      <c r="H37" t="s">
        <v>17</v>
      </c>
      <c r="I37">
        <v>0</v>
      </c>
      <c r="J37">
        <v>0</v>
      </c>
      <c r="K37">
        <v>1</v>
      </c>
      <c r="L37" t="b">
        <f t="shared" si="0"/>
        <v>0</v>
      </c>
      <c r="M37" t="str">
        <f t="shared" si="1"/>
        <v/>
      </c>
      <c r="N37" t="str">
        <f t="shared" si="2"/>
        <v/>
      </c>
      <c r="O37">
        <f t="shared" si="3"/>
        <v>77</v>
      </c>
    </row>
    <row r="38" spans="1:15" x14ac:dyDescent="0.2">
      <c r="A38">
        <v>37081</v>
      </c>
      <c r="B38" t="s">
        <v>72</v>
      </c>
      <c r="C38">
        <v>233</v>
      </c>
      <c r="D38" t="s">
        <v>256</v>
      </c>
      <c r="E38">
        <v>125</v>
      </c>
      <c r="F38">
        <v>5</v>
      </c>
      <c r="G38" t="s">
        <v>25</v>
      </c>
      <c r="H38" t="s">
        <v>53</v>
      </c>
      <c r="I38">
        <v>0</v>
      </c>
      <c r="J38">
        <v>0</v>
      </c>
      <c r="K38">
        <v>1</v>
      </c>
      <c r="L38" t="b">
        <f t="shared" si="0"/>
        <v>0</v>
      </c>
      <c r="M38" t="str">
        <f t="shared" si="1"/>
        <v/>
      </c>
      <c r="N38" t="str">
        <f t="shared" si="2"/>
        <v/>
      </c>
      <c r="O38">
        <f t="shared" si="3"/>
        <v>107</v>
      </c>
    </row>
    <row r="39" spans="1:15" x14ac:dyDescent="0.2">
      <c r="A39">
        <v>6710</v>
      </c>
      <c r="B39" t="s">
        <v>73</v>
      </c>
      <c r="C39">
        <v>234</v>
      </c>
      <c r="D39" t="s">
        <v>257</v>
      </c>
      <c r="E39">
        <v>125</v>
      </c>
      <c r="F39">
        <v>5</v>
      </c>
      <c r="G39" t="s">
        <v>25</v>
      </c>
      <c r="H39" t="s">
        <v>74</v>
      </c>
      <c r="I39">
        <v>0</v>
      </c>
      <c r="J39">
        <v>0</v>
      </c>
      <c r="K39">
        <v>1</v>
      </c>
      <c r="L39" t="b">
        <f t="shared" si="0"/>
        <v>0</v>
      </c>
      <c r="M39" t="str">
        <f t="shared" si="1"/>
        <v/>
      </c>
      <c r="N39">
        <f t="shared" si="2"/>
        <v>127</v>
      </c>
      <c r="O39" t="str">
        <f t="shared" si="3"/>
        <v/>
      </c>
    </row>
    <row r="40" spans="1:15" x14ac:dyDescent="0.2">
      <c r="A40">
        <v>13623</v>
      </c>
      <c r="B40" t="s">
        <v>75</v>
      </c>
      <c r="C40">
        <v>235</v>
      </c>
      <c r="D40" t="s">
        <v>258</v>
      </c>
      <c r="E40">
        <v>125</v>
      </c>
      <c r="F40">
        <v>5</v>
      </c>
      <c r="G40" t="s">
        <v>25</v>
      </c>
      <c r="H40" t="s">
        <v>76</v>
      </c>
      <c r="I40">
        <v>0</v>
      </c>
      <c r="J40">
        <v>0</v>
      </c>
      <c r="K40">
        <v>1</v>
      </c>
      <c r="L40" t="b">
        <f t="shared" si="0"/>
        <v>0</v>
      </c>
      <c r="M40">
        <f t="shared" si="1"/>
        <v>30</v>
      </c>
      <c r="N40" t="str">
        <f t="shared" si="2"/>
        <v/>
      </c>
      <c r="O40" t="str">
        <f t="shared" si="3"/>
        <v/>
      </c>
    </row>
    <row r="41" spans="1:15" x14ac:dyDescent="0.2">
      <c r="A41">
        <v>6527</v>
      </c>
      <c r="B41" t="s">
        <v>77</v>
      </c>
      <c r="C41">
        <v>236</v>
      </c>
      <c r="D41" t="s">
        <v>259</v>
      </c>
      <c r="E41">
        <v>125</v>
      </c>
      <c r="F41">
        <v>5</v>
      </c>
      <c r="G41" t="s">
        <v>25</v>
      </c>
      <c r="H41" t="s">
        <v>26</v>
      </c>
      <c r="I41">
        <v>1</v>
      </c>
      <c r="J41">
        <v>0</v>
      </c>
      <c r="K41">
        <v>1</v>
      </c>
      <c r="L41" t="b">
        <f t="shared" si="0"/>
        <v>1</v>
      </c>
      <c r="M41">
        <f t="shared" si="1"/>
        <v>106</v>
      </c>
      <c r="N41">
        <f t="shared" si="2"/>
        <v>122</v>
      </c>
      <c r="O41" t="str">
        <f t="shared" si="3"/>
        <v/>
      </c>
    </row>
    <row r="42" spans="1:15" x14ac:dyDescent="0.2">
      <c r="A42">
        <v>17072</v>
      </c>
      <c r="B42" t="s">
        <v>78</v>
      </c>
      <c r="C42">
        <v>237</v>
      </c>
      <c r="D42" t="s">
        <v>260</v>
      </c>
      <c r="E42">
        <v>125</v>
      </c>
      <c r="F42">
        <v>5</v>
      </c>
      <c r="G42" t="s">
        <v>25</v>
      </c>
      <c r="H42" t="s">
        <v>79</v>
      </c>
      <c r="I42">
        <v>0</v>
      </c>
      <c r="J42">
        <v>0</v>
      </c>
      <c r="K42">
        <v>1</v>
      </c>
      <c r="L42" t="b">
        <f t="shared" si="0"/>
        <v>0</v>
      </c>
      <c r="M42">
        <f t="shared" si="1"/>
        <v>22</v>
      </c>
      <c r="N42" t="str">
        <f t="shared" si="2"/>
        <v/>
      </c>
      <c r="O42" t="str">
        <f t="shared" si="3"/>
        <v/>
      </c>
    </row>
    <row r="43" spans="1:15" x14ac:dyDescent="0.2">
      <c r="A43">
        <v>23249</v>
      </c>
      <c r="B43" t="s">
        <v>80</v>
      </c>
      <c r="C43">
        <v>238</v>
      </c>
      <c r="D43" t="s">
        <v>261</v>
      </c>
      <c r="E43">
        <v>125</v>
      </c>
      <c r="F43">
        <v>5</v>
      </c>
      <c r="G43" t="s">
        <v>25</v>
      </c>
      <c r="H43" t="s">
        <v>81</v>
      </c>
      <c r="I43">
        <v>0</v>
      </c>
      <c r="J43">
        <v>1</v>
      </c>
      <c r="K43">
        <v>1</v>
      </c>
      <c r="L43" t="b">
        <f t="shared" si="0"/>
        <v>0</v>
      </c>
      <c r="M43">
        <f t="shared" si="1"/>
        <v>22</v>
      </c>
      <c r="N43">
        <f t="shared" si="2"/>
        <v>46</v>
      </c>
      <c r="O43" t="str">
        <f t="shared" si="3"/>
        <v/>
      </c>
    </row>
    <row r="44" spans="1:15" x14ac:dyDescent="0.2">
      <c r="A44">
        <v>13403</v>
      </c>
      <c r="B44" t="s">
        <v>82</v>
      </c>
      <c r="C44">
        <v>239</v>
      </c>
      <c r="D44" t="s">
        <v>262</v>
      </c>
      <c r="E44">
        <v>125</v>
      </c>
      <c r="F44">
        <v>5</v>
      </c>
      <c r="G44" t="s">
        <v>25</v>
      </c>
      <c r="H44" t="s">
        <v>76</v>
      </c>
      <c r="I44">
        <v>0</v>
      </c>
      <c r="J44">
        <v>0</v>
      </c>
      <c r="K44">
        <v>1</v>
      </c>
      <c r="L44" t="b">
        <f t="shared" si="0"/>
        <v>0</v>
      </c>
      <c r="M44">
        <f t="shared" si="1"/>
        <v>30</v>
      </c>
      <c r="N44" t="str">
        <f t="shared" si="2"/>
        <v/>
      </c>
      <c r="O44" t="str">
        <f t="shared" si="3"/>
        <v/>
      </c>
    </row>
    <row r="45" spans="1:15" x14ac:dyDescent="0.2">
      <c r="A45">
        <v>16150</v>
      </c>
      <c r="B45" t="s">
        <v>83</v>
      </c>
      <c r="C45">
        <v>240</v>
      </c>
      <c r="D45" t="s">
        <v>263</v>
      </c>
      <c r="E45">
        <v>125</v>
      </c>
      <c r="F45">
        <v>5</v>
      </c>
      <c r="G45" t="s">
        <v>25</v>
      </c>
      <c r="H45" t="s">
        <v>84</v>
      </c>
      <c r="I45">
        <v>0</v>
      </c>
      <c r="J45">
        <v>0</v>
      </c>
      <c r="K45">
        <v>1</v>
      </c>
      <c r="L45" t="b">
        <f t="shared" si="0"/>
        <v>0</v>
      </c>
      <c r="M45">
        <f t="shared" si="1"/>
        <v>30</v>
      </c>
      <c r="N45" t="str">
        <f t="shared" si="2"/>
        <v/>
      </c>
      <c r="O45" t="str">
        <f t="shared" si="3"/>
        <v/>
      </c>
    </row>
    <row r="46" spans="1:15" x14ac:dyDescent="0.2">
      <c r="A46">
        <v>10412</v>
      </c>
      <c r="B46" t="s">
        <v>85</v>
      </c>
      <c r="C46">
        <v>241</v>
      </c>
      <c r="D46" t="s">
        <v>264</v>
      </c>
      <c r="E46">
        <v>125</v>
      </c>
      <c r="F46">
        <v>5</v>
      </c>
      <c r="G46" t="s">
        <v>25</v>
      </c>
      <c r="H46" t="s">
        <v>86</v>
      </c>
      <c r="I46">
        <v>1</v>
      </c>
      <c r="J46">
        <v>0</v>
      </c>
      <c r="K46">
        <v>1</v>
      </c>
      <c r="L46" t="b">
        <f t="shared" si="0"/>
        <v>1</v>
      </c>
      <c r="M46">
        <f t="shared" si="1"/>
        <v>30</v>
      </c>
      <c r="N46" t="str">
        <f t="shared" si="2"/>
        <v/>
      </c>
      <c r="O46" t="str">
        <f t="shared" si="3"/>
        <v/>
      </c>
    </row>
    <row r="47" spans="1:15" x14ac:dyDescent="0.2">
      <c r="A47">
        <v>1941</v>
      </c>
      <c r="B47" t="s">
        <v>87</v>
      </c>
      <c r="C47">
        <v>242</v>
      </c>
      <c r="D47" t="s">
        <v>265</v>
      </c>
      <c r="E47">
        <v>125</v>
      </c>
      <c r="F47">
        <v>5</v>
      </c>
      <c r="G47" t="s">
        <v>25</v>
      </c>
      <c r="H47" t="s">
        <v>76</v>
      </c>
      <c r="I47">
        <v>0</v>
      </c>
      <c r="J47">
        <v>0</v>
      </c>
      <c r="K47">
        <v>1</v>
      </c>
      <c r="L47" t="b">
        <f t="shared" si="0"/>
        <v>0</v>
      </c>
      <c r="M47">
        <f t="shared" si="1"/>
        <v>30</v>
      </c>
      <c r="N47" t="str">
        <f t="shared" si="2"/>
        <v/>
      </c>
      <c r="O47" t="str">
        <f t="shared" si="3"/>
        <v/>
      </c>
    </row>
    <row r="48" spans="1:15" x14ac:dyDescent="0.2">
      <c r="A48">
        <v>22810</v>
      </c>
      <c r="B48" t="s">
        <v>88</v>
      </c>
      <c r="C48">
        <v>243</v>
      </c>
      <c r="D48" t="s">
        <v>266</v>
      </c>
      <c r="E48">
        <v>125</v>
      </c>
      <c r="F48">
        <v>5</v>
      </c>
      <c r="G48" t="s">
        <v>25</v>
      </c>
      <c r="H48" t="s">
        <v>89</v>
      </c>
      <c r="I48">
        <v>0</v>
      </c>
      <c r="J48">
        <v>0</v>
      </c>
      <c r="K48">
        <v>1</v>
      </c>
      <c r="L48" t="b">
        <f t="shared" si="0"/>
        <v>0</v>
      </c>
      <c r="M48" t="str">
        <f t="shared" si="1"/>
        <v/>
      </c>
      <c r="N48">
        <f t="shared" si="2"/>
        <v>53</v>
      </c>
      <c r="O48" t="str">
        <f t="shared" si="3"/>
        <v/>
      </c>
    </row>
    <row r="49" spans="1:15" x14ac:dyDescent="0.2">
      <c r="A49">
        <v>65520</v>
      </c>
      <c r="B49" t="s">
        <v>90</v>
      </c>
      <c r="C49">
        <v>244</v>
      </c>
      <c r="D49" t="s">
        <v>267</v>
      </c>
      <c r="E49">
        <v>125</v>
      </c>
      <c r="F49">
        <v>5</v>
      </c>
      <c r="G49" t="s">
        <v>25</v>
      </c>
      <c r="H49" t="s">
        <v>14</v>
      </c>
      <c r="I49">
        <v>0</v>
      </c>
      <c r="J49">
        <v>0</v>
      </c>
      <c r="K49">
        <v>1</v>
      </c>
      <c r="L49" t="b">
        <f t="shared" si="0"/>
        <v>0</v>
      </c>
      <c r="M49" t="str">
        <f t="shared" si="1"/>
        <v/>
      </c>
      <c r="N49" t="str">
        <f t="shared" si="2"/>
        <v/>
      </c>
      <c r="O49">
        <f t="shared" si="3"/>
        <v>84</v>
      </c>
    </row>
    <row r="50" spans="1:15" x14ac:dyDescent="0.2">
      <c r="A50">
        <v>53969</v>
      </c>
      <c r="B50" t="s">
        <v>91</v>
      </c>
      <c r="C50">
        <v>245</v>
      </c>
      <c r="D50" t="s">
        <v>268</v>
      </c>
      <c r="E50">
        <v>125</v>
      </c>
      <c r="F50">
        <v>5</v>
      </c>
      <c r="G50" t="s">
        <v>25</v>
      </c>
      <c r="H50" t="s">
        <v>14</v>
      </c>
      <c r="I50">
        <v>0</v>
      </c>
      <c r="J50">
        <v>0</v>
      </c>
      <c r="K50">
        <v>1</v>
      </c>
      <c r="L50" t="b">
        <f t="shared" si="0"/>
        <v>0</v>
      </c>
      <c r="M50" t="str">
        <f t="shared" si="1"/>
        <v/>
      </c>
      <c r="N50" t="str">
        <f t="shared" si="2"/>
        <v/>
      </c>
      <c r="O50">
        <f t="shared" si="3"/>
        <v>84</v>
      </c>
    </row>
    <row r="51" spans="1:15" x14ac:dyDescent="0.2">
      <c r="A51">
        <v>19954</v>
      </c>
      <c r="B51" t="s">
        <v>92</v>
      </c>
      <c r="C51">
        <v>246</v>
      </c>
      <c r="D51" t="s">
        <v>269</v>
      </c>
      <c r="E51">
        <v>125</v>
      </c>
      <c r="F51">
        <v>5</v>
      </c>
      <c r="G51" t="s">
        <v>25</v>
      </c>
      <c r="H51" t="s">
        <v>93</v>
      </c>
      <c r="I51">
        <v>0</v>
      </c>
      <c r="J51">
        <v>0</v>
      </c>
      <c r="K51">
        <v>1</v>
      </c>
      <c r="L51" t="b">
        <f t="shared" si="0"/>
        <v>0</v>
      </c>
      <c r="M51" t="str">
        <f t="shared" si="1"/>
        <v/>
      </c>
      <c r="N51" t="str">
        <f t="shared" si="2"/>
        <v/>
      </c>
      <c r="O51">
        <f t="shared" si="3"/>
        <v>98</v>
      </c>
    </row>
    <row r="52" spans="1:15" x14ac:dyDescent="0.2">
      <c r="A52">
        <v>35145</v>
      </c>
      <c r="B52" t="s">
        <v>94</v>
      </c>
      <c r="C52">
        <v>247</v>
      </c>
      <c r="D52" t="s">
        <v>270</v>
      </c>
      <c r="E52">
        <v>125</v>
      </c>
      <c r="F52">
        <v>5</v>
      </c>
      <c r="G52" t="s">
        <v>25</v>
      </c>
      <c r="H52" t="s">
        <v>14</v>
      </c>
      <c r="I52">
        <v>0</v>
      </c>
      <c r="J52">
        <v>0</v>
      </c>
      <c r="K52">
        <v>1</v>
      </c>
      <c r="L52" t="b">
        <f t="shared" si="0"/>
        <v>0</v>
      </c>
      <c r="M52" t="str">
        <f t="shared" si="1"/>
        <v/>
      </c>
      <c r="N52" t="str">
        <f t="shared" si="2"/>
        <v/>
      </c>
      <c r="O52">
        <f t="shared" si="3"/>
        <v>84</v>
      </c>
    </row>
    <row r="53" spans="1:15" x14ac:dyDescent="0.2">
      <c r="A53">
        <v>20751</v>
      </c>
      <c r="B53" t="s">
        <v>95</v>
      </c>
      <c r="C53">
        <v>248</v>
      </c>
      <c r="D53" t="s">
        <v>271</v>
      </c>
      <c r="E53">
        <v>125</v>
      </c>
      <c r="F53">
        <v>5</v>
      </c>
      <c r="G53" t="s">
        <v>25</v>
      </c>
      <c r="H53" t="s">
        <v>33</v>
      </c>
      <c r="I53">
        <v>0</v>
      </c>
      <c r="J53">
        <v>0</v>
      </c>
      <c r="K53">
        <v>1</v>
      </c>
      <c r="L53" t="b">
        <f t="shared" si="0"/>
        <v>0</v>
      </c>
      <c r="M53" t="str">
        <f t="shared" si="1"/>
        <v/>
      </c>
      <c r="N53">
        <f t="shared" si="2"/>
        <v>149</v>
      </c>
      <c r="O53" t="str">
        <f t="shared" si="3"/>
        <v/>
      </c>
    </row>
    <row r="54" spans="1:15" x14ac:dyDescent="0.2">
      <c r="A54">
        <v>17764</v>
      </c>
      <c r="B54" t="s">
        <v>96</v>
      </c>
      <c r="C54">
        <v>249</v>
      </c>
      <c r="D54" t="s">
        <v>272</v>
      </c>
      <c r="E54">
        <v>125</v>
      </c>
      <c r="F54">
        <v>5</v>
      </c>
      <c r="G54" t="s">
        <v>25</v>
      </c>
      <c r="H54" t="s">
        <v>97</v>
      </c>
      <c r="I54">
        <v>0</v>
      </c>
      <c r="J54">
        <v>0</v>
      </c>
      <c r="K54">
        <v>1</v>
      </c>
      <c r="L54" t="b">
        <f t="shared" si="0"/>
        <v>0</v>
      </c>
      <c r="M54">
        <f t="shared" si="1"/>
        <v>51</v>
      </c>
      <c r="N54" t="str">
        <f t="shared" si="2"/>
        <v/>
      </c>
      <c r="O54" t="str">
        <f t="shared" si="3"/>
        <v/>
      </c>
    </row>
    <row r="55" spans="1:15" x14ac:dyDescent="0.2">
      <c r="A55">
        <v>34321</v>
      </c>
      <c r="B55" t="s">
        <v>98</v>
      </c>
      <c r="C55">
        <v>250</v>
      </c>
      <c r="D55" t="s">
        <v>273</v>
      </c>
      <c r="E55">
        <v>125</v>
      </c>
      <c r="F55">
        <v>5</v>
      </c>
      <c r="G55" t="s">
        <v>25</v>
      </c>
      <c r="H55" t="s">
        <v>14</v>
      </c>
      <c r="I55">
        <v>0</v>
      </c>
      <c r="J55">
        <v>0</v>
      </c>
      <c r="K55">
        <v>1</v>
      </c>
      <c r="L55" t="b">
        <f t="shared" si="0"/>
        <v>0</v>
      </c>
      <c r="M55" t="str">
        <f t="shared" si="1"/>
        <v/>
      </c>
      <c r="N55" t="str">
        <f t="shared" si="2"/>
        <v/>
      </c>
      <c r="O55">
        <f t="shared" si="3"/>
        <v>84</v>
      </c>
    </row>
    <row r="56" spans="1:15" x14ac:dyDescent="0.2">
      <c r="A56">
        <v>34509</v>
      </c>
      <c r="B56" t="s">
        <v>99</v>
      </c>
      <c r="C56">
        <v>251</v>
      </c>
      <c r="D56" t="s">
        <v>274</v>
      </c>
      <c r="E56">
        <v>125</v>
      </c>
      <c r="F56">
        <v>5</v>
      </c>
      <c r="G56" t="s">
        <v>25</v>
      </c>
      <c r="H56" t="s">
        <v>14</v>
      </c>
      <c r="I56">
        <v>0</v>
      </c>
      <c r="J56">
        <v>0</v>
      </c>
      <c r="K56">
        <v>1</v>
      </c>
      <c r="L56" t="b">
        <f t="shared" si="0"/>
        <v>0</v>
      </c>
      <c r="M56" t="str">
        <f t="shared" si="1"/>
        <v/>
      </c>
      <c r="N56" t="str">
        <f t="shared" si="2"/>
        <v/>
      </c>
      <c r="O56">
        <f t="shared" si="3"/>
        <v>84</v>
      </c>
    </row>
    <row r="57" spans="1:15" x14ac:dyDescent="0.2">
      <c r="A57">
        <v>65644</v>
      </c>
      <c r="B57" t="s">
        <v>100</v>
      </c>
      <c r="C57">
        <v>252</v>
      </c>
      <c r="D57" t="s">
        <v>275</v>
      </c>
      <c r="E57">
        <v>125</v>
      </c>
      <c r="F57">
        <v>5</v>
      </c>
      <c r="G57" t="s">
        <v>25</v>
      </c>
      <c r="H57" t="s">
        <v>14</v>
      </c>
      <c r="I57">
        <v>0</v>
      </c>
      <c r="J57">
        <v>0</v>
      </c>
      <c r="K57">
        <v>1</v>
      </c>
      <c r="L57" t="b">
        <f t="shared" si="0"/>
        <v>0</v>
      </c>
      <c r="M57" t="str">
        <f t="shared" si="1"/>
        <v/>
      </c>
      <c r="N57" t="str">
        <f t="shared" si="2"/>
        <v/>
      </c>
      <c r="O57">
        <f t="shared" si="3"/>
        <v>84</v>
      </c>
    </row>
    <row r="58" spans="1:15" x14ac:dyDescent="0.2">
      <c r="A58">
        <v>54207</v>
      </c>
      <c r="B58" t="s">
        <v>101</v>
      </c>
      <c r="C58">
        <v>253</v>
      </c>
      <c r="D58" t="s">
        <v>276</v>
      </c>
      <c r="E58">
        <v>125</v>
      </c>
      <c r="F58">
        <v>5</v>
      </c>
      <c r="G58" t="s">
        <v>25</v>
      </c>
      <c r="H58" t="s">
        <v>14</v>
      </c>
      <c r="I58">
        <v>0</v>
      </c>
      <c r="J58">
        <v>0</v>
      </c>
      <c r="K58">
        <v>1</v>
      </c>
      <c r="L58" t="b">
        <f t="shared" si="0"/>
        <v>0</v>
      </c>
      <c r="M58" t="str">
        <f t="shared" si="1"/>
        <v/>
      </c>
      <c r="N58" t="str">
        <f t="shared" si="2"/>
        <v/>
      </c>
      <c r="O58">
        <f t="shared" si="3"/>
        <v>84</v>
      </c>
    </row>
    <row r="59" spans="1:15" x14ac:dyDescent="0.2">
      <c r="A59">
        <v>11581</v>
      </c>
      <c r="B59" t="s">
        <v>102</v>
      </c>
      <c r="C59">
        <v>254</v>
      </c>
      <c r="D59" t="s">
        <v>277</v>
      </c>
      <c r="E59">
        <v>125</v>
      </c>
      <c r="F59">
        <v>5</v>
      </c>
      <c r="G59" t="s">
        <v>25</v>
      </c>
      <c r="H59" t="s">
        <v>45</v>
      </c>
      <c r="I59">
        <v>0</v>
      </c>
      <c r="J59">
        <v>0</v>
      </c>
      <c r="K59">
        <v>1</v>
      </c>
      <c r="L59" t="b">
        <f t="shared" si="0"/>
        <v>0</v>
      </c>
      <c r="M59">
        <f t="shared" si="1"/>
        <v>51</v>
      </c>
      <c r="N59" t="str">
        <f t="shared" si="2"/>
        <v/>
      </c>
      <c r="O59" t="str">
        <f t="shared" si="3"/>
        <v/>
      </c>
    </row>
    <row r="60" spans="1:15" x14ac:dyDescent="0.2">
      <c r="A60">
        <v>23189</v>
      </c>
      <c r="B60" t="s">
        <v>103</v>
      </c>
      <c r="C60">
        <v>255</v>
      </c>
      <c r="D60" t="s">
        <v>278</v>
      </c>
      <c r="E60">
        <v>125</v>
      </c>
      <c r="F60">
        <v>5</v>
      </c>
      <c r="G60" t="s">
        <v>25</v>
      </c>
      <c r="H60" t="s">
        <v>104</v>
      </c>
      <c r="I60">
        <v>0</v>
      </c>
      <c r="J60">
        <v>0</v>
      </c>
      <c r="K60">
        <v>2</v>
      </c>
      <c r="L60" t="b">
        <f t="shared" si="0"/>
        <v>1</v>
      </c>
      <c r="M60">
        <f t="shared" si="1"/>
        <v>22</v>
      </c>
      <c r="N60">
        <f t="shared" si="2"/>
        <v>107</v>
      </c>
      <c r="O60" t="str">
        <f t="shared" si="3"/>
        <v/>
      </c>
    </row>
    <row r="61" spans="1:15" x14ac:dyDescent="0.2">
      <c r="A61">
        <v>68987</v>
      </c>
      <c r="B61" t="s">
        <v>105</v>
      </c>
      <c r="C61">
        <v>256</v>
      </c>
      <c r="D61" t="s">
        <v>279</v>
      </c>
      <c r="E61">
        <v>125</v>
      </c>
      <c r="F61">
        <v>5</v>
      </c>
      <c r="G61" t="s">
        <v>25</v>
      </c>
      <c r="H61" t="s">
        <v>106</v>
      </c>
      <c r="I61">
        <v>0</v>
      </c>
      <c r="J61">
        <v>0</v>
      </c>
      <c r="K61">
        <v>1</v>
      </c>
      <c r="L61" t="b">
        <f t="shared" si="0"/>
        <v>0</v>
      </c>
      <c r="M61" t="str">
        <f t="shared" si="1"/>
        <v/>
      </c>
      <c r="N61">
        <f t="shared" si="2"/>
        <v>79</v>
      </c>
      <c r="O61" t="str">
        <f t="shared" si="3"/>
        <v/>
      </c>
    </row>
    <row r="62" spans="1:15" x14ac:dyDescent="0.2">
      <c r="A62">
        <v>23087</v>
      </c>
      <c r="B62" t="s">
        <v>107</v>
      </c>
      <c r="C62">
        <v>257</v>
      </c>
      <c r="D62" t="s">
        <v>280</v>
      </c>
      <c r="E62">
        <v>125</v>
      </c>
      <c r="F62">
        <v>5</v>
      </c>
      <c r="G62" t="s">
        <v>25</v>
      </c>
      <c r="H62" t="s">
        <v>81</v>
      </c>
      <c r="I62">
        <v>0</v>
      </c>
      <c r="J62">
        <v>1</v>
      </c>
      <c r="K62">
        <v>1</v>
      </c>
      <c r="L62" t="b">
        <f t="shared" si="0"/>
        <v>0</v>
      </c>
      <c r="M62">
        <f t="shared" si="1"/>
        <v>22</v>
      </c>
      <c r="N62">
        <f t="shared" si="2"/>
        <v>46</v>
      </c>
      <c r="O62" t="str">
        <f t="shared" si="3"/>
        <v/>
      </c>
    </row>
    <row r="63" spans="1:15" x14ac:dyDescent="0.2">
      <c r="A63">
        <v>22539</v>
      </c>
      <c r="B63" t="s">
        <v>108</v>
      </c>
      <c r="C63">
        <v>258</v>
      </c>
      <c r="D63" t="s">
        <v>281</v>
      </c>
      <c r="E63">
        <v>125</v>
      </c>
      <c r="F63">
        <v>5</v>
      </c>
      <c r="G63" t="s">
        <v>25</v>
      </c>
      <c r="H63" t="s">
        <v>109</v>
      </c>
      <c r="I63">
        <v>0</v>
      </c>
      <c r="J63">
        <v>0</v>
      </c>
      <c r="K63">
        <v>2</v>
      </c>
      <c r="L63" t="b">
        <f t="shared" si="0"/>
        <v>1</v>
      </c>
      <c r="M63">
        <f t="shared" si="1"/>
        <v>30</v>
      </c>
      <c r="N63">
        <f t="shared" si="2"/>
        <v>159</v>
      </c>
      <c r="O63" t="str">
        <f t="shared" si="3"/>
        <v/>
      </c>
    </row>
    <row r="64" spans="1:15" x14ac:dyDescent="0.2">
      <c r="A64">
        <v>6140</v>
      </c>
      <c r="B64" t="s">
        <v>110</v>
      </c>
      <c r="C64">
        <v>259</v>
      </c>
      <c r="D64" t="s">
        <v>282</v>
      </c>
      <c r="E64">
        <v>125</v>
      </c>
      <c r="F64">
        <v>5</v>
      </c>
      <c r="G64" t="s">
        <v>25</v>
      </c>
      <c r="H64" t="s">
        <v>29</v>
      </c>
      <c r="I64">
        <v>0</v>
      </c>
      <c r="J64">
        <v>0</v>
      </c>
      <c r="K64">
        <v>1</v>
      </c>
      <c r="L64" t="b">
        <f t="shared" si="0"/>
        <v>0</v>
      </c>
      <c r="M64" t="str">
        <f t="shared" si="1"/>
        <v/>
      </c>
      <c r="N64">
        <f t="shared" si="2"/>
        <v>106</v>
      </c>
      <c r="O64" t="str">
        <f t="shared" si="3"/>
        <v/>
      </c>
    </row>
    <row r="65" spans="1:15" x14ac:dyDescent="0.2">
      <c r="A65">
        <v>6445</v>
      </c>
      <c r="B65" t="s">
        <v>111</v>
      </c>
      <c r="C65">
        <v>260</v>
      </c>
      <c r="D65" t="s">
        <v>283</v>
      </c>
      <c r="E65">
        <v>125</v>
      </c>
      <c r="F65">
        <v>5</v>
      </c>
      <c r="G65" t="s">
        <v>25</v>
      </c>
      <c r="H65" t="s">
        <v>112</v>
      </c>
      <c r="I65">
        <v>0</v>
      </c>
      <c r="J65">
        <v>1</v>
      </c>
      <c r="K65">
        <v>1</v>
      </c>
      <c r="L65" t="b">
        <f t="shared" si="0"/>
        <v>0</v>
      </c>
      <c r="M65">
        <f t="shared" si="1"/>
        <v>30</v>
      </c>
      <c r="N65">
        <f t="shared" si="2"/>
        <v>54</v>
      </c>
      <c r="O65" t="str">
        <f t="shared" si="3"/>
        <v/>
      </c>
    </row>
    <row r="66" spans="1:15" x14ac:dyDescent="0.2">
      <c r="A66">
        <v>28654</v>
      </c>
      <c r="B66" t="s">
        <v>113</v>
      </c>
      <c r="C66">
        <v>261</v>
      </c>
      <c r="D66" t="s">
        <v>284</v>
      </c>
      <c r="E66">
        <v>125</v>
      </c>
      <c r="F66">
        <v>5</v>
      </c>
      <c r="G66" t="s">
        <v>25</v>
      </c>
      <c r="H66" t="s">
        <v>53</v>
      </c>
      <c r="I66">
        <v>0</v>
      </c>
      <c r="J66">
        <v>0</v>
      </c>
      <c r="K66">
        <v>1</v>
      </c>
      <c r="L66" t="b">
        <f t="shared" ref="L66:L129" si="4">IF(J66=0,IF(OR(I66&gt;0,K66&gt;1),TRUE,FALSE),FALSE)</f>
        <v>0</v>
      </c>
      <c r="M66" t="str">
        <f t="shared" si="1"/>
        <v/>
      </c>
      <c r="N66" t="str">
        <f t="shared" si="2"/>
        <v/>
      </c>
      <c r="O66">
        <f t="shared" si="3"/>
        <v>107</v>
      </c>
    </row>
    <row r="67" spans="1:15" x14ac:dyDescent="0.2">
      <c r="A67">
        <v>22542</v>
      </c>
      <c r="B67" t="s">
        <v>114</v>
      </c>
      <c r="C67">
        <v>262</v>
      </c>
      <c r="D67" t="s">
        <v>285</v>
      </c>
      <c r="E67">
        <v>125</v>
      </c>
      <c r="F67">
        <v>5</v>
      </c>
      <c r="G67" t="s">
        <v>25</v>
      </c>
      <c r="H67" t="s">
        <v>48</v>
      </c>
      <c r="I67">
        <v>0</v>
      </c>
      <c r="J67">
        <v>0</v>
      </c>
      <c r="K67">
        <v>1</v>
      </c>
      <c r="L67" t="b">
        <f t="shared" si="4"/>
        <v>0</v>
      </c>
      <c r="M67" t="str">
        <f t="shared" ref="M67:M130" si="5">IFERROR(SEARCH("AC curated",H67),"")</f>
        <v/>
      </c>
      <c r="N67">
        <f t="shared" ref="N67:N130" si="6">IFERROR(SEARCH("DF curated",H67),"")</f>
        <v>95</v>
      </c>
      <c r="O67" t="str">
        <f t="shared" ref="O67:O130" si="7">IFERROR(SEARCH("JA curated",H67),"")</f>
        <v/>
      </c>
    </row>
    <row r="68" spans="1:15" x14ac:dyDescent="0.2">
      <c r="A68">
        <v>26114</v>
      </c>
      <c r="B68" t="s">
        <v>115</v>
      </c>
      <c r="C68">
        <v>263</v>
      </c>
      <c r="D68" t="s">
        <v>286</v>
      </c>
      <c r="E68">
        <v>125</v>
      </c>
      <c r="F68">
        <v>5</v>
      </c>
      <c r="G68" t="s">
        <v>25</v>
      </c>
      <c r="H68" t="s">
        <v>116</v>
      </c>
      <c r="I68">
        <v>0</v>
      </c>
      <c r="J68">
        <v>0</v>
      </c>
      <c r="K68">
        <v>1</v>
      </c>
      <c r="L68" t="b">
        <f t="shared" si="4"/>
        <v>0</v>
      </c>
      <c r="M68">
        <f t="shared" si="5"/>
        <v>30</v>
      </c>
      <c r="N68" t="str">
        <f t="shared" si="6"/>
        <v/>
      </c>
      <c r="O68" t="str">
        <f t="shared" si="7"/>
        <v/>
      </c>
    </row>
    <row r="69" spans="1:15" x14ac:dyDescent="0.2">
      <c r="A69">
        <v>34586</v>
      </c>
      <c r="B69" t="s">
        <v>117</v>
      </c>
      <c r="C69">
        <v>264</v>
      </c>
      <c r="D69" t="s">
        <v>287</v>
      </c>
      <c r="E69">
        <v>125</v>
      </c>
      <c r="F69">
        <v>5</v>
      </c>
      <c r="G69" t="s">
        <v>25</v>
      </c>
      <c r="H69" t="s">
        <v>53</v>
      </c>
      <c r="I69">
        <v>0</v>
      </c>
      <c r="J69">
        <v>0</v>
      </c>
      <c r="K69">
        <v>1</v>
      </c>
      <c r="L69" t="b">
        <f t="shared" si="4"/>
        <v>0</v>
      </c>
      <c r="M69" t="str">
        <f t="shared" si="5"/>
        <v/>
      </c>
      <c r="N69" t="str">
        <f t="shared" si="6"/>
        <v/>
      </c>
      <c r="O69">
        <f t="shared" si="7"/>
        <v>107</v>
      </c>
    </row>
    <row r="70" spans="1:15" x14ac:dyDescent="0.2">
      <c r="A70">
        <v>22777</v>
      </c>
      <c r="B70" t="s">
        <v>118</v>
      </c>
      <c r="C70">
        <v>265</v>
      </c>
      <c r="D70" t="s">
        <v>288</v>
      </c>
      <c r="E70">
        <v>125</v>
      </c>
      <c r="F70">
        <v>5</v>
      </c>
      <c r="G70" t="s">
        <v>25</v>
      </c>
      <c r="H70" t="s">
        <v>119</v>
      </c>
      <c r="I70">
        <v>0</v>
      </c>
      <c r="J70">
        <v>0</v>
      </c>
      <c r="K70">
        <v>1</v>
      </c>
      <c r="L70" t="b">
        <f t="shared" si="4"/>
        <v>0</v>
      </c>
      <c r="M70" t="str">
        <f t="shared" si="5"/>
        <v/>
      </c>
      <c r="N70">
        <f t="shared" si="6"/>
        <v>112</v>
      </c>
      <c r="O70" t="str">
        <f t="shared" si="7"/>
        <v/>
      </c>
    </row>
    <row r="71" spans="1:15" x14ac:dyDescent="0.2">
      <c r="A71">
        <v>1569</v>
      </c>
      <c r="B71" t="s">
        <v>120</v>
      </c>
      <c r="C71">
        <v>266</v>
      </c>
      <c r="D71" t="s">
        <v>289</v>
      </c>
      <c r="E71">
        <v>125</v>
      </c>
      <c r="F71">
        <v>5</v>
      </c>
      <c r="G71" t="s">
        <v>25</v>
      </c>
      <c r="H71" t="s">
        <v>121</v>
      </c>
      <c r="I71">
        <v>0</v>
      </c>
      <c r="J71">
        <v>0</v>
      </c>
      <c r="K71">
        <v>1</v>
      </c>
      <c r="L71" t="b">
        <f t="shared" si="4"/>
        <v>0</v>
      </c>
      <c r="M71">
        <f t="shared" si="5"/>
        <v>51</v>
      </c>
      <c r="N71" t="str">
        <f t="shared" si="6"/>
        <v/>
      </c>
      <c r="O71" t="str">
        <f t="shared" si="7"/>
        <v/>
      </c>
    </row>
    <row r="72" spans="1:15" x14ac:dyDescent="0.2">
      <c r="A72">
        <v>3859</v>
      </c>
      <c r="B72" t="s">
        <v>122</v>
      </c>
      <c r="C72">
        <v>267</v>
      </c>
      <c r="D72" t="s">
        <v>290</v>
      </c>
      <c r="E72">
        <v>125</v>
      </c>
      <c r="F72">
        <v>5</v>
      </c>
      <c r="G72" t="s">
        <v>25</v>
      </c>
      <c r="H72" t="s">
        <v>60</v>
      </c>
      <c r="I72">
        <v>0</v>
      </c>
      <c r="J72">
        <v>0</v>
      </c>
      <c r="K72">
        <v>1</v>
      </c>
      <c r="L72" t="b">
        <f t="shared" si="4"/>
        <v>0</v>
      </c>
      <c r="M72" t="str">
        <f t="shared" si="5"/>
        <v/>
      </c>
      <c r="N72" t="str">
        <f t="shared" si="6"/>
        <v/>
      </c>
      <c r="O72">
        <f t="shared" si="7"/>
        <v>77</v>
      </c>
    </row>
    <row r="73" spans="1:15" x14ac:dyDescent="0.2">
      <c r="A73">
        <v>9420</v>
      </c>
      <c r="B73" t="s">
        <v>123</v>
      </c>
      <c r="C73">
        <v>268</v>
      </c>
      <c r="D73" t="s">
        <v>291</v>
      </c>
      <c r="E73">
        <v>125</v>
      </c>
      <c r="F73">
        <v>5</v>
      </c>
      <c r="G73" t="s">
        <v>25</v>
      </c>
      <c r="H73" t="s">
        <v>124</v>
      </c>
      <c r="I73">
        <v>1</v>
      </c>
      <c r="J73">
        <v>1</v>
      </c>
      <c r="K73">
        <v>0</v>
      </c>
      <c r="L73" t="b">
        <f t="shared" si="4"/>
        <v>0</v>
      </c>
      <c r="M73">
        <f t="shared" si="5"/>
        <v>115</v>
      </c>
      <c r="N73">
        <f t="shared" si="6"/>
        <v>30</v>
      </c>
      <c r="O73" t="str">
        <f t="shared" si="7"/>
        <v/>
      </c>
    </row>
    <row r="74" spans="1:15" x14ac:dyDescent="0.2">
      <c r="A74">
        <v>18885</v>
      </c>
      <c r="B74" t="s">
        <v>125</v>
      </c>
      <c r="C74">
        <v>269</v>
      </c>
      <c r="D74" t="s">
        <v>292</v>
      </c>
      <c r="E74">
        <v>125</v>
      </c>
      <c r="F74">
        <v>5</v>
      </c>
      <c r="G74" t="s">
        <v>25</v>
      </c>
      <c r="H74" t="s">
        <v>126</v>
      </c>
      <c r="I74">
        <v>0</v>
      </c>
      <c r="J74">
        <v>0</v>
      </c>
      <c r="K74">
        <v>1</v>
      </c>
      <c r="L74" t="b">
        <f t="shared" si="4"/>
        <v>0</v>
      </c>
      <c r="M74">
        <f t="shared" si="5"/>
        <v>51</v>
      </c>
      <c r="N74" t="str">
        <f t="shared" si="6"/>
        <v/>
      </c>
      <c r="O74" t="str">
        <f t="shared" si="7"/>
        <v/>
      </c>
    </row>
    <row r="75" spans="1:15" x14ac:dyDescent="0.2">
      <c r="A75">
        <v>35403</v>
      </c>
      <c r="B75" t="s">
        <v>127</v>
      </c>
      <c r="C75">
        <v>270</v>
      </c>
      <c r="D75" t="s">
        <v>293</v>
      </c>
      <c r="E75">
        <v>125</v>
      </c>
      <c r="F75">
        <v>5</v>
      </c>
      <c r="G75" t="s">
        <v>25</v>
      </c>
      <c r="H75" t="s">
        <v>50</v>
      </c>
      <c r="I75">
        <v>0</v>
      </c>
      <c r="J75">
        <v>0</v>
      </c>
      <c r="K75">
        <v>1</v>
      </c>
      <c r="L75" t="b">
        <f t="shared" si="4"/>
        <v>0</v>
      </c>
      <c r="M75" t="str">
        <f t="shared" si="5"/>
        <v/>
      </c>
      <c r="N75" t="str">
        <f t="shared" si="6"/>
        <v/>
      </c>
      <c r="O75">
        <f t="shared" si="7"/>
        <v>174</v>
      </c>
    </row>
    <row r="76" spans="1:15" x14ac:dyDescent="0.2">
      <c r="A76">
        <v>4621</v>
      </c>
      <c r="B76" t="s">
        <v>128</v>
      </c>
      <c r="C76">
        <v>271</v>
      </c>
      <c r="D76" t="s">
        <v>294</v>
      </c>
      <c r="E76">
        <v>125</v>
      </c>
      <c r="F76">
        <v>5</v>
      </c>
      <c r="G76" t="s">
        <v>25</v>
      </c>
      <c r="H76" t="s">
        <v>129</v>
      </c>
      <c r="I76">
        <v>0</v>
      </c>
      <c r="J76">
        <v>0</v>
      </c>
      <c r="K76">
        <v>1</v>
      </c>
      <c r="L76" t="b">
        <f t="shared" si="4"/>
        <v>0</v>
      </c>
      <c r="M76" t="str">
        <f t="shared" si="5"/>
        <v/>
      </c>
      <c r="N76" t="str">
        <f t="shared" si="6"/>
        <v/>
      </c>
      <c r="O76">
        <f t="shared" si="7"/>
        <v>121</v>
      </c>
    </row>
    <row r="77" spans="1:15" x14ac:dyDescent="0.2">
      <c r="A77">
        <v>33061</v>
      </c>
      <c r="B77" t="s">
        <v>130</v>
      </c>
      <c r="C77">
        <v>272</v>
      </c>
      <c r="D77" t="s">
        <v>295</v>
      </c>
      <c r="E77">
        <v>125</v>
      </c>
      <c r="F77">
        <v>5</v>
      </c>
      <c r="G77" t="s">
        <v>25</v>
      </c>
      <c r="H77" t="s">
        <v>14</v>
      </c>
      <c r="I77">
        <v>0</v>
      </c>
      <c r="J77">
        <v>0</v>
      </c>
      <c r="K77">
        <v>1</v>
      </c>
      <c r="L77" t="b">
        <f t="shared" si="4"/>
        <v>0</v>
      </c>
      <c r="M77" t="str">
        <f t="shared" si="5"/>
        <v/>
      </c>
      <c r="N77" t="str">
        <f t="shared" si="6"/>
        <v/>
      </c>
      <c r="O77">
        <f t="shared" si="7"/>
        <v>84</v>
      </c>
    </row>
    <row r="78" spans="1:15" x14ac:dyDescent="0.2">
      <c r="A78">
        <v>6489</v>
      </c>
      <c r="B78" t="s">
        <v>131</v>
      </c>
      <c r="C78">
        <v>273</v>
      </c>
      <c r="D78" t="s">
        <v>296</v>
      </c>
      <c r="E78">
        <v>125</v>
      </c>
      <c r="F78">
        <v>5</v>
      </c>
      <c r="G78" t="s">
        <v>25</v>
      </c>
      <c r="H78" t="s">
        <v>132</v>
      </c>
      <c r="I78">
        <v>0</v>
      </c>
      <c r="J78">
        <v>0</v>
      </c>
      <c r="K78">
        <v>1</v>
      </c>
      <c r="L78" t="b">
        <f t="shared" si="4"/>
        <v>0</v>
      </c>
      <c r="M78">
        <f t="shared" si="5"/>
        <v>1</v>
      </c>
      <c r="N78" t="str">
        <f t="shared" si="6"/>
        <v/>
      </c>
      <c r="O78" t="str">
        <f t="shared" si="7"/>
        <v/>
      </c>
    </row>
    <row r="79" spans="1:15" x14ac:dyDescent="0.2">
      <c r="A79">
        <v>2658</v>
      </c>
      <c r="B79" t="s">
        <v>133</v>
      </c>
      <c r="C79">
        <v>274</v>
      </c>
      <c r="D79" t="s">
        <v>297</v>
      </c>
      <c r="E79">
        <v>125</v>
      </c>
      <c r="F79">
        <v>5</v>
      </c>
      <c r="G79" t="s">
        <v>25</v>
      </c>
      <c r="H79" t="s">
        <v>134</v>
      </c>
      <c r="I79">
        <v>0</v>
      </c>
      <c r="J79">
        <v>0</v>
      </c>
      <c r="K79">
        <v>1</v>
      </c>
      <c r="L79" t="b">
        <f t="shared" si="4"/>
        <v>0</v>
      </c>
      <c r="M79">
        <f t="shared" si="5"/>
        <v>22</v>
      </c>
      <c r="N79" t="str">
        <f t="shared" si="6"/>
        <v/>
      </c>
      <c r="O79" t="str">
        <f t="shared" si="7"/>
        <v/>
      </c>
    </row>
    <row r="80" spans="1:15" x14ac:dyDescent="0.2">
      <c r="A80">
        <v>2614</v>
      </c>
      <c r="B80" t="s">
        <v>135</v>
      </c>
      <c r="C80">
        <v>275</v>
      </c>
      <c r="D80" t="s">
        <v>298</v>
      </c>
      <c r="E80">
        <v>125</v>
      </c>
      <c r="F80">
        <v>5</v>
      </c>
      <c r="G80" t="s">
        <v>25</v>
      </c>
      <c r="H80" t="s">
        <v>136</v>
      </c>
      <c r="I80">
        <v>0</v>
      </c>
      <c r="J80">
        <v>0</v>
      </c>
      <c r="K80">
        <v>1</v>
      </c>
      <c r="L80" t="b">
        <f t="shared" si="4"/>
        <v>0</v>
      </c>
      <c r="M80">
        <f t="shared" si="5"/>
        <v>51</v>
      </c>
      <c r="N80" t="str">
        <f t="shared" si="6"/>
        <v/>
      </c>
      <c r="O80" t="str">
        <f t="shared" si="7"/>
        <v/>
      </c>
    </row>
    <row r="81" spans="1:15" x14ac:dyDescent="0.2">
      <c r="A81">
        <v>5226</v>
      </c>
      <c r="B81" t="s">
        <v>137</v>
      </c>
      <c r="C81">
        <v>276</v>
      </c>
      <c r="D81" t="s">
        <v>299</v>
      </c>
      <c r="E81">
        <v>125</v>
      </c>
      <c r="F81">
        <v>5</v>
      </c>
      <c r="G81" t="s">
        <v>25</v>
      </c>
      <c r="H81" t="s">
        <v>74</v>
      </c>
      <c r="I81">
        <v>0</v>
      </c>
      <c r="J81">
        <v>0</v>
      </c>
      <c r="K81">
        <v>1</v>
      </c>
      <c r="L81" t="b">
        <f t="shared" si="4"/>
        <v>0</v>
      </c>
      <c r="M81" t="str">
        <f t="shared" si="5"/>
        <v/>
      </c>
      <c r="N81">
        <f t="shared" si="6"/>
        <v>127</v>
      </c>
      <c r="O81" t="str">
        <f t="shared" si="7"/>
        <v/>
      </c>
    </row>
    <row r="82" spans="1:15" x14ac:dyDescent="0.2">
      <c r="A82">
        <v>46078</v>
      </c>
      <c r="B82" t="s">
        <v>138</v>
      </c>
      <c r="C82">
        <v>277</v>
      </c>
      <c r="D82" t="s">
        <v>300</v>
      </c>
      <c r="E82">
        <v>125</v>
      </c>
      <c r="F82">
        <v>5</v>
      </c>
      <c r="G82" t="s">
        <v>25</v>
      </c>
      <c r="H82" t="s">
        <v>65</v>
      </c>
      <c r="I82">
        <v>0</v>
      </c>
      <c r="J82">
        <v>1</v>
      </c>
      <c r="K82">
        <v>1</v>
      </c>
      <c r="L82" t="b">
        <f t="shared" si="4"/>
        <v>0</v>
      </c>
      <c r="M82" t="str">
        <f t="shared" si="5"/>
        <v/>
      </c>
      <c r="N82" t="str">
        <f t="shared" si="6"/>
        <v/>
      </c>
      <c r="O82">
        <f t="shared" si="7"/>
        <v>51</v>
      </c>
    </row>
    <row r="83" spans="1:15" x14ac:dyDescent="0.2">
      <c r="A83">
        <v>18884</v>
      </c>
      <c r="B83" t="s">
        <v>139</v>
      </c>
      <c r="C83">
        <v>278</v>
      </c>
      <c r="D83" t="s">
        <v>301</v>
      </c>
      <c r="E83">
        <v>125</v>
      </c>
      <c r="F83">
        <v>5</v>
      </c>
      <c r="G83" t="s">
        <v>25</v>
      </c>
      <c r="H83" t="s">
        <v>140</v>
      </c>
      <c r="I83">
        <v>0</v>
      </c>
      <c r="J83">
        <v>0</v>
      </c>
      <c r="K83">
        <v>1</v>
      </c>
      <c r="L83" t="b">
        <f t="shared" si="4"/>
        <v>0</v>
      </c>
      <c r="M83">
        <f t="shared" si="5"/>
        <v>51</v>
      </c>
      <c r="N83" t="str">
        <f t="shared" si="6"/>
        <v/>
      </c>
      <c r="O83" t="str">
        <f t="shared" si="7"/>
        <v/>
      </c>
    </row>
    <row r="84" spans="1:15" x14ac:dyDescent="0.2">
      <c r="A84">
        <v>18620</v>
      </c>
      <c r="B84" t="s">
        <v>141</v>
      </c>
      <c r="C84">
        <v>279</v>
      </c>
      <c r="D84" t="s">
        <v>302</v>
      </c>
      <c r="E84">
        <v>125</v>
      </c>
      <c r="F84">
        <v>5</v>
      </c>
      <c r="G84" t="s">
        <v>25</v>
      </c>
      <c r="H84" t="s">
        <v>140</v>
      </c>
      <c r="I84">
        <v>0</v>
      </c>
      <c r="J84">
        <v>0</v>
      </c>
      <c r="K84">
        <v>1</v>
      </c>
      <c r="L84" t="b">
        <f t="shared" si="4"/>
        <v>0</v>
      </c>
      <c r="M84">
        <f t="shared" si="5"/>
        <v>51</v>
      </c>
      <c r="N84" t="str">
        <f t="shared" si="6"/>
        <v/>
      </c>
      <c r="O84" t="str">
        <f t="shared" si="7"/>
        <v/>
      </c>
    </row>
    <row r="85" spans="1:15" x14ac:dyDescent="0.2">
      <c r="A85">
        <v>18861</v>
      </c>
      <c r="B85" t="s">
        <v>142</v>
      </c>
      <c r="C85">
        <v>280</v>
      </c>
      <c r="D85" t="s">
        <v>303</v>
      </c>
      <c r="E85">
        <v>125</v>
      </c>
      <c r="F85">
        <v>5</v>
      </c>
      <c r="G85" t="s">
        <v>25</v>
      </c>
      <c r="H85" t="s">
        <v>140</v>
      </c>
      <c r="I85">
        <v>0</v>
      </c>
      <c r="J85">
        <v>0</v>
      </c>
      <c r="K85">
        <v>1</v>
      </c>
      <c r="L85" t="b">
        <f t="shared" si="4"/>
        <v>0</v>
      </c>
      <c r="M85">
        <f t="shared" si="5"/>
        <v>51</v>
      </c>
      <c r="N85" t="str">
        <f t="shared" si="6"/>
        <v/>
      </c>
      <c r="O85" t="str">
        <f t="shared" si="7"/>
        <v/>
      </c>
    </row>
    <row r="86" spans="1:15" x14ac:dyDescent="0.2">
      <c r="A86">
        <v>65064</v>
      </c>
      <c r="B86" t="s">
        <v>143</v>
      </c>
      <c r="C86">
        <v>281</v>
      </c>
      <c r="D86" t="s">
        <v>304</v>
      </c>
      <c r="E86">
        <v>125</v>
      </c>
      <c r="F86">
        <v>5</v>
      </c>
      <c r="G86" t="s">
        <v>25</v>
      </c>
      <c r="H86" t="s">
        <v>14</v>
      </c>
      <c r="I86">
        <v>0</v>
      </c>
      <c r="J86">
        <v>0</v>
      </c>
      <c r="K86">
        <v>1</v>
      </c>
      <c r="L86" t="b">
        <f t="shared" si="4"/>
        <v>0</v>
      </c>
      <c r="M86" t="str">
        <f t="shared" si="5"/>
        <v/>
      </c>
      <c r="N86" t="str">
        <f t="shared" si="6"/>
        <v/>
      </c>
      <c r="O86">
        <f t="shared" si="7"/>
        <v>84</v>
      </c>
    </row>
    <row r="87" spans="1:15" x14ac:dyDescent="0.2">
      <c r="A87">
        <v>26127</v>
      </c>
      <c r="B87" t="s">
        <v>144</v>
      </c>
      <c r="C87">
        <v>282</v>
      </c>
      <c r="D87" t="s">
        <v>305</v>
      </c>
      <c r="E87">
        <v>125</v>
      </c>
      <c r="F87">
        <v>5</v>
      </c>
      <c r="G87" t="s">
        <v>25</v>
      </c>
      <c r="H87" t="s">
        <v>145</v>
      </c>
      <c r="I87">
        <v>0</v>
      </c>
      <c r="J87">
        <v>0</v>
      </c>
      <c r="K87">
        <v>2</v>
      </c>
      <c r="L87" t="b">
        <f t="shared" si="4"/>
        <v>1</v>
      </c>
      <c r="M87">
        <f t="shared" si="5"/>
        <v>30</v>
      </c>
      <c r="N87">
        <f t="shared" si="6"/>
        <v>192</v>
      </c>
      <c r="O87" t="str">
        <f t="shared" si="7"/>
        <v/>
      </c>
    </row>
    <row r="88" spans="1:15" x14ac:dyDescent="0.2">
      <c r="A88">
        <v>13088</v>
      </c>
      <c r="B88" t="s">
        <v>146</v>
      </c>
      <c r="C88">
        <v>283</v>
      </c>
      <c r="D88" t="s">
        <v>306</v>
      </c>
      <c r="E88">
        <v>125</v>
      </c>
      <c r="F88">
        <v>5</v>
      </c>
      <c r="G88" t="s">
        <v>25</v>
      </c>
      <c r="H88" t="s">
        <v>147</v>
      </c>
      <c r="I88">
        <v>0</v>
      </c>
      <c r="J88">
        <v>0</v>
      </c>
      <c r="K88">
        <v>1</v>
      </c>
      <c r="L88" t="b">
        <f t="shared" si="4"/>
        <v>0</v>
      </c>
      <c r="M88">
        <f t="shared" si="5"/>
        <v>30</v>
      </c>
      <c r="N88" t="str">
        <f t="shared" si="6"/>
        <v/>
      </c>
      <c r="O88" t="str">
        <f t="shared" si="7"/>
        <v/>
      </c>
    </row>
    <row r="89" spans="1:15" x14ac:dyDescent="0.2">
      <c r="A89">
        <v>41552</v>
      </c>
      <c r="B89" t="s">
        <v>148</v>
      </c>
      <c r="C89">
        <v>284</v>
      </c>
      <c r="D89" t="s">
        <v>307</v>
      </c>
      <c r="E89">
        <v>125</v>
      </c>
      <c r="F89">
        <v>5</v>
      </c>
      <c r="G89" t="s">
        <v>25</v>
      </c>
      <c r="H89" t="s">
        <v>14</v>
      </c>
      <c r="I89">
        <v>0</v>
      </c>
      <c r="J89">
        <v>0</v>
      </c>
      <c r="K89">
        <v>1</v>
      </c>
      <c r="L89" t="b">
        <f t="shared" si="4"/>
        <v>0</v>
      </c>
      <c r="M89" t="str">
        <f t="shared" si="5"/>
        <v/>
      </c>
      <c r="N89" t="str">
        <f t="shared" si="6"/>
        <v/>
      </c>
      <c r="O89">
        <f t="shared" si="7"/>
        <v>84</v>
      </c>
    </row>
    <row r="90" spans="1:15" x14ac:dyDescent="0.2">
      <c r="A90">
        <v>18883</v>
      </c>
      <c r="B90" t="s">
        <v>149</v>
      </c>
      <c r="C90">
        <v>285</v>
      </c>
      <c r="D90" t="s">
        <v>308</v>
      </c>
      <c r="E90">
        <v>125</v>
      </c>
      <c r="F90">
        <v>5</v>
      </c>
      <c r="G90" t="s">
        <v>25</v>
      </c>
      <c r="H90" t="s">
        <v>140</v>
      </c>
      <c r="I90">
        <v>0</v>
      </c>
      <c r="J90">
        <v>0</v>
      </c>
      <c r="K90">
        <v>1</v>
      </c>
      <c r="L90" t="b">
        <f t="shared" si="4"/>
        <v>0</v>
      </c>
      <c r="M90">
        <f t="shared" si="5"/>
        <v>51</v>
      </c>
      <c r="N90" t="str">
        <f t="shared" si="6"/>
        <v/>
      </c>
      <c r="O90" t="str">
        <f t="shared" si="7"/>
        <v/>
      </c>
    </row>
    <row r="91" spans="1:15" x14ac:dyDescent="0.2">
      <c r="A91">
        <v>23300</v>
      </c>
      <c r="B91" t="s">
        <v>150</v>
      </c>
      <c r="C91">
        <v>286</v>
      </c>
      <c r="D91" t="s">
        <v>309</v>
      </c>
      <c r="E91">
        <v>125</v>
      </c>
      <c r="F91">
        <v>5</v>
      </c>
      <c r="G91" t="s">
        <v>25</v>
      </c>
      <c r="H91" t="s">
        <v>126</v>
      </c>
      <c r="I91">
        <v>0</v>
      </c>
      <c r="J91">
        <v>0</v>
      </c>
      <c r="K91">
        <v>1</v>
      </c>
      <c r="L91" t="b">
        <f t="shared" si="4"/>
        <v>0</v>
      </c>
      <c r="M91">
        <f t="shared" si="5"/>
        <v>51</v>
      </c>
      <c r="N91" t="str">
        <f t="shared" si="6"/>
        <v/>
      </c>
      <c r="O91" t="str">
        <f t="shared" si="7"/>
        <v/>
      </c>
    </row>
    <row r="92" spans="1:15" x14ac:dyDescent="0.2">
      <c r="A92">
        <v>21483</v>
      </c>
      <c r="B92" t="s">
        <v>151</v>
      </c>
      <c r="C92">
        <v>287</v>
      </c>
      <c r="D92" t="s">
        <v>310</v>
      </c>
      <c r="E92">
        <v>125</v>
      </c>
      <c r="F92">
        <v>5</v>
      </c>
      <c r="G92" t="s">
        <v>25</v>
      </c>
      <c r="H92" t="s">
        <v>126</v>
      </c>
      <c r="I92">
        <v>0</v>
      </c>
      <c r="J92">
        <v>0</v>
      </c>
      <c r="K92">
        <v>1</v>
      </c>
      <c r="L92" t="b">
        <f t="shared" si="4"/>
        <v>0</v>
      </c>
      <c r="M92">
        <f t="shared" si="5"/>
        <v>51</v>
      </c>
      <c r="N92" t="str">
        <f t="shared" si="6"/>
        <v/>
      </c>
      <c r="O92" t="str">
        <f t="shared" si="7"/>
        <v/>
      </c>
    </row>
    <row r="93" spans="1:15" x14ac:dyDescent="0.2">
      <c r="A93">
        <v>6634</v>
      </c>
      <c r="B93" t="s">
        <v>152</v>
      </c>
      <c r="C93">
        <v>288</v>
      </c>
      <c r="D93" t="s">
        <v>311</v>
      </c>
      <c r="E93">
        <v>125</v>
      </c>
      <c r="F93">
        <v>5</v>
      </c>
      <c r="G93" t="s">
        <v>25</v>
      </c>
      <c r="H93" t="s">
        <v>29</v>
      </c>
      <c r="I93">
        <v>0</v>
      </c>
      <c r="J93">
        <v>0</v>
      </c>
      <c r="K93">
        <v>1</v>
      </c>
      <c r="L93" t="b">
        <f t="shared" si="4"/>
        <v>0</v>
      </c>
      <c r="M93" t="str">
        <f t="shared" si="5"/>
        <v/>
      </c>
      <c r="N93">
        <f t="shared" si="6"/>
        <v>106</v>
      </c>
      <c r="O93" t="str">
        <f t="shared" si="7"/>
        <v/>
      </c>
    </row>
    <row r="94" spans="1:15" x14ac:dyDescent="0.2">
      <c r="A94">
        <v>5555</v>
      </c>
      <c r="B94" t="s">
        <v>153</v>
      </c>
      <c r="C94">
        <v>289</v>
      </c>
      <c r="D94" t="s">
        <v>312</v>
      </c>
      <c r="E94">
        <v>125</v>
      </c>
      <c r="F94">
        <v>5</v>
      </c>
      <c r="G94" t="s">
        <v>25</v>
      </c>
      <c r="H94" t="s">
        <v>154</v>
      </c>
      <c r="I94">
        <v>0</v>
      </c>
      <c r="J94">
        <v>0</v>
      </c>
      <c r="K94">
        <v>1</v>
      </c>
      <c r="L94" t="b">
        <f t="shared" si="4"/>
        <v>0</v>
      </c>
      <c r="M94">
        <f t="shared" si="5"/>
        <v>51</v>
      </c>
      <c r="N94" t="str">
        <f t="shared" si="6"/>
        <v/>
      </c>
      <c r="O94" t="str">
        <f t="shared" si="7"/>
        <v/>
      </c>
    </row>
    <row r="95" spans="1:15" x14ac:dyDescent="0.2">
      <c r="A95">
        <v>1504</v>
      </c>
      <c r="B95" t="s">
        <v>155</v>
      </c>
      <c r="C95">
        <v>290</v>
      </c>
      <c r="D95" t="s">
        <v>313</v>
      </c>
      <c r="E95">
        <v>125</v>
      </c>
      <c r="F95">
        <v>5</v>
      </c>
      <c r="G95" t="s">
        <v>25</v>
      </c>
      <c r="H95" t="s">
        <v>156</v>
      </c>
      <c r="I95">
        <v>0</v>
      </c>
      <c r="J95">
        <v>0</v>
      </c>
      <c r="K95">
        <v>2</v>
      </c>
      <c r="L95" t="b">
        <f t="shared" si="4"/>
        <v>1</v>
      </c>
      <c r="M95">
        <f t="shared" si="5"/>
        <v>30</v>
      </c>
      <c r="N95">
        <f t="shared" si="6"/>
        <v>151</v>
      </c>
      <c r="O95" t="str">
        <f t="shared" si="7"/>
        <v/>
      </c>
    </row>
    <row r="96" spans="1:15" x14ac:dyDescent="0.2">
      <c r="A96">
        <v>48666</v>
      </c>
      <c r="B96" t="s">
        <v>157</v>
      </c>
      <c r="C96">
        <v>291</v>
      </c>
      <c r="D96" t="s">
        <v>314</v>
      </c>
      <c r="E96">
        <v>125</v>
      </c>
      <c r="F96">
        <v>5</v>
      </c>
      <c r="G96" t="s">
        <v>25</v>
      </c>
      <c r="H96" t="s">
        <v>14</v>
      </c>
      <c r="I96">
        <v>0</v>
      </c>
      <c r="J96">
        <v>0</v>
      </c>
      <c r="K96">
        <v>1</v>
      </c>
      <c r="L96" t="b">
        <f t="shared" si="4"/>
        <v>0</v>
      </c>
      <c r="M96" t="str">
        <f t="shared" si="5"/>
        <v/>
      </c>
      <c r="N96" t="str">
        <f t="shared" si="6"/>
        <v/>
      </c>
      <c r="O96">
        <f t="shared" si="7"/>
        <v>84</v>
      </c>
    </row>
    <row r="97" spans="1:15" x14ac:dyDescent="0.2">
      <c r="A97">
        <v>1453</v>
      </c>
      <c r="B97" t="s">
        <v>158</v>
      </c>
      <c r="C97">
        <v>292</v>
      </c>
      <c r="D97" t="s">
        <v>315</v>
      </c>
      <c r="E97">
        <v>125</v>
      </c>
      <c r="F97">
        <v>5</v>
      </c>
      <c r="G97" t="s">
        <v>25</v>
      </c>
      <c r="H97" t="s">
        <v>159</v>
      </c>
      <c r="I97">
        <v>0</v>
      </c>
      <c r="J97">
        <v>0</v>
      </c>
      <c r="K97">
        <v>2</v>
      </c>
      <c r="L97" t="b">
        <f t="shared" si="4"/>
        <v>1</v>
      </c>
      <c r="M97">
        <f t="shared" si="5"/>
        <v>1</v>
      </c>
      <c r="N97">
        <f t="shared" si="6"/>
        <v>101</v>
      </c>
      <c r="O97" t="str">
        <f t="shared" si="7"/>
        <v/>
      </c>
    </row>
    <row r="98" spans="1:15" x14ac:dyDescent="0.2">
      <c r="A98">
        <v>778</v>
      </c>
      <c r="B98" t="s">
        <v>160</v>
      </c>
      <c r="C98">
        <v>293</v>
      </c>
      <c r="D98" t="s">
        <v>316</v>
      </c>
      <c r="E98">
        <v>125</v>
      </c>
      <c r="F98">
        <v>5</v>
      </c>
      <c r="G98" t="s">
        <v>25</v>
      </c>
      <c r="H98" t="s">
        <v>161</v>
      </c>
      <c r="I98">
        <v>0</v>
      </c>
      <c r="J98">
        <v>0</v>
      </c>
      <c r="K98">
        <v>1</v>
      </c>
      <c r="L98" t="b">
        <f t="shared" si="4"/>
        <v>0</v>
      </c>
      <c r="M98" t="str">
        <f t="shared" si="5"/>
        <v/>
      </c>
      <c r="N98">
        <f t="shared" si="6"/>
        <v>185</v>
      </c>
      <c r="O98" t="str">
        <f t="shared" si="7"/>
        <v/>
      </c>
    </row>
    <row r="99" spans="1:15" x14ac:dyDescent="0.2">
      <c r="A99">
        <v>5076</v>
      </c>
      <c r="B99" t="s">
        <v>162</v>
      </c>
      <c r="C99">
        <v>294</v>
      </c>
      <c r="D99" t="s">
        <v>317</v>
      </c>
      <c r="E99">
        <v>125</v>
      </c>
      <c r="F99">
        <v>5</v>
      </c>
      <c r="G99" t="s">
        <v>25</v>
      </c>
      <c r="H99" t="s">
        <v>163</v>
      </c>
      <c r="I99">
        <v>0</v>
      </c>
      <c r="J99">
        <v>0</v>
      </c>
      <c r="K99">
        <v>1</v>
      </c>
      <c r="L99" t="b">
        <f t="shared" si="4"/>
        <v>0</v>
      </c>
      <c r="M99">
        <f t="shared" si="5"/>
        <v>30</v>
      </c>
      <c r="N99" t="str">
        <f t="shared" si="6"/>
        <v/>
      </c>
      <c r="O99" t="str">
        <f t="shared" si="7"/>
        <v/>
      </c>
    </row>
    <row r="100" spans="1:15" x14ac:dyDescent="0.2">
      <c r="A100">
        <v>22012</v>
      </c>
      <c r="B100" t="s">
        <v>164</v>
      </c>
      <c r="C100">
        <v>295</v>
      </c>
      <c r="D100" t="s">
        <v>318</v>
      </c>
      <c r="E100">
        <v>125</v>
      </c>
      <c r="F100">
        <v>5</v>
      </c>
      <c r="G100" t="s">
        <v>25</v>
      </c>
      <c r="H100" t="s">
        <v>126</v>
      </c>
      <c r="I100">
        <v>0</v>
      </c>
      <c r="J100">
        <v>0</v>
      </c>
      <c r="K100">
        <v>1</v>
      </c>
      <c r="L100" t="b">
        <f t="shared" si="4"/>
        <v>0</v>
      </c>
      <c r="M100">
        <f t="shared" si="5"/>
        <v>51</v>
      </c>
      <c r="N100" t="str">
        <f t="shared" si="6"/>
        <v/>
      </c>
      <c r="O100" t="str">
        <f t="shared" si="7"/>
        <v/>
      </c>
    </row>
    <row r="101" spans="1:15" x14ac:dyDescent="0.2">
      <c r="A101">
        <v>30886</v>
      </c>
      <c r="B101" t="s">
        <v>165</v>
      </c>
      <c r="C101">
        <v>296</v>
      </c>
      <c r="D101" t="s">
        <v>319</v>
      </c>
      <c r="E101">
        <v>125</v>
      </c>
      <c r="F101">
        <v>5</v>
      </c>
      <c r="G101" t="s">
        <v>25</v>
      </c>
      <c r="H101" t="s">
        <v>14</v>
      </c>
      <c r="I101">
        <v>0</v>
      </c>
      <c r="J101">
        <v>0</v>
      </c>
      <c r="K101">
        <v>1</v>
      </c>
      <c r="L101" t="b">
        <f t="shared" si="4"/>
        <v>0</v>
      </c>
      <c r="M101" t="str">
        <f t="shared" si="5"/>
        <v/>
      </c>
      <c r="N101" t="str">
        <f t="shared" si="6"/>
        <v/>
      </c>
      <c r="O101">
        <f t="shared" si="7"/>
        <v>84</v>
      </c>
    </row>
    <row r="102" spans="1:15" x14ac:dyDescent="0.2">
      <c r="A102">
        <v>4745</v>
      </c>
      <c r="B102" t="s">
        <v>166</v>
      </c>
      <c r="C102">
        <v>297</v>
      </c>
      <c r="D102" t="s">
        <v>320</v>
      </c>
      <c r="E102">
        <v>125</v>
      </c>
      <c r="F102">
        <v>5</v>
      </c>
      <c r="G102" t="s">
        <v>25</v>
      </c>
      <c r="H102" t="s">
        <v>156</v>
      </c>
      <c r="I102">
        <v>0</v>
      </c>
      <c r="J102">
        <v>0</v>
      </c>
      <c r="K102">
        <v>2</v>
      </c>
      <c r="L102" t="b">
        <f t="shared" si="4"/>
        <v>1</v>
      </c>
      <c r="M102">
        <f t="shared" si="5"/>
        <v>30</v>
      </c>
      <c r="N102">
        <f t="shared" si="6"/>
        <v>151</v>
      </c>
      <c r="O102" t="str">
        <f t="shared" si="7"/>
        <v/>
      </c>
    </row>
    <row r="103" spans="1:15" x14ac:dyDescent="0.2">
      <c r="A103">
        <v>1548</v>
      </c>
      <c r="B103" t="s">
        <v>167</v>
      </c>
      <c r="C103">
        <v>298</v>
      </c>
      <c r="D103" t="s">
        <v>321</v>
      </c>
      <c r="E103">
        <v>125</v>
      </c>
      <c r="F103">
        <v>5</v>
      </c>
      <c r="G103" t="s">
        <v>25</v>
      </c>
      <c r="H103" t="s">
        <v>156</v>
      </c>
      <c r="I103">
        <v>0</v>
      </c>
      <c r="J103">
        <v>0</v>
      </c>
      <c r="K103">
        <v>2</v>
      </c>
      <c r="L103" t="b">
        <f t="shared" si="4"/>
        <v>1</v>
      </c>
      <c r="M103">
        <f t="shared" si="5"/>
        <v>30</v>
      </c>
      <c r="N103">
        <f t="shared" si="6"/>
        <v>151</v>
      </c>
      <c r="O103" t="str">
        <f t="shared" si="7"/>
        <v/>
      </c>
    </row>
    <row r="104" spans="1:15" x14ac:dyDescent="0.2">
      <c r="A104">
        <v>1623</v>
      </c>
      <c r="B104" t="s">
        <v>168</v>
      </c>
      <c r="C104">
        <v>299</v>
      </c>
      <c r="D104" t="s">
        <v>322</v>
      </c>
      <c r="E104">
        <v>125</v>
      </c>
      <c r="F104">
        <v>5</v>
      </c>
      <c r="G104" t="s">
        <v>25</v>
      </c>
      <c r="H104" t="s">
        <v>169</v>
      </c>
      <c r="I104">
        <v>0</v>
      </c>
      <c r="J104">
        <v>1</v>
      </c>
      <c r="K104">
        <v>1</v>
      </c>
      <c r="L104" t="b">
        <f t="shared" si="4"/>
        <v>0</v>
      </c>
      <c r="M104">
        <f t="shared" si="5"/>
        <v>30</v>
      </c>
      <c r="N104">
        <f t="shared" si="6"/>
        <v>54</v>
      </c>
      <c r="O104" t="str">
        <f t="shared" si="7"/>
        <v/>
      </c>
    </row>
    <row r="105" spans="1:15" x14ac:dyDescent="0.2">
      <c r="A105">
        <v>11480</v>
      </c>
      <c r="B105" t="s">
        <v>170</v>
      </c>
      <c r="C105">
        <v>300</v>
      </c>
      <c r="D105" t="s">
        <v>323</v>
      </c>
      <c r="E105">
        <v>125</v>
      </c>
      <c r="F105">
        <v>5</v>
      </c>
      <c r="G105" t="s">
        <v>25</v>
      </c>
      <c r="H105" t="s">
        <v>76</v>
      </c>
      <c r="I105">
        <v>0</v>
      </c>
      <c r="J105">
        <v>0</v>
      </c>
      <c r="K105">
        <v>1</v>
      </c>
      <c r="L105" t="b">
        <f t="shared" si="4"/>
        <v>0</v>
      </c>
      <c r="M105">
        <f t="shared" si="5"/>
        <v>30</v>
      </c>
      <c r="N105" t="str">
        <f t="shared" si="6"/>
        <v/>
      </c>
      <c r="O105" t="str">
        <f t="shared" si="7"/>
        <v/>
      </c>
    </row>
    <row r="106" spans="1:15" x14ac:dyDescent="0.2">
      <c r="A106">
        <v>15932</v>
      </c>
      <c r="B106" t="s">
        <v>171</v>
      </c>
      <c r="C106">
        <v>301</v>
      </c>
      <c r="D106" t="s">
        <v>324</v>
      </c>
      <c r="E106">
        <v>125</v>
      </c>
      <c r="F106">
        <v>5</v>
      </c>
      <c r="G106" t="s">
        <v>25</v>
      </c>
      <c r="H106" t="s">
        <v>57</v>
      </c>
      <c r="I106">
        <v>0</v>
      </c>
      <c r="J106">
        <v>0</v>
      </c>
      <c r="K106">
        <v>1</v>
      </c>
      <c r="L106" t="b">
        <f t="shared" si="4"/>
        <v>0</v>
      </c>
      <c r="M106">
        <f t="shared" si="5"/>
        <v>30</v>
      </c>
      <c r="N106" t="str">
        <f t="shared" si="6"/>
        <v/>
      </c>
      <c r="O106" t="str">
        <f t="shared" si="7"/>
        <v/>
      </c>
    </row>
    <row r="107" spans="1:15" x14ac:dyDescent="0.2">
      <c r="A107">
        <v>16080</v>
      </c>
      <c r="B107" t="s">
        <v>172</v>
      </c>
      <c r="C107">
        <v>302</v>
      </c>
      <c r="D107" t="s">
        <v>325</v>
      </c>
      <c r="E107">
        <v>125</v>
      </c>
      <c r="F107">
        <v>5</v>
      </c>
      <c r="G107" t="s">
        <v>25</v>
      </c>
      <c r="H107" t="s">
        <v>173</v>
      </c>
      <c r="I107">
        <v>1</v>
      </c>
      <c r="J107">
        <v>0</v>
      </c>
      <c r="K107">
        <v>0</v>
      </c>
      <c r="L107" t="b">
        <f t="shared" si="4"/>
        <v>1</v>
      </c>
      <c r="M107" t="str">
        <f t="shared" si="5"/>
        <v/>
      </c>
      <c r="N107">
        <f t="shared" si="6"/>
        <v>74</v>
      </c>
      <c r="O107" t="str">
        <f t="shared" si="7"/>
        <v/>
      </c>
    </row>
    <row r="108" spans="1:15" x14ac:dyDescent="0.2">
      <c r="A108">
        <v>19774</v>
      </c>
      <c r="B108" t="s">
        <v>174</v>
      </c>
      <c r="C108">
        <v>303</v>
      </c>
      <c r="D108" t="s">
        <v>326</v>
      </c>
      <c r="E108">
        <v>125</v>
      </c>
      <c r="F108">
        <v>5</v>
      </c>
      <c r="G108" t="s">
        <v>25</v>
      </c>
      <c r="H108" t="s">
        <v>175</v>
      </c>
      <c r="I108">
        <v>1</v>
      </c>
      <c r="J108">
        <v>0</v>
      </c>
      <c r="K108">
        <v>0</v>
      </c>
      <c r="L108" t="b">
        <f t="shared" si="4"/>
        <v>1</v>
      </c>
      <c r="M108" t="str">
        <f t="shared" si="5"/>
        <v/>
      </c>
      <c r="N108">
        <f t="shared" si="6"/>
        <v>51</v>
      </c>
      <c r="O108" t="str">
        <f t="shared" si="7"/>
        <v/>
      </c>
    </row>
    <row r="109" spans="1:15" x14ac:dyDescent="0.2">
      <c r="A109">
        <v>21752</v>
      </c>
      <c r="B109" t="s">
        <v>176</v>
      </c>
      <c r="C109">
        <v>304</v>
      </c>
      <c r="D109" t="s">
        <v>327</v>
      </c>
      <c r="E109">
        <v>125</v>
      </c>
      <c r="F109">
        <v>5</v>
      </c>
      <c r="G109" t="s">
        <v>25</v>
      </c>
      <c r="H109" t="s">
        <v>140</v>
      </c>
      <c r="I109">
        <v>0</v>
      </c>
      <c r="J109">
        <v>0</v>
      </c>
      <c r="K109">
        <v>1</v>
      </c>
      <c r="L109" t="b">
        <f t="shared" si="4"/>
        <v>0</v>
      </c>
      <c r="M109">
        <f t="shared" si="5"/>
        <v>51</v>
      </c>
      <c r="N109" t="str">
        <f t="shared" si="6"/>
        <v/>
      </c>
      <c r="O109" t="str">
        <f t="shared" si="7"/>
        <v/>
      </c>
    </row>
    <row r="110" spans="1:15" x14ac:dyDescent="0.2">
      <c r="A110">
        <v>40644</v>
      </c>
      <c r="B110" t="s">
        <v>177</v>
      </c>
      <c r="C110">
        <v>305</v>
      </c>
      <c r="D110" t="s">
        <v>328</v>
      </c>
      <c r="E110">
        <v>125</v>
      </c>
      <c r="F110">
        <v>5</v>
      </c>
      <c r="G110" t="s">
        <v>25</v>
      </c>
      <c r="H110" t="s">
        <v>14</v>
      </c>
      <c r="I110">
        <v>0</v>
      </c>
      <c r="J110">
        <v>0</v>
      </c>
      <c r="K110">
        <v>1</v>
      </c>
      <c r="L110" t="b">
        <f t="shared" si="4"/>
        <v>0</v>
      </c>
      <c r="M110" t="str">
        <f t="shared" si="5"/>
        <v/>
      </c>
      <c r="N110" t="str">
        <f t="shared" si="6"/>
        <v/>
      </c>
      <c r="O110">
        <f t="shared" si="7"/>
        <v>84</v>
      </c>
    </row>
    <row r="111" spans="1:15" x14ac:dyDescent="0.2">
      <c r="A111">
        <v>55174</v>
      </c>
      <c r="B111" t="s">
        <v>178</v>
      </c>
      <c r="C111">
        <v>306</v>
      </c>
      <c r="D111" t="s">
        <v>329</v>
      </c>
      <c r="E111">
        <v>125</v>
      </c>
      <c r="F111">
        <v>5</v>
      </c>
      <c r="G111" t="s">
        <v>25</v>
      </c>
      <c r="H111" t="s">
        <v>65</v>
      </c>
      <c r="I111">
        <v>0</v>
      </c>
      <c r="J111">
        <v>1</v>
      </c>
      <c r="K111">
        <v>1</v>
      </c>
      <c r="L111" t="b">
        <f t="shared" si="4"/>
        <v>0</v>
      </c>
      <c r="M111" t="str">
        <f t="shared" si="5"/>
        <v/>
      </c>
      <c r="N111" t="str">
        <f t="shared" si="6"/>
        <v/>
      </c>
      <c r="O111">
        <f t="shared" si="7"/>
        <v>51</v>
      </c>
    </row>
    <row r="112" spans="1:15" x14ac:dyDescent="0.2">
      <c r="A112">
        <v>60288</v>
      </c>
      <c r="B112" t="s">
        <v>179</v>
      </c>
      <c r="C112">
        <v>307</v>
      </c>
      <c r="D112" t="s">
        <v>330</v>
      </c>
      <c r="E112">
        <v>125</v>
      </c>
      <c r="F112">
        <v>5</v>
      </c>
      <c r="G112" t="s">
        <v>25</v>
      </c>
      <c r="H112" t="s">
        <v>14</v>
      </c>
      <c r="I112">
        <v>0</v>
      </c>
      <c r="J112">
        <v>0</v>
      </c>
      <c r="K112">
        <v>1</v>
      </c>
      <c r="L112" t="b">
        <f t="shared" si="4"/>
        <v>0</v>
      </c>
      <c r="M112" t="str">
        <f t="shared" si="5"/>
        <v/>
      </c>
      <c r="N112" t="str">
        <f t="shared" si="6"/>
        <v/>
      </c>
      <c r="O112">
        <f t="shared" si="7"/>
        <v>84</v>
      </c>
    </row>
    <row r="113" spans="1:15" x14ac:dyDescent="0.2">
      <c r="A113">
        <v>69057</v>
      </c>
      <c r="B113" t="s">
        <v>180</v>
      </c>
      <c r="C113">
        <v>308</v>
      </c>
      <c r="D113" t="s">
        <v>331</v>
      </c>
      <c r="E113">
        <v>125</v>
      </c>
      <c r="F113">
        <v>5</v>
      </c>
      <c r="G113" t="s">
        <v>25</v>
      </c>
      <c r="H113" t="s">
        <v>106</v>
      </c>
      <c r="I113">
        <v>0</v>
      </c>
      <c r="J113">
        <v>0</v>
      </c>
      <c r="K113">
        <v>1</v>
      </c>
      <c r="L113" t="b">
        <f t="shared" si="4"/>
        <v>0</v>
      </c>
      <c r="M113" t="str">
        <f t="shared" si="5"/>
        <v/>
      </c>
      <c r="N113">
        <f t="shared" si="6"/>
        <v>79</v>
      </c>
      <c r="O113" t="str">
        <f t="shared" si="7"/>
        <v/>
      </c>
    </row>
    <row r="114" spans="1:15" x14ac:dyDescent="0.2">
      <c r="A114">
        <v>6567</v>
      </c>
      <c r="B114" t="s">
        <v>181</v>
      </c>
      <c r="C114">
        <v>309</v>
      </c>
      <c r="D114" t="s">
        <v>332</v>
      </c>
      <c r="E114">
        <v>125</v>
      </c>
      <c r="F114">
        <v>5</v>
      </c>
      <c r="G114" t="s">
        <v>25</v>
      </c>
      <c r="H114" t="s">
        <v>29</v>
      </c>
      <c r="I114">
        <v>0</v>
      </c>
      <c r="J114">
        <v>0</v>
      </c>
      <c r="K114">
        <v>1</v>
      </c>
      <c r="L114" t="b">
        <f t="shared" si="4"/>
        <v>0</v>
      </c>
      <c r="M114" t="str">
        <f t="shared" si="5"/>
        <v/>
      </c>
      <c r="N114">
        <f t="shared" si="6"/>
        <v>106</v>
      </c>
      <c r="O114" t="str">
        <f t="shared" si="7"/>
        <v/>
      </c>
    </row>
    <row r="115" spans="1:15" x14ac:dyDescent="0.2">
      <c r="A115">
        <v>13884</v>
      </c>
      <c r="B115" t="s">
        <v>182</v>
      </c>
      <c r="C115">
        <v>310</v>
      </c>
      <c r="D115" t="s">
        <v>333</v>
      </c>
      <c r="E115">
        <v>125</v>
      </c>
      <c r="F115">
        <v>5</v>
      </c>
      <c r="G115" t="s">
        <v>25</v>
      </c>
      <c r="H115" t="s">
        <v>183</v>
      </c>
      <c r="I115">
        <v>1</v>
      </c>
      <c r="J115">
        <v>0</v>
      </c>
      <c r="K115">
        <v>0</v>
      </c>
      <c r="L115" t="b">
        <f t="shared" si="4"/>
        <v>1</v>
      </c>
      <c r="M115" t="str">
        <f t="shared" si="5"/>
        <v/>
      </c>
      <c r="N115">
        <f t="shared" si="6"/>
        <v>51</v>
      </c>
      <c r="O115" t="str">
        <f t="shared" si="7"/>
        <v/>
      </c>
    </row>
    <row r="116" spans="1:15" x14ac:dyDescent="0.2">
      <c r="A116">
        <v>21233</v>
      </c>
      <c r="B116" t="s">
        <v>184</v>
      </c>
      <c r="C116">
        <v>311</v>
      </c>
      <c r="D116" t="s">
        <v>334</v>
      </c>
      <c r="E116">
        <v>187</v>
      </c>
      <c r="F116">
        <v>5</v>
      </c>
      <c r="G116" t="s">
        <v>185</v>
      </c>
      <c r="H116" t="s">
        <v>186</v>
      </c>
      <c r="I116">
        <v>1</v>
      </c>
      <c r="J116">
        <v>0</v>
      </c>
      <c r="K116">
        <v>1</v>
      </c>
      <c r="L116" t="b">
        <f t="shared" si="4"/>
        <v>1</v>
      </c>
      <c r="M116">
        <f t="shared" si="5"/>
        <v>30</v>
      </c>
      <c r="N116">
        <f t="shared" si="6"/>
        <v>119</v>
      </c>
      <c r="O116" t="str">
        <f t="shared" si="7"/>
        <v/>
      </c>
    </row>
    <row r="117" spans="1:15" x14ac:dyDescent="0.2">
      <c r="A117">
        <v>33585</v>
      </c>
      <c r="B117" t="s">
        <v>187</v>
      </c>
      <c r="C117">
        <v>312</v>
      </c>
      <c r="D117" t="s">
        <v>335</v>
      </c>
      <c r="E117">
        <v>187</v>
      </c>
      <c r="F117">
        <v>5</v>
      </c>
      <c r="G117" t="s">
        <v>185</v>
      </c>
      <c r="H117" t="s">
        <v>129</v>
      </c>
      <c r="I117">
        <v>0</v>
      </c>
      <c r="J117">
        <v>0</v>
      </c>
      <c r="K117">
        <v>1</v>
      </c>
      <c r="L117" t="b">
        <f t="shared" si="4"/>
        <v>0</v>
      </c>
      <c r="M117" t="str">
        <f t="shared" si="5"/>
        <v/>
      </c>
      <c r="N117" t="str">
        <f t="shared" si="6"/>
        <v/>
      </c>
      <c r="O117">
        <f t="shared" si="7"/>
        <v>121</v>
      </c>
    </row>
    <row r="118" spans="1:15" x14ac:dyDescent="0.2">
      <c r="A118">
        <v>4670</v>
      </c>
      <c r="B118" t="s">
        <v>188</v>
      </c>
      <c r="C118">
        <v>313</v>
      </c>
      <c r="D118" t="s">
        <v>336</v>
      </c>
      <c r="E118">
        <v>187</v>
      </c>
      <c r="F118">
        <v>5</v>
      </c>
      <c r="G118" t="s">
        <v>185</v>
      </c>
      <c r="H118" t="s">
        <v>12</v>
      </c>
      <c r="I118">
        <v>0</v>
      </c>
      <c r="J118">
        <v>0</v>
      </c>
      <c r="K118">
        <v>1</v>
      </c>
      <c r="L118" t="b">
        <f t="shared" si="4"/>
        <v>0</v>
      </c>
      <c r="M118">
        <f t="shared" si="5"/>
        <v>51</v>
      </c>
      <c r="N118" t="str">
        <f t="shared" si="6"/>
        <v/>
      </c>
      <c r="O118" t="str">
        <f t="shared" si="7"/>
        <v/>
      </c>
    </row>
    <row r="119" spans="1:15" x14ac:dyDescent="0.2">
      <c r="A119">
        <v>983</v>
      </c>
      <c r="B119" t="s">
        <v>189</v>
      </c>
      <c r="C119">
        <v>314</v>
      </c>
      <c r="D119" t="s">
        <v>337</v>
      </c>
      <c r="E119">
        <v>187</v>
      </c>
      <c r="F119">
        <v>5</v>
      </c>
      <c r="G119" t="s">
        <v>185</v>
      </c>
      <c r="H119" t="s">
        <v>190</v>
      </c>
      <c r="I119">
        <v>0</v>
      </c>
      <c r="J119">
        <v>0</v>
      </c>
      <c r="K119">
        <v>1</v>
      </c>
      <c r="L119" t="b">
        <f t="shared" si="4"/>
        <v>0</v>
      </c>
      <c r="M119" t="str">
        <f t="shared" si="5"/>
        <v/>
      </c>
      <c r="N119">
        <f t="shared" si="6"/>
        <v>125</v>
      </c>
      <c r="O119" t="str">
        <f t="shared" si="7"/>
        <v/>
      </c>
    </row>
    <row r="120" spans="1:15" x14ac:dyDescent="0.2">
      <c r="A120">
        <v>1465</v>
      </c>
      <c r="B120" t="s">
        <v>191</v>
      </c>
      <c r="C120">
        <v>315</v>
      </c>
      <c r="D120" t="s">
        <v>338</v>
      </c>
      <c r="E120">
        <v>187</v>
      </c>
      <c r="F120">
        <v>5</v>
      </c>
      <c r="G120" t="s">
        <v>185</v>
      </c>
      <c r="H120" t="s">
        <v>192</v>
      </c>
      <c r="I120">
        <v>0</v>
      </c>
      <c r="J120">
        <v>0</v>
      </c>
      <c r="K120">
        <v>1</v>
      </c>
      <c r="L120" t="b">
        <f t="shared" si="4"/>
        <v>0</v>
      </c>
      <c r="M120" t="str">
        <f t="shared" si="5"/>
        <v/>
      </c>
      <c r="N120">
        <f t="shared" si="6"/>
        <v>141</v>
      </c>
      <c r="O120" t="str">
        <f t="shared" si="7"/>
        <v/>
      </c>
    </row>
    <row r="121" spans="1:15" x14ac:dyDescent="0.2">
      <c r="A121">
        <v>14067</v>
      </c>
      <c r="B121" t="s">
        <v>193</v>
      </c>
      <c r="C121">
        <v>316</v>
      </c>
      <c r="D121" t="s">
        <v>339</v>
      </c>
      <c r="E121">
        <v>187</v>
      </c>
      <c r="F121">
        <v>5</v>
      </c>
      <c r="G121" t="s">
        <v>185</v>
      </c>
      <c r="H121" t="s">
        <v>57</v>
      </c>
      <c r="I121">
        <v>0</v>
      </c>
      <c r="J121">
        <v>0</v>
      </c>
      <c r="K121">
        <v>1</v>
      </c>
      <c r="L121" t="b">
        <f t="shared" si="4"/>
        <v>0</v>
      </c>
      <c r="M121">
        <f t="shared" si="5"/>
        <v>30</v>
      </c>
      <c r="N121" t="str">
        <f t="shared" si="6"/>
        <v/>
      </c>
      <c r="O121" t="str">
        <f t="shared" si="7"/>
        <v/>
      </c>
    </row>
    <row r="122" spans="1:15" x14ac:dyDescent="0.2">
      <c r="A122">
        <v>35325</v>
      </c>
      <c r="B122" t="s">
        <v>194</v>
      </c>
      <c r="C122">
        <v>317</v>
      </c>
      <c r="D122" t="s">
        <v>340</v>
      </c>
      <c r="E122">
        <v>187</v>
      </c>
      <c r="F122">
        <v>5</v>
      </c>
      <c r="G122" t="s">
        <v>185</v>
      </c>
      <c r="H122" t="s">
        <v>14</v>
      </c>
      <c r="I122">
        <v>0</v>
      </c>
      <c r="J122">
        <v>0</v>
      </c>
      <c r="K122">
        <v>1</v>
      </c>
      <c r="L122" t="b">
        <f t="shared" si="4"/>
        <v>0</v>
      </c>
      <c r="M122" t="str">
        <f t="shared" si="5"/>
        <v/>
      </c>
      <c r="N122" t="str">
        <f t="shared" si="6"/>
        <v/>
      </c>
      <c r="O122">
        <f t="shared" si="7"/>
        <v>84</v>
      </c>
    </row>
    <row r="123" spans="1:15" x14ac:dyDescent="0.2">
      <c r="A123">
        <v>1194</v>
      </c>
      <c r="B123" t="s">
        <v>195</v>
      </c>
      <c r="C123">
        <v>318</v>
      </c>
      <c r="D123" t="s">
        <v>341</v>
      </c>
      <c r="E123">
        <v>187</v>
      </c>
      <c r="F123">
        <v>5</v>
      </c>
      <c r="G123" t="s">
        <v>185</v>
      </c>
      <c r="H123" t="s">
        <v>196</v>
      </c>
      <c r="I123">
        <v>0</v>
      </c>
      <c r="J123">
        <v>0</v>
      </c>
      <c r="K123">
        <v>1</v>
      </c>
      <c r="L123" t="b">
        <f t="shared" si="4"/>
        <v>0</v>
      </c>
      <c r="M123" t="str">
        <f t="shared" si="5"/>
        <v/>
      </c>
      <c r="N123">
        <f t="shared" si="6"/>
        <v>136</v>
      </c>
      <c r="O123" t="str">
        <f t="shared" si="7"/>
        <v/>
      </c>
    </row>
    <row r="124" spans="1:15" x14ac:dyDescent="0.2">
      <c r="A124">
        <v>5802</v>
      </c>
      <c r="B124" t="s">
        <v>197</v>
      </c>
      <c r="C124">
        <v>319</v>
      </c>
      <c r="D124" t="s">
        <v>342</v>
      </c>
      <c r="E124">
        <v>187</v>
      </c>
      <c r="F124">
        <v>5</v>
      </c>
      <c r="G124" t="s">
        <v>185</v>
      </c>
      <c r="H124" t="s">
        <v>198</v>
      </c>
      <c r="I124">
        <v>0</v>
      </c>
      <c r="J124">
        <v>0</v>
      </c>
      <c r="K124">
        <v>2</v>
      </c>
      <c r="L124" t="b">
        <f t="shared" si="4"/>
        <v>1</v>
      </c>
      <c r="M124">
        <f t="shared" si="5"/>
        <v>30</v>
      </c>
      <c r="N124">
        <f t="shared" si="6"/>
        <v>193</v>
      </c>
      <c r="O124" t="str">
        <f t="shared" si="7"/>
        <v/>
      </c>
    </row>
    <row r="125" spans="1:15" x14ac:dyDescent="0.2">
      <c r="A125">
        <v>5850</v>
      </c>
      <c r="B125" t="s">
        <v>199</v>
      </c>
      <c r="C125">
        <v>320</v>
      </c>
      <c r="D125" t="s">
        <v>343</v>
      </c>
      <c r="E125">
        <v>187</v>
      </c>
      <c r="F125">
        <v>5</v>
      </c>
      <c r="G125" t="s">
        <v>185</v>
      </c>
      <c r="H125" t="s">
        <v>74</v>
      </c>
      <c r="I125">
        <v>0</v>
      </c>
      <c r="J125">
        <v>0</v>
      </c>
      <c r="K125">
        <v>1</v>
      </c>
      <c r="L125" t="b">
        <f t="shared" si="4"/>
        <v>0</v>
      </c>
      <c r="M125" t="str">
        <f t="shared" si="5"/>
        <v/>
      </c>
      <c r="N125">
        <f t="shared" si="6"/>
        <v>127</v>
      </c>
      <c r="O125" t="str">
        <f t="shared" si="7"/>
        <v/>
      </c>
    </row>
    <row r="126" spans="1:15" x14ac:dyDescent="0.2">
      <c r="A126">
        <v>14066</v>
      </c>
      <c r="B126" t="s">
        <v>200</v>
      </c>
      <c r="C126">
        <v>321</v>
      </c>
      <c r="D126" t="s">
        <v>344</v>
      </c>
      <c r="E126">
        <v>187</v>
      </c>
      <c r="F126">
        <v>5</v>
      </c>
      <c r="G126" t="s">
        <v>185</v>
      </c>
      <c r="H126" t="s">
        <v>201</v>
      </c>
      <c r="I126">
        <v>0</v>
      </c>
      <c r="J126">
        <v>1</v>
      </c>
      <c r="K126">
        <v>1</v>
      </c>
      <c r="L126" t="b">
        <f t="shared" si="4"/>
        <v>0</v>
      </c>
      <c r="M126">
        <f t="shared" si="5"/>
        <v>30</v>
      </c>
      <c r="N126">
        <f t="shared" si="6"/>
        <v>54</v>
      </c>
      <c r="O126" t="str">
        <f t="shared" si="7"/>
        <v/>
      </c>
    </row>
    <row r="127" spans="1:15" x14ac:dyDescent="0.2">
      <c r="A127">
        <v>5663</v>
      </c>
      <c r="B127" t="s">
        <v>202</v>
      </c>
      <c r="C127">
        <v>322</v>
      </c>
      <c r="D127" t="s">
        <v>345</v>
      </c>
      <c r="E127">
        <v>187</v>
      </c>
      <c r="F127">
        <v>5</v>
      </c>
      <c r="G127" t="s">
        <v>185</v>
      </c>
      <c r="H127" t="s">
        <v>12</v>
      </c>
      <c r="I127">
        <v>0</v>
      </c>
      <c r="J127">
        <v>0</v>
      </c>
      <c r="K127">
        <v>1</v>
      </c>
      <c r="L127" t="b">
        <f t="shared" si="4"/>
        <v>0</v>
      </c>
      <c r="M127">
        <f t="shared" si="5"/>
        <v>51</v>
      </c>
      <c r="N127" t="str">
        <f t="shared" si="6"/>
        <v/>
      </c>
      <c r="O127" t="str">
        <f t="shared" si="7"/>
        <v/>
      </c>
    </row>
    <row r="128" spans="1:15" x14ac:dyDescent="0.2">
      <c r="A128">
        <v>5927</v>
      </c>
      <c r="B128" t="s">
        <v>203</v>
      </c>
      <c r="C128">
        <v>323</v>
      </c>
      <c r="D128" t="s">
        <v>346</v>
      </c>
      <c r="E128">
        <v>187</v>
      </c>
      <c r="F128">
        <v>5</v>
      </c>
      <c r="G128" t="s">
        <v>185</v>
      </c>
      <c r="H128" t="s">
        <v>74</v>
      </c>
      <c r="I128">
        <v>0</v>
      </c>
      <c r="J128">
        <v>0</v>
      </c>
      <c r="K128">
        <v>1</v>
      </c>
      <c r="L128" t="b">
        <f t="shared" si="4"/>
        <v>0</v>
      </c>
      <c r="M128" t="str">
        <f t="shared" si="5"/>
        <v/>
      </c>
      <c r="N128">
        <f t="shared" si="6"/>
        <v>127</v>
      </c>
      <c r="O128" t="str">
        <f t="shared" si="7"/>
        <v/>
      </c>
    </row>
    <row r="129" spans="1:15" x14ac:dyDescent="0.2">
      <c r="A129">
        <v>6465</v>
      </c>
      <c r="B129" t="s">
        <v>204</v>
      </c>
      <c r="C129">
        <v>324</v>
      </c>
      <c r="D129" t="s">
        <v>347</v>
      </c>
      <c r="E129">
        <v>187</v>
      </c>
      <c r="F129">
        <v>5</v>
      </c>
      <c r="G129" t="s">
        <v>185</v>
      </c>
      <c r="H129" t="s">
        <v>74</v>
      </c>
      <c r="I129">
        <v>0</v>
      </c>
      <c r="J129">
        <v>0</v>
      </c>
      <c r="K129">
        <v>1</v>
      </c>
      <c r="L129" t="b">
        <f t="shared" si="4"/>
        <v>0</v>
      </c>
      <c r="M129" t="str">
        <f t="shared" si="5"/>
        <v/>
      </c>
      <c r="N129">
        <f t="shared" si="6"/>
        <v>127</v>
      </c>
      <c r="O129" t="str">
        <f t="shared" si="7"/>
        <v/>
      </c>
    </row>
    <row r="130" spans="1:15" x14ac:dyDescent="0.2">
      <c r="A130">
        <v>22253</v>
      </c>
      <c r="B130" t="s">
        <v>205</v>
      </c>
      <c r="C130">
        <v>325</v>
      </c>
      <c r="D130" t="s">
        <v>348</v>
      </c>
      <c r="E130">
        <v>187</v>
      </c>
      <c r="F130">
        <v>5</v>
      </c>
      <c r="G130" t="s">
        <v>185</v>
      </c>
      <c r="H130" t="s">
        <v>79</v>
      </c>
      <c r="I130">
        <v>0</v>
      </c>
      <c r="J130">
        <v>0</v>
      </c>
      <c r="K130">
        <v>1</v>
      </c>
      <c r="L130" t="b">
        <f t="shared" ref="L130:L135" si="8">IF(J130=0,IF(OR(I130&gt;0,K130&gt;1),TRUE,FALSE),FALSE)</f>
        <v>0</v>
      </c>
      <c r="M130">
        <f t="shared" si="5"/>
        <v>22</v>
      </c>
      <c r="N130" t="str">
        <f t="shared" si="6"/>
        <v/>
      </c>
      <c r="O130" t="str">
        <f t="shared" si="7"/>
        <v/>
      </c>
    </row>
    <row r="131" spans="1:15" x14ac:dyDescent="0.2">
      <c r="A131">
        <v>13838</v>
      </c>
      <c r="B131" t="s">
        <v>206</v>
      </c>
      <c r="C131">
        <v>326</v>
      </c>
      <c r="D131" t="s">
        <v>349</v>
      </c>
      <c r="E131">
        <v>187</v>
      </c>
      <c r="F131">
        <v>5</v>
      </c>
      <c r="G131" t="s">
        <v>185</v>
      </c>
      <c r="H131" t="s">
        <v>55</v>
      </c>
      <c r="I131">
        <v>0</v>
      </c>
      <c r="J131">
        <v>0</v>
      </c>
      <c r="K131">
        <v>1</v>
      </c>
      <c r="L131" t="b">
        <f t="shared" si="8"/>
        <v>0</v>
      </c>
      <c r="M131">
        <f t="shared" ref="M131:M135" si="9">IFERROR(SEARCH("AC curated",H131),"")</f>
        <v>30</v>
      </c>
      <c r="N131" t="str">
        <f t="shared" ref="N131:N135" si="10">IFERROR(SEARCH("DF curated",H131),"")</f>
        <v/>
      </c>
      <c r="O131" t="str">
        <f t="shared" ref="O131:O135" si="11">IFERROR(SEARCH("JA curated",H131),"")</f>
        <v/>
      </c>
    </row>
    <row r="132" spans="1:15" x14ac:dyDescent="0.2">
      <c r="A132">
        <v>15070</v>
      </c>
      <c r="B132" t="s">
        <v>207</v>
      </c>
      <c r="C132">
        <v>327</v>
      </c>
      <c r="D132" t="s">
        <v>350</v>
      </c>
      <c r="E132">
        <v>187</v>
      </c>
      <c r="F132">
        <v>5</v>
      </c>
      <c r="G132" t="s">
        <v>185</v>
      </c>
      <c r="H132" t="s">
        <v>208</v>
      </c>
      <c r="I132">
        <v>0</v>
      </c>
      <c r="J132">
        <v>0</v>
      </c>
      <c r="K132">
        <v>1</v>
      </c>
      <c r="L132" t="b">
        <f t="shared" si="8"/>
        <v>0</v>
      </c>
      <c r="M132">
        <f t="shared" si="9"/>
        <v>51</v>
      </c>
      <c r="N132" t="str">
        <f t="shared" si="10"/>
        <v/>
      </c>
      <c r="O132" t="str">
        <f t="shared" si="11"/>
        <v/>
      </c>
    </row>
    <row r="133" spans="1:15" x14ac:dyDescent="0.2">
      <c r="A133">
        <v>16185</v>
      </c>
      <c r="B133" t="s">
        <v>209</v>
      </c>
      <c r="C133">
        <v>328</v>
      </c>
      <c r="D133" t="s">
        <v>351</v>
      </c>
      <c r="E133">
        <v>187</v>
      </c>
      <c r="F133">
        <v>5</v>
      </c>
      <c r="G133" t="s">
        <v>185</v>
      </c>
      <c r="H133" t="s">
        <v>210</v>
      </c>
      <c r="I133">
        <v>0</v>
      </c>
      <c r="J133">
        <v>0</v>
      </c>
      <c r="K133">
        <v>1</v>
      </c>
      <c r="L133" t="b">
        <f t="shared" si="8"/>
        <v>0</v>
      </c>
      <c r="M133">
        <f t="shared" si="9"/>
        <v>22</v>
      </c>
      <c r="N133" t="str">
        <f t="shared" si="10"/>
        <v/>
      </c>
      <c r="O133" t="str">
        <f t="shared" si="11"/>
        <v/>
      </c>
    </row>
    <row r="134" spans="1:15" x14ac:dyDescent="0.2">
      <c r="A134">
        <v>23751</v>
      </c>
      <c r="B134" t="s">
        <v>211</v>
      </c>
      <c r="C134">
        <v>329</v>
      </c>
      <c r="D134" t="s">
        <v>352</v>
      </c>
      <c r="E134">
        <v>187</v>
      </c>
      <c r="F134">
        <v>5</v>
      </c>
      <c r="G134" t="s">
        <v>185</v>
      </c>
      <c r="H134" t="s">
        <v>208</v>
      </c>
      <c r="I134">
        <v>0</v>
      </c>
      <c r="J134">
        <v>0</v>
      </c>
      <c r="K134">
        <v>1</v>
      </c>
      <c r="L134" t="b">
        <f t="shared" si="8"/>
        <v>0</v>
      </c>
      <c r="M134">
        <f t="shared" si="9"/>
        <v>51</v>
      </c>
      <c r="N134" t="str">
        <f t="shared" si="10"/>
        <v/>
      </c>
      <c r="O134" t="str">
        <f t="shared" si="11"/>
        <v/>
      </c>
    </row>
    <row r="135" spans="1:15" x14ac:dyDescent="0.2">
      <c r="A135">
        <v>34696</v>
      </c>
      <c r="B135" t="s">
        <v>212</v>
      </c>
      <c r="C135">
        <v>330</v>
      </c>
      <c r="D135" t="s">
        <v>353</v>
      </c>
      <c r="E135">
        <v>187</v>
      </c>
      <c r="F135">
        <v>5</v>
      </c>
      <c r="G135" t="s">
        <v>185</v>
      </c>
      <c r="H135" t="s">
        <v>14</v>
      </c>
      <c r="I135">
        <v>0</v>
      </c>
      <c r="J135">
        <v>0</v>
      </c>
      <c r="K135">
        <v>1</v>
      </c>
      <c r="L135" t="b">
        <f t="shared" si="8"/>
        <v>0</v>
      </c>
      <c r="M135" t="str">
        <f t="shared" si="9"/>
        <v/>
      </c>
      <c r="N135" t="str">
        <f t="shared" si="10"/>
        <v/>
      </c>
      <c r="O135">
        <f t="shared" si="11"/>
        <v>84</v>
      </c>
    </row>
    <row r="137" spans="1:15" x14ac:dyDescent="0.2">
      <c r="K137" t="s">
        <v>217</v>
      </c>
      <c r="L137">
        <f>SUMIF(L2:L135,"TRUE",E2:E135)</f>
        <v>2441</v>
      </c>
    </row>
    <row r="138" spans="1:15" x14ac:dyDescent="0.2">
      <c r="K138" t="s">
        <v>218</v>
      </c>
      <c r="L138">
        <f>COUNTIF(L2:L135,"TRUE")</f>
        <v>19</v>
      </c>
    </row>
  </sheetData>
  <autoFilter ref="A1:O135" xr:uid="{740E9B6C-2A9D-C24C-8CFB-74C770C1FF01}"/>
  <conditionalFormatting sqref="E1:E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:J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:I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:K1048576 L1:O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:O1 L1:L1048576">
    <cfRule type="containsText" dxfId="0" priority="1" operator="containsText" text="TRUE">
      <formula>NOT(ISERROR(SEARCH("TRUE",L1)))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DF_curated_and_manual_and_AC_cu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Winokan, Max (DLSLtd,RAL,LSCI)</cp:lastModifiedBy>
  <dcterms:created xsi:type="dcterms:W3CDTF">2025-01-06T13:13:14Z</dcterms:created>
  <dcterms:modified xsi:type="dcterms:W3CDTF">2025-01-06T13:22:22Z</dcterms:modified>
</cp:coreProperties>
</file>