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POR BULAN GURU\LAPOR BULAN GURU 2022-2023\LAPOR BULAN JULI-JUNI 2023-2024\"/>
    </mc:Choice>
  </mc:AlternateContent>
  <xr:revisionPtr revIDLastSave="0" documentId="13_ncr:1_{9F14272D-E33A-42A4-BEA3-CB351EE5595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LP.BULAN" sheetId="1" r:id="rId1"/>
    <sheet name="Bezeting" sheetId="3" r:id="rId2"/>
    <sheet name="KEPEGWAIAN" sheetId="2" r:id="rId3"/>
  </sheets>
  <definedNames>
    <definedName name="_xlnm.Print_Area" localSheetId="2">KEPEGWAIAN!$A$1:$Z$41</definedName>
    <definedName name="_xlnm.Print_Area" localSheetId="0">LP.BULAN!$A$1:$AQ$50</definedName>
  </definedNames>
  <calcPr calcId="191029"/>
  <fileRecoveryPr autoRecover="0"/>
</workbook>
</file>

<file path=xl/calcChain.xml><?xml version="1.0" encoding="utf-8"?>
<calcChain xmlns="http://schemas.openxmlformats.org/spreadsheetml/2006/main">
  <c r="AA22" i="1" l="1"/>
  <c r="V24" i="1"/>
  <c r="N24" i="1"/>
  <c r="Z24" i="1"/>
  <c r="Y24" i="1"/>
  <c r="X24" i="1"/>
  <c r="S24" i="1"/>
  <c r="Q24" i="1"/>
  <c r="P24" i="1"/>
  <c r="L24" i="1"/>
  <c r="K24" i="1"/>
  <c r="J24" i="1"/>
  <c r="I24" i="1"/>
  <c r="H24" i="1"/>
  <c r="G24" i="1"/>
  <c r="AD23" i="1"/>
  <c r="AC23" i="1"/>
  <c r="AA23" i="1"/>
  <c r="U23" i="1"/>
  <c r="T23" i="1"/>
  <c r="F23" i="1"/>
  <c r="AD22" i="1"/>
  <c r="AC22" i="1"/>
  <c r="U22" i="1"/>
  <c r="T22" i="1"/>
  <c r="F22" i="1"/>
  <c r="AD21" i="1"/>
  <c r="AC21" i="1"/>
  <c r="AA21" i="1"/>
  <c r="U21" i="1"/>
  <c r="T21" i="1"/>
  <c r="F21" i="1"/>
  <c r="AD20" i="1"/>
  <c r="AC20" i="1"/>
  <c r="AA20" i="1"/>
  <c r="U20" i="1"/>
  <c r="V20" i="1" s="1"/>
  <c r="AD19" i="1"/>
  <c r="AA19" i="1"/>
  <c r="U19" i="1"/>
  <c r="V19" i="1" s="1"/>
  <c r="AD18" i="1"/>
  <c r="AC18" i="1"/>
  <c r="AA18" i="1"/>
  <c r="U18" i="1"/>
  <c r="T18" i="1"/>
  <c r="V18" i="1" s="1"/>
  <c r="F18" i="1"/>
  <c r="B44" i="1"/>
  <c r="A44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Y34" i="1"/>
  <c r="X34" i="1"/>
  <c r="Y33" i="1"/>
  <c r="X33" i="1"/>
  <c r="Y32" i="1"/>
  <c r="X32" i="1"/>
  <c r="Y31" i="1"/>
  <c r="X31" i="1"/>
  <c r="Y30" i="1"/>
  <c r="X30" i="1"/>
  <c r="Y29" i="1"/>
  <c r="X29" i="1"/>
  <c r="D19" i="3"/>
  <c r="C19" i="3"/>
  <c r="AC24" i="1" l="1"/>
  <c r="V21" i="1"/>
  <c r="V22" i="1"/>
  <c r="F24" i="1"/>
  <c r="AD24" i="1"/>
  <c r="V23" i="1"/>
  <c r="U24" i="1"/>
  <c r="AA24" i="1"/>
  <c r="M24" i="1"/>
  <c r="D44" i="1"/>
  <c r="Y38" i="1"/>
  <c r="X38" i="1"/>
  <c r="O24" i="1" l="1"/>
  <c r="R24" i="1"/>
</calcChain>
</file>

<file path=xl/sharedStrings.xml><?xml version="1.0" encoding="utf-8"?>
<sst xmlns="http://schemas.openxmlformats.org/spreadsheetml/2006/main" count="559" uniqueCount="287">
  <si>
    <t>LAPOR BULAN SEKOLAH DASAR</t>
  </si>
  <si>
    <t>LAPOR BULAN</t>
  </si>
  <si>
    <t>SEKOLAH DASAR</t>
  </si>
  <si>
    <t>:SD NEGERI 1 BUMIREJO</t>
  </si>
  <si>
    <t>KECAMATAN</t>
  </si>
  <si>
    <t>: PURING</t>
  </si>
  <si>
    <t>NO/TGL SURAT KEPUTUSAN</t>
  </si>
  <si>
    <t>: 421-21/034/III-12/39/85</t>
  </si>
  <si>
    <t>NSB</t>
  </si>
  <si>
    <t>:</t>
  </si>
  <si>
    <t>DESA</t>
  </si>
  <si>
    <t>:BUMIREJO</t>
  </si>
  <si>
    <t>NPSN</t>
  </si>
  <si>
    <t>: 20305372</t>
  </si>
  <si>
    <t>TAHUN BERDIRI</t>
  </si>
  <si>
    <t>:1913</t>
  </si>
  <si>
    <t>NSS</t>
  </si>
  <si>
    <t>: 101030503010</t>
  </si>
  <si>
    <t>NO TELP/HP SEKOLAH</t>
  </si>
  <si>
    <t>: _____________________</t>
  </si>
  <si>
    <t>BANYAKNYA</t>
  </si>
  <si>
    <t>KEADAAN AWAL BULAN</t>
  </si>
  <si>
    <t>KEADAAN AKHIR BULAN</t>
  </si>
  <si>
    <t>ABSEN</t>
  </si>
  <si>
    <t>AGAMA</t>
  </si>
  <si>
    <t>KELAS</t>
  </si>
  <si>
    <t>JML</t>
  </si>
  <si>
    <t>L</t>
  </si>
  <si>
    <t>P</t>
  </si>
  <si>
    <t>PINDAH</t>
  </si>
  <si>
    <t>MENINGGAL</t>
  </si>
  <si>
    <t>SAKIT</t>
  </si>
  <si>
    <t>JUMLAH</t>
  </si>
  <si>
    <t>HARI MASUK</t>
  </si>
  <si>
    <t>ISLAM</t>
  </si>
  <si>
    <t>PROTESTAN</t>
  </si>
  <si>
    <t>KATOLIK</t>
  </si>
  <si>
    <t>BUDHA</t>
  </si>
  <si>
    <t>HINDU</t>
  </si>
  <si>
    <t>S</t>
  </si>
  <si>
    <t>A</t>
  </si>
  <si>
    <t>I</t>
  </si>
  <si>
    <t>II</t>
  </si>
  <si>
    <t>III</t>
  </si>
  <si>
    <t>IV</t>
  </si>
  <si>
    <t>V</t>
  </si>
  <si>
    <t>VI</t>
  </si>
  <si>
    <t>JUMLAH SISWA BERUSIA (TAHUN)</t>
  </si>
  <si>
    <t>KEADAAN SEKOLAH</t>
  </si>
  <si>
    <r>
      <t>&lt;</t>
    </r>
    <r>
      <rPr>
        <sz val="11"/>
        <color theme="1"/>
        <rFont val="Calibri"/>
        <family val="2"/>
        <charset val="1"/>
        <scheme val="minor"/>
      </rPr>
      <t xml:space="preserve"> 6</t>
    </r>
  </si>
  <si>
    <r>
      <rPr>
        <sz val="11"/>
        <color theme="1"/>
        <rFont val="Calibri"/>
        <family val="2"/>
        <charset val="1"/>
        <scheme val="minor"/>
      </rPr>
      <t xml:space="preserve"> 15 </t>
    </r>
    <r>
      <rPr>
        <sz val="11"/>
        <color theme="1"/>
        <rFont val="Calibri"/>
        <family val="2"/>
        <charset val="1"/>
        <scheme val="minor"/>
      </rPr>
      <t>&lt;</t>
    </r>
  </si>
  <si>
    <t>Bangunan Gedung Negeri</t>
  </si>
  <si>
    <t>Ruang UKS</t>
  </si>
  <si>
    <t>Luas Tanah</t>
  </si>
  <si>
    <t>:2016m2</t>
  </si>
  <si>
    <t>Papan tulis</t>
  </si>
  <si>
    <t>:6</t>
  </si>
  <si>
    <t>Bangunan Gedung Inpres</t>
  </si>
  <si>
    <t>Ruang Perpus</t>
  </si>
  <si>
    <t>:1</t>
  </si>
  <si>
    <t>Luas Bangunan</t>
  </si>
  <si>
    <t>Rak Buku</t>
  </si>
  <si>
    <t>:7</t>
  </si>
  <si>
    <t>GTT Agama</t>
  </si>
  <si>
    <t>Bangunan Gedung Guru</t>
  </si>
  <si>
    <t>Ruang Keseniaan</t>
  </si>
  <si>
    <t>Status Tanah</t>
  </si>
  <si>
    <t>:Negeri</t>
  </si>
  <si>
    <t>Jml Ka Sekolah</t>
  </si>
  <si>
    <t>Jumlah Gedung</t>
  </si>
  <si>
    <t>Lapangan OR</t>
  </si>
  <si>
    <t>Bangku @ 2 anak</t>
  </si>
  <si>
    <t>Jml Guru Kelas</t>
  </si>
  <si>
    <t>Jml GTT</t>
  </si>
  <si>
    <t>Ruang Kelas Negeri</t>
  </si>
  <si>
    <t>WC / Kamar Mandi</t>
  </si>
  <si>
    <t>:4</t>
  </si>
  <si>
    <t>Kursi Siswa</t>
  </si>
  <si>
    <t>Jml Guru Agama</t>
  </si>
  <si>
    <t>PTT</t>
  </si>
  <si>
    <t>Ruang Kelas Impres</t>
  </si>
  <si>
    <t>Sumur</t>
  </si>
  <si>
    <t>Meja Siswa</t>
  </si>
  <si>
    <t>Jml Guru OR</t>
  </si>
  <si>
    <t>Ruang Guru</t>
  </si>
  <si>
    <t>Kursi Guru</t>
  </si>
  <si>
    <t>:18</t>
  </si>
  <si>
    <t>Jml Penjaga</t>
  </si>
  <si>
    <t>Ruang Kepala Sekolah</t>
  </si>
  <si>
    <t>Meja Guru</t>
  </si>
  <si>
    <t>Jml TU</t>
  </si>
  <si>
    <t>Rumah Guru</t>
  </si>
  <si>
    <t>Almari</t>
  </si>
  <si>
    <t>:12</t>
  </si>
  <si>
    <t>Rumah Penjaga</t>
  </si>
  <si>
    <t>JUMLAH PENDUDUK</t>
  </si>
  <si>
    <t>PENDUDUK DESA BERUSIA ( TAHUN)</t>
  </si>
  <si>
    <t>KETERANGAN</t>
  </si>
  <si>
    <t>Jumlah Penduduk diisi oleh SD 1 jika di 1 tempat terdapat 2 SD atau lebih</t>
  </si>
  <si>
    <t>-</t>
  </si>
  <si>
    <t>Jumlah</t>
  </si>
  <si>
    <t>DATA KEPEGAWAIAN</t>
  </si>
  <si>
    <t>ALAMAT</t>
  </si>
  <si>
    <t>: JL. Kaleng-Karanganyar KM 02</t>
  </si>
  <si>
    <t>KABUPATEN</t>
  </si>
  <si>
    <t>: Kebumen</t>
  </si>
  <si>
    <t>No</t>
  </si>
  <si>
    <t>Nama/NIP</t>
  </si>
  <si>
    <t>Tempat/ Tanggal Lahir</t>
  </si>
  <si>
    <t>Jenis Kelamin L/P</t>
  </si>
  <si>
    <t>Agama</t>
  </si>
  <si>
    <t>Kawin /Tidak kawin</t>
  </si>
  <si>
    <t>Jumlah Keluarga</t>
  </si>
  <si>
    <t>IJAZAH TAHUN</t>
  </si>
  <si>
    <t>JABATAN TMT</t>
  </si>
  <si>
    <t>SK TERAKHIR</t>
  </si>
  <si>
    <t>Gol/Ruang/TMT</t>
  </si>
  <si>
    <t>Gaji Pokok (Rp)</t>
  </si>
  <si>
    <t>Mulai bekerja</t>
  </si>
  <si>
    <t>Masa Kerja</t>
  </si>
  <si>
    <t>Mengajar</t>
  </si>
  <si>
    <t>Absensi</t>
  </si>
  <si>
    <t>Golongan</t>
  </si>
  <si>
    <t>Seluruh</t>
  </si>
  <si>
    <t>Dasar</t>
  </si>
  <si>
    <t>Tambahan</t>
  </si>
  <si>
    <t>Sedang Pendidikan</t>
  </si>
  <si>
    <t>Tanggal</t>
  </si>
  <si>
    <t>Pertama</t>
  </si>
  <si>
    <t>Disini</t>
  </si>
  <si>
    <t>Tahun</t>
  </si>
  <si>
    <t>Bulan</t>
  </si>
  <si>
    <t>1</t>
  </si>
  <si>
    <t>Kebumen</t>
  </si>
  <si>
    <t>Laki laki</t>
  </si>
  <si>
    <t>Islam</t>
  </si>
  <si>
    <t>Kawin</t>
  </si>
  <si>
    <t>2</t>
  </si>
  <si>
    <t>Perempuan</t>
  </si>
  <si>
    <t>Guru</t>
  </si>
  <si>
    <t>3</t>
  </si>
  <si>
    <t>Guru PAI</t>
  </si>
  <si>
    <t>4</t>
  </si>
  <si>
    <t>5</t>
  </si>
  <si>
    <t>6</t>
  </si>
  <si>
    <t>7</t>
  </si>
  <si>
    <t>D2</t>
  </si>
  <si>
    <t>S1 PGSD</t>
  </si>
  <si>
    <t>8</t>
  </si>
  <si>
    <t>9</t>
  </si>
  <si>
    <t>10</t>
  </si>
  <si>
    <t>I-VI</t>
  </si>
  <si>
    <t>11</t>
  </si>
  <si>
    <t>Pustakawan</t>
  </si>
  <si>
    <t>19/03/1980</t>
  </si>
  <si>
    <t>12</t>
  </si>
  <si>
    <t>Mengetahui,</t>
  </si>
  <si>
    <t>Kepala SDN 1 Bumirejo</t>
  </si>
  <si>
    <t>Pengawas TK-SD</t>
  </si>
  <si>
    <t>SEKOLAH DASAR NEGERI 1 BUMIREJO</t>
  </si>
  <si>
    <t>Alamat : JL. KALENG-KARANGANYAR KM 02</t>
  </si>
  <si>
    <t>DAFTAR BEZETING FORMASI SD NEGERI 1 BUMIREJO</t>
  </si>
  <si>
    <t>NO</t>
  </si>
  <si>
    <t>KEADAAN GURU</t>
  </si>
  <si>
    <t>NAMA</t>
  </si>
  <si>
    <t>NIP</t>
  </si>
  <si>
    <t>JABATAN</t>
  </si>
  <si>
    <t>GOL. RUANG</t>
  </si>
  <si>
    <t>PENDIDIKAN TERAKHIR</t>
  </si>
  <si>
    <t>MENGAJAR KELAS</t>
  </si>
  <si>
    <t>SISWA</t>
  </si>
  <si>
    <t>JAM</t>
  </si>
  <si>
    <t>Kepsek</t>
  </si>
  <si>
    <t xml:space="preserve">S1 </t>
  </si>
  <si>
    <t>Guru Kelas</t>
  </si>
  <si>
    <t xml:space="preserve">Jumlah </t>
  </si>
  <si>
    <t>Penjaga</t>
  </si>
  <si>
    <t>S1 PERPUS</t>
  </si>
  <si>
    <t>Jml</t>
  </si>
  <si>
    <t>Kepala SD Negeri 1 Bumirejo</t>
  </si>
  <si>
    <t>19810730 200701 2 004</t>
  </si>
  <si>
    <t>Yuliasih Nurkhayati, S.Pd.SD</t>
  </si>
  <si>
    <t xml:space="preserve"> </t>
  </si>
  <si>
    <t>S1</t>
  </si>
  <si>
    <t>Tidak</t>
  </si>
  <si>
    <t>NIS</t>
  </si>
  <si>
    <t>: 100100</t>
  </si>
  <si>
    <t>31/12/2014</t>
  </si>
  <si>
    <t>19650521 200701 2 004</t>
  </si>
  <si>
    <t>21/05/1965</t>
  </si>
  <si>
    <t>31/12/2016</t>
  </si>
  <si>
    <t>Siti Fatimah, S.Pd.</t>
  </si>
  <si>
    <t>III / b</t>
  </si>
  <si>
    <t>Rubiningsih, S.I.Pust.</t>
  </si>
  <si>
    <t>GWB</t>
  </si>
  <si>
    <t>:604 m2</t>
  </si>
  <si>
    <t>Rubiningsih, S.I.Pust</t>
  </si>
  <si>
    <t>III/b</t>
  </si>
  <si>
    <t>SD NEGERI 1 BUMIREJO</t>
  </si>
  <si>
    <t>Alamat : JL. Kaleng-Karanganyar KM 02, Kode Pos 54383</t>
  </si>
  <si>
    <t>Nomor</t>
  </si>
  <si>
    <t>Terima TPG</t>
  </si>
  <si>
    <t>21/3/1991</t>
  </si>
  <si>
    <t>1/2/2018</t>
  </si>
  <si>
    <t>Azis Witdiatmoko, S.Pd.</t>
  </si>
  <si>
    <t>Kepala sekolah , Terima TPG</t>
  </si>
  <si>
    <t>A.N. Korwilcam</t>
  </si>
  <si>
    <t>18/4/1996</t>
  </si>
  <si>
    <t>PAI</t>
  </si>
  <si>
    <t>Anisu Zuhriyah, S.Pd.</t>
  </si>
  <si>
    <t>24/12/2019</t>
  </si>
  <si>
    <t>Bayu Aji Pamungkas, S.Pd.</t>
  </si>
  <si>
    <t>19841222 200801 1 004</t>
  </si>
  <si>
    <t>Bandung</t>
  </si>
  <si>
    <t>22/12/1984</t>
  </si>
  <si>
    <t xml:space="preserve"> Guru</t>
  </si>
  <si>
    <t>001264/KEP/BD/23305/15</t>
  </si>
  <si>
    <t>30/9/2015</t>
  </si>
  <si>
    <t>20/2/2010</t>
  </si>
  <si>
    <t>Adib Mashuri</t>
  </si>
  <si>
    <t>Guru PJOK</t>
  </si>
  <si>
    <t>Laki-Laki</t>
  </si>
  <si>
    <t>PJOK</t>
  </si>
  <si>
    <t>Adib Mashuri, S.Pd.</t>
  </si>
  <si>
    <t>: 1</t>
  </si>
  <si>
    <t>Siti Mufrokhatun, S.Pd.SD</t>
  </si>
  <si>
    <t>NIP 19690912 199603 2 004</t>
  </si>
  <si>
    <t>19690912 199603 2 004</t>
  </si>
  <si>
    <t>IV / b</t>
  </si>
  <si>
    <t>Kep. SD</t>
  </si>
  <si>
    <t>13/08/2021</t>
  </si>
  <si>
    <t>823.4/120/2021</t>
  </si>
  <si>
    <t>IV/b</t>
  </si>
  <si>
    <t xml:space="preserve"> DINAS PENDIDIKAN, KEPEMUDAAN DAN OLAHRAGA</t>
  </si>
  <si>
    <t>JAJARAN DINAS PENDIDIKAN, KEPEMUDAAN DAN OLAHRAGA KABUPATEN KEBUMEN</t>
  </si>
  <si>
    <t>BIDIKPORA Kecamatan Puring</t>
  </si>
  <si>
    <t>PEMERINTAH KABUPATEN KEBUMEN</t>
  </si>
  <si>
    <t>30/7/1981</t>
  </si>
  <si>
    <t>P3K</t>
  </si>
  <si>
    <t>IX</t>
  </si>
  <si>
    <t>III / C</t>
  </si>
  <si>
    <t>19910321 202221 1 004</t>
  </si>
  <si>
    <t>19810204 202221 1 004</t>
  </si>
  <si>
    <t>25/3/2022</t>
  </si>
  <si>
    <t>813.3/0987/KEP/2022</t>
  </si>
  <si>
    <t>813.3/1396/KEP/2022</t>
  </si>
  <si>
    <t>III/C</t>
  </si>
  <si>
    <t>000361/KEP/BD/23305/22</t>
  </si>
  <si>
    <t>29/03/2022</t>
  </si>
  <si>
    <t>P3K OR</t>
  </si>
  <si>
    <t>P3K Kelas</t>
  </si>
  <si>
    <t>Dwi Tyas Tiningsih, S.Pd</t>
  </si>
  <si>
    <t>Siti Mungatiqoh, S.Pd</t>
  </si>
  <si>
    <t>S2 MPI</t>
  </si>
  <si>
    <t>2.966.500</t>
  </si>
  <si>
    <t>15/7/2018</t>
  </si>
  <si>
    <t>Purworejo</t>
  </si>
  <si>
    <t>23/6/2009</t>
  </si>
  <si>
    <t>19850607 202221 2 031</t>
  </si>
  <si>
    <t>19941012 202221 2 020</t>
  </si>
  <si>
    <t xml:space="preserve">Dwi Tyas Tiningsih, S.Pd </t>
  </si>
  <si>
    <t>23/06/2009</t>
  </si>
  <si>
    <t>13/05/2022</t>
  </si>
  <si>
    <t>813.3/1805/KEP/2022</t>
  </si>
  <si>
    <t>813.3/1799/KEP/2022</t>
  </si>
  <si>
    <t>S1 PGMI</t>
  </si>
  <si>
    <t>SMA</t>
  </si>
  <si>
    <t>Laki-laki</t>
  </si>
  <si>
    <t>PEMERINTAHAN KABUPATEN KEBUMEN</t>
  </si>
  <si>
    <t>Ilham Ihza Azkiya</t>
  </si>
  <si>
    <t>25/6/2022</t>
  </si>
  <si>
    <t>III/c</t>
  </si>
  <si>
    <t>823.1/085/15/X/2022</t>
  </si>
  <si>
    <t>III / c</t>
  </si>
  <si>
    <t>:3</t>
  </si>
  <si>
    <t>:2</t>
  </si>
  <si>
    <t>P3K , Terima TPG</t>
  </si>
  <si>
    <t xml:space="preserve">: </t>
  </si>
  <si>
    <t>Dariman, S.Pd.</t>
  </si>
  <si>
    <t>NIP 19640614 198608 1 004</t>
  </si>
  <si>
    <t>Masuk</t>
  </si>
  <si>
    <t>Mutasi</t>
  </si>
  <si>
    <t>Keluar</t>
  </si>
  <si>
    <t>: OKTOBER 2023</t>
  </si>
  <si>
    <t>Bumirejo, 31 Oktober 2023</t>
  </si>
  <si>
    <t>BULAN  OKTOBER 2023</t>
  </si>
  <si>
    <t>Puring, 31 OKTOBER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</si>
</sst>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4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color rgb="FFFF0000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9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8"/>
      <name val="Calibri"/>
      <family val="2"/>
      <charset val="1"/>
      <scheme val="minor"/>
    </font>
    <font>
      <sz val="6"/>
      <color theme="1"/>
      <name val="Calibri"/>
      <family val="2"/>
      <scheme val="minor"/>
    </font>
    <font>
      <sz val="7.5"/>
      <color theme="1"/>
      <name val="Calibri"/>
      <family val="2"/>
      <charset val="1"/>
      <scheme val="minor"/>
    </font>
    <font>
      <b/>
      <sz val="7.5"/>
      <color theme="1"/>
      <name val="Calibri"/>
      <family val="2"/>
      <charset val="1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0" fillId="2" borderId="11" xfId="0" quotePrefix="1" applyFill="1" applyBorder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2" borderId="0" xfId="0" applyFill="1"/>
    <xf numFmtId="14" fontId="0" fillId="2" borderId="17" xfId="0" applyNumberFormat="1" applyFill="1" applyBorder="1" applyAlignment="1">
      <alignment horizontal="center" vertical="center" shrinkToFit="1"/>
    </xf>
    <xf numFmtId="164" fontId="0" fillId="2" borderId="17" xfId="0" applyNumberFormat="1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15" xfId="0" quotePrefix="1" applyFill="1" applyBorder="1" applyAlignment="1">
      <alignment horizontal="center" vertical="center" shrinkToFit="1"/>
    </xf>
    <xf numFmtId="0" fontId="0" fillId="2" borderId="7" xfId="0" applyFill="1" applyBorder="1"/>
    <xf numFmtId="14" fontId="0" fillId="2" borderId="18" xfId="0" applyNumberFormat="1" applyFill="1" applyBorder="1" applyAlignment="1">
      <alignment horizontal="center" vertical="center" shrinkToFit="1"/>
    </xf>
    <xf numFmtId="0" fontId="0" fillId="2" borderId="18" xfId="0" applyFill="1" applyBorder="1" applyAlignment="1">
      <alignment horizontal="center" vertical="center" shrinkToFit="1"/>
    </xf>
    <xf numFmtId="164" fontId="0" fillId="2" borderId="18" xfId="0" applyNumberFormat="1" applyFill="1" applyBorder="1" applyAlignment="1">
      <alignment horizontal="center" vertical="center" shrinkToFit="1"/>
    </xf>
    <xf numFmtId="0" fontId="31" fillId="2" borderId="7" xfId="0" applyFont="1" applyFill="1" applyBorder="1" applyAlignment="1">
      <alignment horizontal="center"/>
    </xf>
    <xf numFmtId="14" fontId="29" fillId="2" borderId="17" xfId="0" applyNumberFormat="1" applyFont="1" applyFill="1" applyBorder="1" applyAlignment="1">
      <alignment horizontal="center" vertical="center" shrinkToFit="1"/>
    </xf>
    <xf numFmtId="0" fontId="29" fillId="2" borderId="18" xfId="0" applyFont="1" applyFill="1" applyBorder="1" applyAlignment="1">
      <alignment horizontal="center" vertical="center" shrinkToFit="1"/>
    </xf>
    <xf numFmtId="0" fontId="0" fillId="2" borderId="19" xfId="0" applyFill="1" applyBorder="1" applyAlignment="1">
      <alignment horizontal="center"/>
    </xf>
    <xf numFmtId="14" fontId="36" fillId="2" borderId="17" xfId="0" applyNumberFormat="1" applyFont="1" applyFill="1" applyBorder="1" applyAlignment="1">
      <alignment horizontal="center" vertical="center" shrinkToFit="1"/>
    </xf>
    <xf numFmtId="14" fontId="31" fillId="2" borderId="17" xfId="0" applyNumberFormat="1" applyFont="1" applyFill="1" applyBorder="1" applyAlignment="1">
      <alignment horizontal="center" vertical="center" shrinkToFit="1"/>
    </xf>
    <xf numFmtId="0" fontId="31" fillId="2" borderId="17" xfId="0" applyFont="1" applyFill="1" applyBorder="1" applyAlignment="1">
      <alignment horizontal="center" vertical="center" shrinkToFit="1"/>
    </xf>
    <xf numFmtId="164" fontId="31" fillId="2" borderId="17" xfId="0" applyNumberFormat="1" applyFont="1" applyFill="1" applyBorder="1" applyAlignment="1">
      <alignment horizontal="center" vertical="center" shrinkToFit="1"/>
    </xf>
    <xf numFmtId="0" fontId="31" fillId="2" borderId="7" xfId="0" applyFont="1" applyFill="1" applyBorder="1" applyAlignment="1">
      <alignment horizontal="center" vertical="center" shrinkToFit="1"/>
    </xf>
    <xf numFmtId="0" fontId="36" fillId="2" borderId="18" xfId="0" applyFont="1" applyFill="1" applyBorder="1" applyAlignment="1">
      <alignment horizontal="center" vertical="center" shrinkToFit="1"/>
    </xf>
    <xf numFmtId="0" fontId="31" fillId="2" borderId="18" xfId="0" applyFont="1" applyFill="1" applyBorder="1" applyAlignment="1">
      <alignment horizontal="center" vertical="center" shrinkToFit="1"/>
    </xf>
    <xf numFmtId="14" fontId="31" fillId="2" borderId="18" xfId="0" applyNumberFormat="1" applyFont="1" applyFill="1" applyBorder="1" applyAlignment="1">
      <alignment horizontal="center" vertical="center" shrinkToFit="1"/>
    </xf>
    <xf numFmtId="164" fontId="31" fillId="2" borderId="18" xfId="0" applyNumberFormat="1" applyFont="1" applyFill="1" applyBorder="1" applyAlignment="1">
      <alignment horizontal="center" vertical="center" shrinkToFit="1"/>
    </xf>
    <xf numFmtId="14" fontId="29" fillId="2" borderId="19" xfId="0" applyNumberFormat="1" applyFont="1" applyFill="1" applyBorder="1"/>
    <xf numFmtId="3" fontId="28" fillId="2" borderId="19" xfId="0" applyNumberFormat="1" applyFont="1" applyFill="1" applyBorder="1"/>
    <xf numFmtId="0" fontId="0" fillId="2" borderId="19" xfId="0" applyFill="1" applyBorder="1" applyAlignment="1">
      <alignment horizontal="center" vertical="center" shrinkToFit="1"/>
    </xf>
    <xf numFmtId="14" fontId="0" fillId="2" borderId="19" xfId="0" applyNumberForma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14" fontId="28" fillId="2" borderId="17" xfId="0" applyNumberFormat="1" applyFont="1" applyFill="1" applyBorder="1" applyAlignment="1">
      <alignment horizontal="center" vertical="center" shrinkToFit="1"/>
    </xf>
    <xf numFmtId="14" fontId="28" fillId="2" borderId="18" xfId="0" applyNumberFormat="1" applyFont="1" applyFill="1" applyBorder="1" applyAlignment="1">
      <alignment horizontal="center" vertical="center" shrinkToFit="1"/>
    </xf>
    <xf numFmtId="0" fontId="28" fillId="2" borderId="18" xfId="0" applyFont="1" applyFill="1" applyBorder="1" applyAlignment="1">
      <alignment horizontal="center" vertical="center" shrinkToFit="1"/>
    </xf>
    <xf numFmtId="14" fontId="37" fillId="2" borderId="17" xfId="0" applyNumberFormat="1" applyFont="1" applyFill="1" applyBorder="1" applyAlignment="1">
      <alignment horizontal="center" vertical="center" shrinkToFit="1"/>
    </xf>
    <xf numFmtId="0" fontId="37" fillId="2" borderId="18" xfId="0" applyFont="1" applyFill="1" applyBorder="1" applyAlignment="1">
      <alignment horizontal="center" vertical="center" shrinkToFit="1"/>
    </xf>
    <xf numFmtId="14" fontId="28" fillId="2" borderId="19" xfId="0" applyNumberFormat="1" applyFont="1" applyFill="1" applyBorder="1" applyAlignment="1">
      <alignment horizontal="left"/>
    </xf>
    <xf numFmtId="14" fontId="39" fillId="2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left"/>
    </xf>
    <xf numFmtId="14" fontId="28" fillId="2" borderId="17" xfId="0" applyNumberFormat="1" applyFont="1" applyFill="1" applyBorder="1" applyAlignment="1">
      <alignment horizontal="left" vertical="center" shrinkToFit="1"/>
    </xf>
    <xf numFmtId="0" fontId="28" fillId="2" borderId="18" xfId="0" applyFont="1" applyFill="1" applyBorder="1" applyAlignment="1">
      <alignment horizontal="left" vertical="center" shrinkToFit="1"/>
    </xf>
    <xf numFmtId="14" fontId="37" fillId="2" borderId="17" xfId="0" applyNumberFormat="1" applyFont="1" applyFill="1" applyBorder="1" applyAlignment="1">
      <alignment horizontal="left" vertical="center" shrinkToFit="1"/>
    </xf>
    <xf numFmtId="0" fontId="37" fillId="2" borderId="18" xfId="0" applyFont="1" applyFill="1" applyBorder="1" applyAlignment="1">
      <alignment horizontal="left" vertical="center" shrinkToFit="1"/>
    </xf>
    <xf numFmtId="0" fontId="40" fillId="2" borderId="19" xfId="0" applyFont="1" applyFill="1" applyBorder="1"/>
    <xf numFmtId="0" fontId="0" fillId="2" borderId="0" xfId="0" applyFill="1" applyAlignment="1">
      <alignment horizontal="left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shrinkToFit="1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 vertical="center"/>
    </xf>
    <xf numFmtId="0" fontId="0" fillId="2" borderId="12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2" borderId="9" xfId="0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 shrinkToFit="1"/>
    </xf>
    <xf numFmtId="0" fontId="0" fillId="2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7" xfId="0" applyFill="1" applyBorder="1" applyAlignment="1">
      <alignment horizontal="left" vertical="center"/>
    </xf>
    <xf numFmtId="0" fontId="0" fillId="2" borderId="15" xfId="0" applyFill="1" applyBorder="1" applyAlignment="1">
      <alignment horizontal="center" vertical="center" shrinkToFit="1"/>
    </xf>
    <xf numFmtId="0" fontId="0" fillId="2" borderId="17" xfId="0" applyFill="1" applyBorder="1" applyAlignment="1">
      <alignment vertical="center" shrinkToFit="1"/>
    </xf>
    <xf numFmtId="0" fontId="25" fillId="2" borderId="18" xfId="0" applyFont="1" applyFill="1" applyBorder="1" applyAlignment="1">
      <alignment vertical="center" shrinkToFit="1"/>
    </xf>
    <xf numFmtId="0" fontId="31" fillId="2" borderId="17" xfId="0" applyFont="1" applyFill="1" applyBorder="1" applyAlignment="1">
      <alignment horizontal="left" vertical="center" shrinkToFit="1"/>
    </xf>
    <xf numFmtId="0" fontId="31" fillId="2" borderId="7" xfId="0" applyFont="1" applyFill="1" applyBorder="1"/>
    <xf numFmtId="14" fontId="37" fillId="2" borderId="18" xfId="0" applyNumberFormat="1" applyFont="1" applyFill="1" applyBorder="1" applyAlignment="1">
      <alignment horizontal="center" vertical="center" shrinkToFit="1"/>
    </xf>
    <xf numFmtId="0" fontId="28" fillId="2" borderId="19" xfId="0" applyFont="1" applyFill="1" applyBorder="1"/>
    <xf numFmtId="0" fontId="0" fillId="2" borderId="19" xfId="0" applyFill="1" applyBorder="1"/>
    <xf numFmtId="0" fontId="29" fillId="2" borderId="19" xfId="0" applyFont="1" applyFill="1" applyBorder="1"/>
    <xf numFmtId="0" fontId="31" fillId="2" borderId="11" xfId="0" quotePrefix="1" applyFont="1" applyFill="1" applyBorder="1" applyAlignment="1">
      <alignment horizontal="center" vertical="center" shrinkToFit="1"/>
    </xf>
    <xf numFmtId="0" fontId="31" fillId="2" borderId="15" xfId="0" quotePrefix="1" applyFont="1" applyFill="1" applyBorder="1" applyAlignment="1">
      <alignment horizontal="center" vertical="center" shrinkToFit="1"/>
    </xf>
    <xf numFmtId="14" fontId="28" fillId="2" borderId="19" xfId="0" applyNumberFormat="1" applyFont="1" applyFill="1" applyBorder="1"/>
    <xf numFmtId="0" fontId="28" fillId="2" borderId="19" xfId="0" applyFont="1" applyFill="1" applyBorder="1" applyAlignment="1">
      <alignment horizontal="left"/>
    </xf>
    <xf numFmtId="0" fontId="28" fillId="2" borderId="19" xfId="0" applyFont="1" applyFill="1" applyBorder="1" applyAlignment="1">
      <alignment horizontal="center"/>
    </xf>
    <xf numFmtId="0" fontId="41" fillId="2" borderId="19" xfId="0" applyFont="1" applyFill="1" applyBorder="1"/>
    <xf numFmtId="14" fontId="0" fillId="2" borderId="19" xfId="0" applyNumberFormat="1" applyFill="1" applyBorder="1" applyAlignment="1">
      <alignment horizontal="left"/>
    </xf>
    <xf numFmtId="14" fontId="0" fillId="2" borderId="19" xfId="0" applyNumberFormat="1" applyFill="1" applyBorder="1"/>
    <xf numFmtId="0" fontId="27" fillId="2" borderId="19" xfId="0" applyFont="1" applyFill="1" applyBorder="1" applyAlignment="1">
      <alignment horizontal="center"/>
    </xf>
    <xf numFmtId="14" fontId="28" fillId="2" borderId="19" xfId="0" quotePrefix="1" applyNumberFormat="1" applyFont="1" applyFill="1" applyBorder="1" applyAlignment="1">
      <alignment horizontal="center"/>
    </xf>
    <xf numFmtId="0" fontId="28" fillId="2" borderId="19" xfId="0" quotePrefix="1" applyFont="1" applyFill="1" applyBorder="1" applyAlignment="1">
      <alignment horizontal="left"/>
    </xf>
    <xf numFmtId="14" fontId="28" fillId="2" borderId="19" xfId="0" quotePrefix="1" applyNumberFormat="1" applyFont="1" applyFill="1" applyBorder="1" applyAlignment="1">
      <alignment horizontal="left"/>
    </xf>
    <xf numFmtId="15" fontId="29" fillId="2" borderId="19" xfId="0" applyNumberFormat="1" applyFont="1" applyFill="1" applyBorder="1"/>
    <xf numFmtId="0" fontId="42" fillId="2" borderId="19" xfId="0" applyFont="1" applyFill="1" applyBorder="1"/>
    <xf numFmtId="0" fontId="25" fillId="2" borderId="19" xfId="0" applyFont="1" applyFill="1" applyBorder="1" applyAlignment="1">
      <alignment horizontal="left" vertical="center" shrinkToFit="1"/>
    </xf>
    <xf numFmtId="0" fontId="25" fillId="2" borderId="17" xfId="0" applyFont="1" applyFill="1" applyBorder="1" applyAlignment="1">
      <alignment horizontal="center" vertical="center" shrinkToFit="1"/>
    </xf>
    <xf numFmtId="0" fontId="30" fillId="2" borderId="17" xfId="0" applyFont="1" applyFill="1" applyBorder="1" applyAlignment="1">
      <alignment horizontal="center" vertical="center" shrinkToFit="1"/>
    </xf>
    <xf numFmtId="14" fontId="25" fillId="2" borderId="18" xfId="0" applyNumberFormat="1" applyFont="1" applyFill="1" applyBorder="1" applyAlignment="1">
      <alignment horizontal="center" vertical="center" shrinkToFi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9" fillId="2" borderId="0" xfId="0" applyFont="1" applyFill="1"/>
    <xf numFmtId="0" fontId="25" fillId="2" borderId="0" xfId="0" applyFont="1" applyFill="1" applyAlignment="1">
      <alignment horizontal="left"/>
    </xf>
    <xf numFmtId="0" fontId="25" fillId="2" borderId="0" xfId="0" applyFont="1" applyFill="1"/>
    <xf numFmtId="0" fontId="33" fillId="2" borderId="0" xfId="0" applyFont="1" applyFill="1"/>
    <xf numFmtId="0" fontId="33" fillId="2" borderId="0" xfId="0" applyFont="1" applyFill="1" applyAlignment="1">
      <alignment horizontal="center"/>
    </xf>
    <xf numFmtId="0" fontId="34" fillId="2" borderId="0" xfId="0" applyFont="1" applyFill="1"/>
    <xf numFmtId="0" fontId="33" fillId="2" borderId="0" xfId="0" applyFont="1" applyFill="1" applyAlignment="1">
      <alignment horizontal="left"/>
    </xf>
    <xf numFmtId="0" fontId="27" fillId="2" borderId="19" xfId="0" applyFont="1" applyFill="1" applyBorder="1"/>
    <xf numFmtId="0" fontId="0" fillId="2" borderId="19" xfId="0" quotePrefix="1" applyFill="1" applyBorder="1"/>
    <xf numFmtId="0" fontId="28" fillId="2" borderId="19" xfId="0" applyFont="1" applyFill="1" applyBorder="1" applyAlignment="1">
      <alignment horizontal="center" vertical="center"/>
    </xf>
    <xf numFmtId="0" fontId="43" fillId="2" borderId="19" xfId="0" applyFont="1" applyFill="1" applyBorder="1"/>
    <xf numFmtId="0" fontId="0" fillId="2" borderId="19" xfId="0" applyFill="1" applyBorder="1" applyAlignment="1">
      <alignment horizontal="center" vertical="center"/>
    </xf>
    <xf numFmtId="0" fontId="24" fillId="2" borderId="0" xfId="0" applyFont="1" applyFill="1"/>
    <xf numFmtId="0" fontId="24" fillId="2" borderId="7" xfId="0" quotePrefix="1" applyFont="1" applyFill="1" applyBorder="1" applyAlignment="1">
      <alignment horizontal="center"/>
    </xf>
    <xf numFmtId="0" fontId="24" fillId="2" borderId="7" xfId="0" quotePrefix="1" applyFont="1" applyFill="1" applyBorder="1" applyAlignment="1">
      <alignment horizontal="center" vertical="top"/>
    </xf>
    <xf numFmtId="0" fontId="24" fillId="2" borderId="7" xfId="0" applyFont="1" applyFill="1" applyBorder="1" applyAlignment="1">
      <alignment horizontal="center" vertical="top"/>
    </xf>
    <xf numFmtId="0" fontId="14" fillId="2" borderId="7" xfId="0" applyFont="1" applyFill="1" applyBorder="1" applyAlignment="1">
      <alignment vertical="top"/>
    </xf>
    <xf numFmtId="0" fontId="15" fillId="2" borderId="7" xfId="0" applyFont="1" applyFill="1" applyBorder="1" applyAlignment="1">
      <alignment vertical="top"/>
    </xf>
    <xf numFmtId="0" fontId="24" fillId="2" borderId="7" xfId="0" applyFont="1" applyFill="1" applyBorder="1" applyAlignment="1">
      <alignment vertical="top"/>
    </xf>
    <xf numFmtId="0" fontId="14" fillId="2" borderId="7" xfId="0" applyFont="1" applyFill="1" applyBorder="1" applyAlignment="1">
      <alignment horizontal="center" vertical="top"/>
    </xf>
    <xf numFmtId="0" fontId="24" fillId="2" borderId="7" xfId="0" applyFont="1" applyFill="1" applyBorder="1" applyAlignment="1">
      <alignment vertical="top" wrapText="1"/>
    </xf>
    <xf numFmtId="0" fontId="24" fillId="2" borderId="19" xfId="0" quotePrefix="1" applyFont="1" applyFill="1" applyBorder="1" applyAlignment="1">
      <alignment horizontal="center" vertical="top"/>
    </xf>
    <xf numFmtId="0" fontId="11" fillId="2" borderId="7" xfId="0" applyFont="1" applyFill="1" applyBorder="1" applyAlignment="1">
      <alignment horizontal="center" vertical="top"/>
    </xf>
    <xf numFmtId="0" fontId="23" fillId="2" borderId="7" xfId="0" applyFont="1" applyFill="1" applyBorder="1" applyAlignment="1">
      <alignment vertical="top"/>
    </xf>
    <xf numFmtId="0" fontId="24" fillId="2" borderId="19" xfId="0" applyFont="1" applyFill="1" applyBorder="1" applyAlignment="1">
      <alignment vertical="top"/>
    </xf>
    <xf numFmtId="0" fontId="24" fillId="2" borderId="19" xfId="0" applyFont="1" applyFill="1" applyBorder="1" applyAlignment="1">
      <alignment horizontal="center" vertical="top"/>
    </xf>
    <xf numFmtId="0" fontId="23" fillId="2" borderId="19" xfId="0" applyFont="1" applyFill="1" applyBorder="1" applyAlignment="1">
      <alignment horizontal="center" vertical="top"/>
    </xf>
    <xf numFmtId="0" fontId="19" fillId="2" borderId="7" xfId="0" applyFont="1" applyFill="1" applyBorder="1"/>
    <xf numFmtId="0" fontId="15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24" fillId="2" borderId="7" xfId="0" applyFont="1" applyFill="1" applyBorder="1" applyAlignment="1">
      <alignment horizontal="center"/>
    </xf>
    <xf numFmtId="0" fontId="15" fillId="2" borderId="19" xfId="0" applyFont="1" applyFill="1" applyBorder="1"/>
    <xf numFmtId="0" fontId="16" fillId="2" borderId="19" xfId="0" applyFont="1" applyFill="1" applyBorder="1" applyAlignment="1">
      <alignment horizontal="center"/>
    </xf>
    <xf numFmtId="0" fontId="12" fillId="2" borderId="19" xfId="0" applyFont="1" applyFill="1" applyBorder="1"/>
    <xf numFmtId="0" fontId="10" fillId="2" borderId="7" xfId="0" applyFont="1" applyFill="1" applyBorder="1"/>
    <xf numFmtId="0" fontId="10" fillId="2" borderId="19" xfId="0" applyFont="1" applyFill="1" applyBorder="1"/>
    <xf numFmtId="0" fontId="24" fillId="2" borderId="7" xfId="0" applyFont="1" applyFill="1" applyBorder="1"/>
    <xf numFmtId="0" fontId="24" fillId="2" borderId="19" xfId="0" applyFont="1" applyFill="1" applyBorder="1"/>
    <xf numFmtId="0" fontId="24" fillId="2" borderId="19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17" fillId="2" borderId="19" xfId="0" applyFont="1" applyFill="1" applyBorder="1"/>
    <xf numFmtId="0" fontId="11" fillId="2" borderId="7" xfId="0" applyFont="1" applyFill="1" applyBorder="1"/>
    <xf numFmtId="0" fontId="18" fillId="2" borderId="7" xfId="0" applyFont="1" applyFill="1" applyBorder="1"/>
    <xf numFmtId="0" fontId="11" fillId="2" borderId="7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24" fillId="2" borderId="19" xfId="0" applyFont="1" applyFill="1" applyBorder="1" applyAlignment="1">
      <alignment vertical="center"/>
    </xf>
    <xf numFmtId="0" fontId="10" fillId="2" borderId="12" xfId="0" applyFont="1" applyFill="1" applyBorder="1"/>
    <xf numFmtId="0" fontId="24" fillId="2" borderId="19" xfId="0" quotePrefix="1" applyFont="1" applyFill="1" applyBorder="1" applyAlignment="1">
      <alignment horizontal="center" vertical="center"/>
    </xf>
    <xf numFmtId="0" fontId="22" fillId="2" borderId="19" xfId="0" applyFont="1" applyFill="1" applyBorder="1"/>
    <xf numFmtId="0" fontId="24" fillId="2" borderId="0" xfId="0" quotePrefix="1" applyFont="1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1" fillId="2" borderId="4" xfId="0" applyFont="1" applyFill="1" applyBorder="1"/>
    <xf numFmtId="9" fontId="31" fillId="2" borderId="5" xfId="0" applyNumberFormat="1" applyFont="1" applyFill="1" applyBorder="1"/>
    <xf numFmtId="0" fontId="25" fillId="2" borderId="5" xfId="0" applyFont="1" applyFill="1" applyBorder="1"/>
    <xf numFmtId="0" fontId="31" fillId="2" borderId="5" xfId="0" applyFont="1" applyFill="1" applyBorder="1"/>
    <xf numFmtId="0" fontId="35" fillId="2" borderId="6" xfId="0" applyFont="1" applyFill="1" applyBorder="1"/>
    <xf numFmtId="0" fontId="31" fillId="2" borderId="8" xfId="0" applyFont="1" applyFill="1" applyBorder="1"/>
    <xf numFmtId="0" fontId="31" fillId="2" borderId="9" xfId="0" applyFont="1" applyFill="1" applyBorder="1"/>
    <xf numFmtId="0" fontId="25" fillId="2" borderId="9" xfId="0" applyFont="1" applyFill="1" applyBorder="1" applyAlignment="1">
      <alignment horizontal="center"/>
    </xf>
    <xf numFmtId="0" fontId="35" fillId="2" borderId="10" xfId="0" applyFont="1" applyFill="1" applyBorder="1"/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14" xfId="0" applyFill="1" applyBorder="1" applyAlignment="1">
      <alignment vertical="center"/>
    </xf>
    <xf numFmtId="0" fontId="31" fillId="2" borderId="15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25" fillId="2" borderId="7" xfId="0" applyFont="1" applyFill="1" applyBorder="1" applyAlignment="1">
      <alignment horizontal="center"/>
    </xf>
    <xf numFmtId="0" fontId="31" fillId="2" borderId="19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left"/>
    </xf>
    <xf numFmtId="0" fontId="25" fillId="2" borderId="5" xfId="0" applyFont="1" applyFill="1" applyBorder="1" applyAlignment="1">
      <alignment horizontal="left"/>
    </xf>
    <xf numFmtId="0" fontId="25" fillId="2" borderId="6" xfId="0" applyFont="1" applyFill="1" applyBorder="1" applyAlignment="1">
      <alignment horizontal="left"/>
    </xf>
    <xf numFmtId="0" fontId="0" fillId="2" borderId="13" xfId="0" applyFill="1" applyBorder="1"/>
    <xf numFmtId="0" fontId="0" fillId="2" borderId="14" xfId="0" applyFill="1" applyBorder="1" applyAlignment="1">
      <alignment horizontal="left"/>
    </xf>
    <xf numFmtId="0" fontId="25" fillId="2" borderId="14" xfId="0" applyFont="1" applyFill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31" fillId="2" borderId="1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14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31" fillId="2" borderId="19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6" fillId="2" borderId="19" xfId="0" applyFont="1" applyFill="1" applyBorder="1"/>
    <xf numFmtId="0" fontId="5" fillId="2" borderId="7" xfId="0" applyFont="1" applyFill="1" applyBorder="1"/>
    <xf numFmtId="0" fontId="5" fillId="2" borderId="12" xfId="0" applyFont="1" applyFill="1" applyBorder="1"/>
    <xf numFmtId="14" fontId="28" fillId="2" borderId="19" xfId="0" applyNumberFormat="1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14" fontId="28" fillId="2" borderId="19" xfId="0" applyNumberFormat="1" applyFont="1" applyFill="1" applyBorder="1" applyAlignment="1">
      <alignment horizontal="center" vertical="center" shrinkToFit="1"/>
    </xf>
    <xf numFmtId="14" fontId="29" fillId="2" borderId="19" xfId="0" applyNumberFormat="1" applyFont="1" applyFill="1" applyBorder="1" applyAlignment="1">
      <alignment horizontal="center" vertical="center" shrinkToFit="1"/>
    </xf>
    <xf numFmtId="0" fontId="38" fillId="2" borderId="19" xfId="0" applyFont="1" applyFill="1" applyBorder="1" applyAlignment="1">
      <alignment horizontal="center" vertical="center" shrinkToFit="1"/>
    </xf>
    <xf numFmtId="164" fontId="0" fillId="2" borderId="19" xfId="0" applyNumberFormat="1" applyFill="1" applyBorder="1" applyAlignment="1">
      <alignment horizontal="center" vertical="center" shrinkToFit="1"/>
    </xf>
    <xf numFmtId="14" fontId="28" fillId="2" borderId="19" xfId="0" applyNumberFormat="1" applyFont="1" applyFill="1" applyBorder="1" applyAlignment="1">
      <alignment horizontal="left" vertical="center" shrinkToFit="1"/>
    </xf>
    <xf numFmtId="14" fontId="0" fillId="2" borderId="19" xfId="0" quotePrefix="1" applyNumberFormat="1" applyFill="1" applyBorder="1" applyAlignment="1">
      <alignment horizontal="center" vertical="center" shrinkToFit="1"/>
    </xf>
    <xf numFmtId="0" fontId="28" fillId="2" borderId="19" xfId="0" applyFont="1" applyFill="1" applyBorder="1" applyAlignment="1">
      <alignment horizontal="center" vertical="center" shrinkToFit="1"/>
    </xf>
    <xf numFmtId="0" fontId="28" fillId="2" borderId="19" xfId="0" applyFont="1" applyFill="1" applyBorder="1" applyAlignment="1">
      <alignment horizontal="left" vertical="center" shrinkToFit="1"/>
    </xf>
    <xf numFmtId="0" fontId="3" fillId="2" borderId="19" xfId="0" applyFont="1" applyFill="1" applyBorder="1" applyAlignment="1">
      <alignment horizontal="center" vertical="top"/>
    </xf>
    <xf numFmtId="0" fontId="2" fillId="2" borderId="19" xfId="0" applyFont="1" applyFill="1" applyBorder="1"/>
    <xf numFmtId="0" fontId="31" fillId="2" borderId="13" xfId="0" applyFont="1" applyFill="1" applyBorder="1"/>
    <xf numFmtId="9" fontId="31" fillId="2" borderId="0" xfId="0" applyNumberFormat="1" applyFont="1" applyFill="1"/>
    <xf numFmtId="0" fontId="31" fillId="2" borderId="0" xfId="0" applyFont="1" applyFill="1"/>
    <xf numFmtId="0" fontId="35" fillId="2" borderId="14" xfId="0" applyFont="1" applyFill="1" applyBorder="1"/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9" xfId="0" applyFill="1" applyBorder="1" applyAlignment="1">
      <alignment horizontal="center" wrapText="1"/>
    </xf>
    <xf numFmtId="0" fontId="0" fillId="2" borderId="1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28" fillId="2" borderId="19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31" fillId="2" borderId="3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24" fillId="2" borderId="16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4" fillId="2" borderId="1" xfId="0" quotePrefix="1" applyFont="1" applyFill="1" applyBorder="1" applyAlignment="1">
      <alignment horizontal="center"/>
    </xf>
    <xf numFmtId="0" fontId="24" fillId="2" borderId="3" xfId="0" quotePrefix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4" fillId="2" borderId="11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2" borderId="11" xfId="0" quotePrefix="1" applyFill="1" applyBorder="1" applyAlignment="1">
      <alignment horizontal="center" vertical="top" shrinkToFit="1"/>
    </xf>
    <xf numFmtId="0" fontId="0" fillId="2" borderId="15" xfId="0" quotePrefix="1" applyFill="1" applyBorder="1" applyAlignment="1">
      <alignment horizontal="center" vertical="top" shrinkToFit="1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705556" cy="823148"/>
    <xdr:pic>
      <xdr:nvPicPr>
        <xdr:cNvPr id="24" name="Picture 23" descr="lambang">
          <a:extLst>
            <a:ext uri="{FF2B5EF4-FFF2-40B4-BE49-F238E27FC236}">
              <a16:creationId xmlns:a16="http://schemas.microsoft.com/office/drawing/2014/main" id="{8DF81473-0FD0-4250-8819-92FC6E53875C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211667"/>
          <a:ext cx="705556" cy="823148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</xdr:colOff>
      <xdr:row>0</xdr:row>
      <xdr:rowOff>0</xdr:rowOff>
    </xdr:from>
    <xdr:ext cx="705556" cy="823148"/>
    <xdr:pic>
      <xdr:nvPicPr>
        <xdr:cNvPr id="3" name="Picture 2" descr="lambang">
          <a:extLst>
            <a:ext uri="{FF2B5EF4-FFF2-40B4-BE49-F238E27FC236}">
              <a16:creationId xmlns:a16="http://schemas.microsoft.com/office/drawing/2014/main" id="{2BA0E374-9E7F-4C83-86A1-044AFC6B3C6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211667"/>
          <a:ext cx="705556" cy="823148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</xdr:colOff>
      <xdr:row>0</xdr:row>
      <xdr:rowOff>23519</xdr:rowOff>
    </xdr:from>
    <xdr:ext cx="705556" cy="823148"/>
    <xdr:pic>
      <xdr:nvPicPr>
        <xdr:cNvPr id="8" name="Picture 7" descr="lambang">
          <a:extLst>
            <a:ext uri="{FF2B5EF4-FFF2-40B4-BE49-F238E27FC236}">
              <a16:creationId xmlns:a16="http://schemas.microsoft.com/office/drawing/2014/main" id="{6628D5BC-EE10-4516-9A08-DC8B4AA296A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9830741"/>
          <a:ext cx="705556" cy="823148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81644</xdr:rowOff>
    </xdr:from>
    <xdr:ext cx="489857" cy="607786"/>
    <xdr:pic>
      <xdr:nvPicPr>
        <xdr:cNvPr id="5" name="Picture 4" descr="lambang">
          <a:extLst>
            <a:ext uri="{FF2B5EF4-FFF2-40B4-BE49-F238E27FC236}">
              <a16:creationId xmlns:a16="http://schemas.microsoft.com/office/drawing/2014/main" id="{20AFCB1B-B2FB-4F94-96F0-FF007AAD3FB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644"/>
          <a:ext cx="489857" cy="607786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616855</xdr:colOff>
      <xdr:row>24</xdr:row>
      <xdr:rowOff>172356</xdr:rowOff>
    </xdr:from>
    <xdr:to>
      <xdr:col>10</xdr:col>
      <xdr:colOff>8935</xdr:colOff>
      <xdr:row>30</xdr:row>
      <xdr:rowOff>104542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E654CD84-F4EF-4B2B-AF3E-186063D8B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1284" y="4762499"/>
          <a:ext cx="1306151" cy="1075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32</xdr:row>
      <xdr:rowOff>133350</xdr:rowOff>
    </xdr:from>
    <xdr:to>
      <xdr:col>15</xdr:col>
      <xdr:colOff>428625</xdr:colOff>
      <xdr:row>39</xdr:row>
      <xdr:rowOff>85725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8FDF7F0F-F40E-4310-857F-D83A82AFA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EF8FF"/>
            </a:clrFrom>
            <a:clrTo>
              <a:srgbClr val="FEF8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7115175"/>
          <a:ext cx="156210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9"/>
  <sheetViews>
    <sheetView view="pageBreakPreview" topLeftCell="A26" zoomScale="79" zoomScaleNormal="79" zoomScaleSheetLayoutView="85" workbookViewId="0">
      <selection activeCell="A30" sqref="A30:XFD30"/>
    </sheetView>
  </sheetViews>
  <sheetFormatPr defaultRowHeight="15" x14ac:dyDescent="0.25"/>
  <cols>
    <col min="1" max="1" width="6.28515625" customWidth="1"/>
    <col min="2" max="2" width="5.42578125" customWidth="1"/>
    <col min="3" max="3" width="4.5703125" customWidth="1"/>
    <col min="4" max="16" width="4.7109375" customWidth="1"/>
    <col min="17" max="17" width="4" customWidth="1"/>
    <col min="18" max="18" width="5.5703125" customWidth="1"/>
    <col min="19" max="23" width="5.85546875" customWidth="1"/>
    <col min="24" max="24" width="6.5703125" customWidth="1"/>
    <col min="25" max="25" width="5.7109375" customWidth="1"/>
    <col min="26" max="26" width="8.5703125" customWidth="1"/>
    <col min="27" max="28" width="5" customWidth="1"/>
    <col min="29" max="29" width="5.85546875" customWidth="1"/>
    <col min="30" max="30" width="4" customWidth="1"/>
    <col min="31" max="31" width="5.85546875" customWidth="1"/>
    <col min="32" max="32" width="5.42578125" customWidth="1"/>
    <col min="33" max="33" width="5.140625" customWidth="1"/>
    <col min="34" max="35" width="5.85546875" customWidth="1"/>
    <col min="36" max="36" width="9" customWidth="1"/>
    <col min="37" max="37" width="5.85546875" customWidth="1"/>
    <col min="38" max="38" width="9.140625" customWidth="1"/>
    <col min="39" max="39" width="3.5703125" customWidth="1"/>
    <col min="40" max="40" width="10.28515625" customWidth="1"/>
    <col min="41" max="41" width="5.85546875" customWidth="1"/>
  </cols>
  <sheetData>
    <row r="1" spans="1:43" ht="18.75" x14ac:dyDescent="0.3">
      <c r="A1" s="237" t="s">
        <v>268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3"/>
      <c r="AQ1" s="3"/>
    </row>
    <row r="2" spans="1:43" ht="18.75" x14ac:dyDescent="0.3">
      <c r="A2" s="237" t="s">
        <v>233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3"/>
      <c r="AQ2" s="3"/>
    </row>
    <row r="3" spans="1:43" ht="18.75" x14ac:dyDescent="0.3">
      <c r="A3" s="237" t="s">
        <v>198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3"/>
      <c r="AQ3" s="3"/>
    </row>
    <row r="4" spans="1:43" ht="19.5" thickBot="1" x14ac:dyDescent="0.35">
      <c r="A4" s="240" t="s">
        <v>199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3"/>
      <c r="AQ4" s="3"/>
    </row>
    <row r="5" spans="1:43" ht="15.75" thickTop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5">
      <c r="A7" s="3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5">
      <c r="A9" s="3" t="s">
        <v>1</v>
      </c>
      <c r="B9" s="3"/>
      <c r="C9" s="3"/>
      <c r="D9" s="3" t="s">
        <v>283</v>
      </c>
      <c r="E9" s="3"/>
      <c r="F9" s="3"/>
      <c r="G9" s="3"/>
      <c r="H9" s="3"/>
      <c r="I9" s="3" t="s">
        <v>2</v>
      </c>
      <c r="J9" s="3"/>
      <c r="K9" s="3"/>
      <c r="L9" s="3"/>
      <c r="M9" s="3"/>
      <c r="N9" s="3" t="s">
        <v>3</v>
      </c>
      <c r="O9" s="3"/>
      <c r="P9" s="3"/>
      <c r="Q9" s="3"/>
      <c r="R9" s="3"/>
      <c r="S9" s="3" t="s">
        <v>185</v>
      </c>
      <c r="T9" s="3" t="s">
        <v>186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5">
      <c r="A10" s="3" t="s">
        <v>4</v>
      </c>
      <c r="B10" s="3"/>
      <c r="C10" s="3"/>
      <c r="D10" s="3" t="s">
        <v>5</v>
      </c>
      <c r="E10" s="3"/>
      <c r="F10" s="3"/>
      <c r="G10" s="3"/>
      <c r="H10" s="3"/>
      <c r="I10" s="3" t="s">
        <v>6</v>
      </c>
      <c r="J10" s="3"/>
      <c r="K10" s="3"/>
      <c r="L10" s="3"/>
      <c r="M10" s="3"/>
      <c r="N10" s="3" t="s">
        <v>7</v>
      </c>
      <c r="O10" s="3"/>
      <c r="P10" s="3"/>
      <c r="Q10" s="3"/>
      <c r="R10" s="3"/>
      <c r="S10" s="3" t="s">
        <v>8</v>
      </c>
      <c r="T10" s="3" t="s">
        <v>9</v>
      </c>
      <c r="U10" s="3"/>
      <c r="V10" s="3"/>
      <c r="W10" s="3"/>
      <c r="X10" s="3"/>
      <c r="Y10" s="3"/>
      <c r="Z10" s="3"/>
      <c r="AA10" s="3"/>
      <c r="AB10" s="3"/>
      <c r="AC10" s="3" t="s">
        <v>10</v>
      </c>
      <c r="AD10" s="3"/>
      <c r="AE10" s="3"/>
      <c r="AF10" s="3"/>
      <c r="AG10" s="3" t="s">
        <v>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 t="s">
        <v>12</v>
      </c>
      <c r="T11" s="3" t="s">
        <v>13</v>
      </c>
      <c r="U11" s="3"/>
      <c r="V11" s="3"/>
      <c r="W11" s="3"/>
      <c r="X11" s="3"/>
      <c r="Y11" s="3"/>
      <c r="Z11" s="3"/>
      <c r="AA11" s="3"/>
      <c r="AB11" s="3"/>
      <c r="AC11" s="3" t="s">
        <v>14</v>
      </c>
      <c r="AD11" s="3"/>
      <c r="AE11" s="3"/>
      <c r="AF11" s="3"/>
      <c r="AG11" s="3" t="s">
        <v>15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 t="s">
        <v>16</v>
      </c>
      <c r="T12" s="3" t="s">
        <v>17</v>
      </c>
      <c r="U12" s="3"/>
      <c r="V12" s="3"/>
      <c r="W12" s="3"/>
      <c r="X12" s="3"/>
      <c r="Y12" s="3"/>
      <c r="Z12" s="3"/>
      <c r="AA12" s="3"/>
      <c r="AB12" s="3"/>
      <c r="AC12" s="3" t="s">
        <v>18</v>
      </c>
      <c r="AD12" s="3"/>
      <c r="AE12" s="3"/>
      <c r="AF12" s="3"/>
      <c r="AG12" s="3" t="s">
        <v>19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5">
      <c r="A14" s="229" t="s">
        <v>20</v>
      </c>
      <c r="B14" s="230"/>
      <c r="C14" s="238"/>
      <c r="D14" s="227" t="s">
        <v>21</v>
      </c>
      <c r="E14" s="227"/>
      <c r="F14" s="227"/>
      <c r="G14" s="149"/>
      <c r="H14" s="149"/>
      <c r="I14" s="146"/>
      <c r="J14" s="149" t="s">
        <v>281</v>
      </c>
      <c r="K14" s="149"/>
      <c r="L14" s="149"/>
      <c r="M14" s="149"/>
      <c r="N14" s="149"/>
      <c r="O14" s="149"/>
      <c r="P14" s="149"/>
      <c r="Q14" s="149"/>
      <c r="R14" s="149"/>
      <c r="S14" s="149"/>
      <c r="T14" s="228" t="s">
        <v>22</v>
      </c>
      <c r="U14" s="228"/>
      <c r="V14" s="228"/>
      <c r="W14" s="228"/>
      <c r="X14" s="151" t="s">
        <v>23</v>
      </c>
      <c r="Y14" s="152">
        <v>2.1399999999999999E-2</v>
      </c>
      <c r="Z14" s="153"/>
      <c r="AA14" s="154"/>
      <c r="AB14" s="155"/>
      <c r="AC14" s="145" t="s">
        <v>24</v>
      </c>
      <c r="AD14" s="146"/>
      <c r="AE14" s="146"/>
      <c r="AF14" s="146"/>
      <c r="AG14" s="146"/>
      <c r="AH14" s="146"/>
      <c r="AI14" s="146"/>
      <c r="AJ14" s="146"/>
      <c r="AK14" s="146"/>
      <c r="AL14" s="147"/>
      <c r="AM14" s="3"/>
      <c r="AN14" s="3"/>
      <c r="AO14" s="3"/>
      <c r="AP14" s="3"/>
      <c r="AQ14" s="3"/>
    </row>
    <row r="15" spans="1:43" x14ac:dyDescent="0.25">
      <c r="A15" s="231"/>
      <c r="B15" s="232"/>
      <c r="C15" s="239"/>
      <c r="D15" s="227"/>
      <c r="E15" s="227"/>
      <c r="F15" s="227"/>
      <c r="G15" s="150"/>
      <c r="H15" s="224" t="s">
        <v>282</v>
      </c>
      <c r="I15" s="225"/>
      <c r="J15" s="225"/>
      <c r="K15" s="225"/>
      <c r="L15" s="225"/>
      <c r="M15" s="225"/>
      <c r="N15" s="225"/>
      <c r="O15" s="226"/>
      <c r="P15" s="229" t="s">
        <v>280</v>
      </c>
      <c r="Q15" s="230"/>
      <c r="R15" s="230"/>
      <c r="S15" s="230"/>
      <c r="T15" s="228"/>
      <c r="U15" s="228"/>
      <c r="V15" s="228"/>
      <c r="W15" s="228"/>
      <c r="X15" s="219"/>
      <c r="Y15" s="220"/>
      <c r="Z15" s="97"/>
      <c r="AA15" s="221"/>
      <c r="AB15" s="222"/>
      <c r="AC15" s="145"/>
      <c r="AD15" s="146"/>
      <c r="AE15" s="146"/>
      <c r="AF15" s="146"/>
      <c r="AG15" s="146"/>
      <c r="AH15" s="146"/>
      <c r="AI15" s="146"/>
      <c r="AJ15" s="146"/>
      <c r="AK15" s="146"/>
      <c r="AL15" s="147"/>
      <c r="AM15" s="3"/>
      <c r="AN15" s="3"/>
      <c r="AO15" s="3"/>
      <c r="AP15" s="3"/>
      <c r="AQ15" s="3"/>
    </row>
    <row r="16" spans="1:43" x14ac:dyDescent="0.25">
      <c r="A16" s="161" t="s">
        <v>25</v>
      </c>
      <c r="B16" s="162"/>
      <c r="C16" s="44" t="s">
        <v>26</v>
      </c>
      <c r="D16" s="44" t="s">
        <v>27</v>
      </c>
      <c r="E16" s="44" t="s">
        <v>28</v>
      </c>
      <c r="F16" s="106" t="s">
        <v>26</v>
      </c>
      <c r="G16" s="233" t="s">
        <v>29</v>
      </c>
      <c r="H16" s="233"/>
      <c r="I16" s="234" t="s">
        <v>30</v>
      </c>
      <c r="J16" s="234"/>
      <c r="K16" s="233" t="s">
        <v>31</v>
      </c>
      <c r="L16" s="233"/>
      <c r="M16" s="228" t="s">
        <v>100</v>
      </c>
      <c r="N16" s="228"/>
      <c r="O16" s="228"/>
      <c r="P16" s="231"/>
      <c r="Q16" s="232"/>
      <c r="R16" s="232"/>
      <c r="S16" s="232"/>
      <c r="T16" s="228"/>
      <c r="U16" s="228"/>
      <c r="V16" s="228"/>
      <c r="W16" s="228"/>
      <c r="X16" s="156" t="s">
        <v>33</v>
      </c>
      <c r="Y16" s="157"/>
      <c r="Z16" s="158">
        <v>26</v>
      </c>
      <c r="AA16" s="157"/>
      <c r="AB16" s="159"/>
      <c r="AC16" s="145" t="s">
        <v>34</v>
      </c>
      <c r="AD16" s="147"/>
      <c r="AE16" s="145" t="s">
        <v>35</v>
      </c>
      <c r="AF16" s="147"/>
      <c r="AG16" s="145" t="s">
        <v>36</v>
      </c>
      <c r="AH16" s="147"/>
      <c r="AI16" s="145" t="s">
        <v>37</v>
      </c>
      <c r="AJ16" s="147"/>
      <c r="AK16" s="145" t="s">
        <v>38</v>
      </c>
      <c r="AL16" s="147"/>
      <c r="AM16" s="3"/>
      <c r="AN16" s="3"/>
      <c r="AO16" s="3"/>
      <c r="AP16" s="3"/>
      <c r="AQ16" s="3"/>
    </row>
    <row r="17" spans="1:43" x14ac:dyDescent="0.25">
      <c r="A17" s="166"/>
      <c r="B17" s="167"/>
      <c r="C17" s="60"/>
      <c r="D17" s="60"/>
      <c r="E17" s="60"/>
      <c r="F17" s="106"/>
      <c r="G17" s="160" t="s">
        <v>27</v>
      </c>
      <c r="H17" s="160" t="s">
        <v>28</v>
      </c>
      <c r="I17" s="160" t="s">
        <v>27</v>
      </c>
      <c r="J17" s="160" t="s">
        <v>28</v>
      </c>
      <c r="K17" s="160" t="s">
        <v>27</v>
      </c>
      <c r="L17" s="160" t="s">
        <v>28</v>
      </c>
      <c r="M17" s="160" t="s">
        <v>27</v>
      </c>
      <c r="N17" s="160" t="s">
        <v>28</v>
      </c>
      <c r="O17" s="223" t="s">
        <v>26</v>
      </c>
      <c r="P17" s="160" t="s">
        <v>27</v>
      </c>
      <c r="Q17" s="160" t="s">
        <v>28</v>
      </c>
      <c r="R17" s="145" t="s">
        <v>26</v>
      </c>
      <c r="S17" s="147"/>
      <c r="T17" s="160" t="s">
        <v>27</v>
      </c>
      <c r="U17" s="160" t="s">
        <v>28</v>
      </c>
      <c r="V17" s="145" t="s">
        <v>26</v>
      </c>
      <c r="W17" s="147"/>
      <c r="X17" s="12" t="s">
        <v>39</v>
      </c>
      <c r="Y17" s="12" t="s">
        <v>41</v>
      </c>
      <c r="Z17" s="12" t="s">
        <v>40</v>
      </c>
      <c r="AA17" s="235" t="s">
        <v>26</v>
      </c>
      <c r="AB17" s="236"/>
      <c r="AC17" s="160" t="s">
        <v>27</v>
      </c>
      <c r="AD17" s="160" t="s">
        <v>28</v>
      </c>
      <c r="AE17" s="160" t="s">
        <v>27</v>
      </c>
      <c r="AF17" s="160" t="s">
        <v>28</v>
      </c>
      <c r="AG17" s="160" t="s">
        <v>27</v>
      </c>
      <c r="AH17" s="160" t="s">
        <v>28</v>
      </c>
      <c r="AI17" s="160" t="s">
        <v>27</v>
      </c>
      <c r="AJ17" s="160" t="s">
        <v>28</v>
      </c>
      <c r="AK17" s="160" t="s">
        <v>27</v>
      </c>
      <c r="AL17" s="160" t="s">
        <v>28</v>
      </c>
      <c r="AM17" s="3"/>
      <c r="AN17" s="3"/>
      <c r="AO17" s="3"/>
      <c r="AP17" s="3"/>
      <c r="AQ17" s="3"/>
    </row>
    <row r="18" spans="1:43" x14ac:dyDescent="0.25">
      <c r="A18" s="145" t="s">
        <v>41</v>
      </c>
      <c r="B18" s="147"/>
      <c r="C18" s="160">
        <v>1</v>
      </c>
      <c r="D18" s="15">
        <v>11</v>
      </c>
      <c r="E18" s="15">
        <v>4</v>
      </c>
      <c r="F18" s="15">
        <f>SUM(D18:E18)</f>
        <v>15</v>
      </c>
      <c r="G18" s="147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45"/>
      <c r="S18" s="147"/>
      <c r="T18" s="15">
        <f>D18</f>
        <v>11</v>
      </c>
      <c r="U18" s="15">
        <f>E18</f>
        <v>4</v>
      </c>
      <c r="V18" s="15">
        <f>T18+U18</f>
        <v>15</v>
      </c>
      <c r="W18" s="147"/>
      <c r="X18" s="12">
        <v>2</v>
      </c>
      <c r="Y18" s="12">
        <v>5</v>
      </c>
      <c r="Z18" s="12"/>
      <c r="AA18" s="235">
        <f t="shared" ref="AA18:AA23" si="0">SUM(X18:Z18)</f>
        <v>7</v>
      </c>
      <c r="AB18" s="236"/>
      <c r="AC18" s="15">
        <f>D18</f>
        <v>11</v>
      </c>
      <c r="AD18" s="15">
        <f>E18</f>
        <v>4</v>
      </c>
      <c r="AE18" s="160"/>
      <c r="AF18" s="160"/>
      <c r="AG18" s="160"/>
      <c r="AH18" s="160"/>
      <c r="AI18" s="160"/>
      <c r="AJ18" s="160"/>
      <c r="AK18" s="160"/>
      <c r="AL18" s="160"/>
      <c r="AM18" s="3"/>
      <c r="AN18" s="3"/>
      <c r="AO18" s="3"/>
      <c r="AP18" s="3"/>
      <c r="AQ18" s="3"/>
    </row>
    <row r="19" spans="1:43" x14ac:dyDescent="0.25">
      <c r="A19" s="145" t="s">
        <v>42</v>
      </c>
      <c r="B19" s="147"/>
      <c r="C19" s="160">
        <v>1</v>
      </c>
      <c r="D19" s="160">
        <v>7</v>
      </c>
      <c r="E19" s="160">
        <v>15</v>
      </c>
      <c r="F19" s="15">
        <v>23</v>
      </c>
      <c r="G19" s="147"/>
      <c r="H19" s="160"/>
      <c r="I19" s="160"/>
      <c r="J19" s="160"/>
      <c r="K19" s="160"/>
      <c r="M19" s="160"/>
      <c r="N19" s="160"/>
      <c r="O19" s="160"/>
      <c r="P19" s="160"/>
      <c r="Q19" s="160"/>
      <c r="R19" s="145"/>
      <c r="S19" s="147"/>
      <c r="T19" s="15">
        <v>8</v>
      </c>
      <c r="U19" s="15">
        <f>E19</f>
        <v>15</v>
      </c>
      <c r="V19" s="15">
        <f t="shared" ref="V19:V23" si="1">T19+U19</f>
        <v>23</v>
      </c>
      <c r="W19" s="147"/>
      <c r="X19" s="12">
        <v>11</v>
      </c>
      <c r="Y19" s="12">
        <v>4</v>
      </c>
      <c r="Z19" s="12">
        <v>3</v>
      </c>
      <c r="AA19" s="235">
        <f t="shared" si="0"/>
        <v>18</v>
      </c>
      <c r="AB19" s="236"/>
      <c r="AC19" s="15">
        <v>7</v>
      </c>
      <c r="AD19" s="15">
        <f>E19</f>
        <v>15</v>
      </c>
      <c r="AE19" s="160">
        <v>1</v>
      </c>
      <c r="AF19" s="160"/>
      <c r="AG19" s="160"/>
      <c r="AH19" s="160"/>
      <c r="AI19" s="160"/>
      <c r="AJ19" s="160"/>
      <c r="AK19" s="160"/>
      <c r="AL19" s="160"/>
      <c r="AM19" s="3"/>
      <c r="AN19" s="3"/>
      <c r="AO19" s="3"/>
      <c r="AP19" s="3"/>
      <c r="AQ19" s="3"/>
    </row>
    <row r="20" spans="1:43" x14ac:dyDescent="0.25">
      <c r="A20" s="145" t="s">
        <v>43</v>
      </c>
      <c r="B20" s="147"/>
      <c r="C20" s="160">
        <v>1</v>
      </c>
      <c r="D20" s="160">
        <v>9</v>
      </c>
      <c r="E20" s="160">
        <v>6</v>
      </c>
      <c r="F20" s="15">
        <v>14</v>
      </c>
      <c r="G20" s="147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45"/>
      <c r="S20" s="147"/>
      <c r="T20" s="15">
        <v>8</v>
      </c>
      <c r="U20" s="15">
        <f>E20</f>
        <v>6</v>
      </c>
      <c r="V20" s="15">
        <f t="shared" si="1"/>
        <v>14</v>
      </c>
      <c r="W20" s="147"/>
      <c r="X20" s="12">
        <v>12</v>
      </c>
      <c r="Y20" s="12">
        <v>0</v>
      </c>
      <c r="Z20" s="12"/>
      <c r="AA20" s="235">
        <f t="shared" si="0"/>
        <v>12</v>
      </c>
      <c r="AB20" s="236"/>
      <c r="AC20" s="160">
        <f>D20</f>
        <v>9</v>
      </c>
      <c r="AD20" s="160">
        <f>E20</f>
        <v>6</v>
      </c>
      <c r="AE20" s="160"/>
      <c r="AF20" s="160"/>
      <c r="AG20" s="160"/>
      <c r="AH20" s="160"/>
      <c r="AI20" s="160"/>
      <c r="AJ20" s="160"/>
      <c r="AK20" s="160"/>
      <c r="AL20" s="160"/>
      <c r="AM20" s="3"/>
      <c r="AN20" s="3"/>
      <c r="AO20" s="3"/>
      <c r="AP20" s="3"/>
      <c r="AQ20" s="3"/>
    </row>
    <row r="21" spans="1:43" x14ac:dyDescent="0.25">
      <c r="A21" s="145" t="s">
        <v>44</v>
      </c>
      <c r="B21" s="147"/>
      <c r="C21" s="160">
        <v>1</v>
      </c>
      <c r="D21" s="160">
        <v>12</v>
      </c>
      <c r="E21" s="160">
        <v>7</v>
      </c>
      <c r="F21" s="15">
        <f>SUM(D21:E21)</f>
        <v>19</v>
      </c>
      <c r="G21" s="147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45"/>
      <c r="S21" s="147"/>
      <c r="T21" s="15">
        <f>D21</f>
        <v>12</v>
      </c>
      <c r="U21" s="15">
        <f>E21</f>
        <v>7</v>
      </c>
      <c r="V21" s="15">
        <f t="shared" si="1"/>
        <v>19</v>
      </c>
      <c r="W21" s="147"/>
      <c r="X21" s="12">
        <v>4</v>
      </c>
      <c r="Y21" s="12">
        <v>0</v>
      </c>
      <c r="Z21" s="12">
        <v>0</v>
      </c>
      <c r="AA21" s="235">
        <f t="shared" si="0"/>
        <v>4</v>
      </c>
      <c r="AB21" s="236"/>
      <c r="AC21" s="160">
        <f>D21</f>
        <v>12</v>
      </c>
      <c r="AD21" s="160">
        <f>E21</f>
        <v>7</v>
      </c>
      <c r="AE21" s="160"/>
      <c r="AF21" s="160"/>
      <c r="AG21" s="160"/>
      <c r="AH21" s="160"/>
      <c r="AI21" s="160"/>
      <c r="AJ21" s="160"/>
      <c r="AK21" s="160"/>
      <c r="AL21" s="160"/>
      <c r="AM21" s="3"/>
      <c r="AN21" s="3"/>
      <c r="AO21" s="3"/>
      <c r="AP21" s="3"/>
      <c r="AQ21" s="3"/>
    </row>
    <row r="22" spans="1:43" x14ac:dyDescent="0.25">
      <c r="A22" s="145" t="s">
        <v>45</v>
      </c>
      <c r="B22" s="147"/>
      <c r="C22" s="160">
        <v>1</v>
      </c>
      <c r="D22" s="160">
        <v>14</v>
      </c>
      <c r="E22" s="160">
        <v>12</v>
      </c>
      <c r="F22" s="15">
        <f t="shared" ref="F22:F23" si="2">SUM(D22:E22)</f>
        <v>26</v>
      </c>
      <c r="G22" s="147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45"/>
      <c r="S22" s="147"/>
      <c r="T22" s="15">
        <f>D22</f>
        <v>14</v>
      </c>
      <c r="U22" s="15">
        <f>E22</f>
        <v>12</v>
      </c>
      <c r="V22" s="15">
        <f t="shared" si="1"/>
        <v>26</v>
      </c>
      <c r="W22" s="147"/>
      <c r="X22" s="12">
        <v>12</v>
      </c>
      <c r="Y22" s="12">
        <v>0</v>
      </c>
      <c r="Z22" s="12"/>
      <c r="AA22" s="235">
        <f t="shared" ref="AA22" si="3">SUM(X22:Z22)</f>
        <v>12</v>
      </c>
      <c r="AB22" s="236"/>
      <c r="AC22" s="160">
        <f>D22</f>
        <v>14</v>
      </c>
      <c r="AD22" s="160">
        <f>E22</f>
        <v>12</v>
      </c>
      <c r="AE22" s="160"/>
      <c r="AF22" s="160" t="s">
        <v>182</v>
      </c>
      <c r="AG22" s="160"/>
      <c r="AH22" s="160"/>
      <c r="AI22" s="160"/>
      <c r="AJ22" s="160"/>
      <c r="AK22" s="160"/>
      <c r="AL22" s="160"/>
      <c r="AM22" s="3"/>
      <c r="AN22" s="3"/>
      <c r="AO22" s="3"/>
      <c r="AP22" s="3"/>
      <c r="AQ22" s="3"/>
    </row>
    <row r="23" spans="1:43" x14ac:dyDescent="0.25">
      <c r="A23" s="145" t="s">
        <v>46</v>
      </c>
      <c r="B23" s="147"/>
      <c r="C23" s="160">
        <v>1</v>
      </c>
      <c r="D23" s="160">
        <v>8</v>
      </c>
      <c r="E23" s="160">
        <v>10</v>
      </c>
      <c r="F23" s="15">
        <f t="shared" si="2"/>
        <v>18</v>
      </c>
      <c r="G23" s="147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45"/>
      <c r="S23" s="147"/>
      <c r="T23" s="15">
        <f>D23</f>
        <v>8</v>
      </c>
      <c r="U23" s="15">
        <f>E23</f>
        <v>10</v>
      </c>
      <c r="V23" s="15">
        <f t="shared" si="1"/>
        <v>18</v>
      </c>
      <c r="W23" s="147"/>
      <c r="X23" s="12">
        <v>11</v>
      </c>
      <c r="Y23" s="12">
        <v>0</v>
      </c>
      <c r="Z23" s="12"/>
      <c r="AA23" s="235">
        <f t="shared" si="0"/>
        <v>11</v>
      </c>
      <c r="AB23" s="236"/>
      <c r="AC23" s="160">
        <f>D23</f>
        <v>8</v>
      </c>
      <c r="AD23" s="160">
        <f>E23</f>
        <v>10</v>
      </c>
      <c r="AE23" s="160">
        <v>1</v>
      </c>
      <c r="AF23" s="160"/>
      <c r="AG23" s="160"/>
      <c r="AH23" s="160"/>
      <c r="AI23" s="160"/>
      <c r="AJ23" s="160"/>
      <c r="AK23" s="160"/>
      <c r="AL23" s="160"/>
      <c r="AM23" s="3"/>
      <c r="AN23" s="3"/>
      <c r="AO23" s="3"/>
      <c r="AP23" s="3"/>
      <c r="AQ23" s="3"/>
    </row>
    <row r="24" spans="1:43" x14ac:dyDescent="0.25">
      <c r="A24" s="148" t="s">
        <v>32</v>
      </c>
      <c r="B24" s="149"/>
      <c r="C24" s="49">
        <v>6</v>
      </c>
      <c r="D24" s="160">
        <v>61</v>
      </c>
      <c r="E24" s="160">
        <v>54</v>
      </c>
      <c r="F24" s="160">
        <f t="shared" ref="F24:S24" si="4">SUM(F18:F23)</f>
        <v>115</v>
      </c>
      <c r="G24" s="160">
        <f t="shared" si="4"/>
        <v>0</v>
      </c>
      <c r="H24" s="160">
        <f t="shared" si="4"/>
        <v>0</v>
      </c>
      <c r="I24" s="160">
        <f t="shared" si="4"/>
        <v>0</v>
      </c>
      <c r="J24" s="160">
        <f t="shared" si="4"/>
        <v>0</v>
      </c>
      <c r="K24" s="160">
        <f t="shared" si="4"/>
        <v>0</v>
      </c>
      <c r="L24" s="160">
        <f t="shared" si="4"/>
        <v>0</v>
      </c>
      <c r="M24" s="160">
        <f t="shared" si="4"/>
        <v>0</v>
      </c>
      <c r="N24" s="160">
        <f t="shared" si="4"/>
        <v>0</v>
      </c>
      <c r="O24" s="160">
        <f t="shared" si="4"/>
        <v>0</v>
      </c>
      <c r="P24" s="160">
        <f t="shared" si="4"/>
        <v>0</v>
      </c>
      <c r="Q24" s="160">
        <f t="shared" si="4"/>
        <v>0</v>
      </c>
      <c r="R24" s="160">
        <f t="shared" si="4"/>
        <v>0</v>
      </c>
      <c r="S24" s="160">
        <f t="shared" si="4"/>
        <v>0</v>
      </c>
      <c r="T24" s="160">
        <v>61</v>
      </c>
      <c r="U24" s="160">
        <f t="shared" ref="U24" si="5">SUM(U18:U23)</f>
        <v>54</v>
      </c>
      <c r="V24" s="160">
        <f>SUM(V18:V23)</f>
        <v>115</v>
      </c>
      <c r="W24" s="147"/>
      <c r="X24" s="12">
        <f>SUM(X18:X23)</f>
        <v>52</v>
      </c>
      <c r="Y24" s="12">
        <f t="shared" ref="Y24:Z24" si="6">SUM(Y18:Y23)</f>
        <v>9</v>
      </c>
      <c r="Z24" s="12">
        <f t="shared" si="6"/>
        <v>3</v>
      </c>
      <c r="AA24" s="235">
        <f>SUM(AA18:AB23)</f>
        <v>64</v>
      </c>
      <c r="AB24" s="236"/>
      <c r="AC24" s="160">
        <f>SUM(AC18:AC23)</f>
        <v>61</v>
      </c>
      <c r="AD24" s="160">
        <f>SUM(AD18:AD23)</f>
        <v>54</v>
      </c>
      <c r="AE24" s="160"/>
      <c r="AF24" s="160"/>
      <c r="AG24" s="160"/>
      <c r="AH24" s="160"/>
      <c r="AI24" s="160"/>
      <c r="AJ24" s="160"/>
      <c r="AK24" s="160"/>
      <c r="AL24" s="160"/>
      <c r="AM24" s="3"/>
      <c r="AN24" s="3"/>
      <c r="AO24" s="3"/>
      <c r="AP24" s="3"/>
      <c r="AQ24" s="3"/>
    </row>
    <row r="25" spans="1:4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5">
      <c r="A26" s="44" t="s">
        <v>25</v>
      </c>
      <c r="B26" s="145" t="s">
        <v>47</v>
      </c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7"/>
      <c r="X26" s="161" t="s">
        <v>100</v>
      </c>
      <c r="Y26" s="162"/>
      <c r="Z26" s="163" t="s">
        <v>48</v>
      </c>
      <c r="AA26" s="164" t="s">
        <v>182</v>
      </c>
      <c r="AB26" s="164"/>
      <c r="AC26" s="164"/>
      <c r="AD26" s="164"/>
      <c r="AE26" s="164" t="s">
        <v>182</v>
      </c>
      <c r="AF26" s="164"/>
      <c r="AG26" s="164"/>
      <c r="AH26" s="164"/>
      <c r="AI26" s="164"/>
      <c r="AJ26" s="164"/>
      <c r="AK26" s="164"/>
      <c r="AL26" s="164"/>
      <c r="AM26" s="164"/>
      <c r="AN26" s="164"/>
      <c r="AO26" s="165"/>
      <c r="AP26" s="3"/>
      <c r="AQ26" s="3"/>
    </row>
    <row r="27" spans="1:43" x14ac:dyDescent="0.25">
      <c r="A27" s="51"/>
      <c r="B27" s="145" t="s">
        <v>49</v>
      </c>
      <c r="C27" s="147"/>
      <c r="D27" s="145">
        <v>7</v>
      </c>
      <c r="E27" s="147"/>
      <c r="F27" s="145">
        <v>8</v>
      </c>
      <c r="G27" s="147"/>
      <c r="H27" s="145">
        <v>9</v>
      </c>
      <c r="I27" s="147"/>
      <c r="J27" s="145">
        <v>10</v>
      </c>
      <c r="K27" s="147"/>
      <c r="L27" s="145">
        <v>11</v>
      </c>
      <c r="M27" s="147"/>
      <c r="N27" s="145">
        <v>12</v>
      </c>
      <c r="O27" s="147"/>
      <c r="P27" s="145">
        <v>13</v>
      </c>
      <c r="Q27" s="147"/>
      <c r="R27" s="145">
        <v>14</v>
      </c>
      <c r="S27" s="147"/>
      <c r="T27" s="145">
        <v>15</v>
      </c>
      <c r="U27" s="147"/>
      <c r="V27" s="145" t="s">
        <v>50</v>
      </c>
      <c r="W27" s="147"/>
      <c r="X27" s="166"/>
      <c r="Y27" s="167"/>
      <c r="Z27" s="168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70"/>
      <c r="AP27" s="3"/>
      <c r="AQ27" s="3"/>
    </row>
    <row r="28" spans="1:43" x14ac:dyDescent="0.25">
      <c r="A28" s="171"/>
      <c r="B28" s="12" t="s">
        <v>27</v>
      </c>
      <c r="C28" s="12" t="s">
        <v>28</v>
      </c>
      <c r="D28" s="12" t="s">
        <v>27</v>
      </c>
      <c r="E28" s="12" t="s">
        <v>28</v>
      </c>
      <c r="F28" s="12" t="s">
        <v>27</v>
      </c>
      <c r="G28" s="12" t="s">
        <v>28</v>
      </c>
      <c r="H28" s="12" t="s">
        <v>27</v>
      </c>
      <c r="I28" s="12" t="s">
        <v>28</v>
      </c>
      <c r="J28" s="12" t="s">
        <v>27</v>
      </c>
      <c r="K28" s="12" t="s">
        <v>28</v>
      </c>
      <c r="L28" s="12" t="s">
        <v>27</v>
      </c>
      <c r="M28" s="12" t="s">
        <v>28</v>
      </c>
      <c r="N28" s="12" t="s">
        <v>27</v>
      </c>
      <c r="O28" s="12" t="s">
        <v>28</v>
      </c>
      <c r="P28" s="12" t="s">
        <v>27</v>
      </c>
      <c r="Q28" s="12" t="s">
        <v>28</v>
      </c>
      <c r="R28" s="12" t="s">
        <v>27</v>
      </c>
      <c r="S28" s="12" t="s">
        <v>28</v>
      </c>
      <c r="T28" s="12" t="s">
        <v>27</v>
      </c>
      <c r="U28" s="12" t="s">
        <v>28</v>
      </c>
      <c r="V28" s="12" t="s">
        <v>27</v>
      </c>
      <c r="W28" s="205" t="s">
        <v>28</v>
      </c>
      <c r="X28" s="172" t="s">
        <v>27</v>
      </c>
      <c r="Y28" s="172" t="s">
        <v>28</v>
      </c>
      <c r="Z28" s="173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5"/>
      <c r="AP28" s="3"/>
      <c r="AQ28" s="3"/>
    </row>
    <row r="29" spans="1:43" s="3" customFormat="1" x14ac:dyDescent="0.25">
      <c r="A29" s="176" t="s">
        <v>41</v>
      </c>
      <c r="B29" s="70">
        <v>2</v>
      </c>
      <c r="C29" s="177">
        <v>1</v>
      </c>
      <c r="D29" s="177">
        <v>9</v>
      </c>
      <c r="E29" s="177">
        <v>3</v>
      </c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5">
        <f t="shared" ref="X29:X34" si="7">B29+D29+F29+H29+J29+L29+N29+P29+R29+T29+V29</f>
        <v>11</v>
      </c>
      <c r="Y29" s="15">
        <f t="shared" ref="Y29:Y34" si="8">C29+E29+G29+I29:I31+K29+M29+O29+Q29+S29+U29+W29</f>
        <v>4</v>
      </c>
      <c r="Z29" s="178" t="s">
        <v>51</v>
      </c>
      <c r="AA29" s="179"/>
      <c r="AB29" s="179"/>
      <c r="AC29" s="179"/>
      <c r="AD29" s="180" t="s">
        <v>9</v>
      </c>
      <c r="AE29" s="178" t="s">
        <v>52</v>
      </c>
      <c r="AF29" s="179"/>
      <c r="AG29" s="179" t="s">
        <v>9</v>
      </c>
      <c r="AH29" s="178" t="s">
        <v>53</v>
      </c>
      <c r="AI29" s="179"/>
      <c r="AJ29" s="181" t="s">
        <v>54</v>
      </c>
      <c r="AK29" s="178" t="s">
        <v>55</v>
      </c>
      <c r="AL29" s="179"/>
      <c r="AM29" s="181" t="s">
        <v>56</v>
      </c>
      <c r="AN29" s="178" t="s">
        <v>250</v>
      </c>
      <c r="AO29" s="182" t="s">
        <v>274</v>
      </c>
    </row>
    <row r="30" spans="1:43" s="3" customFormat="1" x14ac:dyDescent="0.25">
      <c r="A30" s="176" t="s">
        <v>42</v>
      </c>
      <c r="B30" s="70"/>
      <c r="C30" s="177"/>
      <c r="D30" s="177"/>
      <c r="E30" s="177"/>
      <c r="F30" s="177">
        <v>3</v>
      </c>
      <c r="G30" s="177">
        <v>6</v>
      </c>
      <c r="H30" s="197">
        <v>5</v>
      </c>
      <c r="I30" s="177">
        <v>8</v>
      </c>
      <c r="J30" s="177"/>
      <c r="K30" s="177">
        <v>1</v>
      </c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5">
        <f t="shared" si="7"/>
        <v>8</v>
      </c>
      <c r="Y30" s="15">
        <f t="shared" si="8"/>
        <v>15</v>
      </c>
      <c r="Z30" s="183" t="s">
        <v>57</v>
      </c>
      <c r="AD30" s="43">
        <v>4</v>
      </c>
      <c r="AE30" s="183" t="s">
        <v>58</v>
      </c>
      <c r="AG30" s="97" t="s">
        <v>59</v>
      </c>
      <c r="AH30" s="183" t="s">
        <v>60</v>
      </c>
      <c r="AJ30" s="96" t="s">
        <v>195</v>
      </c>
      <c r="AK30" s="183" t="s">
        <v>61</v>
      </c>
      <c r="AM30" s="96" t="s">
        <v>62</v>
      </c>
      <c r="AN30" s="183" t="s">
        <v>63</v>
      </c>
      <c r="AO30" s="184" t="s">
        <v>59</v>
      </c>
    </row>
    <row r="31" spans="1:43" s="3" customFormat="1" x14ac:dyDescent="0.25">
      <c r="A31" s="176" t="s">
        <v>43</v>
      </c>
      <c r="B31" s="70"/>
      <c r="C31" s="177"/>
      <c r="D31" s="177"/>
      <c r="E31" s="177"/>
      <c r="F31" s="177">
        <v>1</v>
      </c>
      <c r="G31" s="177">
        <v>4</v>
      </c>
      <c r="H31" s="177">
        <v>7</v>
      </c>
      <c r="I31" s="177">
        <v>2</v>
      </c>
      <c r="J31" s="177"/>
      <c r="K31" s="177"/>
      <c r="M31" s="177"/>
      <c r="N31" s="177">
        <v>1</v>
      </c>
      <c r="O31" s="177"/>
      <c r="P31" s="177"/>
      <c r="Q31" s="177"/>
      <c r="R31" s="177"/>
      <c r="S31" s="177"/>
      <c r="T31" s="177"/>
      <c r="U31" s="177"/>
      <c r="V31" s="177"/>
      <c r="W31" s="177"/>
      <c r="X31" s="15">
        <f t="shared" si="7"/>
        <v>9</v>
      </c>
      <c r="Y31" s="15">
        <f t="shared" si="8"/>
        <v>6</v>
      </c>
      <c r="Z31" s="183" t="s">
        <v>64</v>
      </c>
      <c r="AD31" s="43">
        <v>1</v>
      </c>
      <c r="AE31" s="183" t="s">
        <v>65</v>
      </c>
      <c r="AG31" s="3" t="s">
        <v>9</v>
      </c>
      <c r="AH31" s="183" t="s">
        <v>66</v>
      </c>
      <c r="AJ31" s="96" t="s">
        <v>67</v>
      </c>
      <c r="AK31" s="183" t="s">
        <v>68</v>
      </c>
      <c r="AM31" s="96" t="s">
        <v>59</v>
      </c>
      <c r="AN31" s="183" t="s">
        <v>249</v>
      </c>
      <c r="AO31" s="185" t="s">
        <v>224</v>
      </c>
    </row>
    <row r="32" spans="1:43" s="3" customFormat="1" x14ac:dyDescent="0.25">
      <c r="A32" s="176" t="s">
        <v>44</v>
      </c>
      <c r="B32" s="70"/>
      <c r="C32" s="177"/>
      <c r="D32" s="177"/>
      <c r="E32" s="177"/>
      <c r="F32" s="177"/>
      <c r="G32" s="177"/>
      <c r="H32" s="177">
        <v>2</v>
      </c>
      <c r="I32" s="177">
        <v>3</v>
      </c>
      <c r="J32" s="177">
        <v>9</v>
      </c>
      <c r="K32" s="177">
        <v>3</v>
      </c>
      <c r="L32" s="177"/>
      <c r="M32" s="177">
        <v>1</v>
      </c>
      <c r="N32" s="177">
        <v>1</v>
      </c>
      <c r="O32" s="177"/>
      <c r="P32" s="177"/>
      <c r="Q32" s="177"/>
      <c r="R32" s="177"/>
      <c r="S32" s="177"/>
      <c r="T32" s="177"/>
      <c r="U32" s="177"/>
      <c r="V32" s="177"/>
      <c r="W32" s="177"/>
      <c r="X32" s="15">
        <f t="shared" si="7"/>
        <v>12</v>
      </c>
      <c r="Y32" s="15">
        <f t="shared" si="8"/>
        <v>7</v>
      </c>
      <c r="Z32" s="183" t="s">
        <v>69</v>
      </c>
      <c r="AD32" s="43">
        <v>5</v>
      </c>
      <c r="AE32" s="183" t="s">
        <v>70</v>
      </c>
      <c r="AG32" s="3" t="s">
        <v>9</v>
      </c>
      <c r="AH32" s="183" t="s">
        <v>71</v>
      </c>
      <c r="AJ32" s="43">
        <v>90</v>
      </c>
      <c r="AK32" s="183" t="s">
        <v>72</v>
      </c>
      <c r="AM32" s="96" t="s">
        <v>274</v>
      </c>
      <c r="AN32" s="183" t="s">
        <v>73</v>
      </c>
      <c r="AO32" s="185" t="s">
        <v>59</v>
      </c>
    </row>
    <row r="33" spans="1:43" s="3" customFormat="1" x14ac:dyDescent="0.25">
      <c r="A33" s="176" t="s">
        <v>45</v>
      </c>
      <c r="B33" s="70"/>
      <c r="C33" s="177"/>
      <c r="D33" s="177"/>
      <c r="E33" s="177"/>
      <c r="F33" s="177"/>
      <c r="G33" s="177"/>
      <c r="H33" s="177"/>
      <c r="I33" s="177"/>
      <c r="J33" s="177">
        <v>3</v>
      </c>
      <c r="K33" s="177">
        <v>4</v>
      </c>
      <c r="L33" s="177">
        <v>10</v>
      </c>
      <c r="M33" s="177">
        <v>7</v>
      </c>
      <c r="N33" s="177"/>
      <c r="O33" s="177">
        <v>1</v>
      </c>
      <c r="P33" s="177"/>
      <c r="Q33" s="177"/>
      <c r="R33" s="177">
        <v>1</v>
      </c>
      <c r="S33" s="177"/>
      <c r="T33" s="177"/>
      <c r="U33" s="177"/>
      <c r="V33" s="177"/>
      <c r="W33" s="177"/>
      <c r="X33" s="15">
        <f t="shared" si="7"/>
        <v>14</v>
      </c>
      <c r="Y33" s="15">
        <f t="shared" si="8"/>
        <v>12</v>
      </c>
      <c r="Z33" s="183" t="s">
        <v>74</v>
      </c>
      <c r="AD33" s="43" t="s">
        <v>9</v>
      </c>
      <c r="AE33" s="183" t="s">
        <v>75</v>
      </c>
      <c r="AG33" s="97" t="s">
        <v>76</v>
      </c>
      <c r="AH33" s="183" t="s">
        <v>77</v>
      </c>
      <c r="AJ33" s="43">
        <v>118</v>
      </c>
      <c r="AK33" s="183" t="s">
        <v>78</v>
      </c>
      <c r="AM33" s="96" t="s">
        <v>9</v>
      </c>
      <c r="AN33" s="183" t="s">
        <v>79</v>
      </c>
      <c r="AO33" s="185" t="s">
        <v>275</v>
      </c>
    </row>
    <row r="34" spans="1:43" s="3" customFormat="1" x14ac:dyDescent="0.25">
      <c r="A34" s="176" t="s">
        <v>46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>
        <v>4</v>
      </c>
      <c r="N34" s="70">
        <v>7</v>
      </c>
      <c r="O34" s="70">
        <v>6</v>
      </c>
      <c r="P34" s="70">
        <v>1</v>
      </c>
      <c r="Q34" s="70"/>
      <c r="R34" s="177"/>
      <c r="S34" s="70"/>
      <c r="T34" s="70"/>
      <c r="U34" s="70"/>
      <c r="V34" s="70"/>
      <c r="W34" s="70"/>
      <c r="X34" s="15">
        <f t="shared" si="7"/>
        <v>8</v>
      </c>
      <c r="Y34" s="15">
        <f t="shared" si="8"/>
        <v>10</v>
      </c>
      <c r="Z34" s="183" t="s">
        <v>80</v>
      </c>
      <c r="AD34" s="43">
        <v>6</v>
      </c>
      <c r="AE34" s="183" t="s">
        <v>81</v>
      </c>
      <c r="AG34" s="97" t="s">
        <v>59</v>
      </c>
      <c r="AH34" s="183" t="s">
        <v>82</v>
      </c>
      <c r="AJ34" s="96">
        <v>90</v>
      </c>
      <c r="AK34" s="183" t="s">
        <v>83</v>
      </c>
      <c r="AM34" s="96" t="s">
        <v>277</v>
      </c>
      <c r="AN34" s="183"/>
      <c r="AO34" s="186"/>
    </row>
    <row r="35" spans="1:43" s="3" customFormat="1" x14ac:dyDescent="0.25">
      <c r="A35" s="12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160"/>
      <c r="Y35" s="160"/>
      <c r="Z35" s="183" t="s">
        <v>84</v>
      </c>
      <c r="AD35" s="96" t="s">
        <v>59</v>
      </c>
      <c r="AE35" s="183"/>
      <c r="AH35" s="183" t="s">
        <v>85</v>
      </c>
      <c r="AJ35" s="96" t="s">
        <v>86</v>
      </c>
      <c r="AK35" s="183" t="s">
        <v>87</v>
      </c>
      <c r="AM35" s="96" t="s">
        <v>277</v>
      </c>
      <c r="AN35" s="183"/>
      <c r="AO35" s="186"/>
    </row>
    <row r="36" spans="1:43" x14ac:dyDescent="0.25">
      <c r="A36" s="12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160"/>
      <c r="Y36" s="160"/>
      <c r="Z36" s="183" t="s">
        <v>88</v>
      </c>
      <c r="AA36" s="3"/>
      <c r="AB36" s="3"/>
      <c r="AC36" s="3"/>
      <c r="AD36" s="96" t="s">
        <v>59</v>
      </c>
      <c r="AE36" s="183"/>
      <c r="AF36" s="3"/>
      <c r="AG36" s="3"/>
      <c r="AH36" s="183" t="s">
        <v>89</v>
      </c>
      <c r="AI36" s="3"/>
      <c r="AJ36" s="96" t="s">
        <v>86</v>
      </c>
      <c r="AK36" s="183" t="s">
        <v>90</v>
      </c>
      <c r="AL36" s="3"/>
      <c r="AM36" s="43" t="s">
        <v>99</v>
      </c>
      <c r="AN36" s="183"/>
      <c r="AO36" s="186"/>
      <c r="AP36" s="3"/>
      <c r="AQ36" s="3"/>
    </row>
    <row r="37" spans="1:43" x14ac:dyDescent="0.25">
      <c r="A37" s="12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160"/>
      <c r="Y37" s="160"/>
      <c r="Z37" s="183" t="s">
        <v>91</v>
      </c>
      <c r="AA37" s="3"/>
      <c r="AB37" s="3"/>
      <c r="AC37" s="3"/>
      <c r="AD37" s="43"/>
      <c r="AE37" s="183"/>
      <c r="AF37" s="3"/>
      <c r="AG37" s="3"/>
      <c r="AH37" s="183" t="s">
        <v>92</v>
      </c>
      <c r="AI37" s="3"/>
      <c r="AJ37" s="96" t="s">
        <v>93</v>
      </c>
      <c r="AK37" s="183"/>
      <c r="AL37" s="3"/>
      <c r="AM37" s="43"/>
      <c r="AN37" s="183"/>
      <c r="AO37" s="186"/>
      <c r="AP37" s="3"/>
      <c r="AQ37" s="3"/>
    </row>
    <row r="38" spans="1:43" x14ac:dyDescent="0.25">
      <c r="A38" s="187" t="s">
        <v>178</v>
      </c>
      <c r="B38" s="70">
        <f>SUM(B29:B34)</f>
        <v>2</v>
      </c>
      <c r="C38" s="70">
        <f>SUM(C29:C34)</f>
        <v>1</v>
      </c>
      <c r="D38" s="70">
        <f t="shared" ref="D38:E38" si="9">SUM(D29:D34)</f>
        <v>9</v>
      </c>
      <c r="E38" s="70">
        <f t="shared" si="9"/>
        <v>3</v>
      </c>
      <c r="F38" s="70">
        <f t="shared" ref="F38:W38" si="10">SUM(F30:F34)</f>
        <v>4</v>
      </c>
      <c r="G38" s="70">
        <f t="shared" si="10"/>
        <v>10</v>
      </c>
      <c r="H38" s="70">
        <f t="shared" si="10"/>
        <v>14</v>
      </c>
      <c r="I38" s="70">
        <f t="shared" si="10"/>
        <v>13</v>
      </c>
      <c r="J38" s="70">
        <f t="shared" si="10"/>
        <v>12</v>
      </c>
      <c r="K38" s="70">
        <f t="shared" si="10"/>
        <v>8</v>
      </c>
      <c r="L38" s="70">
        <f t="shared" si="10"/>
        <v>10</v>
      </c>
      <c r="M38" s="70">
        <f t="shared" si="10"/>
        <v>12</v>
      </c>
      <c r="N38" s="70">
        <f t="shared" si="10"/>
        <v>9</v>
      </c>
      <c r="O38" s="70">
        <f t="shared" si="10"/>
        <v>7</v>
      </c>
      <c r="P38" s="70">
        <f t="shared" si="10"/>
        <v>1</v>
      </c>
      <c r="Q38" s="70">
        <f t="shared" si="10"/>
        <v>0</v>
      </c>
      <c r="R38" s="70">
        <f t="shared" si="10"/>
        <v>1</v>
      </c>
      <c r="S38" s="70">
        <f t="shared" si="10"/>
        <v>0</v>
      </c>
      <c r="T38" s="70">
        <f t="shared" si="10"/>
        <v>0</v>
      </c>
      <c r="U38" s="70">
        <f t="shared" si="10"/>
        <v>0</v>
      </c>
      <c r="V38" s="70">
        <f t="shared" si="10"/>
        <v>0</v>
      </c>
      <c r="W38" s="70">
        <f t="shared" si="10"/>
        <v>0</v>
      </c>
      <c r="X38" s="8">
        <f>SUM(X29:X34)</f>
        <v>62</v>
      </c>
      <c r="Y38" s="8">
        <f>SUM(Y29:Y34)</f>
        <v>54</v>
      </c>
      <c r="Z38" s="183"/>
      <c r="AA38" s="3"/>
      <c r="AB38" s="3"/>
      <c r="AC38" s="3"/>
      <c r="AD38" s="43"/>
      <c r="AE38" s="183"/>
      <c r="AF38" s="3"/>
      <c r="AG38" s="3"/>
      <c r="AH38" s="183"/>
      <c r="AI38" s="3"/>
      <c r="AJ38" s="96"/>
      <c r="AK38" s="183"/>
      <c r="AL38" s="3"/>
      <c r="AM38" s="43"/>
      <c r="AN38" s="183"/>
      <c r="AO38" s="186"/>
      <c r="AP38" s="3"/>
      <c r="AQ38" s="3"/>
    </row>
    <row r="39" spans="1:43" x14ac:dyDescent="0.25">
      <c r="A39" s="12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188"/>
      <c r="Y39" s="188"/>
      <c r="Z39" s="188" t="s">
        <v>94</v>
      </c>
      <c r="AA39" s="189"/>
      <c r="AB39" s="189"/>
      <c r="AC39" s="189"/>
      <c r="AD39" s="190">
        <v>1</v>
      </c>
      <c r="AE39" s="188"/>
      <c r="AF39" s="189"/>
      <c r="AG39" s="189"/>
      <c r="AH39" s="188"/>
      <c r="AI39" s="189"/>
      <c r="AJ39" s="190"/>
      <c r="AK39" s="188"/>
      <c r="AL39" s="189"/>
      <c r="AM39" s="190"/>
      <c r="AN39" s="188"/>
      <c r="AO39" s="191"/>
      <c r="AP39" s="3"/>
      <c r="AQ39" s="3"/>
    </row>
    <row r="40" spans="1:4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5">
      <c r="A41" s="229" t="s">
        <v>95</v>
      </c>
      <c r="B41" s="230"/>
      <c r="C41" s="230"/>
      <c r="D41" s="230"/>
      <c r="E41" s="238"/>
      <c r="F41" s="225" t="s">
        <v>96</v>
      </c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/>
      <c r="AB41" s="225"/>
      <c r="AC41" s="225"/>
      <c r="AD41" s="225"/>
      <c r="AE41" s="225"/>
      <c r="AF41" s="225"/>
      <c r="AG41" s="225"/>
      <c r="AH41" s="226"/>
      <c r="AI41" s="147"/>
      <c r="AJ41" s="145" t="s">
        <v>97</v>
      </c>
      <c r="AK41" s="146"/>
      <c r="AL41" s="146"/>
      <c r="AM41" s="146"/>
      <c r="AN41" s="146"/>
      <c r="AO41" s="147"/>
      <c r="AP41" s="3"/>
      <c r="AQ41" s="3"/>
    </row>
    <row r="42" spans="1:43" x14ac:dyDescent="0.25">
      <c r="A42" s="231"/>
      <c r="B42" s="232"/>
      <c r="C42" s="232"/>
      <c r="D42" s="232"/>
      <c r="E42" s="239"/>
      <c r="F42" s="206">
        <v>14</v>
      </c>
      <c r="G42" s="167"/>
      <c r="H42" s="60">
        <v>13</v>
      </c>
      <c r="I42" s="60"/>
      <c r="J42" s="60">
        <v>12</v>
      </c>
      <c r="K42" s="60"/>
      <c r="L42" s="60">
        <v>11</v>
      </c>
      <c r="M42" s="60"/>
      <c r="N42" s="60">
        <v>10</v>
      </c>
      <c r="O42" s="60"/>
      <c r="P42" s="60">
        <v>9</v>
      </c>
      <c r="Q42" s="60"/>
      <c r="R42" s="60">
        <v>8</v>
      </c>
      <c r="S42" s="60"/>
      <c r="T42" s="60">
        <v>7</v>
      </c>
      <c r="U42" s="60"/>
      <c r="V42" s="60">
        <v>6</v>
      </c>
      <c r="W42" s="60"/>
      <c r="X42" s="60"/>
      <c r="Y42" s="60"/>
      <c r="Z42" s="60">
        <v>5</v>
      </c>
      <c r="AA42" s="60"/>
      <c r="AB42" s="60">
        <v>4</v>
      </c>
      <c r="AC42" s="60"/>
      <c r="AD42" s="60">
        <v>3</v>
      </c>
      <c r="AE42" s="60"/>
      <c r="AF42" s="60">
        <v>2</v>
      </c>
      <c r="AG42" s="60"/>
      <c r="AH42" s="60">
        <v>1</v>
      </c>
      <c r="AI42" s="62"/>
      <c r="AJ42" s="145"/>
      <c r="AK42" s="146"/>
      <c r="AL42" s="146"/>
      <c r="AM42" s="146"/>
      <c r="AN42" s="146"/>
      <c r="AO42" s="147"/>
      <c r="AP42" s="3"/>
      <c r="AQ42" s="3"/>
    </row>
    <row r="43" spans="1:43" x14ac:dyDescent="0.25">
      <c r="A43" s="192" t="s">
        <v>27</v>
      </c>
      <c r="B43" s="224" t="s">
        <v>28</v>
      </c>
      <c r="C43" s="226"/>
      <c r="D43" s="224" t="s">
        <v>26</v>
      </c>
      <c r="E43" s="226"/>
      <c r="F43" s="160" t="s">
        <v>27</v>
      </c>
      <c r="G43" s="160" t="s">
        <v>28</v>
      </c>
      <c r="H43" s="160" t="s">
        <v>27</v>
      </c>
      <c r="I43" s="160" t="s">
        <v>28</v>
      </c>
      <c r="J43" s="160" t="s">
        <v>27</v>
      </c>
      <c r="K43" s="160" t="s">
        <v>28</v>
      </c>
      <c r="L43" s="160" t="s">
        <v>27</v>
      </c>
      <c r="M43" s="160" t="s">
        <v>28</v>
      </c>
      <c r="N43" s="160" t="s">
        <v>27</v>
      </c>
      <c r="O43" s="160" t="s">
        <v>28</v>
      </c>
      <c r="P43" s="160" t="s">
        <v>27</v>
      </c>
      <c r="Q43" s="160" t="s">
        <v>28</v>
      </c>
      <c r="R43" s="160" t="s">
        <v>27</v>
      </c>
      <c r="S43" s="160" t="s">
        <v>28</v>
      </c>
      <c r="T43" s="160" t="s">
        <v>27</v>
      </c>
      <c r="U43" s="160" t="s">
        <v>28</v>
      </c>
      <c r="V43" s="160" t="s">
        <v>27</v>
      </c>
      <c r="W43" s="160" t="s">
        <v>28</v>
      </c>
      <c r="X43" s="160"/>
      <c r="Y43" s="160"/>
      <c r="Z43" s="160" t="s">
        <v>27</v>
      </c>
      <c r="AA43" s="160" t="s">
        <v>28</v>
      </c>
      <c r="AB43" s="160" t="s">
        <v>27</v>
      </c>
      <c r="AC43" s="160" t="s">
        <v>28</v>
      </c>
      <c r="AD43" s="160" t="s">
        <v>27</v>
      </c>
      <c r="AE43" s="160" t="s">
        <v>28</v>
      </c>
      <c r="AF43" s="160" t="s">
        <v>27</v>
      </c>
      <c r="AG43" s="160" t="s">
        <v>28</v>
      </c>
      <c r="AH43" s="160" t="s">
        <v>27</v>
      </c>
      <c r="AI43" s="160" t="s">
        <v>28</v>
      </c>
      <c r="AJ43" s="145"/>
      <c r="AK43" s="146"/>
      <c r="AL43" s="146"/>
      <c r="AM43" s="146"/>
      <c r="AN43" s="146"/>
      <c r="AO43" s="147"/>
      <c r="AP43" s="3"/>
      <c r="AQ43" s="3"/>
    </row>
    <row r="44" spans="1:43" x14ac:dyDescent="0.25">
      <c r="A44" s="160">
        <f>SUM(F44+H44+J44+L44+N44+P44+R44+T44+V44+Z44+AB44+AD44+AF44+AH44)</f>
        <v>302</v>
      </c>
      <c r="B44" s="224">
        <f>SUM(G44+I44+K44+M44+O44+Q44+S44+U44+W44+AA44+AC44+AE44+AG44+AI44)</f>
        <v>348</v>
      </c>
      <c r="C44" s="226"/>
      <c r="D44" s="224">
        <f>SUM(A44+B44)</f>
        <v>650</v>
      </c>
      <c r="E44" s="226"/>
      <c r="F44" s="8">
        <v>21</v>
      </c>
      <c r="G44" s="8">
        <v>23</v>
      </c>
      <c r="H44" s="8">
        <v>21</v>
      </c>
      <c r="I44" s="8">
        <v>23</v>
      </c>
      <c r="J44" s="8">
        <v>21</v>
      </c>
      <c r="K44" s="8">
        <v>25</v>
      </c>
      <c r="L44" s="8">
        <v>21</v>
      </c>
      <c r="M44" s="8">
        <v>25</v>
      </c>
      <c r="N44" s="8">
        <v>21</v>
      </c>
      <c r="O44" s="8">
        <v>25</v>
      </c>
      <c r="P44" s="8">
        <v>21</v>
      </c>
      <c r="Q44" s="8">
        <v>25</v>
      </c>
      <c r="R44" s="8">
        <v>21</v>
      </c>
      <c r="S44" s="8">
        <v>25</v>
      </c>
      <c r="T44" s="8">
        <v>21</v>
      </c>
      <c r="U44" s="8">
        <v>25</v>
      </c>
      <c r="V44" s="8">
        <v>21</v>
      </c>
      <c r="W44" s="8">
        <v>25</v>
      </c>
      <c r="X44" s="8"/>
      <c r="Y44" s="8"/>
      <c r="Z44" s="8">
        <v>22</v>
      </c>
      <c r="AA44" s="8">
        <v>25</v>
      </c>
      <c r="AB44" s="8">
        <v>22</v>
      </c>
      <c r="AC44" s="8">
        <v>25</v>
      </c>
      <c r="AD44" s="8">
        <v>23</v>
      </c>
      <c r="AE44" s="8">
        <v>25</v>
      </c>
      <c r="AF44" s="8">
        <v>23</v>
      </c>
      <c r="AG44" s="8">
        <v>26</v>
      </c>
      <c r="AH44" s="8">
        <v>23</v>
      </c>
      <c r="AI44" s="8">
        <v>26</v>
      </c>
      <c r="AJ44" s="145"/>
      <c r="AK44" s="146"/>
      <c r="AL44" s="146"/>
      <c r="AM44" s="146"/>
      <c r="AN44" s="146"/>
      <c r="AO44" s="147"/>
      <c r="AP44" s="3"/>
      <c r="AQ44" s="3"/>
    </row>
    <row r="45" spans="1:43" x14ac:dyDescent="0.25">
      <c r="A45" s="8"/>
      <c r="B45" s="224"/>
      <c r="C45" s="226"/>
      <c r="D45" s="224"/>
      <c r="E45" s="22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224"/>
      <c r="AK45" s="225"/>
      <c r="AL45" s="225"/>
      <c r="AM45" s="225"/>
      <c r="AN45" s="225"/>
      <c r="AO45" s="226"/>
      <c r="AP45" s="3"/>
      <c r="AQ45" s="3"/>
    </row>
    <row r="46" spans="1:43" x14ac:dyDescent="0.25">
      <c r="A46" s="8"/>
      <c r="B46" s="224"/>
      <c r="C46" s="226"/>
      <c r="D46" s="224"/>
      <c r="E46" s="22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224"/>
      <c r="AK46" s="225"/>
      <c r="AL46" s="225"/>
      <c r="AM46" s="225"/>
      <c r="AN46" s="225"/>
      <c r="AO46" s="226"/>
      <c r="AP46" s="3"/>
      <c r="AQ46" s="3"/>
    </row>
    <row r="47" spans="1:4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5">
      <c r="A48" s="3" t="s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</sheetData>
  <mergeCells count="33">
    <mergeCell ref="B44:C44"/>
    <mergeCell ref="D44:E44"/>
    <mergeCell ref="AA17:AB17"/>
    <mergeCell ref="AA18:AB18"/>
    <mergeCell ref="A41:E42"/>
    <mergeCell ref="F41:AH41"/>
    <mergeCell ref="B43:C43"/>
    <mergeCell ref="D43:E43"/>
    <mergeCell ref="AA19:AB19"/>
    <mergeCell ref="AA22:AB22"/>
    <mergeCell ref="AA23:AB23"/>
    <mergeCell ref="AA24:AB24"/>
    <mergeCell ref="A1:AO1"/>
    <mergeCell ref="A2:AO2"/>
    <mergeCell ref="A3:AO3"/>
    <mergeCell ref="A14:C15"/>
    <mergeCell ref="A4:AO4"/>
    <mergeCell ref="AJ45:AO45"/>
    <mergeCell ref="AJ46:AO46"/>
    <mergeCell ref="B45:C45"/>
    <mergeCell ref="B46:C46"/>
    <mergeCell ref="D14:F15"/>
    <mergeCell ref="T14:W16"/>
    <mergeCell ref="H15:O15"/>
    <mergeCell ref="P15:S16"/>
    <mergeCell ref="G16:H16"/>
    <mergeCell ref="I16:J16"/>
    <mergeCell ref="K16:L16"/>
    <mergeCell ref="M16:O16"/>
    <mergeCell ref="D46:E46"/>
    <mergeCell ref="D45:E45"/>
    <mergeCell ref="AA20:AB20"/>
    <mergeCell ref="AA21:AB21"/>
  </mergeCells>
  <pageMargins left="1" right="0.118110236220472" top="0.74803149606299202" bottom="0.74803149606299202" header="0.31496062992126" footer="0.31496062992126"/>
  <pageSetup paperSize="5" scale="65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topLeftCell="A18" zoomScale="105" zoomScaleNormal="85" workbookViewId="0">
      <selection activeCell="G31" sqref="G31"/>
    </sheetView>
  </sheetViews>
  <sheetFormatPr defaultRowHeight="15" x14ac:dyDescent="0.25"/>
  <cols>
    <col min="1" max="1" width="5" customWidth="1"/>
    <col min="2" max="2" width="5.7109375" customWidth="1"/>
    <col min="3" max="4" width="6.7109375" customWidth="1"/>
    <col min="5" max="5" width="4.140625" customWidth="1"/>
    <col min="6" max="6" width="27" customWidth="1"/>
    <col min="7" max="7" width="21.85546875" customWidth="1"/>
    <col min="8" max="8" width="12.140625" customWidth="1"/>
    <col min="9" max="9" width="7.42578125" customWidth="1"/>
    <col min="11" max="11" width="8.28515625" customWidth="1"/>
    <col min="12" max="12" width="10.85546875" customWidth="1"/>
    <col min="13" max="13" width="32.7109375" customWidth="1"/>
  </cols>
  <sheetData>
    <row r="1" spans="1:13" x14ac:dyDescent="0.25">
      <c r="A1" s="241" t="s">
        <v>236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</row>
    <row r="2" spans="1:13" x14ac:dyDescent="0.25">
      <c r="A2" s="242" t="s">
        <v>233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</row>
    <row r="3" spans="1:13" x14ac:dyDescent="0.25">
      <c r="A3" s="244" t="s">
        <v>159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</row>
    <row r="4" spans="1:13" ht="15.75" thickBot="1" x14ac:dyDescent="0.3">
      <c r="A4" s="245" t="s">
        <v>160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</row>
    <row r="5" spans="1:13" ht="15.75" thickTop="1" x14ac:dyDescent="0.25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</row>
    <row r="6" spans="1:13" x14ac:dyDescent="0.25">
      <c r="A6" s="247" t="s">
        <v>161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</row>
    <row r="7" spans="1:13" x14ac:dyDescent="0.25">
      <c r="A7" s="254" t="s">
        <v>285</v>
      </c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</row>
    <row r="8" spans="1:13" x14ac:dyDescent="0.25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5">
      <c r="A9" s="255" t="s">
        <v>162</v>
      </c>
      <c r="B9" s="255" t="s">
        <v>25</v>
      </c>
      <c r="C9" s="258" t="s">
        <v>32</v>
      </c>
      <c r="D9" s="259"/>
      <c r="E9" s="255" t="s">
        <v>162</v>
      </c>
      <c r="F9" s="258" t="s">
        <v>163</v>
      </c>
      <c r="G9" s="262"/>
      <c r="H9" s="262"/>
      <c r="I9" s="262"/>
      <c r="J9" s="262"/>
      <c r="K9" s="262"/>
      <c r="L9" s="259"/>
      <c r="M9" s="263" t="s">
        <v>97</v>
      </c>
    </row>
    <row r="10" spans="1:13" x14ac:dyDescent="0.25">
      <c r="A10" s="256"/>
      <c r="B10" s="256"/>
      <c r="C10" s="260"/>
      <c r="D10" s="261"/>
      <c r="E10" s="256"/>
      <c r="F10" s="255" t="s">
        <v>164</v>
      </c>
      <c r="G10" s="255" t="s">
        <v>165</v>
      </c>
      <c r="H10" s="263" t="s">
        <v>166</v>
      </c>
      <c r="I10" s="263" t="s">
        <v>167</v>
      </c>
      <c r="J10" s="263" t="s">
        <v>168</v>
      </c>
      <c r="K10" s="266" t="s">
        <v>169</v>
      </c>
      <c r="L10" s="266"/>
      <c r="M10" s="264"/>
    </row>
    <row r="11" spans="1:13" x14ac:dyDescent="0.25">
      <c r="A11" s="257"/>
      <c r="B11" s="257"/>
      <c r="C11" s="207" t="s">
        <v>25</v>
      </c>
      <c r="D11" s="207" t="s">
        <v>170</v>
      </c>
      <c r="E11" s="257"/>
      <c r="F11" s="257"/>
      <c r="G11" s="257"/>
      <c r="H11" s="265"/>
      <c r="I11" s="265"/>
      <c r="J11" s="265"/>
      <c r="K11" s="208" t="s">
        <v>25</v>
      </c>
      <c r="L11" s="208" t="s">
        <v>171</v>
      </c>
      <c r="M11" s="265"/>
    </row>
    <row r="12" spans="1:13" x14ac:dyDescent="0.25">
      <c r="A12" s="108" t="s">
        <v>132</v>
      </c>
      <c r="B12" s="108" t="s">
        <v>137</v>
      </c>
      <c r="C12" s="108" t="s">
        <v>140</v>
      </c>
      <c r="D12" s="108" t="s">
        <v>142</v>
      </c>
      <c r="E12" s="108" t="s">
        <v>143</v>
      </c>
      <c r="F12" s="108" t="s">
        <v>144</v>
      </c>
      <c r="G12" s="108" t="s">
        <v>145</v>
      </c>
      <c r="H12" s="108" t="s">
        <v>148</v>
      </c>
      <c r="I12" s="108" t="s">
        <v>149</v>
      </c>
      <c r="J12" s="108" t="s">
        <v>150</v>
      </c>
      <c r="K12" s="248" t="s">
        <v>152</v>
      </c>
      <c r="L12" s="249"/>
      <c r="M12" s="108" t="s">
        <v>155</v>
      </c>
    </row>
    <row r="13" spans="1:13" x14ac:dyDescent="0.25">
      <c r="A13" s="109" t="s">
        <v>132</v>
      </c>
      <c r="B13" s="110" t="s">
        <v>41</v>
      </c>
      <c r="C13" s="110">
        <v>1</v>
      </c>
      <c r="D13" s="15">
        <v>15</v>
      </c>
      <c r="E13" s="109" t="s">
        <v>132</v>
      </c>
      <c r="F13" s="111" t="s">
        <v>225</v>
      </c>
      <c r="G13" s="112" t="s">
        <v>227</v>
      </c>
      <c r="H13" s="113" t="s">
        <v>172</v>
      </c>
      <c r="I13" s="114" t="s">
        <v>228</v>
      </c>
      <c r="J13" s="110" t="s">
        <v>173</v>
      </c>
      <c r="K13" s="110" t="s">
        <v>182</v>
      </c>
      <c r="L13" s="110" t="s">
        <v>182</v>
      </c>
      <c r="M13" s="115" t="s">
        <v>205</v>
      </c>
    </row>
    <row r="14" spans="1:13" x14ac:dyDescent="0.25">
      <c r="A14" s="109" t="s">
        <v>137</v>
      </c>
      <c r="B14" s="110" t="s">
        <v>42</v>
      </c>
      <c r="C14" s="110">
        <v>1</v>
      </c>
      <c r="D14" s="15">
        <v>22</v>
      </c>
      <c r="E14" s="116">
        <v>2</v>
      </c>
      <c r="F14" s="113" t="s">
        <v>191</v>
      </c>
      <c r="G14" s="113" t="s">
        <v>188</v>
      </c>
      <c r="H14" s="113" t="s">
        <v>174</v>
      </c>
      <c r="I14" s="117" t="s">
        <v>240</v>
      </c>
      <c r="J14" s="110" t="s">
        <v>173</v>
      </c>
      <c r="K14" s="110" t="s">
        <v>41</v>
      </c>
      <c r="L14" s="110">
        <v>24</v>
      </c>
      <c r="M14" s="118" t="s">
        <v>201</v>
      </c>
    </row>
    <row r="15" spans="1:13" x14ac:dyDescent="0.25">
      <c r="A15" s="109" t="s">
        <v>140</v>
      </c>
      <c r="B15" s="110" t="s">
        <v>43</v>
      </c>
      <c r="C15" s="110">
        <v>1</v>
      </c>
      <c r="D15" s="15">
        <v>15</v>
      </c>
      <c r="E15" s="109">
        <v>3</v>
      </c>
      <c r="F15" s="119" t="s">
        <v>181</v>
      </c>
      <c r="G15" s="119" t="s">
        <v>180</v>
      </c>
      <c r="H15" s="119" t="s">
        <v>174</v>
      </c>
      <c r="I15" s="217" t="s">
        <v>273</v>
      </c>
      <c r="J15" s="120" t="s">
        <v>173</v>
      </c>
      <c r="K15" s="121" t="s">
        <v>46</v>
      </c>
      <c r="L15" s="120">
        <v>24</v>
      </c>
      <c r="M15" s="113" t="s">
        <v>201</v>
      </c>
    </row>
    <row r="16" spans="1:13" x14ac:dyDescent="0.25">
      <c r="A16" s="109" t="s">
        <v>142</v>
      </c>
      <c r="B16" s="110" t="s">
        <v>44</v>
      </c>
      <c r="C16" s="110">
        <v>1</v>
      </c>
      <c r="D16" s="15">
        <v>19</v>
      </c>
      <c r="E16" s="116">
        <v>4</v>
      </c>
      <c r="F16" s="122" t="s">
        <v>211</v>
      </c>
      <c r="G16" s="122" t="s">
        <v>212</v>
      </c>
      <c r="H16" s="113" t="s">
        <v>174</v>
      </c>
      <c r="I16" s="123" t="s">
        <v>192</v>
      </c>
      <c r="J16" s="124" t="s">
        <v>173</v>
      </c>
      <c r="K16" s="124" t="s">
        <v>42</v>
      </c>
      <c r="L16" s="125">
        <v>24</v>
      </c>
      <c r="M16" s="118" t="s">
        <v>201</v>
      </c>
    </row>
    <row r="17" spans="1:13" x14ac:dyDescent="0.25">
      <c r="A17" s="109" t="s">
        <v>143</v>
      </c>
      <c r="B17" s="110" t="s">
        <v>45</v>
      </c>
      <c r="C17" s="110">
        <v>1</v>
      </c>
      <c r="D17" s="15">
        <v>26</v>
      </c>
      <c r="E17" s="109">
        <v>5</v>
      </c>
      <c r="F17" s="126" t="s">
        <v>223</v>
      </c>
      <c r="G17" s="73" t="s">
        <v>242</v>
      </c>
      <c r="H17" s="73" t="s">
        <v>220</v>
      </c>
      <c r="I17" s="15" t="s">
        <v>239</v>
      </c>
      <c r="J17" s="127" t="s">
        <v>173</v>
      </c>
      <c r="K17" s="15" t="s">
        <v>151</v>
      </c>
      <c r="L17" s="15">
        <v>24</v>
      </c>
      <c r="M17" s="128" t="s">
        <v>238</v>
      </c>
    </row>
    <row r="18" spans="1:13" x14ac:dyDescent="0.25">
      <c r="A18" s="109" t="s">
        <v>144</v>
      </c>
      <c r="B18" s="110" t="s">
        <v>46</v>
      </c>
      <c r="C18" s="110">
        <v>1</v>
      </c>
      <c r="D18" s="15">
        <v>18</v>
      </c>
      <c r="E18" s="116">
        <v>6</v>
      </c>
      <c r="F18" s="129" t="s">
        <v>260</v>
      </c>
      <c r="G18" s="130" t="s">
        <v>258</v>
      </c>
      <c r="H18" s="200" t="s">
        <v>174</v>
      </c>
      <c r="I18" s="193" t="s">
        <v>239</v>
      </c>
      <c r="J18" s="193" t="s">
        <v>173</v>
      </c>
      <c r="K18" s="198" t="s">
        <v>44</v>
      </c>
      <c r="L18" s="133">
        <v>24</v>
      </c>
      <c r="M18" s="218" t="s">
        <v>276</v>
      </c>
    </row>
    <row r="19" spans="1:13" x14ac:dyDescent="0.25">
      <c r="A19" s="250" t="s">
        <v>175</v>
      </c>
      <c r="B19" s="251"/>
      <c r="C19" s="125">
        <f>SUM(C13:C18)</f>
        <v>6</v>
      </c>
      <c r="D19" s="123">
        <f>SUM(D13:D18)</f>
        <v>115</v>
      </c>
      <c r="E19" s="109">
        <v>7</v>
      </c>
      <c r="F19" s="135" t="s">
        <v>204</v>
      </c>
      <c r="G19" s="136" t="s">
        <v>241</v>
      </c>
      <c r="H19" s="137" t="s">
        <v>174</v>
      </c>
      <c r="I19" s="138" t="s">
        <v>239</v>
      </c>
      <c r="J19" s="125" t="s">
        <v>173</v>
      </c>
      <c r="K19" s="139" t="s">
        <v>45</v>
      </c>
      <c r="L19" s="125">
        <v>24</v>
      </c>
      <c r="M19" s="218" t="s">
        <v>238</v>
      </c>
    </row>
    <row r="20" spans="1:13" x14ac:dyDescent="0.25">
      <c r="A20" s="73"/>
      <c r="B20" s="73"/>
      <c r="C20" s="73"/>
      <c r="D20" s="73"/>
      <c r="E20" s="116">
        <v>8</v>
      </c>
      <c r="F20" s="201" t="s">
        <v>252</v>
      </c>
      <c r="G20" s="141" t="s">
        <v>259</v>
      </c>
      <c r="H20" s="73" t="s">
        <v>174</v>
      </c>
      <c r="I20" s="15" t="s">
        <v>239</v>
      </c>
      <c r="J20" s="106" t="s">
        <v>173</v>
      </c>
      <c r="K20" s="15" t="s">
        <v>43</v>
      </c>
      <c r="L20" s="15">
        <v>24</v>
      </c>
      <c r="M20" s="218" t="s">
        <v>276</v>
      </c>
    </row>
    <row r="21" spans="1:13" x14ac:dyDescent="0.25">
      <c r="A21" s="140"/>
      <c r="B21" s="132"/>
      <c r="C21" s="133"/>
      <c r="D21" s="133"/>
      <c r="E21" s="109">
        <v>9</v>
      </c>
      <c r="F21" s="143" t="s">
        <v>209</v>
      </c>
      <c r="G21" s="132"/>
      <c r="H21" s="73" t="s">
        <v>141</v>
      </c>
      <c r="I21" s="133"/>
      <c r="J21" s="133" t="s">
        <v>173</v>
      </c>
      <c r="K21" s="15" t="s">
        <v>151</v>
      </c>
      <c r="L21" s="15">
        <v>24</v>
      </c>
      <c r="M21" s="132" t="s">
        <v>194</v>
      </c>
    </row>
    <row r="22" spans="1:13" x14ac:dyDescent="0.25">
      <c r="A22" s="142"/>
      <c r="B22" s="132"/>
      <c r="C22" s="132"/>
      <c r="D22" s="132"/>
      <c r="E22" s="116">
        <v>10</v>
      </c>
      <c r="F22" s="131" t="s">
        <v>193</v>
      </c>
      <c r="G22" s="132"/>
      <c r="H22" s="131" t="s">
        <v>153</v>
      </c>
      <c r="I22" s="132"/>
      <c r="J22" s="133" t="s">
        <v>173</v>
      </c>
      <c r="K22" s="134"/>
      <c r="L22" s="133"/>
      <c r="M22" s="137" t="s">
        <v>79</v>
      </c>
    </row>
    <row r="23" spans="1:13" x14ac:dyDescent="0.25">
      <c r="A23" s="142"/>
      <c r="B23" s="132"/>
      <c r="C23" s="132"/>
      <c r="D23" s="132"/>
      <c r="E23" s="109">
        <v>11</v>
      </c>
      <c r="F23" s="199" t="s">
        <v>269</v>
      </c>
      <c r="G23" s="73"/>
      <c r="H23" s="73" t="s">
        <v>176</v>
      </c>
      <c r="I23" s="73"/>
      <c r="J23" s="196" t="s">
        <v>266</v>
      </c>
      <c r="K23" s="15"/>
      <c r="L23" s="15"/>
      <c r="M23" s="199" t="s">
        <v>79</v>
      </c>
    </row>
    <row r="24" spans="1:13" x14ac:dyDescent="0.25">
      <c r="A24" s="144"/>
      <c r="B24" s="107"/>
      <c r="C24" s="107"/>
      <c r="D24" s="107"/>
      <c r="E24" s="144"/>
      <c r="F24" s="107"/>
      <c r="G24" s="107"/>
      <c r="H24" s="107"/>
      <c r="I24" s="107"/>
      <c r="J24" s="107"/>
      <c r="K24" s="107"/>
      <c r="L24" s="107"/>
      <c r="M24" s="107"/>
    </row>
    <row r="25" spans="1:13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252" t="s">
        <v>284</v>
      </c>
      <c r="K25" s="253"/>
      <c r="L25" s="253"/>
      <c r="M25" s="107"/>
    </row>
    <row r="26" spans="1:13" x14ac:dyDescent="0.25">
      <c r="A26" s="107"/>
      <c r="B26" s="107"/>
      <c r="C26" s="107"/>
      <c r="D26" s="107"/>
      <c r="E26" s="107"/>
      <c r="F26" s="107"/>
      <c r="G26" s="107"/>
      <c r="H26" s="107"/>
      <c r="I26" s="107"/>
      <c r="J26" s="107" t="s">
        <v>179</v>
      </c>
      <c r="K26" s="107"/>
      <c r="L26" s="107"/>
      <c r="M26" s="107"/>
    </row>
    <row r="27" spans="1:13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</row>
    <row r="28" spans="1:13" x14ac:dyDescent="0.25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</row>
    <row r="29" spans="1:13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</row>
    <row r="30" spans="1:13" x14ac:dyDescent="0.25">
      <c r="A30" s="107"/>
      <c r="B30" s="107"/>
      <c r="C30" s="107"/>
      <c r="D30" s="107"/>
      <c r="E30" s="107"/>
      <c r="F30" s="107"/>
      <c r="G30" s="107"/>
      <c r="H30" s="107"/>
      <c r="I30" s="107"/>
      <c r="J30" s="100" t="s">
        <v>225</v>
      </c>
      <c r="K30" s="98"/>
      <c r="L30" s="3"/>
      <c r="M30" s="107"/>
    </row>
    <row r="31" spans="1:13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97" t="s">
        <v>226</v>
      </c>
      <c r="K31" s="3"/>
      <c r="L31" s="3"/>
      <c r="M31" s="107"/>
    </row>
  </sheetData>
  <mergeCells count="21">
    <mergeCell ref="K12:L12"/>
    <mergeCell ref="A19:B19"/>
    <mergeCell ref="J25:L25"/>
    <mergeCell ref="A7:M7"/>
    <mergeCell ref="A9:A11"/>
    <mergeCell ref="B9:B11"/>
    <mergeCell ref="C9:D10"/>
    <mergeCell ref="E9:E11"/>
    <mergeCell ref="F9:L9"/>
    <mergeCell ref="M9:M11"/>
    <mergeCell ref="F10:F11"/>
    <mergeCell ref="G10:G11"/>
    <mergeCell ref="H10:H11"/>
    <mergeCell ref="I10:I11"/>
    <mergeCell ref="J10:J11"/>
    <mergeCell ref="K10:L10"/>
    <mergeCell ref="A1:M1"/>
    <mergeCell ref="A2:M2"/>
    <mergeCell ref="A3:M3"/>
    <mergeCell ref="A4:M4"/>
    <mergeCell ref="A6:M6"/>
  </mergeCells>
  <pageMargins left="0.70866141732283505" right="0.70866141732283505" top="0.74803149606299202" bottom="0.74803149606299202" header="0.31496062992126" footer="0.31496062992126"/>
  <pageSetup paperSize="5" scale="90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0"/>
  <sheetViews>
    <sheetView tabSelected="1" view="pageBreakPreview" topLeftCell="A21" zoomScaleNormal="80" zoomScaleSheetLayoutView="100" workbookViewId="0">
      <selection activeCell="R37" sqref="R37"/>
    </sheetView>
  </sheetViews>
  <sheetFormatPr defaultRowHeight="15" x14ac:dyDescent="0.25"/>
  <cols>
    <col min="1" max="1" width="3.7109375" customWidth="1"/>
    <col min="2" max="2" width="25.42578125" customWidth="1"/>
    <col min="3" max="3" width="11.5703125" bestFit="1" customWidth="1"/>
    <col min="5" max="5" width="7" customWidth="1"/>
    <col min="6" max="6" width="7.42578125" customWidth="1"/>
    <col min="7" max="7" width="8.5703125" style="29" customWidth="1"/>
    <col min="8" max="8" width="6.85546875" style="29" customWidth="1"/>
    <col min="9" max="9" width="7.85546875" customWidth="1"/>
    <col min="10" max="10" width="8.140625" customWidth="1"/>
    <col min="11" max="11" width="10" style="29" customWidth="1"/>
    <col min="12" max="12" width="9.85546875" customWidth="1"/>
    <col min="13" max="13" width="14.5703125" customWidth="1"/>
    <col min="14" max="14" width="10.5703125" bestFit="1" customWidth="1"/>
    <col min="15" max="15" width="8.5703125" customWidth="1"/>
    <col min="16" max="16" width="10.5703125" style="29" customWidth="1"/>
    <col min="17" max="17" width="10.28515625" style="37" customWidth="1"/>
    <col min="18" max="18" width="6.5703125" customWidth="1"/>
    <col min="19" max="22" width="6.5703125" style="29" customWidth="1"/>
    <col min="23" max="25" width="6.5703125" customWidth="1"/>
  </cols>
  <sheetData>
    <row r="1" spans="1:26" x14ac:dyDescent="0.25">
      <c r="A1" s="3"/>
      <c r="B1" s="3"/>
      <c r="C1" s="3"/>
      <c r="D1" s="3"/>
      <c r="E1" s="98"/>
      <c r="F1" s="3"/>
      <c r="G1" s="94"/>
      <c r="H1" s="94"/>
      <c r="I1" s="3"/>
      <c r="J1" s="3"/>
      <c r="K1" s="94"/>
      <c r="L1" s="94"/>
      <c r="M1" s="94"/>
      <c r="N1" s="3"/>
      <c r="O1" s="3"/>
      <c r="P1" s="203"/>
      <c r="Q1" s="43"/>
      <c r="R1" s="3"/>
      <c r="S1" s="94"/>
      <c r="T1" s="94"/>
      <c r="U1" s="94"/>
      <c r="V1" s="94"/>
      <c r="W1" s="3"/>
      <c r="X1" s="3"/>
      <c r="Y1" s="3"/>
      <c r="Z1" s="3"/>
    </row>
    <row r="2" spans="1:26" x14ac:dyDescent="0.25">
      <c r="A2" s="241" t="s">
        <v>101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3"/>
    </row>
    <row r="3" spans="1:26" x14ac:dyDescent="0.25">
      <c r="A3" s="241" t="s">
        <v>234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3"/>
    </row>
    <row r="4" spans="1:26" x14ac:dyDescent="0.25">
      <c r="A4" s="241" t="s">
        <v>198</v>
      </c>
      <c r="B4" s="241"/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3"/>
    </row>
    <row r="5" spans="1:26" x14ac:dyDescent="0.25">
      <c r="A5" s="3"/>
      <c r="B5" s="3"/>
      <c r="C5" s="3" t="s">
        <v>102</v>
      </c>
      <c r="D5" s="3"/>
      <c r="E5" s="3" t="s">
        <v>103</v>
      </c>
      <c r="F5" s="3"/>
      <c r="G5" s="94"/>
      <c r="H5" s="94"/>
      <c r="I5" s="3"/>
      <c r="J5" s="3"/>
      <c r="K5" s="94"/>
      <c r="L5" s="3"/>
      <c r="M5" s="3"/>
      <c r="N5" s="3" t="s">
        <v>104</v>
      </c>
      <c r="O5" s="3"/>
      <c r="P5" s="94" t="s">
        <v>105</v>
      </c>
      <c r="Q5" s="43"/>
      <c r="R5" s="3"/>
      <c r="S5" s="94"/>
      <c r="T5" s="94"/>
      <c r="U5" s="94"/>
      <c r="V5" s="94"/>
      <c r="W5" s="3"/>
      <c r="X5" s="3"/>
      <c r="Y5" s="3"/>
      <c r="Z5" s="3"/>
    </row>
    <row r="6" spans="1:26" x14ac:dyDescent="0.25">
      <c r="A6" s="3"/>
      <c r="B6" s="3"/>
      <c r="C6" s="3"/>
      <c r="D6" s="3"/>
      <c r="E6" s="3"/>
      <c r="F6" s="3"/>
      <c r="G6" s="94"/>
      <c r="H6" s="94"/>
      <c r="I6" s="3"/>
      <c r="J6" s="3"/>
      <c r="K6" s="94"/>
      <c r="L6" s="3"/>
      <c r="M6" s="3"/>
      <c r="N6" s="3"/>
      <c r="O6" s="3"/>
      <c r="P6" s="94"/>
      <c r="Q6" s="43"/>
      <c r="R6" s="3"/>
      <c r="S6" s="94"/>
      <c r="T6" s="94"/>
      <c r="U6" s="94"/>
      <c r="V6" s="94"/>
      <c r="W6" s="3"/>
      <c r="X6" s="3"/>
      <c r="Y6" s="3"/>
      <c r="Z6" s="3"/>
    </row>
    <row r="7" spans="1:26" ht="45" x14ac:dyDescent="0.25">
      <c r="A7" s="44" t="s">
        <v>106</v>
      </c>
      <c r="B7" s="44" t="s">
        <v>107</v>
      </c>
      <c r="C7" s="45" t="s">
        <v>108</v>
      </c>
      <c r="D7" s="45" t="s">
        <v>109</v>
      </c>
      <c r="E7" s="44" t="s">
        <v>110</v>
      </c>
      <c r="F7" s="45" t="s">
        <v>111</v>
      </c>
      <c r="G7" s="45" t="s">
        <v>112</v>
      </c>
      <c r="H7" s="229" t="s">
        <v>113</v>
      </c>
      <c r="I7" s="230"/>
      <c r="J7" s="238"/>
      <c r="K7" s="45" t="s">
        <v>114</v>
      </c>
      <c r="L7" s="271" t="s">
        <v>115</v>
      </c>
      <c r="M7" s="272"/>
      <c r="N7" s="45" t="s">
        <v>116</v>
      </c>
      <c r="O7" s="45" t="s">
        <v>117</v>
      </c>
      <c r="P7" s="161" t="s">
        <v>118</v>
      </c>
      <c r="Q7" s="46"/>
      <c r="R7" s="47" t="s">
        <v>119</v>
      </c>
      <c r="S7" s="48"/>
      <c r="T7" s="48"/>
      <c r="U7" s="49"/>
      <c r="V7" s="50" t="s">
        <v>120</v>
      </c>
      <c r="W7" s="273" t="s">
        <v>121</v>
      </c>
      <c r="X7" s="274"/>
      <c r="Y7" s="275"/>
      <c r="Z7" s="3"/>
    </row>
    <row r="8" spans="1:26" x14ac:dyDescent="0.25">
      <c r="A8" s="51"/>
      <c r="B8" s="51"/>
      <c r="C8" s="52"/>
      <c r="D8" s="52"/>
      <c r="E8" s="51"/>
      <c r="F8" s="52"/>
      <c r="G8" s="52"/>
      <c r="H8" s="166"/>
      <c r="I8" s="206"/>
      <c r="J8" s="167"/>
      <c r="K8" s="52"/>
      <c r="L8" s="53"/>
      <c r="M8" s="54"/>
      <c r="N8" s="52"/>
      <c r="O8" s="52"/>
      <c r="P8" s="166"/>
      <c r="Q8" s="55"/>
      <c r="R8" s="47" t="s">
        <v>122</v>
      </c>
      <c r="S8" s="49"/>
      <c r="T8" s="47" t="s">
        <v>123</v>
      </c>
      <c r="U8" s="49"/>
      <c r="V8" s="56"/>
      <c r="W8" s="57"/>
      <c r="X8" s="58"/>
      <c r="Y8" s="59"/>
      <c r="Z8" s="3"/>
    </row>
    <row r="9" spans="1:26" ht="45" x14ac:dyDescent="0.25">
      <c r="A9" s="60"/>
      <c r="B9" s="60"/>
      <c r="C9" s="61"/>
      <c r="D9" s="61"/>
      <c r="E9" s="60"/>
      <c r="F9" s="61"/>
      <c r="G9" s="61"/>
      <c r="H9" s="62" t="s">
        <v>124</v>
      </c>
      <c r="I9" s="63" t="s">
        <v>125</v>
      </c>
      <c r="J9" s="63" t="s">
        <v>126</v>
      </c>
      <c r="K9" s="61"/>
      <c r="L9" s="64" t="s">
        <v>127</v>
      </c>
      <c r="M9" s="64" t="s">
        <v>200</v>
      </c>
      <c r="N9" s="61"/>
      <c r="O9" s="61"/>
      <c r="P9" s="62" t="s">
        <v>128</v>
      </c>
      <c r="Q9" s="65" t="s">
        <v>129</v>
      </c>
      <c r="R9" s="60" t="s">
        <v>130</v>
      </c>
      <c r="S9" s="60" t="s">
        <v>182</v>
      </c>
      <c r="T9" s="60" t="s">
        <v>130</v>
      </c>
      <c r="U9" s="60" t="s">
        <v>131</v>
      </c>
      <c r="V9" s="66"/>
      <c r="W9" s="60" t="s">
        <v>39</v>
      </c>
      <c r="X9" s="60" t="s">
        <v>41</v>
      </c>
      <c r="Y9" s="66" t="s">
        <v>40</v>
      </c>
      <c r="Z9" s="3"/>
    </row>
    <row r="10" spans="1:26" x14ac:dyDescent="0.25">
      <c r="A10" s="1">
        <v>1</v>
      </c>
      <c r="B10" s="67" t="s">
        <v>225</v>
      </c>
      <c r="C10" s="2" t="s">
        <v>133</v>
      </c>
      <c r="D10" s="2" t="s">
        <v>138</v>
      </c>
      <c r="E10" s="2" t="s">
        <v>135</v>
      </c>
      <c r="F10" s="2" t="s">
        <v>136</v>
      </c>
      <c r="G10" s="2">
        <v>2</v>
      </c>
      <c r="H10" s="2" t="s">
        <v>146</v>
      </c>
      <c r="I10" s="2" t="s">
        <v>173</v>
      </c>
      <c r="J10" s="2"/>
      <c r="K10" s="4" t="s">
        <v>229</v>
      </c>
      <c r="L10" s="13" t="s">
        <v>230</v>
      </c>
      <c r="M10" s="4" t="s">
        <v>231</v>
      </c>
      <c r="N10" s="2" t="s">
        <v>232</v>
      </c>
      <c r="O10" s="5">
        <v>4603500</v>
      </c>
      <c r="P10" s="30">
        <v>44203</v>
      </c>
      <c r="Q10" s="38">
        <v>44203</v>
      </c>
      <c r="R10" s="6">
        <v>25</v>
      </c>
      <c r="S10" s="6">
        <v>5</v>
      </c>
      <c r="T10" s="6">
        <v>29</v>
      </c>
      <c r="U10" s="6">
        <v>7</v>
      </c>
      <c r="V10" s="4" t="s">
        <v>182</v>
      </c>
      <c r="W10" s="4" t="s">
        <v>99</v>
      </c>
      <c r="X10" s="4" t="s">
        <v>99</v>
      </c>
      <c r="Y10" s="4" t="s">
        <v>99</v>
      </c>
      <c r="Z10" s="3"/>
    </row>
    <row r="11" spans="1:26" x14ac:dyDescent="0.25">
      <c r="A11" s="7"/>
      <c r="B11" s="68" t="s">
        <v>227</v>
      </c>
      <c r="C11" s="9">
        <v>25546</v>
      </c>
      <c r="D11" s="10"/>
      <c r="E11" s="10"/>
      <c r="F11" s="10"/>
      <c r="G11" s="10"/>
      <c r="H11" s="10">
        <v>1993</v>
      </c>
      <c r="I11" s="10">
        <v>2009</v>
      </c>
      <c r="J11" s="10"/>
      <c r="K11" s="31" t="s">
        <v>218</v>
      </c>
      <c r="L11" s="14"/>
      <c r="M11" s="10">
        <v>2018</v>
      </c>
      <c r="N11" s="9">
        <v>44206</v>
      </c>
      <c r="O11" s="11"/>
      <c r="P11" s="32"/>
      <c r="Q11" s="39"/>
      <c r="R11" s="6"/>
      <c r="S11" s="6"/>
      <c r="T11" s="10"/>
      <c r="U11" s="10"/>
      <c r="V11" s="10"/>
      <c r="W11" s="10"/>
      <c r="X11" s="10"/>
      <c r="Y11" s="10"/>
      <c r="Z11" s="3"/>
    </row>
    <row r="12" spans="1:26" ht="23.25" x14ac:dyDescent="0.25">
      <c r="A12" s="1">
        <v>2</v>
      </c>
      <c r="B12" s="69" t="s">
        <v>191</v>
      </c>
      <c r="C12" s="18" t="s">
        <v>133</v>
      </c>
      <c r="D12" s="18" t="s">
        <v>138</v>
      </c>
      <c r="E12" s="18" t="s">
        <v>135</v>
      </c>
      <c r="F12" s="18" t="s">
        <v>136</v>
      </c>
      <c r="G12" s="18">
        <v>3</v>
      </c>
      <c r="H12" s="18" t="s">
        <v>146</v>
      </c>
      <c r="I12" s="18" t="s">
        <v>147</v>
      </c>
      <c r="J12" s="18"/>
      <c r="K12" s="33" t="s">
        <v>139</v>
      </c>
      <c r="L12" s="16" t="s">
        <v>248</v>
      </c>
      <c r="M12" s="36" t="s">
        <v>247</v>
      </c>
      <c r="N12" s="18" t="s">
        <v>246</v>
      </c>
      <c r="O12" s="19">
        <v>3591200</v>
      </c>
      <c r="P12" s="33">
        <v>39083</v>
      </c>
      <c r="Q12" s="40" t="s">
        <v>190</v>
      </c>
      <c r="R12" s="20">
        <v>18</v>
      </c>
      <c r="S12" s="20">
        <v>1</v>
      </c>
      <c r="T12" s="20">
        <v>23</v>
      </c>
      <c r="U12" s="20">
        <v>3</v>
      </c>
      <c r="V12" s="17" t="s">
        <v>41</v>
      </c>
      <c r="W12" s="17" t="s">
        <v>99</v>
      </c>
      <c r="X12" s="17" t="s">
        <v>99</v>
      </c>
      <c r="Y12" s="17" t="s">
        <v>99</v>
      </c>
      <c r="Z12" s="3"/>
    </row>
    <row r="13" spans="1:26" x14ac:dyDescent="0.25">
      <c r="A13" s="7"/>
      <c r="B13" s="70" t="s">
        <v>188</v>
      </c>
      <c r="C13" s="23" t="s">
        <v>189</v>
      </c>
      <c r="D13" s="22"/>
      <c r="E13" s="22"/>
      <c r="F13" s="22"/>
      <c r="G13" s="22"/>
      <c r="H13" s="22">
        <v>2001</v>
      </c>
      <c r="I13" s="22">
        <v>2015</v>
      </c>
      <c r="J13" s="22"/>
      <c r="K13" s="71">
        <v>39083</v>
      </c>
      <c r="L13" s="21"/>
      <c r="M13" s="22"/>
      <c r="N13" s="23">
        <v>44565</v>
      </c>
      <c r="O13" s="24"/>
      <c r="P13" s="34"/>
      <c r="Q13" s="41"/>
      <c r="R13" s="20"/>
      <c r="S13" s="20"/>
      <c r="T13" s="20"/>
      <c r="U13" s="20"/>
      <c r="V13" s="22"/>
      <c r="W13" s="22"/>
      <c r="X13" s="22"/>
      <c r="Y13" s="22"/>
      <c r="Z13" s="3"/>
    </row>
    <row r="14" spans="1:26" ht="15.75" x14ac:dyDescent="0.25">
      <c r="A14" s="1">
        <v>3</v>
      </c>
      <c r="B14" s="72" t="s">
        <v>181</v>
      </c>
      <c r="C14" s="209" t="s">
        <v>133</v>
      </c>
      <c r="D14" s="27" t="s">
        <v>138</v>
      </c>
      <c r="E14" s="27" t="s">
        <v>135</v>
      </c>
      <c r="F14" s="27" t="s">
        <v>136</v>
      </c>
      <c r="G14" s="27">
        <v>4</v>
      </c>
      <c r="H14" s="27" t="s">
        <v>146</v>
      </c>
      <c r="I14" s="27" t="s">
        <v>147</v>
      </c>
      <c r="J14" s="27"/>
      <c r="K14" s="209" t="s">
        <v>139</v>
      </c>
      <c r="L14" s="210">
        <v>41183</v>
      </c>
      <c r="M14" s="211" t="s">
        <v>272</v>
      </c>
      <c r="N14" s="28" t="s">
        <v>271</v>
      </c>
      <c r="O14" s="212">
        <v>3591200</v>
      </c>
      <c r="P14" s="209">
        <v>39083</v>
      </c>
      <c r="Q14" s="213" t="s">
        <v>187</v>
      </c>
      <c r="R14" s="27">
        <v>17</v>
      </c>
      <c r="S14" s="27">
        <v>8</v>
      </c>
      <c r="T14" s="27">
        <v>21</v>
      </c>
      <c r="U14" s="27">
        <v>8</v>
      </c>
      <c r="V14" s="27" t="s">
        <v>46</v>
      </c>
      <c r="W14" s="27"/>
      <c r="X14" s="27"/>
      <c r="Y14" s="27"/>
      <c r="Z14" s="3"/>
    </row>
    <row r="15" spans="1:26" ht="15.75" x14ac:dyDescent="0.25">
      <c r="A15" s="7"/>
      <c r="B15" s="73" t="s">
        <v>180</v>
      </c>
      <c r="C15" s="214" t="s">
        <v>237</v>
      </c>
      <c r="D15" s="27"/>
      <c r="E15" s="27"/>
      <c r="F15" s="27"/>
      <c r="G15" s="27"/>
      <c r="H15" s="27">
        <v>2001</v>
      </c>
      <c r="I15" s="27">
        <v>2015</v>
      </c>
      <c r="J15" s="27"/>
      <c r="K15" s="209">
        <v>39083</v>
      </c>
      <c r="L15" s="74"/>
      <c r="M15" s="211"/>
      <c r="N15" s="28">
        <v>42379</v>
      </c>
      <c r="O15" s="212"/>
      <c r="P15" s="215"/>
      <c r="Q15" s="216"/>
      <c r="R15" s="27"/>
      <c r="S15" s="27"/>
      <c r="T15" s="27"/>
      <c r="U15" s="27"/>
      <c r="V15" s="27"/>
      <c r="W15" s="27"/>
      <c r="X15" s="27"/>
      <c r="Y15" s="27"/>
      <c r="Z15" s="3"/>
    </row>
    <row r="16" spans="1:26" x14ac:dyDescent="0.25">
      <c r="A16" s="75">
        <v>4</v>
      </c>
      <c r="B16" s="73" t="s">
        <v>211</v>
      </c>
      <c r="C16" s="74" t="s">
        <v>213</v>
      </c>
      <c r="D16" s="2" t="s">
        <v>134</v>
      </c>
      <c r="E16" s="73" t="s">
        <v>135</v>
      </c>
      <c r="F16" s="73" t="s">
        <v>136</v>
      </c>
      <c r="G16" s="15">
        <v>4</v>
      </c>
      <c r="H16" s="15" t="s">
        <v>146</v>
      </c>
      <c r="I16" s="18" t="s">
        <v>147</v>
      </c>
      <c r="J16" s="73"/>
      <c r="K16" s="79" t="s">
        <v>215</v>
      </c>
      <c r="L16" s="25" t="s">
        <v>217</v>
      </c>
      <c r="M16" s="42" t="s">
        <v>216</v>
      </c>
      <c r="N16" s="15" t="s">
        <v>197</v>
      </c>
      <c r="O16" s="26">
        <v>3238300</v>
      </c>
      <c r="P16" s="202">
        <v>39448</v>
      </c>
      <c r="Q16" s="35">
        <v>43922</v>
      </c>
      <c r="R16" s="15">
        <v>13</v>
      </c>
      <c r="S16" s="15">
        <v>8</v>
      </c>
      <c r="T16" s="15">
        <v>18</v>
      </c>
      <c r="U16" s="15">
        <v>10</v>
      </c>
      <c r="V16" s="4" t="s">
        <v>42</v>
      </c>
      <c r="W16" s="4" t="s">
        <v>99</v>
      </c>
      <c r="X16" s="4"/>
      <c r="Y16" s="4" t="s">
        <v>99</v>
      </c>
      <c r="Z16" s="3"/>
    </row>
    <row r="17" spans="1:26" x14ac:dyDescent="0.25">
      <c r="A17" s="76"/>
      <c r="B17" s="73" t="s">
        <v>212</v>
      </c>
      <c r="C17" s="72" t="s">
        <v>214</v>
      </c>
      <c r="D17" s="74"/>
      <c r="E17" s="73"/>
      <c r="F17" s="73"/>
      <c r="G17" s="15"/>
      <c r="H17" s="15">
        <v>2006</v>
      </c>
      <c r="I17" s="15">
        <v>2014</v>
      </c>
      <c r="J17" s="73"/>
      <c r="K17" s="202">
        <v>39448</v>
      </c>
      <c r="L17" s="74"/>
      <c r="M17" s="73"/>
      <c r="N17" s="77">
        <v>44200</v>
      </c>
      <c r="O17" s="73"/>
      <c r="P17" s="79"/>
      <c r="Q17" s="78"/>
      <c r="R17" s="73"/>
      <c r="S17" s="15"/>
      <c r="T17" s="15"/>
      <c r="U17" s="15"/>
      <c r="V17" s="10"/>
      <c r="W17" s="10"/>
      <c r="X17" s="10"/>
      <c r="Y17" s="10"/>
      <c r="Z17" s="3"/>
    </row>
    <row r="18" spans="1:26" x14ac:dyDescent="0.25">
      <c r="A18" s="267">
        <v>5</v>
      </c>
      <c r="B18" s="73" t="s">
        <v>219</v>
      </c>
      <c r="C18" s="73" t="s">
        <v>133</v>
      </c>
      <c r="D18" s="73" t="s">
        <v>221</v>
      </c>
      <c r="E18" s="73" t="s">
        <v>135</v>
      </c>
      <c r="F18" s="73" t="s">
        <v>136</v>
      </c>
      <c r="G18" s="15">
        <v>4</v>
      </c>
      <c r="H18" s="15"/>
      <c r="I18" s="15" t="s">
        <v>222</v>
      </c>
      <c r="J18" s="73"/>
      <c r="K18" s="79" t="s">
        <v>139</v>
      </c>
      <c r="L18" s="73" t="s">
        <v>243</v>
      </c>
      <c r="M18" s="80" t="s">
        <v>245</v>
      </c>
      <c r="N18" s="106" t="s">
        <v>239</v>
      </c>
      <c r="O18" s="26">
        <v>2966500</v>
      </c>
      <c r="P18" s="202">
        <v>39821</v>
      </c>
      <c r="Q18" s="35">
        <v>44260</v>
      </c>
      <c r="R18" s="73">
        <v>1</v>
      </c>
      <c r="S18" s="15">
        <v>5</v>
      </c>
      <c r="T18" s="15">
        <v>14</v>
      </c>
      <c r="U18" s="15">
        <v>3</v>
      </c>
      <c r="V18" s="15" t="s">
        <v>151</v>
      </c>
      <c r="W18" s="73"/>
      <c r="X18" s="73"/>
      <c r="Y18" s="73"/>
      <c r="Z18" s="3"/>
    </row>
    <row r="19" spans="1:26" x14ac:dyDescent="0.25">
      <c r="A19" s="268"/>
      <c r="B19" s="73" t="s">
        <v>242</v>
      </c>
      <c r="C19" s="81">
        <v>29678</v>
      </c>
      <c r="D19" s="73"/>
      <c r="E19" s="73"/>
      <c r="F19" s="73"/>
      <c r="G19" s="15"/>
      <c r="H19" s="15"/>
      <c r="I19" s="73">
        <v>2016</v>
      </c>
      <c r="J19" s="73"/>
      <c r="K19" s="15"/>
      <c r="L19" s="73"/>
      <c r="M19" s="73"/>
      <c r="N19" s="194">
        <v>44564</v>
      </c>
      <c r="O19" s="73"/>
      <c r="P19" s="202"/>
      <c r="Q19" s="35"/>
      <c r="R19" s="73"/>
      <c r="S19" s="15"/>
      <c r="T19" s="15"/>
      <c r="U19" s="15"/>
      <c r="V19" s="15"/>
      <c r="W19" s="73"/>
      <c r="X19" s="73"/>
      <c r="Y19" s="73"/>
      <c r="Z19" s="3"/>
    </row>
    <row r="20" spans="1:26" x14ac:dyDescent="0.25">
      <c r="A20" s="267">
        <v>6</v>
      </c>
      <c r="B20" s="73" t="s">
        <v>251</v>
      </c>
      <c r="C20" s="81" t="s">
        <v>256</v>
      </c>
      <c r="D20" s="73" t="s">
        <v>138</v>
      </c>
      <c r="E20" s="73" t="s">
        <v>135</v>
      </c>
      <c r="F20" s="73" t="s">
        <v>136</v>
      </c>
      <c r="G20" s="15">
        <v>4</v>
      </c>
      <c r="H20" s="15" t="s">
        <v>183</v>
      </c>
      <c r="I20" s="73"/>
      <c r="J20" s="73"/>
      <c r="K20" s="15" t="s">
        <v>139</v>
      </c>
      <c r="L20" s="72" t="s">
        <v>262</v>
      </c>
      <c r="M20" s="102" t="s">
        <v>263</v>
      </c>
      <c r="N20" s="194" t="s">
        <v>239</v>
      </c>
      <c r="O20" s="26">
        <v>2966500</v>
      </c>
      <c r="P20" s="202" t="s">
        <v>257</v>
      </c>
      <c r="Q20" s="35">
        <v>44840</v>
      </c>
      <c r="R20" s="73">
        <v>1</v>
      </c>
      <c r="S20" s="15">
        <v>3</v>
      </c>
      <c r="T20" s="15">
        <v>15</v>
      </c>
      <c r="U20" s="15">
        <v>4</v>
      </c>
      <c r="V20" s="15" t="s">
        <v>44</v>
      </c>
      <c r="W20" s="73"/>
      <c r="X20" s="73"/>
      <c r="Y20" s="73"/>
      <c r="Z20" s="3"/>
    </row>
    <row r="21" spans="1:26" x14ac:dyDescent="0.25">
      <c r="A21" s="268"/>
      <c r="B21" s="103" t="s">
        <v>258</v>
      </c>
      <c r="C21" s="81">
        <v>31234</v>
      </c>
      <c r="D21" s="73"/>
      <c r="E21" s="73"/>
      <c r="F21" s="73"/>
      <c r="G21" s="15"/>
      <c r="H21" s="15">
        <v>2009</v>
      </c>
      <c r="I21" s="73"/>
      <c r="J21" s="73"/>
      <c r="K21" s="79" t="s">
        <v>261</v>
      </c>
      <c r="L21" s="73"/>
      <c r="M21" s="73"/>
      <c r="N21" s="194">
        <v>44566</v>
      </c>
      <c r="O21" s="73"/>
      <c r="P21" s="202"/>
      <c r="Q21" s="35"/>
      <c r="R21" s="73"/>
      <c r="S21" s="15"/>
      <c r="T21" s="15"/>
      <c r="U21" s="15"/>
      <c r="V21" s="15"/>
      <c r="W21" s="73"/>
      <c r="X21" s="73"/>
      <c r="Y21" s="73"/>
      <c r="Z21" s="3"/>
    </row>
    <row r="22" spans="1:26" x14ac:dyDescent="0.25">
      <c r="A22" s="1">
        <v>7</v>
      </c>
      <c r="B22" s="73" t="s">
        <v>204</v>
      </c>
      <c r="C22" s="73" t="s">
        <v>133</v>
      </c>
      <c r="D22" s="83" t="s">
        <v>134</v>
      </c>
      <c r="E22" s="15" t="s">
        <v>135</v>
      </c>
      <c r="F22" s="27" t="s">
        <v>136</v>
      </c>
      <c r="G22" s="15">
        <v>2</v>
      </c>
      <c r="H22" s="15" t="s">
        <v>183</v>
      </c>
      <c r="I22" s="73"/>
      <c r="J22" s="73"/>
      <c r="K22" s="79" t="s">
        <v>139</v>
      </c>
      <c r="L22" s="73" t="s">
        <v>243</v>
      </c>
      <c r="M22" s="80" t="s">
        <v>244</v>
      </c>
      <c r="N22" s="106" t="s">
        <v>239</v>
      </c>
      <c r="O22" s="73"/>
      <c r="P22" s="84" t="s">
        <v>203</v>
      </c>
      <c r="Q22" s="85" t="s">
        <v>203</v>
      </c>
      <c r="R22" s="73">
        <v>1</v>
      </c>
      <c r="S22" s="15">
        <v>5</v>
      </c>
      <c r="T22" s="15">
        <v>6</v>
      </c>
      <c r="U22" s="15">
        <v>8</v>
      </c>
      <c r="V22" s="15" t="s">
        <v>45</v>
      </c>
      <c r="W22" s="28" t="s">
        <v>99</v>
      </c>
      <c r="X22" s="28" t="s">
        <v>99</v>
      </c>
      <c r="Y22" s="28" t="s">
        <v>99</v>
      </c>
      <c r="Z22" s="3"/>
    </row>
    <row r="23" spans="1:26" x14ac:dyDescent="0.25">
      <c r="A23" s="7"/>
      <c r="B23" s="73" t="s">
        <v>241</v>
      </c>
      <c r="C23" s="73" t="s">
        <v>202</v>
      </c>
      <c r="D23" s="73"/>
      <c r="E23" s="73"/>
      <c r="F23" s="27"/>
      <c r="G23" s="15"/>
      <c r="H23" s="15">
        <v>2016</v>
      </c>
      <c r="I23" s="73"/>
      <c r="J23" s="73"/>
      <c r="K23" s="79"/>
      <c r="L23" s="73"/>
      <c r="M23" s="80"/>
      <c r="N23" s="82">
        <v>44564</v>
      </c>
      <c r="O23" s="26">
        <v>2966500</v>
      </c>
      <c r="P23" s="79"/>
      <c r="Q23" s="78"/>
      <c r="R23" s="73"/>
      <c r="S23" s="15"/>
      <c r="T23" s="15"/>
      <c r="U23" s="15"/>
      <c r="V23" s="15"/>
      <c r="W23" s="73"/>
      <c r="X23" s="73"/>
      <c r="Y23" s="73"/>
      <c r="Z23" s="3"/>
    </row>
    <row r="24" spans="1:26" x14ac:dyDescent="0.25">
      <c r="A24" s="267">
        <v>8</v>
      </c>
      <c r="B24" s="73" t="s">
        <v>252</v>
      </c>
      <c r="C24" s="81" t="s">
        <v>133</v>
      </c>
      <c r="D24" s="73" t="s">
        <v>138</v>
      </c>
      <c r="E24" s="73" t="s">
        <v>135</v>
      </c>
      <c r="F24" s="73" t="s">
        <v>136</v>
      </c>
      <c r="G24" s="15">
        <v>2</v>
      </c>
      <c r="H24" s="104" t="s">
        <v>265</v>
      </c>
      <c r="I24" s="73" t="s">
        <v>253</v>
      </c>
      <c r="J24" s="73"/>
      <c r="K24" s="15" t="s">
        <v>139</v>
      </c>
      <c r="L24" s="73" t="s">
        <v>262</v>
      </c>
      <c r="M24" s="105" t="s">
        <v>264</v>
      </c>
      <c r="N24" s="195" t="s">
        <v>239</v>
      </c>
      <c r="O24" s="73" t="s">
        <v>254</v>
      </c>
      <c r="P24" s="94" t="s">
        <v>255</v>
      </c>
      <c r="Q24" s="77">
        <v>44840</v>
      </c>
      <c r="R24" s="73">
        <v>1</v>
      </c>
      <c r="S24" s="15">
        <v>3</v>
      </c>
      <c r="T24" s="15">
        <v>5</v>
      </c>
      <c r="U24" s="15">
        <v>2</v>
      </c>
      <c r="V24" s="15" t="s">
        <v>43</v>
      </c>
      <c r="W24" s="73"/>
      <c r="X24" s="73"/>
      <c r="Y24" s="73"/>
      <c r="Z24" s="3"/>
    </row>
    <row r="25" spans="1:26" x14ac:dyDescent="0.25">
      <c r="A25" s="268"/>
      <c r="B25" s="73" t="s">
        <v>259</v>
      </c>
      <c r="C25" s="81">
        <v>34678</v>
      </c>
      <c r="D25" s="73"/>
      <c r="E25" s="73"/>
      <c r="F25" s="73"/>
      <c r="G25" s="15"/>
      <c r="H25" s="15">
        <v>2017</v>
      </c>
      <c r="I25" s="106">
        <v>2021</v>
      </c>
      <c r="J25" s="73"/>
      <c r="K25" s="15"/>
      <c r="L25" s="73"/>
      <c r="M25" s="73"/>
      <c r="N25" s="82">
        <v>44566</v>
      </c>
      <c r="O25" s="73"/>
      <c r="P25" s="202"/>
      <c r="Q25" s="35"/>
      <c r="R25" s="73"/>
      <c r="S25" s="15"/>
      <c r="T25" s="15"/>
      <c r="U25" s="15"/>
      <c r="V25" s="15"/>
      <c r="W25" s="73"/>
      <c r="X25" s="73"/>
      <c r="Y25" s="73"/>
      <c r="Z25" s="3"/>
    </row>
    <row r="26" spans="1:26" x14ac:dyDescent="0.25">
      <c r="A26" s="269">
        <v>9</v>
      </c>
      <c r="B26" s="73" t="s">
        <v>209</v>
      </c>
      <c r="C26" s="73" t="s">
        <v>133</v>
      </c>
      <c r="D26" s="27" t="s">
        <v>138</v>
      </c>
      <c r="E26" s="15" t="s">
        <v>135</v>
      </c>
      <c r="F26" s="27" t="s">
        <v>136</v>
      </c>
      <c r="G26" s="15"/>
      <c r="H26" s="15" t="s">
        <v>183</v>
      </c>
      <c r="I26" s="15" t="s">
        <v>208</v>
      </c>
      <c r="J26" s="73"/>
      <c r="K26" s="79" t="s">
        <v>139</v>
      </c>
      <c r="L26" s="73"/>
      <c r="M26" s="80"/>
      <c r="N26" s="73"/>
      <c r="O26" s="73"/>
      <c r="P26" s="84" t="s">
        <v>210</v>
      </c>
      <c r="Q26" s="86" t="s">
        <v>210</v>
      </c>
      <c r="R26" s="73"/>
      <c r="S26" s="15"/>
      <c r="T26" s="15">
        <v>3</v>
      </c>
      <c r="U26" s="15">
        <v>10</v>
      </c>
      <c r="V26" s="15" t="s">
        <v>151</v>
      </c>
      <c r="W26" s="73"/>
      <c r="X26" s="73"/>
      <c r="Y26" s="73"/>
      <c r="Z26" s="3"/>
    </row>
    <row r="27" spans="1:26" x14ac:dyDescent="0.25">
      <c r="A27" s="270"/>
      <c r="B27" s="73"/>
      <c r="C27" s="87" t="s">
        <v>207</v>
      </c>
      <c r="D27" s="73"/>
      <c r="E27" s="73"/>
      <c r="F27" s="27"/>
      <c r="G27" s="15"/>
      <c r="H27" s="15">
        <v>2019</v>
      </c>
      <c r="I27" s="73"/>
      <c r="J27" s="73"/>
      <c r="K27" s="79"/>
      <c r="L27" s="73"/>
      <c r="M27" s="88"/>
      <c r="N27" s="73"/>
      <c r="O27" s="73"/>
      <c r="P27" s="84"/>
      <c r="Q27" s="86"/>
      <c r="R27" s="73"/>
      <c r="S27" s="15"/>
      <c r="T27" s="15"/>
      <c r="U27" s="15"/>
      <c r="V27" s="15"/>
      <c r="W27" s="73"/>
      <c r="X27" s="73"/>
      <c r="Y27" s="82"/>
      <c r="Z27" s="3"/>
    </row>
    <row r="28" spans="1:26" x14ac:dyDescent="0.25">
      <c r="A28" s="1">
        <v>10</v>
      </c>
      <c r="B28" s="89" t="s">
        <v>196</v>
      </c>
      <c r="C28" s="2" t="s">
        <v>133</v>
      </c>
      <c r="D28" s="2" t="s">
        <v>138</v>
      </c>
      <c r="E28" s="2" t="s">
        <v>135</v>
      </c>
      <c r="F28" s="2" t="s">
        <v>136</v>
      </c>
      <c r="G28" s="2"/>
      <c r="H28" s="90" t="s">
        <v>146</v>
      </c>
      <c r="I28" s="91" t="s">
        <v>177</v>
      </c>
      <c r="J28" s="3"/>
      <c r="K28" s="33" t="s">
        <v>153</v>
      </c>
      <c r="L28" s="2"/>
      <c r="M28" s="4"/>
      <c r="N28" s="2"/>
      <c r="O28" s="5"/>
      <c r="P28" s="30">
        <v>40546</v>
      </c>
      <c r="Q28" s="38">
        <v>40546</v>
      </c>
      <c r="R28" s="6"/>
      <c r="S28" s="6"/>
      <c r="T28" s="6">
        <v>12</v>
      </c>
      <c r="U28" s="6">
        <v>9</v>
      </c>
      <c r="V28" s="4"/>
      <c r="W28" s="4" t="s">
        <v>99</v>
      </c>
      <c r="X28" s="4" t="s">
        <v>99</v>
      </c>
      <c r="Y28" s="4" t="s">
        <v>99</v>
      </c>
      <c r="Z28" s="3"/>
    </row>
    <row r="29" spans="1:26" x14ac:dyDescent="0.25">
      <c r="A29" s="7"/>
      <c r="B29" s="66"/>
      <c r="C29" s="92" t="s">
        <v>154</v>
      </c>
      <c r="D29" s="10"/>
      <c r="E29" s="10"/>
      <c r="F29" s="10"/>
      <c r="G29" s="10"/>
      <c r="H29" s="10">
        <v>2012</v>
      </c>
      <c r="I29" s="10">
        <v>2016</v>
      </c>
      <c r="J29" s="10"/>
      <c r="K29" s="31"/>
      <c r="L29" s="10"/>
      <c r="M29" s="10"/>
      <c r="N29" s="9"/>
      <c r="O29" s="11"/>
      <c r="P29" s="32"/>
      <c r="Q29" s="39"/>
      <c r="R29" s="6"/>
      <c r="S29" s="6"/>
      <c r="T29" s="6"/>
      <c r="U29" s="10"/>
      <c r="V29" s="10"/>
      <c r="W29" s="10"/>
      <c r="X29" s="10"/>
      <c r="Y29" s="10"/>
      <c r="Z29" s="3"/>
    </row>
    <row r="30" spans="1:26" x14ac:dyDescent="0.25">
      <c r="A30" s="1">
        <v>11</v>
      </c>
      <c r="B30" s="89" t="s">
        <v>269</v>
      </c>
      <c r="C30" s="2" t="s">
        <v>133</v>
      </c>
      <c r="D30" s="2" t="s">
        <v>267</v>
      </c>
      <c r="E30" s="2" t="s">
        <v>135</v>
      </c>
      <c r="F30" s="2" t="s">
        <v>184</v>
      </c>
      <c r="G30" s="2"/>
      <c r="H30" s="90" t="s">
        <v>266</v>
      </c>
      <c r="I30" s="91"/>
      <c r="J30" s="3"/>
      <c r="K30" s="33" t="s">
        <v>176</v>
      </c>
      <c r="L30" s="2"/>
      <c r="M30" s="4"/>
      <c r="N30" s="2"/>
      <c r="O30" s="5"/>
      <c r="P30" s="30" t="s">
        <v>270</v>
      </c>
      <c r="Q30" s="30" t="s">
        <v>270</v>
      </c>
      <c r="R30" s="6"/>
      <c r="S30" s="6"/>
      <c r="T30" s="6">
        <v>1</v>
      </c>
      <c r="U30" s="6">
        <v>4</v>
      </c>
      <c r="V30" s="4"/>
      <c r="W30" s="4" t="s">
        <v>99</v>
      </c>
      <c r="X30" s="4" t="s">
        <v>99</v>
      </c>
      <c r="Y30" s="4" t="s">
        <v>99</v>
      </c>
      <c r="Z30" s="3"/>
    </row>
    <row r="31" spans="1:26" x14ac:dyDescent="0.25">
      <c r="A31" s="7"/>
      <c r="B31" s="66"/>
      <c r="C31" s="92">
        <v>38200</v>
      </c>
      <c r="D31" s="10"/>
      <c r="E31" s="10"/>
      <c r="F31" s="10"/>
      <c r="G31" s="10"/>
      <c r="H31" s="10">
        <v>2022</v>
      </c>
      <c r="I31" s="10"/>
      <c r="J31" s="10"/>
      <c r="K31" s="31"/>
      <c r="L31" s="10"/>
      <c r="M31" s="10"/>
      <c r="N31" s="9"/>
      <c r="O31" s="11"/>
      <c r="P31" s="32"/>
      <c r="Q31" s="39"/>
      <c r="R31" s="6"/>
      <c r="S31" s="6"/>
      <c r="T31" s="6"/>
      <c r="U31" s="10"/>
      <c r="V31" s="10"/>
      <c r="W31" s="10"/>
      <c r="X31" s="10"/>
      <c r="Y31" s="10"/>
      <c r="Z31" s="3"/>
    </row>
    <row r="32" spans="1:26" x14ac:dyDescent="0.25">
      <c r="A32" s="93"/>
      <c r="B32" s="3"/>
      <c r="C32" s="3"/>
      <c r="D32" s="3"/>
      <c r="E32" s="3"/>
      <c r="F32" s="3"/>
      <c r="G32" s="94"/>
      <c r="H32" s="94"/>
      <c r="I32" s="3"/>
      <c r="J32" s="3"/>
      <c r="K32" s="94"/>
      <c r="L32" s="3"/>
      <c r="M32" s="3"/>
      <c r="N32" s="3"/>
      <c r="O32" s="95"/>
      <c r="P32" s="94"/>
      <c r="Q32" s="43"/>
      <c r="R32" s="3"/>
      <c r="S32" s="94"/>
      <c r="T32" s="94"/>
      <c r="U32" s="94"/>
      <c r="V32" s="94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 t="s">
        <v>156</v>
      </c>
      <c r="F33" s="3"/>
      <c r="G33" s="94"/>
      <c r="H33" s="94"/>
      <c r="I33" s="3"/>
      <c r="J33" s="3"/>
      <c r="K33" s="94"/>
      <c r="L33" s="94"/>
      <c r="M33" s="94"/>
      <c r="N33" s="3"/>
      <c r="O33" s="3"/>
      <c r="P33" s="203" t="s">
        <v>286</v>
      </c>
      <c r="Q33" s="96"/>
      <c r="R33" s="3"/>
      <c r="S33" s="94"/>
      <c r="T33" s="94"/>
      <c r="U33" s="94"/>
      <c r="V33" s="94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 t="s">
        <v>206</v>
      </c>
      <c r="F34" s="3"/>
      <c r="G34" s="94"/>
      <c r="H34" s="94"/>
      <c r="I34" s="3"/>
      <c r="J34" s="3"/>
      <c r="K34" s="94"/>
      <c r="L34" s="94"/>
      <c r="M34" s="94"/>
      <c r="N34" s="3"/>
      <c r="O34" s="3"/>
      <c r="P34" s="203" t="s">
        <v>157</v>
      </c>
      <c r="Q34" s="43"/>
      <c r="R34" s="3"/>
      <c r="S34" s="94"/>
      <c r="T34" s="94"/>
      <c r="U34" s="94"/>
      <c r="V34" s="94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 t="s">
        <v>235</v>
      </c>
      <c r="F35" s="3"/>
      <c r="G35" s="94"/>
      <c r="H35" s="94"/>
      <c r="I35" s="3"/>
      <c r="J35" s="3"/>
      <c r="K35" s="94"/>
      <c r="L35" s="94"/>
      <c r="M35" s="94"/>
      <c r="N35" s="3"/>
      <c r="O35" s="3"/>
      <c r="P35" s="94"/>
      <c r="Q35" s="43"/>
      <c r="R35" s="3"/>
      <c r="S35" s="94"/>
      <c r="T35" s="94"/>
      <c r="U35" s="94"/>
      <c r="V35" s="94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 t="s">
        <v>158</v>
      </c>
      <c r="F36" s="3"/>
      <c r="G36" s="94"/>
      <c r="H36" s="94"/>
      <c r="I36" s="3"/>
      <c r="J36" s="3"/>
      <c r="K36" s="94"/>
      <c r="L36" s="94"/>
      <c r="M36" s="94"/>
      <c r="N36" s="3"/>
      <c r="O36" s="3"/>
      <c r="P36" s="94"/>
      <c r="Q36" s="43"/>
      <c r="R36" s="3"/>
      <c r="S36" s="94"/>
      <c r="T36" s="94"/>
      <c r="U36" s="94"/>
      <c r="V36" s="94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94"/>
      <c r="H37" s="94"/>
      <c r="I37" s="3"/>
      <c r="J37" s="3"/>
      <c r="K37" s="94"/>
      <c r="L37" s="94"/>
      <c r="M37" s="94"/>
      <c r="N37" s="3"/>
      <c r="O37" s="3"/>
      <c r="P37" s="94"/>
      <c r="Q37" s="43"/>
      <c r="R37" s="3"/>
      <c r="S37" s="94"/>
      <c r="T37" s="94"/>
      <c r="U37" s="94"/>
      <c r="V37" s="94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94"/>
      <c r="H38" s="94"/>
      <c r="I38" s="3"/>
      <c r="J38" s="3"/>
      <c r="K38" s="94"/>
      <c r="L38" s="94"/>
      <c r="M38" s="94"/>
      <c r="N38" s="3"/>
      <c r="O38" s="3"/>
      <c r="P38" s="203"/>
      <c r="Q38" s="43"/>
      <c r="R38" s="3"/>
      <c r="S38" s="94"/>
      <c r="T38" s="94"/>
      <c r="U38" s="94"/>
      <c r="V38" s="94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98" t="s">
        <v>278</v>
      </c>
      <c r="F39" s="98"/>
      <c r="G39" s="99"/>
      <c r="H39" s="99"/>
      <c r="I39" s="98"/>
      <c r="J39" s="98"/>
      <c r="K39" s="99"/>
      <c r="L39" s="99"/>
      <c r="M39" s="99"/>
      <c r="N39" s="98"/>
      <c r="O39" s="98"/>
      <c r="P39" s="204" t="s">
        <v>225</v>
      </c>
      <c r="Q39" s="101"/>
      <c r="R39" s="3"/>
      <c r="S39" s="94"/>
      <c r="T39" s="94"/>
      <c r="U39" s="94"/>
      <c r="V39" s="94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98" t="s">
        <v>279</v>
      </c>
      <c r="F40" s="3"/>
      <c r="G40" s="94"/>
      <c r="H40" s="94"/>
      <c r="I40" s="3"/>
      <c r="J40" s="3"/>
      <c r="K40" s="94"/>
      <c r="L40" s="94"/>
      <c r="M40" s="94"/>
      <c r="N40" s="3"/>
      <c r="O40" s="3"/>
      <c r="P40" s="203" t="s">
        <v>226</v>
      </c>
      <c r="Q40" s="43"/>
      <c r="R40" s="3"/>
      <c r="S40" s="94"/>
      <c r="T40" s="94"/>
      <c r="U40" s="94"/>
      <c r="V40" s="94"/>
      <c r="W40" s="3"/>
      <c r="X40" s="3"/>
      <c r="Y40" s="3"/>
      <c r="Z40" s="3"/>
    </row>
  </sheetData>
  <mergeCells count="10">
    <mergeCell ref="A20:A21"/>
    <mergeCell ref="A24:A25"/>
    <mergeCell ref="A26:A27"/>
    <mergeCell ref="A2:Y2"/>
    <mergeCell ref="A3:Y3"/>
    <mergeCell ref="A4:Y4"/>
    <mergeCell ref="H7:J7"/>
    <mergeCell ref="L7:M7"/>
    <mergeCell ref="W7:Y7"/>
    <mergeCell ref="A18:A19"/>
  </mergeCells>
  <pageMargins left="0.39370078740157483" right="0.11811023622047245" top="0.74803149606299213" bottom="0.74803149606299213" header="0.31496062992125984" footer="0.31496062992125984"/>
  <pageSetup paperSize="5" scale="7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LP.BULAN</vt:lpstr>
      <vt:lpstr>Bezeting</vt:lpstr>
      <vt:lpstr>KEPEGWAIAN</vt:lpstr>
      <vt:lpstr>KEPEGWAIAN!Print_Area</vt:lpstr>
      <vt:lpstr>LP.BULAN!Print_Area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Vostro</dc:creator>
  <cp:lastModifiedBy>AHA</cp:lastModifiedBy>
  <cp:lastPrinted>2023-10-04T02:45:30Z</cp:lastPrinted>
  <dcterms:created xsi:type="dcterms:W3CDTF">2013-04-02T01:21:16Z</dcterms:created>
  <dcterms:modified xsi:type="dcterms:W3CDTF">2023-11-03T02:19:39Z</dcterms:modified>
</cp:coreProperties>
</file>