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witman/Research/AWE_ML_H2_storage/MetalHydrideMLv4/hea_h2storage/experiments/"/>
    </mc:Choice>
  </mc:AlternateContent>
  <xr:revisionPtr revIDLastSave="0" documentId="13_ncr:1_{D45029F2-E87B-F346-A416-F860A2534E39}" xr6:coauthVersionLast="47" xr6:coauthVersionMax="47" xr10:uidLastSave="{00000000-0000-0000-0000-000000000000}"/>
  <bookViews>
    <workbookView xWindow="-32420" yWindow="3100" windowWidth="28040" windowHeight="17440" xr2:uid="{00000000-000D-0000-FFFF-FFFF00000000}"/>
  </bookViews>
  <sheets>
    <sheet name="HEA_experiments_fu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D10" i="1" s="1"/>
  <c r="E2" i="1"/>
  <c r="D2" i="1" s="1"/>
  <c r="E3" i="1"/>
  <c r="D3" i="1" s="1"/>
  <c r="E4" i="1"/>
  <c r="D4" i="1" s="1"/>
  <c r="E5" i="1"/>
  <c r="D5" i="1" s="1"/>
  <c r="E6" i="1"/>
  <c r="D6" i="1" s="1"/>
  <c r="E7" i="1"/>
  <c r="D7" i="1" s="1"/>
  <c r="E8" i="1"/>
  <c r="E9" i="1"/>
  <c r="D8" i="1"/>
  <c r="D9" i="1"/>
</calcChain>
</file>

<file path=xl/sharedStrings.xml><?xml version="1.0" encoding="utf-8"?>
<sst xmlns="http://schemas.openxmlformats.org/spreadsheetml/2006/main" count="37" uniqueCount="26">
  <si>
    <t>Composition_Formula</t>
  </si>
  <si>
    <t>Heat_of_Formation_kJperMolH2</t>
  </si>
  <si>
    <t>Equilibrium_Pressure_25C</t>
  </si>
  <si>
    <t>LnEquilibrium_Pressure_25C</t>
  </si>
  <si>
    <t>Material_Class</t>
  </si>
  <si>
    <t>Hydrogen_Weight_Percent</t>
  </si>
  <si>
    <t>Temperature_oC</t>
  </si>
  <si>
    <t>Pressure_Atmospheres_Absolute</t>
  </si>
  <si>
    <t>NbTiVZrHf</t>
  </si>
  <si>
    <t>SS</t>
  </si>
  <si>
    <t>VTiZrNb</t>
  </si>
  <si>
    <t>NbTiV0.5ZrHf</t>
  </si>
  <si>
    <t>VTiAlCr</t>
  </si>
  <si>
    <t>VTiAlTaNb</t>
  </si>
  <si>
    <t>TiVCrNb</t>
  </si>
  <si>
    <t>TiVNb</t>
  </si>
  <si>
    <t>Al0.1Ti0.3V0.3Nb0.3</t>
  </si>
  <si>
    <t>Reference</t>
  </si>
  <si>
    <t xml:space="preserve">10.1016/j.actamat.2020.116496 </t>
  </si>
  <si>
    <t>10.1021/acs.chemmater.1c00647</t>
  </si>
  <si>
    <t>10.1016/j.intermet.2022.107590</t>
  </si>
  <si>
    <t>10.1038/srep36770</t>
  </si>
  <si>
    <t>10.1021/acs.inorgchem.0c03270</t>
  </si>
  <si>
    <t>﻿10.3390/en13112751</t>
  </si>
  <si>
    <t>﻿Ti1.125Zr0.125Cr0.85Mn1.1Mo0.05</t>
  </si>
  <si>
    <t>Entropy_of_Formation_JperMolH2perK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</si>
</sst>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mbria"/>
      <family val="1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42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intermet.2022.107590" TargetMode="External"/><Relationship Id="rId2" Type="http://schemas.openxmlformats.org/officeDocument/2006/relationships/hyperlink" Target="https://doi.org/10.1021/acs.chemmater.1c00647" TargetMode="External"/><Relationship Id="rId1" Type="http://schemas.openxmlformats.org/officeDocument/2006/relationships/hyperlink" Target="https://doi.org/10.1021/acs.chemmater.1c00647" TargetMode="External"/><Relationship Id="rId4" Type="http://schemas.openxmlformats.org/officeDocument/2006/relationships/hyperlink" Target="https://doi.org/10.1016/j.intermet.2022.1075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0"/>
  <sheetViews>
    <sheetView tabSelected="1" workbookViewId="0">
      <selection activeCell="C2" sqref="C2"/>
    </sheetView>
  </sheetViews>
  <sheetFormatPr baseColWidth="10" defaultRowHeight="16" x14ac:dyDescent="0.2"/>
  <cols>
    <col min="1" max="1" width="34.6640625" customWidth="1"/>
    <col min="4" max="4" width="24.6640625" customWidth="1"/>
    <col min="5" max="5" width="9.6640625" customWidth="1"/>
    <col min="9" max="9" width="28.6640625" customWidth="1"/>
    <col min="10" max="10" width="29.33203125" customWidth="1"/>
  </cols>
  <sheetData>
    <row r="1" spans="1:10" x14ac:dyDescent="0.2">
      <c r="A1" t="s">
        <v>0</v>
      </c>
      <c r="B1" t="s">
        <v>1</v>
      </c>
      <c r="C1" t="s">
        <v>25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</v>
      </c>
    </row>
    <row r="2" spans="1:10" x14ac:dyDescent="0.2">
      <c r="A2" t="s">
        <v>8</v>
      </c>
      <c r="B2">
        <v>61.8</v>
      </c>
      <c r="C2">
        <v>88</v>
      </c>
      <c r="D2" s="1">
        <f t="shared" ref="D2:D7" si="0">EXP(E2)</f>
        <v>5.8833890168526948E-7</v>
      </c>
      <c r="E2" s="4">
        <f t="shared" ref="E2:E7" si="1">-B2*1000/(8.31441*(25+273.15))+C2/(8.31441)</f>
        <v>-14.345962691671058</v>
      </c>
      <c r="F2" t="s">
        <v>9</v>
      </c>
      <c r="G2">
        <v>2.2000000000000002</v>
      </c>
      <c r="H2">
        <v>315</v>
      </c>
      <c r="I2">
        <v>0.17</v>
      </c>
      <c r="J2" t="s">
        <v>21</v>
      </c>
    </row>
    <row r="3" spans="1:10" x14ac:dyDescent="0.2">
      <c r="A3" t="s">
        <v>10</v>
      </c>
      <c r="B3">
        <v>67.599999999999994</v>
      </c>
      <c r="C3">
        <v>90.3</v>
      </c>
      <c r="D3" s="1">
        <f t="shared" si="0"/>
        <v>7.4755505672127779E-8</v>
      </c>
      <c r="E3" s="4">
        <f t="shared" si="1"/>
        <v>-16.409042972911347</v>
      </c>
      <c r="F3" t="s">
        <v>9</v>
      </c>
      <c r="G3">
        <v>1.5</v>
      </c>
      <c r="H3">
        <v>311</v>
      </c>
      <c r="I3">
        <v>0.05</v>
      </c>
      <c r="J3" t="s">
        <v>22</v>
      </c>
    </row>
    <row r="4" spans="1:10" x14ac:dyDescent="0.2">
      <c r="A4" t="s">
        <v>11</v>
      </c>
      <c r="B4">
        <v>59.1</v>
      </c>
      <c r="C4">
        <v>87.4</v>
      </c>
      <c r="D4" s="1">
        <f t="shared" si="0"/>
        <v>1.6267084529359269E-6</v>
      </c>
      <c r="E4" s="4">
        <f t="shared" si="1"/>
        <v>-13.328951938816983</v>
      </c>
      <c r="F4" t="s">
        <v>9</v>
      </c>
      <c r="G4">
        <v>1.8</v>
      </c>
      <c r="H4">
        <v>326</v>
      </c>
      <c r="I4">
        <v>0.25</v>
      </c>
      <c r="J4" t="s">
        <v>22</v>
      </c>
    </row>
    <row r="5" spans="1:10" x14ac:dyDescent="0.2">
      <c r="A5" t="s">
        <v>12</v>
      </c>
      <c r="B5">
        <v>42.7</v>
      </c>
      <c r="C5">
        <v>88.4</v>
      </c>
      <c r="D5" s="1">
        <f t="shared" si="0"/>
        <v>1.3699904834728767E-3</v>
      </c>
      <c r="E5" s="4">
        <f t="shared" si="1"/>
        <v>-6.5929514855363927</v>
      </c>
      <c r="F5" t="s">
        <v>9</v>
      </c>
      <c r="G5">
        <v>1.1000000000000001</v>
      </c>
      <c r="H5">
        <v>311</v>
      </c>
      <c r="I5">
        <v>5.3</v>
      </c>
      <c r="J5" s="3" t="s">
        <v>19</v>
      </c>
    </row>
    <row r="6" spans="1:10" x14ac:dyDescent="0.2">
      <c r="A6" t="s">
        <v>13</v>
      </c>
      <c r="B6">
        <v>56.1</v>
      </c>
      <c r="C6">
        <v>92.1</v>
      </c>
      <c r="D6" s="1">
        <f t="shared" si="0"/>
        <v>9.6026230000751943E-6</v>
      </c>
      <c r="E6" s="4">
        <f t="shared" si="1"/>
        <v>-11.553474267636277</v>
      </c>
      <c r="F6" t="s">
        <v>9</v>
      </c>
      <c r="G6">
        <v>1.25</v>
      </c>
      <c r="H6">
        <v>301</v>
      </c>
      <c r="I6">
        <v>0.8</v>
      </c>
      <c r="J6" s="3" t="s">
        <v>19</v>
      </c>
    </row>
    <row r="7" spans="1:10" x14ac:dyDescent="0.2">
      <c r="A7" t="s">
        <v>14</v>
      </c>
      <c r="B7">
        <v>47.1</v>
      </c>
      <c r="C7">
        <v>122</v>
      </c>
      <c r="D7" s="1">
        <f t="shared" si="0"/>
        <v>1.3210728448430856E-2</v>
      </c>
      <c r="E7" s="4">
        <f t="shared" si="1"/>
        <v>-4.3267260182566147</v>
      </c>
      <c r="F7" t="s">
        <v>9</v>
      </c>
      <c r="G7">
        <v>3</v>
      </c>
      <c r="H7">
        <v>100</v>
      </c>
      <c r="I7">
        <v>0.2</v>
      </c>
      <c r="J7" s="2" t="s">
        <v>18</v>
      </c>
    </row>
    <row r="8" spans="1:10" x14ac:dyDescent="0.2">
      <c r="A8" t="s">
        <v>15</v>
      </c>
      <c r="B8">
        <v>67</v>
      </c>
      <c r="C8">
        <v>157</v>
      </c>
      <c r="D8" s="1">
        <f>EXP(E8)</f>
        <v>2.9024437486826864E-4</v>
      </c>
      <c r="E8" s="4">
        <f t="shared" ref="E8:E10" si="2">-B8*1000/(8.31441*(25+273.15))+C8/(8.31441)</f>
        <v>-8.1447873178728898</v>
      </c>
      <c r="F8" t="s">
        <v>9</v>
      </c>
      <c r="G8">
        <v>3.1</v>
      </c>
      <c r="H8">
        <v>220</v>
      </c>
      <c r="J8" s="3" t="s">
        <v>20</v>
      </c>
    </row>
    <row r="9" spans="1:10" x14ac:dyDescent="0.2">
      <c r="A9" t="s">
        <v>16</v>
      </c>
      <c r="B9">
        <v>48.6</v>
      </c>
      <c r="C9">
        <v>154</v>
      </c>
      <c r="D9" s="1">
        <f>EXP(E9)</f>
        <v>0.33855005904558932</v>
      </c>
      <c r="E9" s="4">
        <f t="shared" si="2"/>
        <v>-1.083083312643204</v>
      </c>
      <c r="F9" t="s">
        <v>9</v>
      </c>
      <c r="G9">
        <v>2.6</v>
      </c>
      <c r="H9">
        <v>62.5</v>
      </c>
      <c r="J9" s="3" t="s">
        <v>20</v>
      </c>
    </row>
    <row r="10" spans="1:10" x14ac:dyDescent="0.2">
      <c r="A10" s="2" t="s">
        <v>24</v>
      </c>
      <c r="B10">
        <v>23</v>
      </c>
      <c r="C10">
        <v>109</v>
      </c>
      <c r="D10" s="1">
        <f>EXP(E10)</f>
        <v>46.137011145373634</v>
      </c>
      <c r="E10" s="4">
        <f t="shared" si="2"/>
        <v>3.8316154726971359</v>
      </c>
      <c r="F10" t="s">
        <v>9</v>
      </c>
      <c r="G10">
        <v>1.5</v>
      </c>
      <c r="H10">
        <v>58</v>
      </c>
      <c r="J10" t="s">
        <v>23</v>
      </c>
    </row>
  </sheetData>
  <hyperlinks>
    <hyperlink ref="J6" r:id="rId1" tooltip="DOI URL" display="https://doi.org/10.1021/acs.chemmater.1c00647" xr:uid="{00000000-0004-0000-0000-000000000000}"/>
    <hyperlink ref="J5" r:id="rId2" tooltip="DOI URL" display="https://doi.org/10.1021/acs.chemmater.1c00647" xr:uid="{00000000-0004-0000-0000-000001000000}"/>
    <hyperlink ref="J8" r:id="rId3" tooltip="Persistent link using digital object identifier" display="https://doi.org/10.1016/j.intermet.2022.107590" xr:uid="{37F5934F-D262-3D4B-A419-FA1644456E19}"/>
    <hyperlink ref="J9" r:id="rId4" tooltip="Persistent link using digital object identifier" display="https://doi.org/10.1016/j.intermet.2022.107590" xr:uid="{E353C6BC-92D4-9D4C-A668-DB7DFCEB419A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HEA_experiments_full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2022-03-10T18:32:15Z</dcterms:created>
  <dcterms:modified xsi:type="dcterms:W3CDTF">2022-11-01T22:59:52Z</dcterms:modified>
</cp:coreProperties>
</file>