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680" yWindow="0" windowWidth="25600" windowHeight="16060" tabRatio="500" activeTab="2"/>
  </bookViews>
  <sheets>
    <sheet name="Sheet1" sheetId="1" r:id="rId1"/>
    <sheet name="Sheet2" sheetId="2" r:id="rId2"/>
    <sheet name="Sheet3" sheetId="3" r:id="rId3"/>
  </sheets>
  <definedNames>
    <definedName name="together" localSheetId="0">Sheet1!$A$1:$B$377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E3" i="3"/>
  <c r="E4" i="3"/>
  <c r="E5" i="3"/>
  <c r="E6" i="3"/>
  <c r="E7" i="3"/>
  <c r="E8" i="3"/>
  <c r="E9" i="3"/>
  <c r="E10" i="3"/>
  <c r="E11" i="3"/>
  <c r="E12" i="3"/>
  <c r="E1" i="3"/>
  <c r="E2" i="3"/>
  <c r="C2" i="3"/>
  <c r="C3" i="3"/>
  <c r="C4" i="3"/>
  <c r="C5" i="3"/>
  <c r="C6" i="3"/>
  <c r="C7" i="3"/>
  <c r="C8" i="3"/>
  <c r="C9" i="3"/>
  <c r="C10" i="3"/>
  <c r="C11" i="3"/>
  <c r="C12" i="3"/>
  <c r="C1" i="3"/>
  <c r="F2" i="3"/>
  <c r="D2" i="3"/>
  <c r="D3" i="3"/>
  <c r="D4" i="3"/>
  <c r="D5" i="3"/>
  <c r="D6" i="3"/>
  <c r="D7" i="3"/>
  <c r="D8" i="3"/>
  <c r="D9" i="3"/>
  <c r="D10" i="3"/>
  <c r="D11" i="3"/>
  <c r="D12" i="3"/>
  <c r="D1" i="3"/>
  <c r="D36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/>
  <c r="G8" i="1"/>
  <c r="G6" i="1"/>
  <c r="G5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2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53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5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2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383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5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22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291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6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3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00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69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35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02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69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</calcChain>
</file>

<file path=xl/connections.xml><?xml version="1.0" encoding="utf-8"?>
<connections xmlns="http://schemas.openxmlformats.org/spreadsheetml/2006/main">
  <connection id="1" name="together.txt" type="6" refreshedVersion="0" background="1" saveData="1">
    <textPr fileType="mac" sourceFile="Macintosh HD:Users:nperryman:Desktop:MEMS1071:MEMS1071_CFD_Project:ReD_50:together.txt">
      <textFields>
        <textField/>
      </textFields>
    </textPr>
  </connection>
</connections>
</file>

<file path=xl/sharedStrings.xml><?xml version="1.0" encoding="utf-8"?>
<sst xmlns="http://schemas.openxmlformats.org/spreadsheetml/2006/main" count="51" uniqueCount="16">
  <si>
    <t>(title "Relative X Velocity")</t>
  </si>
  <si>
    <t>(labels "Position" "Relative X Velocity")</t>
  </si>
  <si>
    <t>((xy/key/label "one")</t>
  </si>
  <si>
    <t>)</t>
  </si>
  <si>
    <t>((xy/key/label "two")</t>
  </si>
  <si>
    <t>((xy/key/label "three")</t>
  </si>
  <si>
    <t>((xy/key/label ‚Äúfour‚Äù)</t>
  </si>
  <si>
    <t>((xy/key/label "five")</t>
  </si>
  <si>
    <t>((xy/key/label "six")</t>
  </si>
  <si>
    <t>((xy/key/label "seven")</t>
  </si>
  <si>
    <t>((xy/key/label "eight")</t>
  </si>
  <si>
    <t>((xy/key/label ‚Äúnine‚Äù)</t>
  </si>
  <si>
    <t>((xy/key/label "ten")</t>
  </si>
  <si>
    <t>((xy/key/label "eleven")</t>
  </si>
  <si>
    <t>((xy/key/label "outlet")</t>
  </si>
  <si>
    <t>((xy/key/label "exact_solution")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</si>
</sst>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Incompressible, 2-D, Viscous</a:t>
            </a:r>
            <a:r>
              <a:rPr lang="en-US" baseline="0"/>
              <a:t> Laminar Channel Flow with ReD = 50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inlet</c:v>
          </c:tx>
          <c:marker>
            <c:symbol val="none"/>
          </c:marker>
          <c:xVal>
            <c:numRef>
              <c:f>Sheet1!$A$5:$A$29</c:f>
              <c:numCache>
                <c:formatCode>General</c:formatCode>
                <c:ptCount val="25"/>
                <c:pt idx="0">
                  <c:v>0.0</c:v>
                </c:pt>
                <c:pt idx="1">
                  <c:v>0.00906667</c:v>
                </c:pt>
                <c:pt idx="2">
                  <c:v>0.0226667</c:v>
                </c:pt>
                <c:pt idx="3">
                  <c:v>0.0613333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0.3</c:v>
                </c:pt>
                <c:pt idx="9">
                  <c:v>0.35</c:v>
                </c:pt>
                <c:pt idx="10">
                  <c:v>0.4</c:v>
                </c:pt>
                <c:pt idx="11">
                  <c:v>0.45</c:v>
                </c:pt>
                <c:pt idx="12">
                  <c:v>0.5</c:v>
                </c:pt>
                <c:pt idx="13">
                  <c:v>0.55</c:v>
                </c:pt>
                <c:pt idx="14">
                  <c:v>0.6</c:v>
                </c:pt>
                <c:pt idx="15">
                  <c:v>0.65</c:v>
                </c:pt>
                <c:pt idx="16">
                  <c:v>0.7</c:v>
                </c:pt>
                <c:pt idx="17">
                  <c:v>0.75</c:v>
                </c:pt>
                <c:pt idx="18">
                  <c:v>0.8</c:v>
                </c:pt>
                <c:pt idx="19">
                  <c:v>0.85</c:v>
                </c:pt>
                <c:pt idx="20">
                  <c:v>0.9</c:v>
                </c:pt>
                <c:pt idx="21">
                  <c:v>0.938667</c:v>
                </c:pt>
                <c:pt idx="22">
                  <c:v>0.977333</c:v>
                </c:pt>
                <c:pt idx="23">
                  <c:v>0.990933</c:v>
                </c:pt>
                <c:pt idx="24">
                  <c:v>1.0</c:v>
                </c:pt>
              </c:numCache>
            </c:numRef>
          </c:xVal>
          <c:yVal>
            <c:numRef>
              <c:f>Sheet1!$C$5:$C$29</c:f>
              <c:numCache>
                <c:formatCode>General</c:formatCode>
                <c:ptCount val="25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x = .1m</c:v>
          </c:tx>
          <c:marker>
            <c:symbol val="none"/>
          </c:marker>
          <c:xVal>
            <c:numRef>
              <c:f>Sheet1!$A$36:$A$62</c:f>
              <c:numCache>
                <c:formatCode>General</c:formatCode>
                <c:ptCount val="27"/>
                <c:pt idx="0">
                  <c:v>0.0</c:v>
                </c:pt>
                <c:pt idx="1">
                  <c:v>0.00906667</c:v>
                </c:pt>
                <c:pt idx="2">
                  <c:v>0.0226667</c:v>
                </c:pt>
                <c:pt idx="3">
                  <c:v>0.0681559</c:v>
                </c:pt>
                <c:pt idx="4">
                  <c:v>0.113258</c:v>
                </c:pt>
                <c:pt idx="5">
                  <c:v>0.123409</c:v>
                </c:pt>
                <c:pt idx="6">
                  <c:v>0.15935</c:v>
                </c:pt>
                <c:pt idx="7">
                  <c:v>0.206309</c:v>
                </c:pt>
                <c:pt idx="8">
                  <c:v>0.254358</c:v>
                </c:pt>
                <c:pt idx="9">
                  <c:v>0.302741</c:v>
                </c:pt>
                <c:pt idx="10">
                  <c:v>0.351477</c:v>
                </c:pt>
                <c:pt idx="11">
                  <c:v>0.400983</c:v>
                </c:pt>
                <c:pt idx="12">
                  <c:v>0.450335</c:v>
                </c:pt>
                <c:pt idx="13">
                  <c:v>0.499951</c:v>
                </c:pt>
                <c:pt idx="14">
                  <c:v>0.549537</c:v>
                </c:pt>
                <c:pt idx="15">
                  <c:v>0.599219</c:v>
                </c:pt>
                <c:pt idx="16">
                  <c:v>0.648178</c:v>
                </c:pt>
                <c:pt idx="17">
                  <c:v>0.697127</c:v>
                </c:pt>
                <c:pt idx="18">
                  <c:v>0.745259</c:v>
                </c:pt>
                <c:pt idx="19">
                  <c:v>0.792996</c:v>
                </c:pt>
                <c:pt idx="20">
                  <c:v>0.840126</c:v>
                </c:pt>
                <c:pt idx="21">
                  <c:v>0.886388</c:v>
                </c:pt>
                <c:pt idx="22">
                  <c:v>0.91632</c:v>
                </c:pt>
                <c:pt idx="23">
                  <c:v>0.93211</c:v>
                </c:pt>
                <c:pt idx="24">
                  <c:v>0.977333</c:v>
                </c:pt>
                <c:pt idx="25">
                  <c:v>0.990933</c:v>
                </c:pt>
                <c:pt idx="26">
                  <c:v>1.0</c:v>
                </c:pt>
              </c:numCache>
            </c:numRef>
          </c:xVal>
          <c:yVal>
            <c:numRef>
              <c:f>Sheet1!$C$36:$C$62</c:f>
              <c:numCache>
                <c:formatCode>General</c:formatCode>
                <c:ptCount val="27"/>
                <c:pt idx="0">
                  <c:v>0.0</c:v>
                </c:pt>
                <c:pt idx="1">
                  <c:v>0.233790836653386</c:v>
                </c:pt>
                <c:pt idx="2">
                  <c:v>0.50947609561753</c:v>
                </c:pt>
                <c:pt idx="3">
                  <c:v>1.00747609561753</c:v>
                </c:pt>
                <c:pt idx="4">
                  <c:v>1.117175298804781</c:v>
                </c:pt>
                <c:pt idx="5">
                  <c:v>1.113577689243028</c:v>
                </c:pt>
                <c:pt idx="6">
                  <c:v>1.100639442231076</c:v>
                </c:pt>
                <c:pt idx="7">
                  <c:v>1.066766932270916</c:v>
                </c:pt>
                <c:pt idx="8">
                  <c:v>1.042197211155378</c:v>
                </c:pt>
                <c:pt idx="9">
                  <c:v>1.027818725099602</c:v>
                </c:pt>
                <c:pt idx="10">
                  <c:v>1.019802788844621</c:v>
                </c:pt>
                <c:pt idx="11">
                  <c:v>1.015472111553785</c:v>
                </c:pt>
                <c:pt idx="12">
                  <c:v>1.013312749003984</c:v>
                </c:pt>
                <c:pt idx="13">
                  <c:v>1.012625498007968</c:v>
                </c:pt>
                <c:pt idx="14">
                  <c:v>1.013324701195219</c:v>
                </c:pt>
                <c:pt idx="15">
                  <c:v>1.015400398406374</c:v>
                </c:pt>
                <c:pt idx="16">
                  <c:v>1.019713147410359</c:v>
                </c:pt>
                <c:pt idx="17">
                  <c:v>1.027649402390438</c:v>
                </c:pt>
                <c:pt idx="18">
                  <c:v>1.042011952191235</c:v>
                </c:pt>
                <c:pt idx="19">
                  <c:v>1.066141434262948</c:v>
                </c:pt>
                <c:pt idx="20">
                  <c:v>1.100149402390438</c:v>
                </c:pt>
                <c:pt idx="21">
                  <c:v>1.117113545816733</c:v>
                </c:pt>
                <c:pt idx="22">
                  <c:v>1.045792828685259</c:v>
                </c:pt>
                <c:pt idx="23">
                  <c:v>1.008274900398406</c:v>
                </c:pt>
                <c:pt idx="24">
                  <c:v>0.509641434262948</c:v>
                </c:pt>
                <c:pt idx="25">
                  <c:v>0.233760956175299</c:v>
                </c:pt>
                <c:pt idx="26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x = .2m</c:v>
          </c:tx>
          <c:marker>
            <c:symbol val="none"/>
          </c:marker>
          <c:xVal>
            <c:numRef>
              <c:f>Sheet1!$A$69:$A$95</c:f>
              <c:numCache>
                <c:formatCode>General</c:formatCode>
                <c:ptCount val="27"/>
                <c:pt idx="0">
                  <c:v>0.0</c:v>
                </c:pt>
                <c:pt idx="1">
                  <c:v>0.00906667</c:v>
                </c:pt>
                <c:pt idx="2">
                  <c:v>0.0226667</c:v>
                </c:pt>
                <c:pt idx="3">
                  <c:v>0.0705102</c:v>
                </c:pt>
                <c:pt idx="4">
                  <c:v>0.118272</c:v>
                </c:pt>
                <c:pt idx="5">
                  <c:v>0.158782</c:v>
                </c:pt>
                <c:pt idx="6">
                  <c:v>0.165531</c:v>
                </c:pt>
                <c:pt idx="7">
                  <c:v>0.212205</c:v>
                </c:pt>
                <c:pt idx="8">
                  <c:v>0.259674</c:v>
                </c:pt>
                <c:pt idx="9">
                  <c:v>0.307246</c:v>
                </c:pt>
                <c:pt idx="10">
                  <c:v>0.354858</c:v>
                </c:pt>
                <c:pt idx="11">
                  <c:v>0.402757</c:v>
                </c:pt>
                <c:pt idx="12">
                  <c:v>0.451226</c:v>
                </c:pt>
                <c:pt idx="13">
                  <c:v>0.500152</c:v>
                </c:pt>
                <c:pt idx="14">
                  <c:v>0.548961</c:v>
                </c:pt>
                <c:pt idx="15">
                  <c:v>0.59778</c:v>
                </c:pt>
                <c:pt idx="16">
                  <c:v>0.645791</c:v>
                </c:pt>
                <c:pt idx="17">
                  <c:v>0.693607</c:v>
                </c:pt>
                <c:pt idx="18">
                  <c:v>0.741012</c:v>
                </c:pt>
                <c:pt idx="19">
                  <c:v>0.787944</c:v>
                </c:pt>
                <c:pt idx="20">
                  <c:v>0.83499</c:v>
                </c:pt>
                <c:pt idx="21">
                  <c:v>0.882047</c:v>
                </c:pt>
                <c:pt idx="22">
                  <c:v>0.914617</c:v>
                </c:pt>
                <c:pt idx="23">
                  <c:v>0.929405</c:v>
                </c:pt>
                <c:pt idx="24">
                  <c:v>0.977333</c:v>
                </c:pt>
                <c:pt idx="25">
                  <c:v>0.990933</c:v>
                </c:pt>
                <c:pt idx="26">
                  <c:v>1.0</c:v>
                </c:pt>
              </c:numCache>
            </c:numRef>
          </c:xVal>
          <c:yVal>
            <c:numRef>
              <c:f>Sheet1!$C$69:$C$95</c:f>
              <c:numCache>
                <c:formatCode>General</c:formatCode>
                <c:ptCount val="27"/>
                <c:pt idx="0">
                  <c:v>0.0</c:v>
                </c:pt>
                <c:pt idx="1">
                  <c:v>0.134013147410359</c:v>
                </c:pt>
                <c:pt idx="2">
                  <c:v>0.326059760956175</c:v>
                </c:pt>
                <c:pt idx="3">
                  <c:v>0.839711155378486</c:v>
                </c:pt>
                <c:pt idx="4">
                  <c:v>1.085390438247012</c:v>
                </c:pt>
                <c:pt idx="5">
                  <c:v>1.140173306772908</c:v>
                </c:pt>
                <c:pt idx="6">
                  <c:v>1.149340637450199</c:v>
                </c:pt>
                <c:pt idx="7">
                  <c:v>1.137494023904382</c:v>
                </c:pt>
                <c:pt idx="8">
                  <c:v>1.106589641434263</c:v>
                </c:pt>
                <c:pt idx="9">
                  <c:v>1.079561752988048</c:v>
                </c:pt>
                <c:pt idx="10">
                  <c:v>1.06101593625498</c:v>
                </c:pt>
                <c:pt idx="11">
                  <c:v>1.049679282868526</c:v>
                </c:pt>
                <c:pt idx="12">
                  <c:v>1.043609561752988</c:v>
                </c:pt>
                <c:pt idx="13">
                  <c:v>1.041878486055777</c:v>
                </c:pt>
                <c:pt idx="14">
                  <c:v>1.043661354581673</c:v>
                </c:pt>
                <c:pt idx="15">
                  <c:v>1.049703187250996</c:v>
                </c:pt>
                <c:pt idx="16">
                  <c:v>1.061185258964143</c:v>
                </c:pt>
                <c:pt idx="17">
                  <c:v>1.0799203187251</c:v>
                </c:pt>
                <c:pt idx="18">
                  <c:v>1.107035856573705</c:v>
                </c:pt>
                <c:pt idx="19">
                  <c:v>1.137458167330677</c:v>
                </c:pt>
                <c:pt idx="20">
                  <c:v>1.148970119521912</c:v>
                </c:pt>
                <c:pt idx="21">
                  <c:v>1.084774900398406</c:v>
                </c:pt>
                <c:pt idx="22">
                  <c:v>0.917041832669323</c:v>
                </c:pt>
                <c:pt idx="23">
                  <c:v>0.840978087649402</c:v>
                </c:pt>
                <c:pt idx="24">
                  <c:v>0.326143426294821</c:v>
                </c:pt>
                <c:pt idx="25">
                  <c:v>0.13406593625498</c:v>
                </c:pt>
                <c:pt idx="26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x = .3m</c:v>
          </c:tx>
          <c:marker>
            <c:symbol val="none"/>
          </c:marker>
          <c:xVal>
            <c:numRef>
              <c:f>Sheet1!$A$102:$A$128</c:f>
              <c:numCache>
                <c:formatCode>General</c:formatCode>
                <c:ptCount val="27"/>
                <c:pt idx="0">
                  <c:v>0.0</c:v>
                </c:pt>
                <c:pt idx="1">
                  <c:v>0.00906667</c:v>
                </c:pt>
                <c:pt idx="2">
                  <c:v>0.0226667</c:v>
                </c:pt>
                <c:pt idx="3">
                  <c:v>0.0720948</c:v>
                </c:pt>
                <c:pt idx="4">
                  <c:v>0.120893</c:v>
                </c:pt>
                <c:pt idx="5">
                  <c:v>0.169677</c:v>
                </c:pt>
                <c:pt idx="6">
                  <c:v>0.194891</c:v>
                </c:pt>
                <c:pt idx="7">
                  <c:v>0.217627</c:v>
                </c:pt>
                <c:pt idx="8">
                  <c:v>0.265486</c:v>
                </c:pt>
                <c:pt idx="9">
                  <c:v>0.312784</c:v>
                </c:pt>
                <c:pt idx="10">
                  <c:v>0.35925</c:v>
                </c:pt>
                <c:pt idx="11">
                  <c:v>0.406335</c:v>
                </c:pt>
                <c:pt idx="12">
                  <c:v>0.453622</c:v>
                </c:pt>
                <c:pt idx="13">
                  <c:v>0.501224</c:v>
                </c:pt>
                <c:pt idx="14">
                  <c:v>0.548664</c:v>
                </c:pt>
                <c:pt idx="15">
                  <c:v>0.596304</c:v>
                </c:pt>
                <c:pt idx="16">
                  <c:v>0.643092</c:v>
                </c:pt>
                <c:pt idx="17">
                  <c:v>0.689923</c:v>
                </c:pt>
                <c:pt idx="18">
                  <c:v>0.736608</c:v>
                </c:pt>
                <c:pt idx="19">
                  <c:v>0.783838</c:v>
                </c:pt>
                <c:pt idx="20">
                  <c:v>0.831202</c:v>
                </c:pt>
                <c:pt idx="21">
                  <c:v>0.874034</c:v>
                </c:pt>
                <c:pt idx="22">
                  <c:v>0.879189</c:v>
                </c:pt>
                <c:pt idx="23">
                  <c:v>0.927933</c:v>
                </c:pt>
                <c:pt idx="24">
                  <c:v>0.977333</c:v>
                </c:pt>
                <c:pt idx="25">
                  <c:v>0.990933</c:v>
                </c:pt>
                <c:pt idx="26">
                  <c:v>1.0</c:v>
                </c:pt>
              </c:numCache>
            </c:numRef>
          </c:xVal>
          <c:yVal>
            <c:numRef>
              <c:f>Sheet1!$C$102:$C$128</c:f>
              <c:numCache>
                <c:formatCode>General</c:formatCode>
                <c:ptCount val="27"/>
                <c:pt idx="0">
                  <c:v>0.0</c:v>
                </c:pt>
                <c:pt idx="1">
                  <c:v>0.104230278884462</c:v>
                </c:pt>
                <c:pt idx="2">
                  <c:v>0.254860557768924</c:v>
                </c:pt>
                <c:pt idx="3">
                  <c:v>0.715424302788845</c:v>
                </c:pt>
                <c:pt idx="4">
                  <c:v>1.008695219123506</c:v>
                </c:pt>
                <c:pt idx="5">
                  <c:v>1.14351593625498</c:v>
                </c:pt>
                <c:pt idx="6">
                  <c:v>1.160350597609562</c:v>
                </c:pt>
                <c:pt idx="7">
                  <c:v>1.17559561752988</c:v>
                </c:pt>
                <c:pt idx="8">
                  <c:v>1.161585657370518</c:v>
                </c:pt>
                <c:pt idx="9">
                  <c:v>1.135778884462151</c:v>
                </c:pt>
                <c:pt idx="10">
                  <c:v>1.112715139442231</c:v>
                </c:pt>
                <c:pt idx="11">
                  <c:v>1.0965</c:v>
                </c:pt>
                <c:pt idx="12">
                  <c:v>1.087252988047809</c:v>
                </c:pt>
                <c:pt idx="13">
                  <c:v>1.084392430278885</c:v>
                </c:pt>
                <c:pt idx="14">
                  <c:v>1.08749203187251</c:v>
                </c:pt>
                <c:pt idx="15">
                  <c:v>1.097237051792829</c:v>
                </c:pt>
                <c:pt idx="16">
                  <c:v>1.113882470119522</c:v>
                </c:pt>
                <c:pt idx="17">
                  <c:v>1.137217131474104</c:v>
                </c:pt>
                <c:pt idx="18">
                  <c:v>1.162601593625498</c:v>
                </c:pt>
                <c:pt idx="19">
                  <c:v>1.1755796812749</c:v>
                </c:pt>
                <c:pt idx="20">
                  <c:v>1.142529880478088</c:v>
                </c:pt>
                <c:pt idx="21">
                  <c:v>1.022360557768924</c:v>
                </c:pt>
                <c:pt idx="22">
                  <c:v>1.007914342629482</c:v>
                </c:pt>
                <c:pt idx="23">
                  <c:v>0.715458167330677</c:v>
                </c:pt>
                <c:pt idx="24">
                  <c:v>0.254932270916335</c:v>
                </c:pt>
                <c:pt idx="25">
                  <c:v>0.104276494023904</c:v>
                </c:pt>
                <c:pt idx="26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v>x = .4m</c:v>
          </c:tx>
          <c:marker>
            <c:symbol val="none"/>
          </c:marker>
          <c:xVal>
            <c:numRef>
              <c:f>Sheet1!$A$135:$A$162</c:f>
              <c:numCache>
                <c:formatCode>General</c:formatCode>
                <c:ptCount val="28"/>
                <c:pt idx="0">
                  <c:v>0.0</c:v>
                </c:pt>
                <c:pt idx="1">
                  <c:v>0.00906667</c:v>
                </c:pt>
                <c:pt idx="2">
                  <c:v>0.0226667</c:v>
                </c:pt>
                <c:pt idx="3">
                  <c:v>0.0726207</c:v>
                </c:pt>
                <c:pt idx="4">
                  <c:v>0.122598</c:v>
                </c:pt>
                <c:pt idx="5">
                  <c:v>0.13182</c:v>
                </c:pt>
                <c:pt idx="6">
                  <c:v>0.172059</c:v>
                </c:pt>
                <c:pt idx="7">
                  <c:v>0.221112</c:v>
                </c:pt>
                <c:pt idx="8">
                  <c:v>0.26975</c:v>
                </c:pt>
                <c:pt idx="9">
                  <c:v>0.294491</c:v>
                </c:pt>
                <c:pt idx="10">
                  <c:v>0.318449</c:v>
                </c:pt>
                <c:pt idx="11">
                  <c:v>0.366175</c:v>
                </c:pt>
                <c:pt idx="12">
                  <c:v>0.413606</c:v>
                </c:pt>
                <c:pt idx="13">
                  <c:v>0.458115</c:v>
                </c:pt>
                <c:pt idx="14">
                  <c:v>0.502779</c:v>
                </c:pt>
                <c:pt idx="15">
                  <c:v>0.547072</c:v>
                </c:pt>
                <c:pt idx="16">
                  <c:v>0.592122</c:v>
                </c:pt>
                <c:pt idx="17">
                  <c:v>0.638012</c:v>
                </c:pt>
                <c:pt idx="18">
                  <c:v>0.685007</c:v>
                </c:pt>
                <c:pt idx="19">
                  <c:v>0.732328</c:v>
                </c:pt>
                <c:pt idx="20">
                  <c:v>0.770069</c:v>
                </c:pt>
                <c:pt idx="21">
                  <c:v>0.780539</c:v>
                </c:pt>
                <c:pt idx="22">
                  <c:v>0.828729</c:v>
                </c:pt>
                <c:pt idx="23">
                  <c:v>0.878058</c:v>
                </c:pt>
                <c:pt idx="24">
                  <c:v>0.927333</c:v>
                </c:pt>
                <c:pt idx="25">
                  <c:v>0.977333</c:v>
                </c:pt>
                <c:pt idx="26">
                  <c:v>0.990933</c:v>
                </c:pt>
                <c:pt idx="27">
                  <c:v>1.0</c:v>
                </c:pt>
              </c:numCache>
            </c:numRef>
          </c:xVal>
          <c:yVal>
            <c:numRef>
              <c:f>Sheet1!$C$135:$C$162</c:f>
              <c:numCache>
                <c:formatCode>General</c:formatCode>
                <c:ptCount val="28"/>
                <c:pt idx="0">
                  <c:v>0.0</c:v>
                </c:pt>
                <c:pt idx="1">
                  <c:v>0.0878191235059761</c:v>
                </c:pt>
                <c:pt idx="2">
                  <c:v>0.215496015936255</c:v>
                </c:pt>
                <c:pt idx="3">
                  <c:v>0.628878486055777</c:v>
                </c:pt>
                <c:pt idx="4">
                  <c:v>0.932611553784861</c:v>
                </c:pt>
                <c:pt idx="5">
                  <c:v>0.965756972111554</c:v>
                </c:pt>
                <c:pt idx="6">
                  <c:v>1.11031673306773</c:v>
                </c:pt>
                <c:pt idx="7">
                  <c:v>1.184629482071713</c:v>
                </c:pt>
                <c:pt idx="8">
                  <c:v>1.197486055776892</c:v>
                </c:pt>
                <c:pt idx="9">
                  <c:v>1.190099601593626</c:v>
                </c:pt>
                <c:pt idx="10">
                  <c:v>1.182954183266932</c:v>
                </c:pt>
                <c:pt idx="11">
                  <c:v>1.16210358565737</c:v>
                </c:pt>
                <c:pt idx="12">
                  <c:v>1.145177290836653</c:v>
                </c:pt>
                <c:pt idx="13">
                  <c:v>1.135998007968128</c:v>
                </c:pt>
                <c:pt idx="14">
                  <c:v>1.133326693227092</c:v>
                </c:pt>
                <c:pt idx="15">
                  <c:v>1.13654780876494</c:v>
                </c:pt>
                <c:pt idx="16">
                  <c:v>1.146770916334661</c:v>
                </c:pt>
                <c:pt idx="17">
                  <c:v>1.163922310756972</c:v>
                </c:pt>
                <c:pt idx="18">
                  <c:v>1.18431673306773</c:v>
                </c:pt>
                <c:pt idx="19">
                  <c:v>1.197880478087649</c:v>
                </c:pt>
                <c:pt idx="20">
                  <c:v>1.186792828685259</c:v>
                </c:pt>
                <c:pt idx="21">
                  <c:v>1.183731075697211</c:v>
                </c:pt>
                <c:pt idx="22">
                  <c:v>1.108723107569721</c:v>
                </c:pt>
                <c:pt idx="23">
                  <c:v>0.930798804780876</c:v>
                </c:pt>
                <c:pt idx="24">
                  <c:v>0.629440239043825</c:v>
                </c:pt>
                <c:pt idx="25">
                  <c:v>0.215589641434263</c:v>
                </c:pt>
                <c:pt idx="26">
                  <c:v>0.087857171314741</c:v>
                </c:pt>
                <c:pt idx="27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v>x = .6m</c:v>
          </c:tx>
          <c:marker>
            <c:symbol val="none"/>
          </c:marker>
          <c:xVal>
            <c:numRef>
              <c:f>Sheet1!$A$169:$A$193</c:f>
              <c:numCache>
                <c:formatCode>General</c:formatCode>
                <c:ptCount val="25"/>
                <c:pt idx="0">
                  <c:v>0.0</c:v>
                </c:pt>
                <c:pt idx="1">
                  <c:v>0.00906667</c:v>
                </c:pt>
                <c:pt idx="2">
                  <c:v>0.0226667</c:v>
                </c:pt>
                <c:pt idx="3">
                  <c:v>0.0726638</c:v>
                </c:pt>
                <c:pt idx="4">
                  <c:v>0.122662</c:v>
                </c:pt>
                <c:pt idx="5">
                  <c:v>0.172662</c:v>
                </c:pt>
                <c:pt idx="6">
                  <c:v>0.222661</c:v>
                </c:pt>
                <c:pt idx="7">
                  <c:v>0.272661</c:v>
                </c:pt>
                <c:pt idx="8">
                  <c:v>0.322661</c:v>
                </c:pt>
                <c:pt idx="9">
                  <c:v>0.373249</c:v>
                </c:pt>
                <c:pt idx="10">
                  <c:v>0.423668</c:v>
                </c:pt>
                <c:pt idx="11">
                  <c:v>0.474201</c:v>
                </c:pt>
                <c:pt idx="12">
                  <c:v>0.51735</c:v>
                </c:pt>
                <c:pt idx="13">
                  <c:v>0.524987</c:v>
                </c:pt>
                <c:pt idx="14">
                  <c:v>0.576272</c:v>
                </c:pt>
                <c:pt idx="15">
                  <c:v>0.627333</c:v>
                </c:pt>
                <c:pt idx="16">
                  <c:v>0.677333</c:v>
                </c:pt>
                <c:pt idx="17">
                  <c:v>0.727333</c:v>
                </c:pt>
                <c:pt idx="18">
                  <c:v>0.777333</c:v>
                </c:pt>
                <c:pt idx="19">
                  <c:v>0.827333</c:v>
                </c:pt>
                <c:pt idx="20">
                  <c:v>0.877333</c:v>
                </c:pt>
                <c:pt idx="21">
                  <c:v>0.927333</c:v>
                </c:pt>
                <c:pt idx="22">
                  <c:v>0.977333</c:v>
                </c:pt>
                <c:pt idx="23">
                  <c:v>0.990933</c:v>
                </c:pt>
                <c:pt idx="24">
                  <c:v>1.0</c:v>
                </c:pt>
              </c:numCache>
            </c:numRef>
          </c:xVal>
          <c:yVal>
            <c:numRef>
              <c:f>Sheet1!$C$169:$C$193</c:f>
              <c:numCache>
                <c:formatCode>General</c:formatCode>
                <c:ptCount val="25"/>
                <c:pt idx="0">
                  <c:v>0.0</c:v>
                </c:pt>
                <c:pt idx="1">
                  <c:v>0.0722358565737052</c:v>
                </c:pt>
                <c:pt idx="2">
                  <c:v>0.17766812749004</c:v>
                </c:pt>
                <c:pt idx="3">
                  <c:v>0.530456175298805</c:v>
                </c:pt>
                <c:pt idx="4">
                  <c:v>0.818958167330677</c:v>
                </c:pt>
                <c:pt idx="5">
                  <c:v>1.029904382470119</c:v>
                </c:pt>
                <c:pt idx="6">
                  <c:v>1.16082470119522</c:v>
                </c:pt>
                <c:pt idx="7">
                  <c:v>1.22533266932271</c:v>
                </c:pt>
                <c:pt idx="8">
                  <c:v>1.245699203187251</c:v>
                </c:pt>
                <c:pt idx="9">
                  <c:v>1.243474103585657</c:v>
                </c:pt>
                <c:pt idx="10">
                  <c:v>1.234549800796813</c:v>
                </c:pt>
                <c:pt idx="11">
                  <c:v>1.227980079681275</c:v>
                </c:pt>
                <c:pt idx="12">
                  <c:v>1.227962151394422</c:v>
                </c:pt>
                <c:pt idx="13">
                  <c:v>1.227958167330677</c:v>
                </c:pt>
                <c:pt idx="14">
                  <c:v>1.234529880478088</c:v>
                </c:pt>
                <c:pt idx="15">
                  <c:v>1.243561752988048</c:v>
                </c:pt>
                <c:pt idx="16">
                  <c:v>1.245778884462151</c:v>
                </c:pt>
                <c:pt idx="17">
                  <c:v>1.22533266932271</c:v>
                </c:pt>
                <c:pt idx="18">
                  <c:v>1.161033864541833</c:v>
                </c:pt>
                <c:pt idx="19">
                  <c:v>1.030422310756972</c:v>
                </c:pt>
                <c:pt idx="20">
                  <c:v>0.819754980079681</c:v>
                </c:pt>
                <c:pt idx="21">
                  <c:v>0.530521912350598</c:v>
                </c:pt>
                <c:pt idx="22">
                  <c:v>0.177673705179283</c:v>
                </c:pt>
                <c:pt idx="23">
                  <c:v>0.0722368525896414</c:v>
                </c:pt>
                <c:pt idx="24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v>x = .8m</c:v>
          </c:tx>
          <c:marker>
            <c:symbol val="none"/>
          </c:marker>
          <c:xVal>
            <c:numRef>
              <c:f>Sheet1!$A$200:$A$223</c:f>
              <c:numCache>
                <c:formatCode>General</c:formatCode>
                <c:ptCount val="24"/>
                <c:pt idx="0">
                  <c:v>0.0</c:v>
                </c:pt>
                <c:pt idx="1">
                  <c:v>0.00906667</c:v>
                </c:pt>
                <c:pt idx="2">
                  <c:v>0.0226667</c:v>
                </c:pt>
                <c:pt idx="3">
                  <c:v>0.0726665</c:v>
                </c:pt>
                <c:pt idx="4">
                  <c:v>0.122666</c:v>
                </c:pt>
                <c:pt idx="5">
                  <c:v>0.172666</c:v>
                </c:pt>
                <c:pt idx="6">
                  <c:v>0.222666</c:v>
                </c:pt>
                <c:pt idx="7">
                  <c:v>0.272666</c:v>
                </c:pt>
                <c:pt idx="8">
                  <c:v>0.322666</c:v>
                </c:pt>
                <c:pt idx="9">
                  <c:v>0.372666</c:v>
                </c:pt>
                <c:pt idx="10">
                  <c:v>0.423239</c:v>
                </c:pt>
                <c:pt idx="11">
                  <c:v>0.473819</c:v>
                </c:pt>
                <c:pt idx="12">
                  <c:v>0.525</c:v>
                </c:pt>
                <c:pt idx="13">
                  <c:v>0.576174</c:v>
                </c:pt>
                <c:pt idx="14">
                  <c:v>0.626752</c:v>
                </c:pt>
                <c:pt idx="15">
                  <c:v>0.677333</c:v>
                </c:pt>
                <c:pt idx="16">
                  <c:v>0.727333</c:v>
                </c:pt>
                <c:pt idx="17">
                  <c:v>0.777333</c:v>
                </c:pt>
                <c:pt idx="18">
                  <c:v>0.827333</c:v>
                </c:pt>
                <c:pt idx="19">
                  <c:v>0.877333</c:v>
                </c:pt>
                <c:pt idx="20">
                  <c:v>0.927333</c:v>
                </c:pt>
                <c:pt idx="21">
                  <c:v>0.977333</c:v>
                </c:pt>
                <c:pt idx="22">
                  <c:v>0.990933</c:v>
                </c:pt>
                <c:pt idx="23">
                  <c:v>1.0</c:v>
                </c:pt>
              </c:numCache>
            </c:numRef>
          </c:xVal>
          <c:yVal>
            <c:numRef>
              <c:f>Sheet1!$C$200:$C$223</c:f>
              <c:numCache>
                <c:formatCode>General</c:formatCode>
                <c:ptCount val="24"/>
                <c:pt idx="0">
                  <c:v>0.0</c:v>
                </c:pt>
                <c:pt idx="1">
                  <c:v>0.0654276892430279</c:v>
                </c:pt>
                <c:pt idx="2">
                  <c:v>0.160975099601594</c:v>
                </c:pt>
                <c:pt idx="3">
                  <c:v>0.483527888446215</c:v>
                </c:pt>
                <c:pt idx="4">
                  <c:v>0.756330677290837</c:v>
                </c:pt>
                <c:pt idx="5">
                  <c:v>0.971908366533864</c:v>
                </c:pt>
                <c:pt idx="6">
                  <c:v>1.126278884462151</c:v>
                </c:pt>
                <c:pt idx="7">
                  <c:v>1.223366533864542</c:v>
                </c:pt>
                <c:pt idx="8">
                  <c:v>1.274962151394422</c:v>
                </c:pt>
                <c:pt idx="9">
                  <c:v>1.296215139442231</c:v>
                </c:pt>
                <c:pt idx="10">
                  <c:v>1.30148406374502</c:v>
                </c:pt>
                <c:pt idx="11">
                  <c:v>1.301370517928287</c:v>
                </c:pt>
                <c:pt idx="12">
                  <c:v>1.301344621513944</c:v>
                </c:pt>
                <c:pt idx="13">
                  <c:v>1.301464143426295</c:v>
                </c:pt>
                <c:pt idx="14">
                  <c:v>1.296320717131474</c:v>
                </c:pt>
                <c:pt idx="15">
                  <c:v>1.274926294820717</c:v>
                </c:pt>
                <c:pt idx="16">
                  <c:v>1.223344621513944</c:v>
                </c:pt>
                <c:pt idx="17">
                  <c:v>1.126258964143426</c:v>
                </c:pt>
                <c:pt idx="18">
                  <c:v>0.971898406374502</c:v>
                </c:pt>
                <c:pt idx="19">
                  <c:v>0.756338645418327</c:v>
                </c:pt>
                <c:pt idx="20">
                  <c:v>0.483541832669323</c:v>
                </c:pt>
                <c:pt idx="21">
                  <c:v>0.16098187250996</c:v>
                </c:pt>
                <c:pt idx="22">
                  <c:v>0.0654308764940239</c:v>
                </c:pt>
                <c:pt idx="23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v>x = 1m</c:v>
          </c:tx>
          <c:marker>
            <c:symbol val="none"/>
          </c:marker>
          <c:xVal>
            <c:numRef>
              <c:f>Sheet1!$A$230:$A$253</c:f>
              <c:numCache>
                <c:formatCode>General</c:formatCode>
                <c:ptCount val="24"/>
                <c:pt idx="0">
                  <c:v>0.0</c:v>
                </c:pt>
                <c:pt idx="1">
                  <c:v>0.00906667</c:v>
                </c:pt>
                <c:pt idx="2">
                  <c:v>0.0226667</c:v>
                </c:pt>
                <c:pt idx="3">
                  <c:v>0.0726667</c:v>
                </c:pt>
                <c:pt idx="4">
                  <c:v>0.122667</c:v>
                </c:pt>
                <c:pt idx="5">
                  <c:v>0.172667</c:v>
                </c:pt>
                <c:pt idx="6">
                  <c:v>0.222667</c:v>
                </c:pt>
                <c:pt idx="7">
                  <c:v>0.272667</c:v>
                </c:pt>
                <c:pt idx="8">
                  <c:v>0.322667</c:v>
                </c:pt>
                <c:pt idx="9">
                  <c:v>0.372667</c:v>
                </c:pt>
                <c:pt idx="10">
                  <c:v>0.423249</c:v>
                </c:pt>
                <c:pt idx="11">
                  <c:v>0.473833</c:v>
                </c:pt>
                <c:pt idx="12">
                  <c:v>0.525</c:v>
                </c:pt>
                <c:pt idx="13">
                  <c:v>0.576167</c:v>
                </c:pt>
                <c:pt idx="14">
                  <c:v>0.626751</c:v>
                </c:pt>
                <c:pt idx="15">
                  <c:v>0.677333</c:v>
                </c:pt>
                <c:pt idx="16">
                  <c:v>0.727333</c:v>
                </c:pt>
                <c:pt idx="17">
                  <c:v>0.777333</c:v>
                </c:pt>
                <c:pt idx="18">
                  <c:v>0.827333</c:v>
                </c:pt>
                <c:pt idx="19">
                  <c:v>0.877333</c:v>
                </c:pt>
                <c:pt idx="20">
                  <c:v>0.927333</c:v>
                </c:pt>
                <c:pt idx="21">
                  <c:v>0.977333</c:v>
                </c:pt>
                <c:pt idx="22">
                  <c:v>0.990933</c:v>
                </c:pt>
                <c:pt idx="23">
                  <c:v>1.0</c:v>
                </c:pt>
              </c:numCache>
            </c:numRef>
          </c:xVal>
          <c:yVal>
            <c:numRef>
              <c:f>Sheet1!$C$230:$C$253</c:f>
              <c:numCache>
                <c:formatCode>General</c:formatCode>
                <c:ptCount val="24"/>
                <c:pt idx="0">
                  <c:v>0.0</c:v>
                </c:pt>
                <c:pt idx="1">
                  <c:v>0.0618065737051793</c:v>
                </c:pt>
                <c:pt idx="2">
                  <c:v>0.152088446215139</c:v>
                </c:pt>
                <c:pt idx="3">
                  <c:v>0.45797609561753</c:v>
                </c:pt>
                <c:pt idx="4">
                  <c:v>0.720466135458167</c:v>
                </c:pt>
                <c:pt idx="5">
                  <c:v>0.935286852589641</c:v>
                </c:pt>
                <c:pt idx="6">
                  <c:v>1.099623505976096</c:v>
                </c:pt>
                <c:pt idx="7">
                  <c:v>1.214846613545817</c:v>
                </c:pt>
                <c:pt idx="8">
                  <c:v>1.28742828685259</c:v>
                </c:pt>
                <c:pt idx="9">
                  <c:v>1.327741035856574</c:v>
                </c:pt>
                <c:pt idx="10">
                  <c:v>1.346996015936255</c:v>
                </c:pt>
                <c:pt idx="11">
                  <c:v>1.353936254980079</c:v>
                </c:pt>
                <c:pt idx="12">
                  <c:v>1.35399203187251</c:v>
                </c:pt>
                <c:pt idx="13">
                  <c:v>1.347099601593626</c:v>
                </c:pt>
                <c:pt idx="14">
                  <c:v>1.328033864541833</c:v>
                </c:pt>
                <c:pt idx="15">
                  <c:v>1.287384462151394</c:v>
                </c:pt>
                <c:pt idx="16">
                  <c:v>1.214818725099601</c:v>
                </c:pt>
                <c:pt idx="17">
                  <c:v>1.09960358565737</c:v>
                </c:pt>
                <c:pt idx="18">
                  <c:v>0.935272908366534</c:v>
                </c:pt>
                <c:pt idx="19">
                  <c:v>0.720456175298805</c:v>
                </c:pt>
                <c:pt idx="20">
                  <c:v>0.457970119521912</c:v>
                </c:pt>
                <c:pt idx="21">
                  <c:v>0.15208625498008</c:v>
                </c:pt>
                <c:pt idx="22">
                  <c:v>0.0618057768924303</c:v>
                </c:pt>
                <c:pt idx="23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v>x = 1.2m</c:v>
          </c:tx>
          <c:marker>
            <c:symbol val="none"/>
          </c:marker>
          <c:xVal>
            <c:numRef>
              <c:f>Sheet1!$A$260:$A$284</c:f>
              <c:numCache>
                <c:formatCode>General</c:formatCode>
                <c:ptCount val="25"/>
                <c:pt idx="0">
                  <c:v>0.0</c:v>
                </c:pt>
                <c:pt idx="1">
                  <c:v>0.00906667</c:v>
                </c:pt>
                <c:pt idx="2">
                  <c:v>0.0226667</c:v>
                </c:pt>
                <c:pt idx="3">
                  <c:v>0.0726667</c:v>
                </c:pt>
                <c:pt idx="4">
                  <c:v>0.122667</c:v>
                </c:pt>
                <c:pt idx="5">
                  <c:v>0.172667</c:v>
                </c:pt>
                <c:pt idx="6">
                  <c:v>0.222667</c:v>
                </c:pt>
                <c:pt idx="7">
                  <c:v>0.272667</c:v>
                </c:pt>
                <c:pt idx="8">
                  <c:v>0.322667</c:v>
                </c:pt>
                <c:pt idx="9">
                  <c:v>0.372667</c:v>
                </c:pt>
                <c:pt idx="10">
                  <c:v>0.423613</c:v>
                </c:pt>
                <c:pt idx="11">
                  <c:v>0.445874</c:v>
                </c:pt>
                <c:pt idx="12">
                  <c:v>0.474407</c:v>
                </c:pt>
                <c:pt idx="13">
                  <c:v>0.525583</c:v>
                </c:pt>
                <c:pt idx="14">
                  <c:v>0.576412</c:v>
                </c:pt>
                <c:pt idx="15">
                  <c:v>0.627333</c:v>
                </c:pt>
                <c:pt idx="16">
                  <c:v>0.677333</c:v>
                </c:pt>
                <c:pt idx="17">
                  <c:v>0.727333</c:v>
                </c:pt>
                <c:pt idx="18">
                  <c:v>0.777333</c:v>
                </c:pt>
                <c:pt idx="19">
                  <c:v>0.827333</c:v>
                </c:pt>
                <c:pt idx="20">
                  <c:v>0.877333</c:v>
                </c:pt>
                <c:pt idx="21">
                  <c:v>0.927333</c:v>
                </c:pt>
                <c:pt idx="22">
                  <c:v>0.977333</c:v>
                </c:pt>
                <c:pt idx="23">
                  <c:v>0.990933</c:v>
                </c:pt>
                <c:pt idx="24">
                  <c:v>1.0</c:v>
                </c:pt>
              </c:numCache>
            </c:numRef>
          </c:xVal>
          <c:yVal>
            <c:numRef>
              <c:f>Sheet1!$C$260:$C$284</c:f>
              <c:numCache>
                <c:formatCode>General</c:formatCode>
                <c:ptCount val="25"/>
                <c:pt idx="0">
                  <c:v>0.0</c:v>
                </c:pt>
                <c:pt idx="1">
                  <c:v>0.0595631474103586</c:v>
                </c:pt>
                <c:pt idx="2">
                  <c:v>0.14660219123506</c:v>
                </c:pt>
                <c:pt idx="3">
                  <c:v>0.442243027888446</c:v>
                </c:pt>
                <c:pt idx="4">
                  <c:v>0.69811155378486</c:v>
                </c:pt>
                <c:pt idx="5">
                  <c:v>0.911611553784861</c:v>
                </c:pt>
                <c:pt idx="6">
                  <c:v>1.08095219123506</c:v>
                </c:pt>
                <c:pt idx="7">
                  <c:v>1.206840637450199</c:v>
                </c:pt>
                <c:pt idx="8">
                  <c:v>1.293344621513944</c:v>
                </c:pt>
                <c:pt idx="9">
                  <c:v>1.347480079681275</c:v>
                </c:pt>
                <c:pt idx="10">
                  <c:v>1.377930278884462</c:v>
                </c:pt>
                <c:pt idx="11">
                  <c:v>1.383667330677291</c:v>
                </c:pt>
                <c:pt idx="12">
                  <c:v>1.391021912350598</c:v>
                </c:pt>
                <c:pt idx="13">
                  <c:v>1.391051792828685</c:v>
                </c:pt>
                <c:pt idx="14">
                  <c:v>1.377982071713147</c:v>
                </c:pt>
                <c:pt idx="15">
                  <c:v>1.347567729083665</c:v>
                </c:pt>
                <c:pt idx="16">
                  <c:v>1.293324701195219</c:v>
                </c:pt>
                <c:pt idx="17">
                  <c:v>1.20680876494024</c:v>
                </c:pt>
                <c:pt idx="18">
                  <c:v>1.080924302788845</c:v>
                </c:pt>
                <c:pt idx="19">
                  <c:v>0.911589641434263</c:v>
                </c:pt>
                <c:pt idx="20">
                  <c:v>0.698093625498008</c:v>
                </c:pt>
                <c:pt idx="21">
                  <c:v>0.442231075697211</c:v>
                </c:pt>
                <c:pt idx="22">
                  <c:v>0.146598207171315</c:v>
                </c:pt>
                <c:pt idx="23">
                  <c:v>0.0595613545816733</c:v>
                </c:pt>
                <c:pt idx="24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v>x = 2m</c:v>
          </c:tx>
          <c:marker>
            <c:symbol val="none"/>
          </c:marker>
          <c:xVal>
            <c:numRef>
              <c:f>Sheet1!$A$291:$A$315</c:f>
              <c:numCache>
                <c:formatCode>General</c:formatCode>
                <c:ptCount val="25"/>
                <c:pt idx="0">
                  <c:v>0.0</c:v>
                </c:pt>
                <c:pt idx="1">
                  <c:v>0.00906667</c:v>
                </c:pt>
                <c:pt idx="2">
                  <c:v>0.0226667</c:v>
                </c:pt>
                <c:pt idx="3">
                  <c:v>0.0726667</c:v>
                </c:pt>
                <c:pt idx="4">
                  <c:v>0.122667</c:v>
                </c:pt>
                <c:pt idx="5">
                  <c:v>0.172667</c:v>
                </c:pt>
                <c:pt idx="6">
                  <c:v>0.222667</c:v>
                </c:pt>
                <c:pt idx="7">
                  <c:v>0.272667</c:v>
                </c:pt>
                <c:pt idx="8">
                  <c:v>0.322667</c:v>
                </c:pt>
                <c:pt idx="9">
                  <c:v>0.372667</c:v>
                </c:pt>
                <c:pt idx="10">
                  <c:v>0.42325</c:v>
                </c:pt>
                <c:pt idx="11">
                  <c:v>0.447668</c:v>
                </c:pt>
                <c:pt idx="12">
                  <c:v>0.473831</c:v>
                </c:pt>
                <c:pt idx="13">
                  <c:v>0.525</c:v>
                </c:pt>
                <c:pt idx="14">
                  <c:v>0.57617</c:v>
                </c:pt>
                <c:pt idx="15">
                  <c:v>0.626758</c:v>
                </c:pt>
                <c:pt idx="16">
                  <c:v>0.677333</c:v>
                </c:pt>
                <c:pt idx="17">
                  <c:v>0.727333</c:v>
                </c:pt>
                <c:pt idx="18">
                  <c:v>0.777333</c:v>
                </c:pt>
                <c:pt idx="19">
                  <c:v>0.827333</c:v>
                </c:pt>
                <c:pt idx="20">
                  <c:v>0.877333</c:v>
                </c:pt>
                <c:pt idx="21">
                  <c:v>0.927333</c:v>
                </c:pt>
                <c:pt idx="22">
                  <c:v>0.977333</c:v>
                </c:pt>
                <c:pt idx="23">
                  <c:v>0.990933</c:v>
                </c:pt>
                <c:pt idx="24">
                  <c:v>1.0</c:v>
                </c:pt>
              </c:numCache>
            </c:numRef>
          </c:xVal>
          <c:yVal>
            <c:numRef>
              <c:f>Sheet1!$C$291:$C$315</c:f>
              <c:numCache>
                <c:formatCode>General</c:formatCode>
                <c:ptCount val="25"/>
                <c:pt idx="0">
                  <c:v>0.0</c:v>
                </c:pt>
                <c:pt idx="1">
                  <c:v>0.0554776892430279</c:v>
                </c:pt>
                <c:pt idx="2">
                  <c:v>0.136690438247012</c:v>
                </c:pt>
                <c:pt idx="3">
                  <c:v>0.414456175298805</c:v>
                </c:pt>
                <c:pt idx="4">
                  <c:v>0.659153386454183</c:v>
                </c:pt>
                <c:pt idx="5">
                  <c:v>0.870211155378486</c:v>
                </c:pt>
                <c:pt idx="6">
                  <c:v>1.047290836653386</c:v>
                </c:pt>
                <c:pt idx="7">
                  <c:v>1.190681274900398</c:v>
                </c:pt>
                <c:pt idx="8">
                  <c:v>1.301511952191235</c:v>
                </c:pt>
                <c:pt idx="9">
                  <c:v>1.381705179282868</c:v>
                </c:pt>
                <c:pt idx="10">
                  <c:v>1.434089641434263</c:v>
                </c:pt>
                <c:pt idx="11">
                  <c:v>1.4465</c:v>
                </c:pt>
                <c:pt idx="12">
                  <c:v>1.459798804780877</c:v>
                </c:pt>
                <c:pt idx="13">
                  <c:v>1.460077689243028</c:v>
                </c:pt>
                <c:pt idx="14">
                  <c:v>1.434496015936255</c:v>
                </c:pt>
                <c:pt idx="15">
                  <c:v>1.382424302788844</c:v>
                </c:pt>
                <c:pt idx="16">
                  <c:v>1.301472111553785</c:v>
                </c:pt>
                <c:pt idx="17">
                  <c:v>1.190643426294821</c:v>
                </c:pt>
                <c:pt idx="18">
                  <c:v>1.047254980079681</c:v>
                </c:pt>
                <c:pt idx="19">
                  <c:v>0.870181274900398</c:v>
                </c:pt>
                <c:pt idx="20">
                  <c:v>0.659131474103586</c:v>
                </c:pt>
                <c:pt idx="21">
                  <c:v>0.414440239043825</c:v>
                </c:pt>
                <c:pt idx="22">
                  <c:v>0.136685856573705</c:v>
                </c:pt>
                <c:pt idx="23">
                  <c:v>0.0554758964143426</c:v>
                </c:pt>
                <c:pt idx="24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v>x = 3m</c:v>
          </c:tx>
          <c:marker>
            <c:symbol val="none"/>
          </c:marker>
          <c:xVal>
            <c:numRef>
              <c:f>Sheet1!$A$322:$A$345</c:f>
              <c:numCache>
                <c:formatCode>General</c:formatCode>
                <c:ptCount val="24"/>
                <c:pt idx="0">
                  <c:v>0.0</c:v>
                </c:pt>
                <c:pt idx="1">
                  <c:v>0.00906667</c:v>
                </c:pt>
                <c:pt idx="2">
                  <c:v>0.0226667</c:v>
                </c:pt>
                <c:pt idx="3">
                  <c:v>0.0726667</c:v>
                </c:pt>
                <c:pt idx="4">
                  <c:v>0.122667</c:v>
                </c:pt>
                <c:pt idx="5">
                  <c:v>0.172667</c:v>
                </c:pt>
                <c:pt idx="6">
                  <c:v>0.222667</c:v>
                </c:pt>
                <c:pt idx="7">
                  <c:v>0.272667</c:v>
                </c:pt>
                <c:pt idx="8">
                  <c:v>0.322667</c:v>
                </c:pt>
                <c:pt idx="9">
                  <c:v>0.372667</c:v>
                </c:pt>
                <c:pt idx="10">
                  <c:v>0.423284</c:v>
                </c:pt>
                <c:pt idx="11">
                  <c:v>0.473861</c:v>
                </c:pt>
                <c:pt idx="12">
                  <c:v>0.525</c:v>
                </c:pt>
                <c:pt idx="13">
                  <c:v>0.576212</c:v>
                </c:pt>
                <c:pt idx="14">
                  <c:v>0.626783</c:v>
                </c:pt>
                <c:pt idx="15">
                  <c:v>0.677333</c:v>
                </c:pt>
                <c:pt idx="16">
                  <c:v>0.727333</c:v>
                </c:pt>
                <c:pt idx="17">
                  <c:v>0.777333</c:v>
                </c:pt>
                <c:pt idx="18">
                  <c:v>0.827333</c:v>
                </c:pt>
                <c:pt idx="19">
                  <c:v>0.877333</c:v>
                </c:pt>
                <c:pt idx="20">
                  <c:v>0.927333</c:v>
                </c:pt>
                <c:pt idx="21">
                  <c:v>0.977333</c:v>
                </c:pt>
                <c:pt idx="22">
                  <c:v>0.990933</c:v>
                </c:pt>
                <c:pt idx="23">
                  <c:v>1.0</c:v>
                </c:pt>
              </c:numCache>
            </c:numRef>
          </c:xVal>
          <c:yVal>
            <c:numRef>
              <c:f>Sheet1!$C$322:$C$345</c:f>
              <c:numCache>
                <c:formatCode>General</c:formatCode>
                <c:ptCount val="24"/>
                <c:pt idx="0">
                  <c:v>0.0</c:v>
                </c:pt>
                <c:pt idx="1">
                  <c:v>0.0540754980079681</c:v>
                </c:pt>
                <c:pt idx="2">
                  <c:v>0.133309163346614</c:v>
                </c:pt>
                <c:pt idx="3">
                  <c:v>0.405185258964143</c:v>
                </c:pt>
                <c:pt idx="4">
                  <c:v>0.646446215139442</c:v>
                </c:pt>
                <c:pt idx="5">
                  <c:v>0.856966135458167</c:v>
                </c:pt>
                <c:pt idx="6">
                  <c:v>1.036677290836653</c:v>
                </c:pt>
                <c:pt idx="7">
                  <c:v>1.185665338645418</c:v>
                </c:pt>
                <c:pt idx="8">
                  <c:v>1.304191235059761</c:v>
                </c:pt>
                <c:pt idx="9">
                  <c:v>1.392701195219123</c:v>
                </c:pt>
                <c:pt idx="10">
                  <c:v>1.452284860557769</c:v>
                </c:pt>
                <c:pt idx="11">
                  <c:v>1.482129482071713</c:v>
                </c:pt>
                <c:pt idx="12">
                  <c:v>1.482408366533865</c:v>
                </c:pt>
                <c:pt idx="13">
                  <c:v>1.452681274900398</c:v>
                </c:pt>
                <c:pt idx="14">
                  <c:v>1.393472111553785</c:v>
                </c:pt>
                <c:pt idx="15">
                  <c:v>1.304135458167331</c:v>
                </c:pt>
                <c:pt idx="16">
                  <c:v>1.185605577689243</c:v>
                </c:pt>
                <c:pt idx="17">
                  <c:v>1.036617529880478</c:v>
                </c:pt>
                <c:pt idx="18">
                  <c:v>0.856910358565737</c:v>
                </c:pt>
                <c:pt idx="19">
                  <c:v>0.646402390438247</c:v>
                </c:pt>
                <c:pt idx="20">
                  <c:v>0.405157370517928</c:v>
                </c:pt>
                <c:pt idx="21">
                  <c:v>0.133299601593625</c:v>
                </c:pt>
                <c:pt idx="22">
                  <c:v>0.0540717131474103</c:v>
                </c:pt>
                <c:pt idx="23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v>outlet</c:v>
          </c:tx>
          <c:marker>
            <c:symbol val="none"/>
          </c:marker>
          <c:xVal>
            <c:numRef>
              <c:f>Sheet1!$A$352:$A$376</c:f>
              <c:numCache>
                <c:formatCode>General</c:formatCode>
                <c:ptCount val="25"/>
                <c:pt idx="0">
                  <c:v>0.0</c:v>
                </c:pt>
                <c:pt idx="1">
                  <c:v>0.00906667</c:v>
                </c:pt>
                <c:pt idx="2">
                  <c:v>0.0226667</c:v>
                </c:pt>
                <c:pt idx="3">
                  <c:v>0.0613333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0.3</c:v>
                </c:pt>
                <c:pt idx="9">
                  <c:v>0.35</c:v>
                </c:pt>
                <c:pt idx="10">
                  <c:v>0.4</c:v>
                </c:pt>
                <c:pt idx="11">
                  <c:v>0.45</c:v>
                </c:pt>
                <c:pt idx="12">
                  <c:v>0.5</c:v>
                </c:pt>
                <c:pt idx="13">
                  <c:v>0.55</c:v>
                </c:pt>
                <c:pt idx="14">
                  <c:v>0.6</c:v>
                </c:pt>
                <c:pt idx="15">
                  <c:v>0.65</c:v>
                </c:pt>
                <c:pt idx="16">
                  <c:v>0.7</c:v>
                </c:pt>
                <c:pt idx="17">
                  <c:v>0.75</c:v>
                </c:pt>
                <c:pt idx="18">
                  <c:v>0.8</c:v>
                </c:pt>
                <c:pt idx="19">
                  <c:v>0.85</c:v>
                </c:pt>
                <c:pt idx="20">
                  <c:v>0.9</c:v>
                </c:pt>
                <c:pt idx="21">
                  <c:v>0.938667</c:v>
                </c:pt>
                <c:pt idx="22">
                  <c:v>0.977333</c:v>
                </c:pt>
                <c:pt idx="23">
                  <c:v>0.990933</c:v>
                </c:pt>
                <c:pt idx="24">
                  <c:v>1.0</c:v>
                </c:pt>
              </c:numCache>
            </c:numRef>
          </c:xVal>
          <c:yVal>
            <c:numRef>
              <c:f>Sheet1!$C$352:$C$376</c:f>
              <c:numCache>
                <c:formatCode>General</c:formatCode>
                <c:ptCount val="25"/>
                <c:pt idx="0">
                  <c:v>0.0</c:v>
                </c:pt>
                <c:pt idx="1">
                  <c:v>0.0584565737051793</c:v>
                </c:pt>
                <c:pt idx="2">
                  <c:v>0.166629282868526</c:v>
                </c:pt>
                <c:pt idx="3">
                  <c:v>0.349171314741036</c:v>
                </c:pt>
                <c:pt idx="4">
                  <c:v>0.5604203187251</c:v>
                </c:pt>
                <c:pt idx="5">
                  <c:v>0.766147410358566</c:v>
                </c:pt>
                <c:pt idx="6">
                  <c:v>0.956019920318725</c:v>
                </c:pt>
                <c:pt idx="7">
                  <c:v>1.118828685258964</c:v>
                </c:pt>
                <c:pt idx="8">
                  <c:v>1.252326693227092</c:v>
                </c:pt>
                <c:pt idx="9">
                  <c:v>1.356179282868526</c:v>
                </c:pt>
                <c:pt idx="10">
                  <c:v>1.430354581673307</c:v>
                </c:pt>
                <c:pt idx="11">
                  <c:v>1.474880478087649</c:v>
                </c:pt>
                <c:pt idx="12">
                  <c:v>1.489717131474103</c:v>
                </c:pt>
                <c:pt idx="13">
                  <c:v>1.474693227091633</c:v>
                </c:pt>
                <c:pt idx="14">
                  <c:v>1.429988047808765</c:v>
                </c:pt>
                <c:pt idx="15">
                  <c:v>1.355687250996016</c:v>
                </c:pt>
                <c:pt idx="16">
                  <c:v>1.251802788844621</c:v>
                </c:pt>
                <c:pt idx="17">
                  <c:v>1.118432270916335</c:v>
                </c:pt>
                <c:pt idx="18">
                  <c:v>0.955860557768924</c:v>
                </c:pt>
                <c:pt idx="19">
                  <c:v>0.766021912350598</c:v>
                </c:pt>
                <c:pt idx="20">
                  <c:v>0.559994023904382</c:v>
                </c:pt>
                <c:pt idx="21">
                  <c:v>0.348735059760956</c:v>
                </c:pt>
                <c:pt idx="22">
                  <c:v>0.16645219123506</c:v>
                </c:pt>
                <c:pt idx="23">
                  <c:v>0.0583862549800797</c:v>
                </c:pt>
                <c:pt idx="24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v>Exact Solution</c:v>
          </c:tx>
          <c:marker>
            <c:symbol val="none"/>
          </c:marker>
          <c:xVal>
            <c:numRef>
              <c:f>Sheet1!$A$383:$A$407</c:f>
              <c:numCache>
                <c:formatCode>General</c:formatCode>
                <c:ptCount val="25"/>
                <c:pt idx="0">
                  <c:v>0.0</c:v>
                </c:pt>
                <c:pt idx="1">
                  <c:v>0.00906667</c:v>
                </c:pt>
                <c:pt idx="2">
                  <c:v>0.0226667</c:v>
                </c:pt>
                <c:pt idx="3">
                  <c:v>0.0613333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0.3</c:v>
                </c:pt>
                <c:pt idx="9">
                  <c:v>0.35</c:v>
                </c:pt>
                <c:pt idx="10">
                  <c:v>0.4</c:v>
                </c:pt>
                <c:pt idx="11">
                  <c:v>0.45</c:v>
                </c:pt>
                <c:pt idx="12">
                  <c:v>0.5</c:v>
                </c:pt>
                <c:pt idx="13">
                  <c:v>0.55</c:v>
                </c:pt>
                <c:pt idx="14">
                  <c:v>0.6</c:v>
                </c:pt>
                <c:pt idx="15">
                  <c:v>0.65</c:v>
                </c:pt>
                <c:pt idx="16">
                  <c:v>0.7</c:v>
                </c:pt>
                <c:pt idx="17">
                  <c:v>0.75</c:v>
                </c:pt>
                <c:pt idx="18">
                  <c:v>0.8</c:v>
                </c:pt>
                <c:pt idx="19">
                  <c:v>0.85</c:v>
                </c:pt>
                <c:pt idx="20">
                  <c:v>0.9</c:v>
                </c:pt>
                <c:pt idx="21">
                  <c:v>0.938667</c:v>
                </c:pt>
                <c:pt idx="22">
                  <c:v>0.977333</c:v>
                </c:pt>
                <c:pt idx="23">
                  <c:v>0.990933</c:v>
                </c:pt>
                <c:pt idx="24">
                  <c:v>1.0</c:v>
                </c:pt>
              </c:numCache>
            </c:numRef>
          </c:xVal>
          <c:yVal>
            <c:numRef>
              <c:f>Sheet1!$C$383:$C$407</c:f>
              <c:numCache>
                <c:formatCode>General</c:formatCode>
                <c:ptCount val="25"/>
                <c:pt idx="0">
                  <c:v>0.0</c:v>
                </c:pt>
                <c:pt idx="1">
                  <c:v>0.0539067929706665</c:v>
                </c:pt>
                <c:pt idx="2">
                  <c:v>0.13291752426666</c:v>
                </c:pt>
                <c:pt idx="3">
                  <c:v>0.34542915786666</c:v>
                </c:pt>
                <c:pt idx="4">
                  <c:v>0.54</c:v>
                </c:pt>
                <c:pt idx="5">
                  <c:v>0.765</c:v>
                </c:pt>
                <c:pt idx="6">
                  <c:v>0.96</c:v>
                </c:pt>
                <c:pt idx="7">
                  <c:v>1.125</c:v>
                </c:pt>
                <c:pt idx="8">
                  <c:v>1.26</c:v>
                </c:pt>
                <c:pt idx="9">
                  <c:v>1.365</c:v>
                </c:pt>
                <c:pt idx="10">
                  <c:v>1.44</c:v>
                </c:pt>
                <c:pt idx="11">
                  <c:v>1.485</c:v>
                </c:pt>
                <c:pt idx="12">
                  <c:v>1.5</c:v>
                </c:pt>
                <c:pt idx="13">
                  <c:v>1.485</c:v>
                </c:pt>
                <c:pt idx="14">
                  <c:v>1.44</c:v>
                </c:pt>
                <c:pt idx="15">
                  <c:v>1.365</c:v>
                </c:pt>
                <c:pt idx="16">
                  <c:v>1.26</c:v>
                </c:pt>
                <c:pt idx="17">
                  <c:v>1.125</c:v>
                </c:pt>
                <c:pt idx="18">
                  <c:v>0.96</c:v>
                </c:pt>
                <c:pt idx="19">
                  <c:v>0.765</c:v>
                </c:pt>
                <c:pt idx="20">
                  <c:v>0.54</c:v>
                </c:pt>
                <c:pt idx="21">
                  <c:v>0.345427578666</c:v>
                </c:pt>
                <c:pt idx="22">
                  <c:v>0.132919242666</c:v>
                </c:pt>
                <c:pt idx="23">
                  <c:v>0.0539087370660002</c:v>
                </c:pt>
                <c:pt idx="24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67704"/>
        <c:axId val="-2087770840"/>
      </c:scatterChart>
      <c:valAx>
        <c:axId val="-208866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Axial Position y/Y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770840"/>
        <c:crosses val="autoZero"/>
        <c:crossBetween val="midCat"/>
      </c:valAx>
      <c:valAx>
        <c:axId val="-2087770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Axial Velocity u/U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667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Sheet2!$A$2:$A$12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1.0</c:v>
                </c:pt>
                <c:pt idx="7">
                  <c:v>1.2</c:v>
                </c:pt>
                <c:pt idx="8">
                  <c:v>2.0</c:v>
                </c:pt>
                <c:pt idx="9">
                  <c:v>3.0</c:v>
                </c:pt>
                <c:pt idx="10">
                  <c:v>14.0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5.08</c:v>
                </c:pt>
                <c:pt idx="1">
                  <c:v>5.23</c:v>
                </c:pt>
                <c:pt idx="2">
                  <c:v>5.44</c:v>
                </c:pt>
                <c:pt idx="3">
                  <c:v>5.69</c:v>
                </c:pt>
                <c:pt idx="4">
                  <c:v>6.16</c:v>
                </c:pt>
                <c:pt idx="5">
                  <c:v>6.53</c:v>
                </c:pt>
                <c:pt idx="6">
                  <c:v>6.8</c:v>
                </c:pt>
                <c:pt idx="7">
                  <c:v>6.98</c:v>
                </c:pt>
                <c:pt idx="8">
                  <c:v>7.33</c:v>
                </c:pt>
                <c:pt idx="9">
                  <c:v>7.44</c:v>
                </c:pt>
                <c:pt idx="10">
                  <c:v>7.48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657240"/>
        <c:axId val="-2063744728"/>
      </c:scatterChart>
      <c:valAx>
        <c:axId val="-206365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744728"/>
        <c:crosses val="autoZero"/>
        <c:crossBetween val="midCat"/>
      </c:valAx>
      <c:valAx>
        <c:axId val="-206374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657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09797900262467"/>
                  <c:y val="0.0585024788568095"/>
                </c:manualLayout>
              </c:layout>
              <c:numFmt formatCode="General" sourceLinked="0"/>
            </c:trendlineLbl>
          </c:trendline>
          <c:xVal>
            <c:numRef>
              <c:f>Sheet2!$B$2:$B$12</c:f>
              <c:numCache>
                <c:formatCode>General</c:formatCode>
                <c:ptCount val="11"/>
                <c:pt idx="0">
                  <c:v>5.08</c:v>
                </c:pt>
                <c:pt idx="1">
                  <c:v>5.23</c:v>
                </c:pt>
                <c:pt idx="2">
                  <c:v>5.44</c:v>
                </c:pt>
                <c:pt idx="3">
                  <c:v>5.69</c:v>
                </c:pt>
                <c:pt idx="4">
                  <c:v>6.16</c:v>
                </c:pt>
                <c:pt idx="5">
                  <c:v>6.53</c:v>
                </c:pt>
                <c:pt idx="6">
                  <c:v>6.8</c:v>
                </c:pt>
                <c:pt idx="7">
                  <c:v>6.98</c:v>
                </c:pt>
                <c:pt idx="8">
                  <c:v>7.33</c:v>
                </c:pt>
                <c:pt idx="9">
                  <c:v>7.44</c:v>
                </c:pt>
                <c:pt idx="10">
                  <c:v>7.48</c:v>
                </c:pt>
              </c:numCache>
            </c:numRef>
          </c:xVal>
          <c:yVal>
            <c:numRef>
              <c:f>Sheet2!$C$2:$C$12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1.0</c:v>
                </c:pt>
                <c:pt idx="7">
                  <c:v>1.2</c:v>
                </c:pt>
                <c:pt idx="8">
                  <c:v>2.0</c:v>
                </c:pt>
                <c:pt idx="9">
                  <c:v>3.0</c:v>
                </c:pt>
                <c:pt idx="10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037992"/>
        <c:axId val="-2066023256"/>
      </c:scatterChart>
      <c:valAx>
        <c:axId val="-206603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023256"/>
        <c:crosses val="autoZero"/>
        <c:crossBetween val="midCat"/>
      </c:valAx>
      <c:valAx>
        <c:axId val="-2066023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037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3</xdr:row>
      <xdr:rowOff>38100</xdr:rowOff>
    </xdr:from>
    <xdr:to>
      <xdr:col>21</xdr:col>
      <xdr:colOff>101600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0</xdr:row>
      <xdr:rowOff>50800</xdr:rowOff>
    </xdr:from>
    <xdr:to>
      <xdr:col>13</xdr:col>
      <xdr:colOff>431800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23</xdr:row>
      <xdr:rowOff>12700</xdr:rowOff>
    </xdr:from>
    <xdr:to>
      <xdr:col>12</xdr:col>
      <xdr:colOff>749300</xdr:colOff>
      <xdr:row>37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ogethe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7"/>
  <sheetViews>
    <sheetView topLeftCell="A339" workbookViewId="0">
      <selection activeCell="C395" sqref="C395"/>
    </sheetView>
  </sheetViews>
  <sheetFormatPr baseColWidth="10" defaultRowHeight="15" x14ac:dyDescent="0"/>
  <cols>
    <col min="1" max="1" width="32.83203125" bestFit="1" customWidth="1"/>
    <col min="2" max="2" width="8.33203125" bestFit="1" customWidth="1"/>
    <col min="4" max="4" width="12.1640625" bestFit="1" customWidth="1"/>
    <col min="6" max="6" width="12.1640625" bestFit="1" customWidth="1"/>
    <col min="8" max="8" width="12.1640625" bestFit="1" customWidth="1"/>
  </cols>
  <sheetData>
    <row r="1" spans="1:7">
      <c r="A1" t="s">
        <v>0</v>
      </c>
    </row>
    <row r="2" spans="1:7">
      <c r="A2" t="s">
        <v>1</v>
      </c>
    </row>
    <row r="4" spans="1:7">
      <c r="A4" t="s">
        <v>2</v>
      </c>
    </row>
    <row r="5" spans="1:7">
      <c r="A5">
        <v>0</v>
      </c>
      <c r="B5">
        <v>0</v>
      </c>
      <c r="C5">
        <f>B5/0.0000502</f>
        <v>0</v>
      </c>
      <c r="G5" t="e">
        <f>ABS((C5-C383)/C383)*100</f>
        <v>#DIV/0!</v>
      </c>
    </row>
    <row r="6" spans="1:7">
      <c r="A6">
        <v>9.0666700000000006E-3</v>
      </c>
      <c r="B6" s="1">
        <v>5.02E-5</v>
      </c>
      <c r="C6">
        <f t="shared" ref="C6:C29" si="0">B6/0.0000502</f>
        <v>1</v>
      </c>
      <c r="G6">
        <f>ABS((C6-$C$384)/$C$384)*100</f>
        <v>1755.053778740189</v>
      </c>
    </row>
    <row r="7" spans="1:7">
      <c r="A7">
        <v>2.2666700000000001E-2</v>
      </c>
      <c r="B7" s="1">
        <v>5.02E-5</v>
      </c>
      <c r="C7">
        <f t="shared" si="0"/>
        <v>1</v>
      </c>
      <c r="G7">
        <f>ABS((C7-$C$385)/$C$385)*100</f>
        <v>652.34624291812236</v>
      </c>
    </row>
    <row r="8" spans="1:7">
      <c r="A8">
        <v>6.13333E-2</v>
      </c>
      <c r="B8" s="1">
        <v>5.02E-5</v>
      </c>
      <c r="C8">
        <f t="shared" si="0"/>
        <v>1</v>
      </c>
      <c r="G8">
        <f>ABS((C8-$C$386)/$C$386)*100</f>
        <v>189.49495930682633</v>
      </c>
    </row>
    <row r="9" spans="1:7">
      <c r="A9">
        <v>0.1</v>
      </c>
      <c r="B9" s="1">
        <v>5.02E-5</v>
      </c>
      <c r="C9">
        <f t="shared" si="0"/>
        <v>1</v>
      </c>
      <c r="G9">
        <f>ABS((C9-$C$387)/$C$387)*100</f>
        <v>85.185185185185247</v>
      </c>
    </row>
    <row r="10" spans="1:7">
      <c r="A10">
        <v>0.15</v>
      </c>
      <c r="B10" s="1">
        <v>5.02E-5</v>
      </c>
      <c r="C10">
        <f t="shared" si="0"/>
        <v>1</v>
      </c>
      <c r="G10">
        <f>ABS((C10-$C$388)/$C$388)*100</f>
        <v>30.718954248366011</v>
      </c>
    </row>
    <row r="11" spans="1:7">
      <c r="A11">
        <v>0.2</v>
      </c>
      <c r="B11" s="1">
        <v>5.02E-5</v>
      </c>
      <c r="C11">
        <f t="shared" si="0"/>
        <v>1</v>
      </c>
      <c r="G11">
        <f>ABS((C11-$C$389)/$C$389)*100</f>
        <v>4.1666666666666705</v>
      </c>
    </row>
    <row r="12" spans="1:7">
      <c r="A12">
        <v>0.25</v>
      </c>
      <c r="B12" s="1">
        <v>5.02E-5</v>
      </c>
      <c r="C12">
        <f t="shared" si="0"/>
        <v>1</v>
      </c>
      <c r="G12">
        <f>ABS((C12-$C$390)/$C$390)*100</f>
        <v>11.111111111111111</v>
      </c>
    </row>
    <row r="13" spans="1:7">
      <c r="A13">
        <v>0.3</v>
      </c>
      <c r="B13" s="1">
        <v>5.02E-5</v>
      </c>
      <c r="C13">
        <f t="shared" si="0"/>
        <v>1</v>
      </c>
      <c r="G13">
        <f>ABS((C13-$C$391)/$C$391)*100</f>
        <v>20.634920634920636</v>
      </c>
    </row>
    <row r="14" spans="1:7">
      <c r="A14">
        <v>0.35</v>
      </c>
      <c r="B14" s="1">
        <v>5.02E-5</v>
      </c>
      <c r="C14">
        <f t="shared" si="0"/>
        <v>1</v>
      </c>
      <c r="G14">
        <f>ABS((C14-$C392)/C392)*100</f>
        <v>26.739926739926727</v>
      </c>
    </row>
    <row r="15" spans="1:7">
      <c r="A15">
        <v>0.4</v>
      </c>
      <c r="B15" s="1">
        <v>5.02E-5</v>
      </c>
      <c r="C15">
        <f t="shared" si="0"/>
        <v>1</v>
      </c>
      <c r="G15">
        <f>ABS((C15-$C$393)/$C$393)*100</f>
        <v>30.555555555555554</v>
      </c>
    </row>
    <row r="16" spans="1:7">
      <c r="A16">
        <v>0.45</v>
      </c>
      <c r="B16" s="1">
        <v>5.02E-5</v>
      </c>
      <c r="C16">
        <f t="shared" si="0"/>
        <v>1</v>
      </c>
      <c r="G16">
        <f>ABS((C16-$C$394)/$C$394)*100</f>
        <v>32.659932659932657</v>
      </c>
    </row>
    <row r="17" spans="1:7">
      <c r="A17">
        <v>0.5</v>
      </c>
      <c r="B17" s="1">
        <v>5.02E-5</v>
      </c>
      <c r="C17">
        <f t="shared" si="0"/>
        <v>1</v>
      </c>
      <c r="G17">
        <f>ABS((C17-$C$395)/$C$395)*100</f>
        <v>33.333333333333329</v>
      </c>
    </row>
    <row r="18" spans="1:7">
      <c r="A18">
        <v>0.55000000000000004</v>
      </c>
      <c r="B18" s="1">
        <v>5.02E-5</v>
      </c>
      <c r="C18">
        <f t="shared" si="0"/>
        <v>1</v>
      </c>
      <c r="G18">
        <f>ABS((C18-$C$396)/$C$396)*100</f>
        <v>32.659932659932657</v>
      </c>
    </row>
    <row r="19" spans="1:7">
      <c r="A19">
        <v>0.6</v>
      </c>
      <c r="B19" s="1">
        <v>5.02E-5</v>
      </c>
      <c r="C19">
        <f t="shared" si="0"/>
        <v>1</v>
      </c>
      <c r="G19">
        <f>ABS((C19-$C$397)/$C$397)*100</f>
        <v>30.555555555555554</v>
      </c>
    </row>
    <row r="20" spans="1:7">
      <c r="A20">
        <v>0.65</v>
      </c>
      <c r="B20" s="1">
        <v>5.02E-5</v>
      </c>
      <c r="C20">
        <f t="shared" si="0"/>
        <v>1</v>
      </c>
      <c r="G20">
        <f>ABS((C20-$C$398)/$C$398)*100</f>
        <v>26.739926739926727</v>
      </c>
    </row>
    <row r="21" spans="1:7">
      <c r="A21">
        <v>0.7</v>
      </c>
      <c r="B21" s="1">
        <v>5.02E-5</v>
      </c>
      <c r="C21">
        <f t="shared" si="0"/>
        <v>1</v>
      </c>
      <c r="G21">
        <f>ABS((C21-$C$399)/$C$399)*100</f>
        <v>20.63492063492065</v>
      </c>
    </row>
    <row r="22" spans="1:7">
      <c r="A22">
        <v>0.75</v>
      </c>
      <c r="B22" s="1">
        <v>5.02E-5</v>
      </c>
      <c r="C22">
        <f t="shared" si="0"/>
        <v>1</v>
      </c>
      <c r="G22">
        <f>ABS((C22-$C$400)/$C$400)*100</f>
        <v>11.111111111111111</v>
      </c>
    </row>
    <row r="23" spans="1:7">
      <c r="A23">
        <v>0.8</v>
      </c>
      <c r="B23" s="1">
        <v>5.02E-5</v>
      </c>
      <c r="C23">
        <f t="shared" si="0"/>
        <v>1</v>
      </c>
      <c r="G23">
        <f>ABS((C23-$C$401)/$C$401)*100</f>
        <v>4.1666666666666821</v>
      </c>
    </row>
    <row r="24" spans="1:7">
      <c r="A24">
        <v>0.85</v>
      </c>
      <c r="B24" s="1">
        <v>5.02E-5</v>
      </c>
      <c r="C24">
        <f t="shared" si="0"/>
        <v>1</v>
      </c>
      <c r="G24">
        <f>ABS((C24-$C$402)/$C$402)*100</f>
        <v>30.718954248366011</v>
      </c>
    </row>
    <row r="25" spans="1:7">
      <c r="A25">
        <v>0.9</v>
      </c>
      <c r="B25" s="1">
        <v>5.02E-5</v>
      </c>
      <c r="C25">
        <f t="shared" si="0"/>
        <v>1</v>
      </c>
      <c r="G25">
        <f>ABS((C25-$C$403)/$C$403)*100</f>
        <v>85.185185185185247</v>
      </c>
    </row>
    <row r="26" spans="1:7">
      <c r="A26">
        <v>0.93866700000000003</v>
      </c>
      <c r="B26" s="1">
        <v>5.02E-5</v>
      </c>
      <c r="C26">
        <f t="shared" si="0"/>
        <v>1</v>
      </c>
      <c r="G26">
        <f>ABS((C26-$C$404)/$C$404)*100</f>
        <v>189.49628279880864</v>
      </c>
    </row>
    <row r="27" spans="1:7">
      <c r="A27">
        <v>0.97733300000000001</v>
      </c>
      <c r="B27" s="1">
        <v>5.02E-5</v>
      </c>
      <c r="C27">
        <f t="shared" si="0"/>
        <v>1</v>
      </c>
      <c r="G27">
        <f>ABS((C27-$C$405)/$C$405)*100</f>
        <v>652.33651647625186</v>
      </c>
    </row>
    <row r="28" spans="1:7">
      <c r="A28">
        <v>0.99093299999999995</v>
      </c>
      <c r="B28" s="1">
        <v>5.02E-5</v>
      </c>
      <c r="C28">
        <f t="shared" si="0"/>
        <v>1</v>
      </c>
      <c r="G28">
        <f>ABS((C28-$C$406)/$C$406)*100</f>
        <v>1754.9868804674538</v>
      </c>
    </row>
    <row r="29" spans="1:7">
      <c r="A29">
        <v>1</v>
      </c>
      <c r="B29">
        <v>0</v>
      </c>
      <c r="C29">
        <f t="shared" si="0"/>
        <v>0</v>
      </c>
      <c r="G29" t="e">
        <f>ABS((C29-$C$407)/$C$407)*100</f>
        <v>#DIV/0!</v>
      </c>
    </row>
    <row r="30" spans="1:7">
      <c r="A30" t="s">
        <v>3</v>
      </c>
    </row>
    <row r="32" spans="1:7">
      <c r="A32" t="s">
        <v>0</v>
      </c>
    </row>
    <row r="33" spans="1:7">
      <c r="A33" t="s">
        <v>1</v>
      </c>
    </row>
    <row r="35" spans="1:7">
      <c r="A35" t="s">
        <v>4</v>
      </c>
    </row>
    <row r="36" spans="1:7">
      <c r="A36">
        <v>0</v>
      </c>
      <c r="B36">
        <v>0</v>
      </c>
      <c r="C36">
        <f>B36/0.0000502</f>
        <v>0</v>
      </c>
      <c r="D36">
        <f>AVERAGE(B36:B62)</f>
        <v>4.3653744444444448E-5</v>
      </c>
      <c r="G36" t="e">
        <f>ABS((C36-C414)/C414)*100</f>
        <v>#DIV/0!</v>
      </c>
    </row>
    <row r="37" spans="1:7">
      <c r="A37">
        <v>9.0666700000000006E-3</v>
      </c>
      <c r="B37" s="1">
        <v>1.17363E-5</v>
      </c>
      <c r="C37">
        <f t="shared" ref="C37:C62" si="1">B37/0.0000502</f>
        <v>0.23379083665338646</v>
      </c>
      <c r="G37">
        <f>ABS((C37-$C$384)/$C$384)*100</f>
        <v>333.69457496869484</v>
      </c>
    </row>
    <row r="38" spans="1:7">
      <c r="A38">
        <v>2.2666700000000001E-2</v>
      </c>
      <c r="B38" s="1">
        <v>2.55757E-5</v>
      </c>
      <c r="C38">
        <f t="shared" si="1"/>
        <v>0.50947609561752982</v>
      </c>
      <c r="G38">
        <f>ABS((C38-$C$385)/$C$385)*100</f>
        <v>283.30242639444265</v>
      </c>
    </row>
    <row r="39" spans="1:7">
      <c r="A39">
        <v>6.8155900000000005E-2</v>
      </c>
      <c r="B39" s="1">
        <v>5.0575299999999997E-5</v>
      </c>
      <c r="C39">
        <f t="shared" si="1"/>
        <v>1.0074760956175297</v>
      </c>
      <c r="G39">
        <f>ABS((C39-$C$386)/$C$386)*100</f>
        <v>191.65925130339701</v>
      </c>
    </row>
    <row r="40" spans="1:7">
      <c r="A40">
        <v>0.113258</v>
      </c>
      <c r="B40" s="1">
        <v>5.6082200000000003E-5</v>
      </c>
      <c r="C40">
        <f t="shared" si="1"/>
        <v>1.1171752988047809</v>
      </c>
      <c r="G40">
        <f>ABS((C40-$C$387)/$C$387)*100</f>
        <v>106.88431459347802</v>
      </c>
    </row>
    <row r="41" spans="1:7">
      <c r="A41">
        <v>0.123409</v>
      </c>
      <c r="B41" s="1">
        <v>5.59016E-5</v>
      </c>
      <c r="C41">
        <f t="shared" si="1"/>
        <v>1.1135776892430278</v>
      </c>
      <c r="G41">
        <f>ABS((C41-$C$388)/$C$388)*100</f>
        <v>45.565711012160492</v>
      </c>
    </row>
    <row r="42" spans="1:7">
      <c r="A42">
        <v>0.15934999999999999</v>
      </c>
      <c r="B42" s="1">
        <v>5.5252099999999999E-5</v>
      </c>
      <c r="C42">
        <f t="shared" si="1"/>
        <v>1.1006394422310757</v>
      </c>
      <c r="G42">
        <f>ABS((C42-$C$389)/$C$389)*100</f>
        <v>14.649941899070388</v>
      </c>
    </row>
    <row r="43" spans="1:7">
      <c r="A43">
        <v>0.20630899999999999</v>
      </c>
      <c r="B43" s="1">
        <v>5.3551699999999998E-5</v>
      </c>
      <c r="C43">
        <f t="shared" si="1"/>
        <v>1.0667669322709163</v>
      </c>
      <c r="G43">
        <f>ABS((C43-$C$390)/$C$390)*100</f>
        <v>5.176272687029658</v>
      </c>
    </row>
    <row r="44" spans="1:7">
      <c r="A44">
        <v>0.25435799999999997</v>
      </c>
      <c r="B44" s="1">
        <v>5.2318299999999997E-5</v>
      </c>
      <c r="C44">
        <f t="shared" si="1"/>
        <v>1.0421972111553783</v>
      </c>
      <c r="G44">
        <f>ABS((C44-$C$391)/$C$391)*100</f>
        <v>17.285935622589022</v>
      </c>
    </row>
    <row r="45" spans="1:7">
      <c r="A45">
        <v>0.30274099999999998</v>
      </c>
      <c r="B45" s="1">
        <v>5.15965E-5</v>
      </c>
      <c r="C45">
        <f t="shared" si="1"/>
        <v>1.0278187250996016</v>
      </c>
      <c r="G45" t="e">
        <f>ABS((C45-$C423)/C423)*100</f>
        <v>#DIV/0!</v>
      </c>
    </row>
    <row r="46" spans="1:7">
      <c r="A46">
        <v>0.35147699999999998</v>
      </c>
      <c r="B46" s="1">
        <v>5.1194099999999998E-5</v>
      </c>
      <c r="C46">
        <f t="shared" si="1"/>
        <v>1.0198027888446215</v>
      </c>
      <c r="G46">
        <f>ABS((C46-$C$393)/$C$393)*100</f>
        <v>29.180361885790173</v>
      </c>
    </row>
    <row r="47" spans="1:7">
      <c r="A47">
        <v>0.40098299999999998</v>
      </c>
      <c r="B47" s="1">
        <v>5.0976700000000003E-5</v>
      </c>
      <c r="C47">
        <f t="shared" si="1"/>
        <v>1.0154721115537848</v>
      </c>
      <c r="G47">
        <f>ABS((C47-$C$394)/$C$394)*100</f>
        <v>31.61803962600775</v>
      </c>
    </row>
    <row r="48" spans="1:7">
      <c r="A48">
        <v>0.45033499999999999</v>
      </c>
      <c r="B48" s="1">
        <v>5.0868300000000002E-5</v>
      </c>
      <c r="C48">
        <f t="shared" si="1"/>
        <v>1.0133127490039842</v>
      </c>
      <c r="G48">
        <f>ABS((C48-$C$395)/$C$395)*100</f>
        <v>32.445816733067723</v>
      </c>
    </row>
    <row r="49" spans="1:7">
      <c r="A49">
        <v>0.49995099999999998</v>
      </c>
      <c r="B49" s="1">
        <v>5.0833800000000001E-5</v>
      </c>
      <c r="C49">
        <f t="shared" si="1"/>
        <v>1.0126254980079681</v>
      </c>
      <c r="G49">
        <f>ABS((C49-$C$396)/$C$396)*100</f>
        <v>31.809730773874197</v>
      </c>
    </row>
    <row r="50" spans="1:7">
      <c r="A50">
        <v>0.54953700000000005</v>
      </c>
      <c r="B50" s="1">
        <v>5.0868899999999997E-5</v>
      </c>
      <c r="C50">
        <f t="shared" si="1"/>
        <v>1.0133247011952191</v>
      </c>
      <c r="G50">
        <f>ABS((C50-$C$397)/$C$397)*100</f>
        <v>29.630229083665338</v>
      </c>
    </row>
    <row r="51" spans="1:7">
      <c r="A51">
        <v>0.59921899999999995</v>
      </c>
      <c r="B51" s="1">
        <v>5.0973100000000002E-5</v>
      </c>
      <c r="C51">
        <f t="shared" si="1"/>
        <v>1.0154003984063744</v>
      </c>
      <c r="G51">
        <f>ABS((C51-$C$398)/$C$398)*100</f>
        <v>25.611692424441422</v>
      </c>
    </row>
    <row r="52" spans="1:7">
      <c r="A52">
        <v>0.64817800000000003</v>
      </c>
      <c r="B52" s="1">
        <v>5.1189600000000002E-5</v>
      </c>
      <c r="C52">
        <f t="shared" si="1"/>
        <v>1.0197131474103587</v>
      </c>
      <c r="G52">
        <f>ABS((C52-$C$399)/$C$399)*100</f>
        <v>19.070385126162023</v>
      </c>
    </row>
    <row r="53" spans="1:7">
      <c r="A53">
        <v>0.69712700000000005</v>
      </c>
      <c r="B53" s="1">
        <v>5.1588000000000001E-5</v>
      </c>
      <c r="C53">
        <f t="shared" si="1"/>
        <v>1.0276494023904383</v>
      </c>
      <c r="G53">
        <f>ABS((C53-$C$400)/$C$400)*100</f>
        <v>8.6533864541832592</v>
      </c>
    </row>
    <row r="54" spans="1:7">
      <c r="A54">
        <v>0.745259</v>
      </c>
      <c r="B54" s="1">
        <v>5.2308999999999997E-5</v>
      </c>
      <c r="C54">
        <f t="shared" si="1"/>
        <v>1.042011952191235</v>
      </c>
      <c r="G54">
        <f>ABS((C54-$C$401)/$C$401)*100</f>
        <v>8.5429116865869936</v>
      </c>
    </row>
    <row r="55" spans="1:7">
      <c r="A55">
        <v>0.79299600000000003</v>
      </c>
      <c r="B55" s="1">
        <v>5.3520300000000003E-5</v>
      </c>
      <c r="C55">
        <f t="shared" si="1"/>
        <v>1.0661414342629483</v>
      </c>
      <c r="G55">
        <f>ABS((C55-$C$402)/$C$402)*100</f>
        <v>39.364893367705655</v>
      </c>
    </row>
    <row r="56" spans="1:7">
      <c r="A56">
        <v>0.84012600000000004</v>
      </c>
      <c r="B56" s="1">
        <v>5.5227499999999999E-5</v>
      </c>
      <c r="C56">
        <f t="shared" si="1"/>
        <v>1.1001494023904381</v>
      </c>
      <c r="G56">
        <f>ABS((C56-$C$403)/$C$403)*100</f>
        <v>103.73137081304418</v>
      </c>
    </row>
    <row r="57" spans="1:7">
      <c r="A57">
        <v>0.88638799999999995</v>
      </c>
      <c r="B57" s="1">
        <v>5.6079100000000003E-5</v>
      </c>
      <c r="C57">
        <f t="shared" si="1"/>
        <v>1.1171135458167332</v>
      </c>
      <c r="G57">
        <f>ABS((C57-$C$404)/$C$404)*100</f>
        <v>223.40021897814086</v>
      </c>
    </row>
    <row r="58" spans="1:7">
      <c r="A58">
        <v>0.91632000000000002</v>
      </c>
      <c r="B58" s="1">
        <v>5.24988E-5</v>
      </c>
      <c r="C58">
        <f t="shared" si="1"/>
        <v>1.0457928286852589</v>
      </c>
      <c r="G58">
        <f>ABS((C58-$C$405)/$C$405)*100</f>
        <v>686.78813368891326</v>
      </c>
    </row>
    <row r="59" spans="1:7">
      <c r="A59">
        <v>0.93210999999999999</v>
      </c>
      <c r="B59" s="1">
        <v>5.0615400000000003E-5</v>
      </c>
      <c r="C59">
        <f t="shared" si="1"/>
        <v>1.0082749003984064</v>
      </c>
      <c r="G59">
        <f>ABS((C59-$C$406)/$C$406)*100</f>
        <v>1770.3367121436727</v>
      </c>
    </row>
    <row r="60" spans="1:7">
      <c r="A60">
        <v>0.97733300000000001</v>
      </c>
      <c r="B60" s="1">
        <v>2.5584000000000001E-5</v>
      </c>
      <c r="C60">
        <f t="shared" si="1"/>
        <v>0.50964143426294817</v>
      </c>
      <c r="G60" t="e">
        <f>ABS((C60-$C$407)/$C$407)*100</f>
        <v>#DIV/0!</v>
      </c>
    </row>
    <row r="61" spans="1:7">
      <c r="A61">
        <v>0.99093299999999995</v>
      </c>
      <c r="B61" s="1">
        <v>1.17348E-5</v>
      </c>
      <c r="C61">
        <f t="shared" si="1"/>
        <v>0.2337609561752988</v>
      </c>
    </row>
    <row r="62" spans="1:7">
      <c r="A62">
        <v>1</v>
      </c>
      <c r="B62">
        <v>0</v>
      </c>
      <c r="C62">
        <f t="shared" si="1"/>
        <v>0</v>
      </c>
    </row>
    <row r="63" spans="1:7">
      <c r="A63" t="s">
        <v>3</v>
      </c>
    </row>
    <row r="65" spans="1:7">
      <c r="A65" t="s">
        <v>0</v>
      </c>
    </row>
    <row r="66" spans="1:7">
      <c r="A66" t="s">
        <v>1</v>
      </c>
    </row>
    <row r="68" spans="1:7">
      <c r="A68" t="s">
        <v>5</v>
      </c>
    </row>
    <row r="69" spans="1:7">
      <c r="A69">
        <v>0</v>
      </c>
      <c r="B69">
        <v>0</v>
      </c>
      <c r="C69">
        <f>B69/0.0000502</f>
        <v>0</v>
      </c>
      <c r="G69" t="e">
        <f>ABS((C69-C447)/C447)*100</f>
        <v>#DIV/0!</v>
      </c>
    </row>
    <row r="70" spans="1:7">
      <c r="A70">
        <v>9.0666700000000006E-3</v>
      </c>
      <c r="B70" s="1">
        <v>6.7274600000000001E-6</v>
      </c>
      <c r="C70">
        <f t="shared" ref="C70:C95" si="2">B70/0.0000502</f>
        <v>0.13401314741035858</v>
      </c>
      <c r="G70">
        <f>ABS((C70-$C$384)/$C$384)*100</f>
        <v>148.60159550445164</v>
      </c>
    </row>
    <row r="71" spans="1:7">
      <c r="A71">
        <v>2.2666700000000001E-2</v>
      </c>
      <c r="B71" s="1">
        <v>1.63682E-5</v>
      </c>
      <c r="C71">
        <f t="shared" si="2"/>
        <v>0.32605976095617528</v>
      </c>
      <c r="G71">
        <f>ABS((C71-$C$385)/$C$385)*100</f>
        <v>145.30983612215957</v>
      </c>
    </row>
    <row r="72" spans="1:7">
      <c r="A72">
        <v>7.0510199999999995E-2</v>
      </c>
      <c r="B72" s="1">
        <v>4.2153500000000002E-5</v>
      </c>
      <c r="C72">
        <f t="shared" si="2"/>
        <v>0.83971115537848606</v>
      </c>
      <c r="G72">
        <f>ABS((C72-$C$386)/$C$386)*100</f>
        <v>143.09214675578295</v>
      </c>
    </row>
    <row r="73" spans="1:7">
      <c r="A73">
        <v>0.118272</v>
      </c>
      <c r="B73" s="1">
        <v>5.4486600000000001E-5</v>
      </c>
      <c r="C73">
        <f t="shared" si="2"/>
        <v>1.0853904382470119</v>
      </c>
      <c r="G73">
        <f>ABS((C73-$C$387)/$C$387)*100</f>
        <v>100.99822930500227</v>
      </c>
    </row>
    <row r="74" spans="1:7">
      <c r="A74">
        <v>0.15878200000000001</v>
      </c>
      <c r="B74" s="1">
        <v>5.72367E-5</v>
      </c>
      <c r="C74">
        <f t="shared" si="2"/>
        <v>1.1401733067729083</v>
      </c>
      <c r="G74">
        <f>ABS((C74-$C$388)/$C$388)*100</f>
        <v>49.042262323255983</v>
      </c>
    </row>
    <row r="75" spans="1:7">
      <c r="A75">
        <v>0.16553100000000001</v>
      </c>
      <c r="B75" s="1">
        <v>5.76969E-5</v>
      </c>
      <c r="C75">
        <f t="shared" si="2"/>
        <v>1.1493406374501991</v>
      </c>
      <c r="G75">
        <f>ABS((C75-$C$389)/$C$389)*100</f>
        <v>19.722983067729078</v>
      </c>
    </row>
    <row r="76" spans="1:7">
      <c r="A76">
        <v>0.212205</v>
      </c>
      <c r="B76" s="1">
        <v>5.7102199999999997E-5</v>
      </c>
      <c r="C76">
        <f t="shared" si="2"/>
        <v>1.1374940239043825</v>
      </c>
      <c r="G76">
        <f>ABS((C76-$C$390)/$C$390)*100</f>
        <v>1.1105799026117757</v>
      </c>
    </row>
    <row r="77" spans="1:7">
      <c r="A77">
        <v>0.25967400000000002</v>
      </c>
      <c r="B77" s="1">
        <v>5.5550799999999997E-5</v>
      </c>
      <c r="C77">
        <f t="shared" si="2"/>
        <v>1.1065896414342629</v>
      </c>
      <c r="G77">
        <f>ABS((C77-$C$391)/$C$391)*100</f>
        <v>12.175425282995011</v>
      </c>
    </row>
    <row r="78" spans="1:7">
      <c r="A78">
        <v>0.30724600000000002</v>
      </c>
      <c r="B78" s="1">
        <v>5.4194000000000003E-5</v>
      </c>
      <c r="C78">
        <f t="shared" si="2"/>
        <v>1.0795617529880479</v>
      </c>
      <c r="G78" t="e">
        <f>ABS((C78-$C456)/C456)*100</f>
        <v>#DIV/0!</v>
      </c>
    </row>
    <row r="79" spans="1:7">
      <c r="A79">
        <v>0.35485800000000001</v>
      </c>
      <c r="B79" s="1">
        <v>5.3263000000000001E-5</v>
      </c>
      <c r="C79">
        <f t="shared" si="2"/>
        <v>1.06101593625498</v>
      </c>
      <c r="G79">
        <f>ABS((C79-$C$393)/$C$393)*100</f>
        <v>26.318337760070833</v>
      </c>
    </row>
    <row r="80" spans="1:7">
      <c r="A80">
        <v>0.40275699999999998</v>
      </c>
      <c r="B80" s="1">
        <v>5.26939E-5</v>
      </c>
      <c r="C80">
        <f t="shared" si="2"/>
        <v>1.049679282868526</v>
      </c>
      <c r="G80">
        <f>ABS((C80-$C$394)/$C$394)*100</f>
        <v>29.314526406159864</v>
      </c>
    </row>
    <row r="81" spans="1:7">
      <c r="A81">
        <v>0.45122600000000002</v>
      </c>
      <c r="B81" s="1">
        <v>5.2389200000000003E-5</v>
      </c>
      <c r="C81">
        <f t="shared" si="2"/>
        <v>1.0436095617529881</v>
      </c>
      <c r="G81">
        <f>ABS((C81-$C$395)/$C$395)*100</f>
        <v>30.426029216467459</v>
      </c>
    </row>
    <row r="82" spans="1:7">
      <c r="A82">
        <v>0.50015200000000004</v>
      </c>
      <c r="B82" s="1">
        <v>5.2302300000000002E-5</v>
      </c>
      <c r="C82">
        <f t="shared" si="2"/>
        <v>1.0418784860557768</v>
      </c>
      <c r="G82">
        <f>ABS((C82-$C$396)/$C$396)*100</f>
        <v>29.839832588836572</v>
      </c>
    </row>
    <row r="83" spans="1:7">
      <c r="A83">
        <v>0.54896100000000003</v>
      </c>
      <c r="B83" s="1">
        <v>5.2391800000000002E-5</v>
      </c>
      <c r="C83">
        <f t="shared" si="2"/>
        <v>1.0436613545816733</v>
      </c>
      <c r="G83">
        <f>ABS((C83-$C$397)/$C$397)*100</f>
        <v>27.52351704293935</v>
      </c>
    </row>
    <row r="84" spans="1:7">
      <c r="A84">
        <v>0.59777999999999998</v>
      </c>
      <c r="B84" s="1">
        <v>5.2695100000000003E-5</v>
      </c>
      <c r="C84">
        <f t="shared" si="2"/>
        <v>1.0497031872509961</v>
      </c>
      <c r="G84">
        <f>ABS((C84-$C$398)/$C$398)*100</f>
        <v>23.098667600659613</v>
      </c>
    </row>
    <row r="85" spans="1:7">
      <c r="A85">
        <v>0.645791</v>
      </c>
      <c r="B85" s="1">
        <v>5.32715E-5</v>
      </c>
      <c r="C85">
        <f t="shared" si="2"/>
        <v>1.0611852589641435</v>
      </c>
      <c r="G85">
        <f>ABS((C85-$C$399)/$C$399)*100</f>
        <v>15.778947701258467</v>
      </c>
    </row>
    <row r="86" spans="1:7">
      <c r="A86">
        <v>0.69360699999999997</v>
      </c>
      <c r="B86" s="1">
        <v>5.4212000000000002E-5</v>
      </c>
      <c r="C86">
        <f t="shared" si="2"/>
        <v>1.0799203187250996</v>
      </c>
      <c r="G86">
        <f>ABS((C86-$C$400)/$C$400)*100</f>
        <v>4.0070827799911433</v>
      </c>
    </row>
    <row r="87" spans="1:7">
      <c r="A87">
        <v>0.741012</v>
      </c>
      <c r="B87" s="1">
        <v>5.5573199999999998E-5</v>
      </c>
      <c r="C87">
        <f t="shared" si="2"/>
        <v>1.1070358565737051</v>
      </c>
      <c r="G87">
        <f>ABS((C87-$C$401)/$C$401)*100</f>
        <v>15.316235059760963</v>
      </c>
    </row>
    <row r="88" spans="1:7">
      <c r="A88">
        <v>0.78794399999999998</v>
      </c>
      <c r="B88" s="1">
        <v>5.71004E-5</v>
      </c>
      <c r="C88">
        <f t="shared" si="2"/>
        <v>1.1374581673306772</v>
      </c>
      <c r="G88">
        <f>ABS((C88-$C$402)/$C$402)*100</f>
        <v>48.687342134729036</v>
      </c>
    </row>
    <row r="89" spans="1:7">
      <c r="A89">
        <v>0.83499000000000001</v>
      </c>
      <c r="B89" s="1">
        <v>5.76783E-5</v>
      </c>
      <c r="C89">
        <f t="shared" si="2"/>
        <v>1.1489701195219124</v>
      </c>
      <c r="G89">
        <f>ABS((C89-$C$403)/$C$403)*100</f>
        <v>112.77224435590978</v>
      </c>
    </row>
    <row r="90" spans="1:7">
      <c r="A90">
        <v>0.88204700000000003</v>
      </c>
      <c r="B90" s="1">
        <v>5.4455700000000001E-5</v>
      </c>
      <c r="C90">
        <f t="shared" si="2"/>
        <v>1.0847749003984064</v>
      </c>
      <c r="G90">
        <f>ABS((C90-$C$404)/$C$404)*100</f>
        <v>214.03830133878654</v>
      </c>
    </row>
    <row r="91" spans="1:7">
      <c r="A91">
        <v>0.91461700000000001</v>
      </c>
      <c r="B91" s="1">
        <v>4.6035500000000003E-5</v>
      </c>
      <c r="C91">
        <f t="shared" si="2"/>
        <v>0.91704183266932282</v>
      </c>
      <c r="G91">
        <f>ABS((C91-$C$405)/$C$405)*100</f>
        <v>589.92405785343612</v>
      </c>
    </row>
    <row r="92" spans="1:7">
      <c r="A92">
        <v>0.92940500000000004</v>
      </c>
      <c r="B92" s="1">
        <v>4.2217099999999999E-5</v>
      </c>
      <c r="C92">
        <f t="shared" si="2"/>
        <v>0.84097808764940241</v>
      </c>
      <c r="G92">
        <f>ABS((C92-$C$406)/$C$406)*100</f>
        <v>1460.00331935025</v>
      </c>
    </row>
    <row r="93" spans="1:7">
      <c r="A93">
        <v>0.97733300000000001</v>
      </c>
      <c r="B93" s="1">
        <v>1.6372399999999999E-5</v>
      </c>
      <c r="C93">
        <f t="shared" si="2"/>
        <v>0.32614342629482068</v>
      </c>
      <c r="G93" t="e">
        <f>ABS((C93-$C$407)/$C$407)*100</f>
        <v>#DIV/0!</v>
      </c>
    </row>
    <row r="94" spans="1:7">
      <c r="A94">
        <v>0.99093299999999995</v>
      </c>
      <c r="B94" s="1">
        <v>6.73011E-6</v>
      </c>
      <c r="C94">
        <f t="shared" si="2"/>
        <v>0.13406593625498009</v>
      </c>
    </row>
    <row r="95" spans="1:7">
      <c r="A95">
        <v>1</v>
      </c>
      <c r="B95">
        <v>0</v>
      </c>
      <c r="C95">
        <f t="shared" si="2"/>
        <v>0</v>
      </c>
    </row>
    <row r="96" spans="1:7">
      <c r="A96" t="s">
        <v>3</v>
      </c>
    </row>
    <row r="98" spans="1:7">
      <c r="A98" t="s">
        <v>0</v>
      </c>
    </row>
    <row r="99" spans="1:7">
      <c r="A99" t="s">
        <v>1</v>
      </c>
    </row>
    <row r="101" spans="1:7">
      <c r="A101" t="s">
        <v>6</v>
      </c>
    </row>
    <row r="102" spans="1:7">
      <c r="A102">
        <v>0</v>
      </c>
      <c r="B102">
        <v>0</v>
      </c>
      <c r="C102">
        <f>B102/0.0000502</f>
        <v>0</v>
      </c>
      <c r="G102" t="e">
        <f>ABS((C102-C480)/C480)*100</f>
        <v>#DIV/0!</v>
      </c>
    </row>
    <row r="103" spans="1:7">
      <c r="A103">
        <v>9.0666700000000006E-3</v>
      </c>
      <c r="B103" s="1">
        <v>5.2323599999999998E-6</v>
      </c>
      <c r="C103">
        <f t="shared" ref="C103:C128" si="3">B103/0.0000502</f>
        <v>0.10423027888446215</v>
      </c>
      <c r="G103">
        <f>ABS((C103-$C$384)/$C$384)*100</f>
        <v>93.35277270376524</v>
      </c>
    </row>
    <row r="104" spans="1:7">
      <c r="A104">
        <v>2.2666700000000001E-2</v>
      </c>
      <c r="B104" s="1">
        <v>1.2794E-5</v>
      </c>
      <c r="C104">
        <f t="shared" si="3"/>
        <v>0.2548605577689243</v>
      </c>
      <c r="G104">
        <f>ABS((C104-$C$385)/$C$385)*100</f>
        <v>91.743383105467288</v>
      </c>
    </row>
    <row r="105" spans="1:7">
      <c r="A105">
        <v>7.2094800000000001E-2</v>
      </c>
      <c r="B105" s="1">
        <v>3.5914300000000003E-5</v>
      </c>
      <c r="C105">
        <f t="shared" si="3"/>
        <v>0.71542430278884472</v>
      </c>
      <c r="G105">
        <f>ABS((C105-$C$386)/$C$386)*100</f>
        <v>107.11172942297121</v>
      </c>
    </row>
    <row r="106" spans="1:7">
      <c r="A106">
        <v>0.120893</v>
      </c>
      <c r="B106" s="1">
        <v>5.0636500000000002E-5</v>
      </c>
      <c r="C106">
        <f t="shared" si="3"/>
        <v>1.0086952191235059</v>
      </c>
      <c r="G106">
        <f>ABS((C106-$C$387)/$C$387)*100</f>
        <v>86.795410948797453</v>
      </c>
    </row>
    <row r="107" spans="1:7">
      <c r="A107">
        <v>0.16967699999999999</v>
      </c>
      <c r="B107" s="1">
        <v>5.7404500000000002E-5</v>
      </c>
      <c r="C107">
        <f t="shared" si="3"/>
        <v>1.14351593625498</v>
      </c>
      <c r="G107">
        <f>ABS((C107-$C$388)/$C$388)*100</f>
        <v>49.479207353592159</v>
      </c>
    </row>
    <row r="108" spans="1:7">
      <c r="A108">
        <v>0.19489100000000001</v>
      </c>
      <c r="B108" s="1">
        <v>5.8249599999999999E-5</v>
      </c>
      <c r="C108">
        <f t="shared" si="3"/>
        <v>1.1603505976095616</v>
      </c>
      <c r="G108">
        <f>ABS((C108-$C$389)/$C$389)*100</f>
        <v>20.869853917662674</v>
      </c>
    </row>
    <row r="109" spans="1:7">
      <c r="A109">
        <v>0.21762699999999999</v>
      </c>
      <c r="B109" s="1">
        <v>5.9014900000000003E-5</v>
      </c>
      <c r="C109">
        <f t="shared" si="3"/>
        <v>1.1755956175298805</v>
      </c>
      <c r="G109">
        <f>ABS((C109-$C$390)/$C$390)*100</f>
        <v>4.4973882248782671</v>
      </c>
    </row>
    <row r="110" spans="1:7">
      <c r="A110">
        <v>0.265486</v>
      </c>
      <c r="B110" s="1">
        <v>5.8311599999999999E-5</v>
      </c>
      <c r="C110">
        <f t="shared" si="3"/>
        <v>1.1615856573705179</v>
      </c>
      <c r="G110">
        <f>ABS((C110-$C$391)/$C$391)*100</f>
        <v>7.8106621134509613</v>
      </c>
    </row>
    <row r="111" spans="1:7">
      <c r="A111">
        <v>0.31278400000000001</v>
      </c>
      <c r="B111" s="1">
        <v>5.7016099999999998E-5</v>
      </c>
      <c r="C111">
        <f t="shared" si="3"/>
        <v>1.1357788844621513</v>
      </c>
      <c r="G111" t="e">
        <f>ABS((C111-$C489)/C489)*100</f>
        <v>#DIV/0!</v>
      </c>
    </row>
    <row r="112" spans="1:7">
      <c r="A112">
        <v>0.35925000000000001</v>
      </c>
      <c r="B112" s="1">
        <v>5.58583E-5</v>
      </c>
      <c r="C112">
        <f t="shared" si="3"/>
        <v>1.112715139442231</v>
      </c>
      <c r="G112">
        <f>ABS((C112-$C$393)/$C$393)*100</f>
        <v>22.728115316511737</v>
      </c>
    </row>
    <row r="113" spans="1:7">
      <c r="A113">
        <v>0.406335</v>
      </c>
      <c r="B113" s="1">
        <v>5.5044299999999997E-5</v>
      </c>
      <c r="C113">
        <f t="shared" si="3"/>
        <v>1.0965</v>
      </c>
      <c r="G113">
        <f>ABS((C113-$C$394)/$C$394)*100</f>
        <v>26.161616161616152</v>
      </c>
    </row>
    <row r="114" spans="1:7">
      <c r="A114">
        <v>0.45362200000000003</v>
      </c>
      <c r="B114" s="1">
        <v>5.4580100000000003E-5</v>
      </c>
      <c r="C114">
        <f t="shared" si="3"/>
        <v>1.0872529880478088</v>
      </c>
      <c r="G114">
        <f>ABS((C114-$C$395)/$C$395)*100</f>
        <v>27.516467463479415</v>
      </c>
    </row>
    <row r="115" spans="1:7">
      <c r="A115">
        <v>0.501224</v>
      </c>
      <c r="B115" s="1">
        <v>5.44365E-5</v>
      </c>
      <c r="C115">
        <f t="shared" si="3"/>
        <v>1.0843924302788845</v>
      </c>
      <c r="G115">
        <f>ABS((C115-$C$396)/$C$396)*100</f>
        <v>26.976940721960631</v>
      </c>
    </row>
    <row r="116" spans="1:7">
      <c r="A116">
        <v>0.54866400000000004</v>
      </c>
      <c r="B116" s="1">
        <v>5.4592100000000002E-5</v>
      </c>
      <c r="C116">
        <f t="shared" si="3"/>
        <v>1.0874920318725101</v>
      </c>
      <c r="G116">
        <f>ABS((C116-$C$397)/$C$397)*100</f>
        <v>24.479720008853466</v>
      </c>
    </row>
    <row r="117" spans="1:7">
      <c r="A117">
        <v>0.59630399999999995</v>
      </c>
      <c r="B117" s="1">
        <v>5.5081299999999997E-5</v>
      </c>
      <c r="C117">
        <f t="shared" si="3"/>
        <v>1.0972370517928287</v>
      </c>
      <c r="G117">
        <f>ABS((C117-$C$398)/$C$398)*100</f>
        <v>19.616333201990557</v>
      </c>
    </row>
    <row r="118" spans="1:7">
      <c r="A118">
        <v>0.643092</v>
      </c>
      <c r="B118" s="1">
        <v>5.59169E-5</v>
      </c>
      <c r="C118">
        <f t="shared" si="3"/>
        <v>1.1138824701195218</v>
      </c>
      <c r="G118">
        <f>ABS((C118-$C$399)/$C$399)*100</f>
        <v>11.596629355593524</v>
      </c>
    </row>
    <row r="119" spans="1:7">
      <c r="A119">
        <v>0.68992299999999995</v>
      </c>
      <c r="B119" s="1">
        <v>5.70883E-5</v>
      </c>
      <c r="C119">
        <f t="shared" si="3"/>
        <v>1.1372171314741035</v>
      </c>
      <c r="G119">
        <f>ABS((C119-$C$400)/$C$400)*100</f>
        <v>1.0859672421425357</v>
      </c>
    </row>
    <row r="120" spans="1:7">
      <c r="A120">
        <v>0.73660800000000004</v>
      </c>
      <c r="B120" s="1">
        <v>5.8362600000000003E-5</v>
      </c>
      <c r="C120">
        <f t="shared" si="3"/>
        <v>1.1626015936254981</v>
      </c>
      <c r="G120">
        <f>ABS((C120-$C$401)/$C$401)*100</f>
        <v>21.104332669322737</v>
      </c>
    </row>
    <row r="121" spans="1:7">
      <c r="A121">
        <v>0.78383800000000003</v>
      </c>
      <c r="B121" s="1">
        <v>5.9014100000000001E-5</v>
      </c>
      <c r="C121">
        <f t="shared" si="3"/>
        <v>1.1755796812749004</v>
      </c>
      <c r="G121">
        <f>ABS((C121-$C$402)/$C$402)*100</f>
        <v>53.670546571882404</v>
      </c>
    </row>
    <row r="122" spans="1:7">
      <c r="A122">
        <v>0.831202</v>
      </c>
      <c r="B122" s="1">
        <v>5.7355000000000002E-5</v>
      </c>
      <c r="C122">
        <f t="shared" si="3"/>
        <v>1.1425298804780877</v>
      </c>
      <c r="G122">
        <f>ABS((C122-$C$403)/$C$403)*100</f>
        <v>111.57960749594224</v>
      </c>
    </row>
    <row r="123" spans="1:7">
      <c r="A123">
        <v>0.87403399999999998</v>
      </c>
      <c r="B123" s="1">
        <v>5.1322500000000002E-5</v>
      </c>
      <c r="C123">
        <f t="shared" si="3"/>
        <v>1.0223605577689243</v>
      </c>
      <c r="G123">
        <f>ABS((C123-$C$404)/$C$404)*100</f>
        <v>195.96958115422026</v>
      </c>
    </row>
    <row r="124" spans="1:7">
      <c r="A124">
        <v>0.879189</v>
      </c>
      <c r="B124" s="1">
        <v>5.0597299999999998E-5</v>
      </c>
      <c r="C124">
        <f t="shared" si="3"/>
        <v>1.0079143426294821</v>
      </c>
      <c r="G124">
        <f>ABS((C124-$C$405)/$C$405)*100</f>
        <v>658.29076544031591</v>
      </c>
    </row>
    <row r="125" spans="1:7">
      <c r="A125">
        <v>0.92793300000000001</v>
      </c>
      <c r="B125" s="1">
        <v>3.5916E-5</v>
      </c>
      <c r="C125">
        <f t="shared" si="3"/>
        <v>0.71545816733067724</v>
      </c>
      <c r="G125">
        <f>ABS((C125-$C$406)/$C$406)*100</f>
        <v>1227.1655139216944</v>
      </c>
    </row>
    <row r="126" spans="1:7">
      <c r="A126">
        <v>0.97733300000000001</v>
      </c>
      <c r="B126" s="1">
        <v>1.2797599999999999E-5</v>
      </c>
      <c r="C126">
        <f t="shared" si="3"/>
        <v>0.25493227091633464</v>
      </c>
      <c r="G126" t="e">
        <f>ABS((C126-$C$407)/$C$407)*100</f>
        <v>#DIV/0!</v>
      </c>
    </row>
    <row r="127" spans="1:7">
      <c r="A127">
        <v>0.99093299999999995</v>
      </c>
      <c r="B127" s="1">
        <v>5.2346800000000003E-6</v>
      </c>
      <c r="C127">
        <f t="shared" si="3"/>
        <v>0.10427649402390439</v>
      </c>
    </row>
    <row r="128" spans="1:7">
      <c r="A128">
        <v>1</v>
      </c>
      <c r="B128">
        <v>0</v>
      </c>
      <c r="C128">
        <f t="shared" si="3"/>
        <v>0</v>
      </c>
    </row>
    <row r="129" spans="1:7">
      <c r="A129" t="s">
        <v>3</v>
      </c>
    </row>
    <row r="131" spans="1:7">
      <c r="A131" t="s">
        <v>0</v>
      </c>
    </row>
    <row r="132" spans="1:7">
      <c r="A132" t="s">
        <v>1</v>
      </c>
    </row>
    <row r="134" spans="1:7">
      <c r="A134" t="s">
        <v>7</v>
      </c>
    </row>
    <row r="135" spans="1:7">
      <c r="A135">
        <v>0</v>
      </c>
      <c r="B135">
        <v>0</v>
      </c>
      <c r="C135">
        <f>B135/0.0000502</f>
        <v>0</v>
      </c>
      <c r="G135" t="e">
        <f>ABS((C135-C513)/C513)*100</f>
        <v>#DIV/0!</v>
      </c>
    </row>
    <row r="136" spans="1:7">
      <c r="A136">
        <v>9.0666700000000006E-3</v>
      </c>
      <c r="B136" s="1">
        <v>4.4085199999999999E-6</v>
      </c>
      <c r="C136">
        <f t="shared" ref="C136:C162" si="4">B136/0.0000502</f>
        <v>8.7819123505976093E-2</v>
      </c>
      <c r="G136">
        <f>ABS((C136-$C$384)/$C$384)*100</f>
        <v>62.909196905412301</v>
      </c>
    </row>
    <row r="137" spans="1:7">
      <c r="A137">
        <v>2.2666700000000001E-2</v>
      </c>
      <c r="B137" s="1">
        <v>1.08179E-5</v>
      </c>
      <c r="C137">
        <f t="shared" si="4"/>
        <v>0.21549601593625498</v>
      </c>
      <c r="G137">
        <f>ABS((C137-$C$385)/$C$385)*100</f>
        <v>62.127617953465261</v>
      </c>
    </row>
    <row r="138" spans="1:7">
      <c r="A138">
        <v>7.2620699999999996E-2</v>
      </c>
      <c r="B138" s="1">
        <v>3.1569699999999997E-5</v>
      </c>
      <c r="C138">
        <f t="shared" si="4"/>
        <v>0.62887848605577679</v>
      </c>
      <c r="G138">
        <f>ABS((C138-$C$386)/$C$386)*100</f>
        <v>82.057151729655658</v>
      </c>
    </row>
    <row r="139" spans="1:7">
      <c r="A139">
        <v>0.122598</v>
      </c>
      <c r="B139" s="1">
        <v>4.6817100000000003E-5</v>
      </c>
      <c r="C139">
        <f t="shared" si="4"/>
        <v>0.9326115537848606</v>
      </c>
      <c r="G139">
        <f>ABS((C139-$C$387)/$C$387)*100</f>
        <v>72.705843293492762</v>
      </c>
    </row>
    <row r="140" spans="1:7">
      <c r="A140">
        <v>0.13181999999999999</v>
      </c>
      <c r="B140" s="1">
        <v>4.8480999999999999E-5</v>
      </c>
      <c r="C140">
        <f t="shared" si="4"/>
        <v>0.96575697211155376</v>
      </c>
      <c r="G140">
        <f>ABS((C140-$C$388)/$C$388)*100</f>
        <v>26.242741452490687</v>
      </c>
    </row>
    <row r="141" spans="1:7">
      <c r="A141">
        <v>0.17205899999999999</v>
      </c>
      <c r="B141" s="1">
        <v>5.57379E-5</v>
      </c>
      <c r="C141">
        <f t="shared" si="4"/>
        <v>1.110316733067729</v>
      </c>
      <c r="G141">
        <f>ABS((C141-$C$389)/$C$389)*100</f>
        <v>15.657993027888448</v>
      </c>
    </row>
    <row r="142" spans="1:7">
      <c r="A142">
        <v>0.221112</v>
      </c>
      <c r="B142" s="1">
        <v>5.9468400000000001E-5</v>
      </c>
      <c r="C142">
        <f t="shared" si="4"/>
        <v>1.1846294820717131</v>
      </c>
      <c r="G142">
        <f>ABS((C142-$C$390)/$C$390)*100</f>
        <v>5.3003984063745024</v>
      </c>
    </row>
    <row r="143" spans="1:7">
      <c r="A143">
        <v>0.26974999999999999</v>
      </c>
      <c r="B143" s="1">
        <v>6.01138E-5</v>
      </c>
      <c r="C143">
        <f t="shared" si="4"/>
        <v>1.1974860557768925</v>
      </c>
      <c r="G143">
        <f>ABS((C143-$C$391)/$C$391)*100</f>
        <v>4.9614241446910725</v>
      </c>
    </row>
    <row r="144" spans="1:7">
      <c r="A144">
        <v>0.294491</v>
      </c>
      <c r="B144" s="1">
        <v>5.9743E-5</v>
      </c>
      <c r="C144">
        <f t="shared" si="4"/>
        <v>1.1900996015936256</v>
      </c>
      <c r="G144" t="e">
        <f>ABS((C144-$C522)/C522)*100</f>
        <v>#DIV/0!</v>
      </c>
    </row>
    <row r="145" spans="1:7">
      <c r="A145">
        <v>0.31844899999999998</v>
      </c>
      <c r="B145" s="1">
        <v>5.93843E-5</v>
      </c>
      <c r="C145">
        <f t="shared" si="4"/>
        <v>1.1829541832669324</v>
      </c>
      <c r="G145">
        <f>ABS((C145-$C$393)/$C$393)*100</f>
        <v>17.850403939796362</v>
      </c>
    </row>
    <row r="146" spans="1:7">
      <c r="A146">
        <v>0.36617499999999997</v>
      </c>
      <c r="B146" s="1">
        <v>5.8337600000000002E-5</v>
      </c>
      <c r="C146">
        <f t="shared" si="4"/>
        <v>1.1621035856573705</v>
      </c>
      <c r="G146">
        <f>ABS((C146-$C$394)/$C$394)*100</f>
        <v>21.74386628569895</v>
      </c>
    </row>
    <row r="147" spans="1:7">
      <c r="A147">
        <v>0.41360599999999997</v>
      </c>
      <c r="B147" s="1">
        <v>5.7487900000000002E-5</v>
      </c>
      <c r="C147">
        <f t="shared" si="4"/>
        <v>1.1451772908366533</v>
      </c>
      <c r="G147">
        <f>ABS((C147-$C$395)/$C$395)*100</f>
        <v>23.654847277556446</v>
      </c>
    </row>
    <row r="148" spans="1:7">
      <c r="A148">
        <v>0.45811499999999999</v>
      </c>
      <c r="B148" s="1">
        <v>5.7027100000000002E-5</v>
      </c>
      <c r="C148">
        <f t="shared" si="4"/>
        <v>1.1359980079681276</v>
      </c>
      <c r="G148">
        <f>ABS((C148-$C$396)/$C$396)*100</f>
        <v>23.501817645243932</v>
      </c>
    </row>
    <row r="149" spans="1:7">
      <c r="A149">
        <v>0.50277899999999998</v>
      </c>
      <c r="B149" s="1">
        <v>5.6892999999999999E-5</v>
      </c>
      <c r="C149">
        <f t="shared" si="4"/>
        <v>1.1333266932270916</v>
      </c>
      <c r="G149">
        <f>ABS((C149-$C$397)/$C$397)*100</f>
        <v>21.296757414785304</v>
      </c>
    </row>
    <row r="150" spans="1:7">
      <c r="A150">
        <v>0.547072</v>
      </c>
      <c r="B150" s="1">
        <v>5.7054700000000001E-5</v>
      </c>
      <c r="C150">
        <f t="shared" si="4"/>
        <v>1.1365478087649403</v>
      </c>
      <c r="G150">
        <f>ABS((C150-$C$398)/$C$398)*100</f>
        <v>16.736424266304724</v>
      </c>
    </row>
    <row r="151" spans="1:7">
      <c r="A151">
        <v>0.59212200000000004</v>
      </c>
      <c r="B151" s="1">
        <v>5.7567900000000002E-5</v>
      </c>
      <c r="C151">
        <f t="shared" si="4"/>
        <v>1.1467709163346613</v>
      </c>
      <c r="G151">
        <f>ABS((C151-$C$399)/$C$399)*100</f>
        <v>8.9864352115348325</v>
      </c>
    </row>
    <row r="152" spans="1:7">
      <c r="A152">
        <v>0.63801200000000002</v>
      </c>
      <c r="B152" s="1">
        <v>5.8428899999999999E-5</v>
      </c>
      <c r="C152">
        <f t="shared" si="4"/>
        <v>1.1639223107569721</v>
      </c>
      <c r="G152">
        <f>ABS((C152-$C$400)/$C$400)*100</f>
        <v>3.4597609561752938</v>
      </c>
    </row>
    <row r="153" spans="1:7">
      <c r="A153">
        <v>0.68500700000000003</v>
      </c>
      <c r="B153" s="1">
        <v>5.9452700000000001E-5</v>
      </c>
      <c r="C153">
        <f t="shared" si="4"/>
        <v>1.1843167330677291</v>
      </c>
      <c r="G153">
        <f>ABS((C153-$C$401)/$C$401)*100</f>
        <v>23.366326361221802</v>
      </c>
    </row>
    <row r="154" spans="1:7">
      <c r="A154">
        <v>0.73232799999999998</v>
      </c>
      <c r="B154" s="1">
        <v>6.0133600000000003E-5</v>
      </c>
      <c r="C154">
        <f t="shared" si="4"/>
        <v>1.1978804780876495</v>
      </c>
      <c r="G154">
        <f>ABS((C154-$C$402)/$C$402)*100</f>
        <v>56.585683410150267</v>
      </c>
    </row>
    <row r="155" spans="1:7">
      <c r="A155">
        <v>0.770069</v>
      </c>
      <c r="B155" s="1">
        <v>5.9577000000000002E-5</v>
      </c>
      <c r="C155">
        <f t="shared" si="4"/>
        <v>1.1867928286852589</v>
      </c>
      <c r="G155">
        <f>ABS((C155-$C$403)/$C$403)*100</f>
        <v>119.7764497565295</v>
      </c>
    </row>
    <row r="156" spans="1:7">
      <c r="A156">
        <v>0.78053899999999998</v>
      </c>
      <c r="B156" s="1">
        <v>5.9423299999999997E-5</v>
      </c>
      <c r="C156">
        <f t="shared" si="4"/>
        <v>1.183731075697211</v>
      </c>
      <c r="G156">
        <f>ABS((C156-$C$404)/$C$404)*100</f>
        <v>242.68574624777776</v>
      </c>
    </row>
    <row r="157" spans="1:7">
      <c r="A157">
        <v>0.82872900000000005</v>
      </c>
      <c r="B157" s="1">
        <v>5.5657900000000001E-5</v>
      </c>
      <c r="C157">
        <f t="shared" si="4"/>
        <v>1.108723107569721</v>
      </c>
      <c r="G157">
        <f>ABS((C157-$C$405)/$C$405)*100</f>
        <v>734.13288048572861</v>
      </c>
    </row>
    <row r="158" spans="1:7">
      <c r="A158">
        <v>0.87805800000000001</v>
      </c>
      <c r="B158" s="1">
        <v>4.67261E-5</v>
      </c>
      <c r="C158">
        <f t="shared" si="4"/>
        <v>0.93079880478087651</v>
      </c>
      <c r="G158">
        <f>ABS((C158-$C$406)/$C$406)*100</f>
        <v>1626.6195712233127</v>
      </c>
    </row>
    <row r="159" spans="1:7">
      <c r="A159">
        <v>0.92733299999999996</v>
      </c>
      <c r="B159" s="1">
        <v>3.1597899999999998E-5</v>
      </c>
      <c r="C159">
        <f t="shared" si="4"/>
        <v>0.62944023904382462</v>
      </c>
      <c r="G159" t="e">
        <f>ABS((C159-$C$407)/$C$407)*100</f>
        <v>#DIV/0!</v>
      </c>
    </row>
    <row r="160" spans="1:7">
      <c r="A160">
        <v>0.97733300000000001</v>
      </c>
      <c r="B160" s="1">
        <v>1.08226E-5</v>
      </c>
      <c r="C160">
        <f t="shared" si="4"/>
        <v>0.21558964143426296</v>
      </c>
    </row>
    <row r="161" spans="1:7">
      <c r="A161">
        <v>0.99093299999999995</v>
      </c>
      <c r="B161" s="1">
        <v>4.4104299999999997E-6</v>
      </c>
      <c r="C161">
        <f t="shared" si="4"/>
        <v>8.7857171314741023E-2</v>
      </c>
    </row>
    <row r="162" spans="1:7">
      <c r="A162">
        <v>1</v>
      </c>
      <c r="B162">
        <v>0</v>
      </c>
      <c r="C162">
        <f t="shared" si="4"/>
        <v>0</v>
      </c>
    </row>
    <row r="163" spans="1:7">
      <c r="A163" t="s">
        <v>3</v>
      </c>
    </row>
    <row r="165" spans="1:7">
      <c r="A165" t="s">
        <v>0</v>
      </c>
    </row>
    <row r="166" spans="1:7">
      <c r="A166" t="s">
        <v>1</v>
      </c>
    </row>
    <row r="168" spans="1:7">
      <c r="A168" t="s">
        <v>8</v>
      </c>
    </row>
    <row r="169" spans="1:7">
      <c r="A169">
        <v>0</v>
      </c>
      <c r="B169">
        <v>0</v>
      </c>
      <c r="C169">
        <f>B169/0.0000502</f>
        <v>0</v>
      </c>
      <c r="G169" t="e">
        <f>ABS((C169-C547)/C547)*100</f>
        <v>#DIV/0!</v>
      </c>
    </row>
    <row r="170" spans="1:7">
      <c r="A170">
        <v>9.0666700000000006E-3</v>
      </c>
      <c r="B170" s="1">
        <v>3.6262399999999999E-6</v>
      </c>
      <c r="C170">
        <f t="shared" ref="C170:C193" si="5">B170/0.0000502</f>
        <v>7.2235856573705182E-2</v>
      </c>
      <c r="G170">
        <f>ABS((C170-$C$384)/$C$384)*100</f>
        <v>34.001398697586119</v>
      </c>
    </row>
    <row r="171" spans="1:7">
      <c r="A171">
        <v>2.2666700000000001E-2</v>
      </c>
      <c r="B171" s="1">
        <v>8.9189399999999997E-6</v>
      </c>
      <c r="C171">
        <f t="shared" si="5"/>
        <v>0.17766812749003982</v>
      </c>
      <c r="G171">
        <f>ABS((C171-$C$385)/$C$385)*100</f>
        <v>33.667948203429447</v>
      </c>
    </row>
    <row r="172" spans="1:7">
      <c r="A172">
        <v>7.2663800000000001E-2</v>
      </c>
      <c r="B172" s="1">
        <v>2.6628899999999998E-5</v>
      </c>
      <c r="C172">
        <f t="shared" si="5"/>
        <v>0.53045617529880473</v>
      </c>
      <c r="G172">
        <f>ABS((C172-$C$386)/$C$386)*100</f>
        <v>53.564388882182215</v>
      </c>
    </row>
    <row r="173" spans="1:7">
      <c r="A173">
        <v>0.12266199999999999</v>
      </c>
      <c r="B173" s="1">
        <v>4.1111700000000001E-5</v>
      </c>
      <c r="C173">
        <f t="shared" si="5"/>
        <v>0.81895816733067728</v>
      </c>
      <c r="G173">
        <f>ABS((C173-$C$387)/$C$387)*100</f>
        <v>51.658919876051399</v>
      </c>
    </row>
    <row r="174" spans="1:7">
      <c r="A174">
        <v>0.17266200000000001</v>
      </c>
      <c r="B174" s="1">
        <v>5.1701199999999999E-5</v>
      </c>
      <c r="C174">
        <f t="shared" si="5"/>
        <v>1.0299043824701195</v>
      </c>
      <c r="G174">
        <f>ABS((C174-$C$388)/$C$388)*100</f>
        <v>34.628023852303201</v>
      </c>
    </row>
    <row r="175" spans="1:7">
      <c r="A175">
        <v>0.222661</v>
      </c>
      <c r="B175" s="1">
        <v>5.8273399999999997E-5</v>
      </c>
      <c r="C175">
        <f t="shared" si="5"/>
        <v>1.1608247011952191</v>
      </c>
      <c r="G175">
        <f>ABS((C175-$C$389)/$C$389)*100</f>
        <v>20.919239707835324</v>
      </c>
    </row>
    <row r="176" spans="1:7">
      <c r="A176">
        <v>0.27266099999999999</v>
      </c>
      <c r="B176" s="1">
        <v>6.1511699999999996E-5</v>
      </c>
      <c r="C176">
        <f t="shared" si="5"/>
        <v>1.2253326693227091</v>
      </c>
      <c r="G176">
        <f>ABS((C176-$C$390)/$C$390)*100</f>
        <v>8.9184594953519216</v>
      </c>
    </row>
    <row r="177" spans="1:7">
      <c r="A177">
        <v>0.32266099999999998</v>
      </c>
      <c r="B177" s="1">
        <v>6.2534100000000002E-5</v>
      </c>
      <c r="C177">
        <f t="shared" si="5"/>
        <v>1.2456992031872509</v>
      </c>
      <c r="G177">
        <f>ABS((C177-$C$391)/$C$391)*100</f>
        <v>1.1349838740277058</v>
      </c>
    </row>
    <row r="178" spans="1:7">
      <c r="A178">
        <v>0.373249</v>
      </c>
      <c r="B178" s="1">
        <v>6.2422399999999994E-5</v>
      </c>
      <c r="C178">
        <f t="shared" si="5"/>
        <v>1.2434741035856571</v>
      </c>
      <c r="G178" t="e">
        <f>ABS((C178-$C556)/C556)*100</f>
        <v>#DIV/0!</v>
      </c>
    </row>
    <row r="179" spans="1:7">
      <c r="A179">
        <v>0.42366799999999999</v>
      </c>
      <c r="B179" s="1">
        <v>6.1974400000000001E-5</v>
      </c>
      <c r="C179">
        <f t="shared" si="5"/>
        <v>1.2345498007968128</v>
      </c>
      <c r="G179">
        <f>ABS((C179-$C$393)/$C$393)*100</f>
        <v>14.267374944665779</v>
      </c>
    </row>
    <row r="180" spans="1:7">
      <c r="A180">
        <v>0.47420099999999998</v>
      </c>
      <c r="B180" s="1">
        <v>6.1644599999999996E-5</v>
      </c>
      <c r="C180">
        <f t="shared" si="5"/>
        <v>1.2279800796812748</v>
      </c>
      <c r="G180">
        <f>ABS((C180-$C$394)/$C$394)*100</f>
        <v>17.307738742001693</v>
      </c>
    </row>
    <row r="181" spans="1:7">
      <c r="A181">
        <v>0.51734999999999998</v>
      </c>
      <c r="B181" s="1">
        <v>6.1643700000000001E-5</v>
      </c>
      <c r="C181">
        <f t="shared" si="5"/>
        <v>1.2279621513944223</v>
      </c>
      <c r="G181">
        <f>ABS((C181-$C$395)/$C$395)*100</f>
        <v>18.135856573705176</v>
      </c>
    </row>
    <row r="182" spans="1:7">
      <c r="A182">
        <v>0.52498699999999998</v>
      </c>
      <c r="B182" s="1">
        <v>6.16435E-5</v>
      </c>
      <c r="C182">
        <f t="shared" si="5"/>
        <v>1.2279581673306772</v>
      </c>
      <c r="G182">
        <f>ABS((C182-$C$396)/$C$396)*100</f>
        <v>17.309214321166511</v>
      </c>
    </row>
    <row r="183" spans="1:7">
      <c r="A183">
        <v>0.57627200000000001</v>
      </c>
      <c r="B183" s="1">
        <v>6.1973399999999999E-5</v>
      </c>
      <c r="C183">
        <f t="shared" si="5"/>
        <v>1.2345298804780875</v>
      </c>
      <c r="G183">
        <f>ABS((C183-$C$397)/$C$397)*100</f>
        <v>14.268758300132806</v>
      </c>
    </row>
    <row r="184" spans="1:7">
      <c r="A184">
        <v>0.62733300000000003</v>
      </c>
      <c r="B184" s="1">
        <v>6.2426800000000003E-5</v>
      </c>
      <c r="C184">
        <f t="shared" si="5"/>
        <v>1.2435617529880478</v>
      </c>
      <c r="G184">
        <f>ABS((C184-$C$398)/$C$398)*100</f>
        <v>8.8965748726704739</v>
      </c>
    </row>
    <row r="185" spans="1:7">
      <c r="A185">
        <v>0.67733299999999996</v>
      </c>
      <c r="B185" s="1">
        <v>6.2538099999999997E-5</v>
      </c>
      <c r="C185">
        <f t="shared" si="5"/>
        <v>1.2457788844621513</v>
      </c>
      <c r="G185">
        <f>ABS((C185-$C$399)/$C$399)*100</f>
        <v>1.1286599633213397</v>
      </c>
    </row>
    <row r="186" spans="1:7">
      <c r="A186">
        <v>0.72733300000000001</v>
      </c>
      <c r="B186" s="1">
        <v>6.1511699999999996E-5</v>
      </c>
      <c r="C186">
        <f t="shared" si="5"/>
        <v>1.2253326693227091</v>
      </c>
      <c r="G186">
        <f>ABS((C186-$C$400)/$C$400)*100</f>
        <v>8.9184594953519216</v>
      </c>
    </row>
    <row r="187" spans="1:7">
      <c r="A187">
        <v>0.77733300000000005</v>
      </c>
      <c r="B187" s="1">
        <v>5.8283899999999999E-5</v>
      </c>
      <c r="C187">
        <f t="shared" si="5"/>
        <v>1.1610338645418325</v>
      </c>
      <c r="G187">
        <f>ABS((C187-$C$401)/$C$401)*100</f>
        <v>20.941027556440908</v>
      </c>
    </row>
    <row r="188" spans="1:7">
      <c r="A188">
        <v>0.82733299999999999</v>
      </c>
      <c r="B188" s="1">
        <v>5.1727200000000002E-5</v>
      </c>
      <c r="C188">
        <f t="shared" si="5"/>
        <v>1.0304223107569721</v>
      </c>
      <c r="G188">
        <f>ABS((C188-$C$402)/$C$402)*100</f>
        <v>34.695726896336218</v>
      </c>
    </row>
    <row r="189" spans="1:7">
      <c r="A189">
        <v>0.87733300000000003</v>
      </c>
      <c r="B189" s="1">
        <v>4.1151700000000001E-5</v>
      </c>
      <c r="C189">
        <f t="shared" si="5"/>
        <v>0.81975498007968128</v>
      </c>
      <c r="G189">
        <f>ABS((C189-$C$403)/$C$403)*100</f>
        <v>51.80647779253362</v>
      </c>
    </row>
    <row r="190" spans="1:7">
      <c r="A190">
        <v>0.92733299999999996</v>
      </c>
      <c r="B190" s="1">
        <v>2.6632199999999999E-5</v>
      </c>
      <c r="C190">
        <f t="shared" si="5"/>
        <v>0.53052191235059754</v>
      </c>
      <c r="G190">
        <f>ABS((C190-$C$404)/$C$404)*100</f>
        <v>53.584121568813345</v>
      </c>
    </row>
    <row r="191" spans="1:7">
      <c r="A191">
        <v>0.97733300000000001</v>
      </c>
      <c r="B191" s="1">
        <v>8.9192200000000006E-6</v>
      </c>
      <c r="C191">
        <f t="shared" si="5"/>
        <v>0.17767370517928288</v>
      </c>
      <c r="G191">
        <f>ABS((C191-$C$405)/$C$405)*100</f>
        <v>33.670416424010263</v>
      </c>
    </row>
    <row r="192" spans="1:7">
      <c r="A192">
        <v>0.99093299999999995</v>
      </c>
      <c r="B192" s="1">
        <v>3.6262900000000001E-6</v>
      </c>
      <c r="C192">
        <f t="shared" si="5"/>
        <v>7.2236852589641437E-2</v>
      </c>
      <c r="G192">
        <f>ABS((C192-$C$406)/$C$406)*100</f>
        <v>33.998413840046297</v>
      </c>
    </row>
    <row r="193" spans="1:7">
      <c r="A193">
        <v>1</v>
      </c>
      <c r="B193">
        <v>0</v>
      </c>
      <c r="C193">
        <f t="shared" si="5"/>
        <v>0</v>
      </c>
      <c r="G193" t="e">
        <f>ABS((C193-$C$407)/$C$407)*100</f>
        <v>#DIV/0!</v>
      </c>
    </row>
    <row r="194" spans="1:7">
      <c r="A194" t="s">
        <v>3</v>
      </c>
    </row>
    <row r="196" spans="1:7">
      <c r="A196" t="s">
        <v>0</v>
      </c>
    </row>
    <row r="197" spans="1:7">
      <c r="A197" t="s">
        <v>1</v>
      </c>
    </row>
    <row r="199" spans="1:7">
      <c r="A199" t="s">
        <v>9</v>
      </c>
    </row>
    <row r="200" spans="1:7">
      <c r="A200">
        <v>0</v>
      </c>
      <c r="B200">
        <v>0</v>
      </c>
      <c r="C200">
        <f>B200/0.0000502</f>
        <v>0</v>
      </c>
      <c r="G200" t="e">
        <f>ABS((C200-C578)/C578)*100</f>
        <v>#DIV/0!</v>
      </c>
    </row>
    <row r="201" spans="1:7">
      <c r="A201">
        <v>9.0666700000000006E-3</v>
      </c>
      <c r="B201" s="1">
        <v>3.2844700000000001E-6</v>
      </c>
      <c r="C201">
        <f t="shared" ref="C201:C223" si="6">B201/0.0000502</f>
        <v>6.5427689243027887E-2</v>
      </c>
      <c r="G201">
        <f>ABS((C201-$C$384)/$C$384)*100</f>
        <v>21.371882164517693</v>
      </c>
    </row>
    <row r="202" spans="1:7">
      <c r="A202">
        <v>2.2666700000000001E-2</v>
      </c>
      <c r="B202" s="1">
        <v>8.0809499999999993E-6</v>
      </c>
      <c r="C202">
        <f t="shared" si="6"/>
        <v>0.16097509960159362</v>
      </c>
      <c r="G202">
        <f>ABS((C202-$C$385)/$C$385)*100</f>
        <v>21.109011388629504</v>
      </c>
    </row>
    <row r="203" spans="1:7">
      <c r="A203">
        <v>7.2666499999999995E-2</v>
      </c>
      <c r="B203" s="1">
        <v>2.42731E-5</v>
      </c>
      <c r="C203">
        <f t="shared" si="6"/>
        <v>0.48352788844621514</v>
      </c>
      <c r="G203">
        <f>ABS((C203-$C$386)/$C$386)*100</f>
        <v>39.978886389452718</v>
      </c>
    </row>
    <row r="204" spans="1:7">
      <c r="A204">
        <v>0.122666</v>
      </c>
      <c r="B204" s="1">
        <v>3.7967799999999999E-5</v>
      </c>
      <c r="C204">
        <f t="shared" si="6"/>
        <v>0.75633067729083658</v>
      </c>
      <c r="G204">
        <f>ABS((C204-$C$387)/$C$387)*100</f>
        <v>40.061236535340157</v>
      </c>
    </row>
    <row r="205" spans="1:7">
      <c r="A205">
        <v>0.17266599999999999</v>
      </c>
      <c r="B205" s="1">
        <v>4.8789799999999998E-5</v>
      </c>
      <c r="C205">
        <f t="shared" si="6"/>
        <v>0.97190836653386448</v>
      </c>
      <c r="G205">
        <f>ABS((C205-$C$388)/$C$388)*100</f>
        <v>27.046845298544376</v>
      </c>
    </row>
    <row r="206" spans="1:7">
      <c r="A206">
        <v>0.222666</v>
      </c>
      <c r="B206" s="1">
        <v>5.6539200000000002E-5</v>
      </c>
      <c r="C206">
        <f t="shared" si="6"/>
        <v>1.1262788844621514</v>
      </c>
      <c r="G206">
        <f>ABS((C206-$C$389)/$C$389)*100</f>
        <v>17.320717131474108</v>
      </c>
    </row>
    <row r="207" spans="1:7">
      <c r="A207">
        <v>0.27266600000000002</v>
      </c>
      <c r="B207" s="1">
        <v>6.1413000000000003E-5</v>
      </c>
      <c r="C207">
        <f t="shared" si="6"/>
        <v>1.2233665338645419</v>
      </c>
      <c r="G207">
        <f>ABS((C207-$C$390)/$C$390)*100</f>
        <v>8.743691899070388</v>
      </c>
    </row>
    <row r="208" spans="1:7">
      <c r="A208">
        <v>0.32266600000000001</v>
      </c>
      <c r="B208" s="1">
        <v>6.4003099999999997E-5</v>
      </c>
      <c r="C208">
        <f t="shared" si="6"/>
        <v>1.2749621513944223</v>
      </c>
      <c r="G208">
        <f>ABS((C208-$C$391)/$C$391)*100</f>
        <v>1.1874723328906549</v>
      </c>
    </row>
    <row r="209" spans="1:7">
      <c r="A209">
        <v>0.372666</v>
      </c>
      <c r="B209" s="1">
        <v>6.5069999999999999E-5</v>
      </c>
      <c r="C209">
        <f t="shared" si="6"/>
        <v>1.296215139442231</v>
      </c>
      <c r="G209" t="e">
        <f>ABS((C209-$C587)/C587)*100</f>
        <v>#DIV/0!</v>
      </c>
    </row>
    <row r="210" spans="1:7">
      <c r="A210">
        <v>0.42323899999999998</v>
      </c>
      <c r="B210" s="1">
        <v>6.5334500000000003E-5</v>
      </c>
      <c r="C210">
        <f t="shared" si="6"/>
        <v>1.30148406374502</v>
      </c>
      <c r="G210">
        <f>ABS((C210-$C$393)/$C$393)*100</f>
        <v>9.6191622399291621</v>
      </c>
    </row>
    <row r="211" spans="1:7">
      <c r="A211">
        <v>0.47381899999999999</v>
      </c>
      <c r="B211" s="1">
        <v>6.5328799999999997E-5</v>
      </c>
      <c r="C211">
        <f t="shared" si="6"/>
        <v>1.3013705179282868</v>
      </c>
      <c r="G211">
        <f>ABS((C211-$C$394)/$C$394)*100</f>
        <v>12.365621688330846</v>
      </c>
    </row>
    <row r="212" spans="1:7">
      <c r="A212">
        <v>0.52500000000000002</v>
      </c>
      <c r="B212" s="1">
        <v>6.5327500000000001E-5</v>
      </c>
      <c r="C212">
        <f t="shared" si="6"/>
        <v>1.3013446215139441</v>
      </c>
      <c r="G212">
        <f>ABS((C212-$C$395)/$C$395)*100</f>
        <v>13.24369189907039</v>
      </c>
    </row>
    <row r="213" spans="1:7">
      <c r="A213">
        <v>0.57617399999999996</v>
      </c>
      <c r="B213" s="1">
        <v>6.5333500000000001E-5</v>
      </c>
      <c r="C213">
        <f t="shared" si="6"/>
        <v>1.3014641434262948</v>
      </c>
      <c r="G213">
        <f>ABS((C213-$C$396)/$C$396)*100</f>
        <v>12.359316940990242</v>
      </c>
    </row>
    <row r="214" spans="1:7">
      <c r="A214">
        <v>0.62675199999999998</v>
      </c>
      <c r="B214" s="1">
        <v>6.5075300000000004E-5</v>
      </c>
      <c r="C214">
        <f t="shared" si="6"/>
        <v>1.2963207171314741</v>
      </c>
      <c r="G214">
        <f>ABS((C214-$C$397)/$C$397)*100</f>
        <v>9.9777279769809599</v>
      </c>
    </row>
    <row r="215" spans="1:7">
      <c r="A215">
        <v>0.67733299999999996</v>
      </c>
      <c r="B215" s="1">
        <v>6.4001300000000007E-5</v>
      </c>
      <c r="C215">
        <f t="shared" si="6"/>
        <v>1.2749262948207172</v>
      </c>
      <c r="G215">
        <f>ABS((C215-$C$398)/$C$398)*100</f>
        <v>6.598806240240485</v>
      </c>
    </row>
    <row r="216" spans="1:7">
      <c r="A216">
        <v>0.72733300000000001</v>
      </c>
      <c r="B216" s="1">
        <v>6.1411899999999994E-5</v>
      </c>
      <c r="C216">
        <f t="shared" si="6"/>
        <v>1.2233446215139441</v>
      </c>
      <c r="G216">
        <f>ABS((C216-$C$399)/$C$399)*100</f>
        <v>2.9091570227028694</v>
      </c>
    </row>
    <row r="217" spans="1:7">
      <c r="A217">
        <v>0.77733300000000005</v>
      </c>
      <c r="B217" s="1">
        <v>5.65382E-5</v>
      </c>
      <c r="C217">
        <f t="shared" si="6"/>
        <v>1.1262589641434262</v>
      </c>
      <c r="G217">
        <f>ABS((C217-$C$400)/$C$400)*100</f>
        <v>0.11190792386010567</v>
      </c>
    </row>
    <row r="218" spans="1:7">
      <c r="A218">
        <v>0.82733299999999999</v>
      </c>
      <c r="B218" s="1">
        <v>4.8789299999999997E-5</v>
      </c>
      <c r="C218">
        <f t="shared" si="6"/>
        <v>0.97189840637450198</v>
      </c>
      <c r="G218">
        <f>ABS((C218-$C$401)/$C$401)*100</f>
        <v>1.2394173306773049</v>
      </c>
    </row>
    <row r="219" spans="1:7">
      <c r="A219">
        <v>0.87733300000000003</v>
      </c>
      <c r="B219" s="1">
        <v>3.79682E-5</v>
      </c>
      <c r="C219">
        <f t="shared" si="6"/>
        <v>0.75633864541832674</v>
      </c>
      <c r="G219">
        <f>ABS((C219-$C$402)/$C$402)*100</f>
        <v>1.1322032132906243</v>
      </c>
    </row>
    <row r="220" spans="1:7">
      <c r="A220">
        <v>0.92733299999999996</v>
      </c>
      <c r="B220" s="1">
        <v>2.4273800000000001E-5</v>
      </c>
      <c r="C220">
        <f t="shared" si="6"/>
        <v>0.48354183266932271</v>
      </c>
      <c r="G220">
        <f>ABS((C220-$C$403)/$C$403)*100</f>
        <v>10.455216172347615</v>
      </c>
    </row>
    <row r="221" spans="1:7">
      <c r="A221">
        <v>0.97733300000000001</v>
      </c>
      <c r="B221" s="1">
        <v>8.0812899999999993E-6</v>
      </c>
      <c r="C221">
        <f t="shared" si="6"/>
        <v>0.16098187250996016</v>
      </c>
      <c r="G221">
        <f>ABS((C221-$C$404)/$C$404)*100</f>
        <v>53.396346310374824</v>
      </c>
    </row>
    <row r="222" spans="1:7">
      <c r="A222">
        <v>0.99093299999999995</v>
      </c>
      <c r="B222" s="1">
        <v>3.2846299999999998E-6</v>
      </c>
      <c r="C222">
        <f t="shared" si="6"/>
        <v>6.5430876494023904E-2</v>
      </c>
      <c r="G222">
        <f>ABS((C222-$C$405)/$C$405)*100</f>
        <v>50.773962308498191</v>
      </c>
    </row>
    <row r="223" spans="1:7">
      <c r="A223">
        <v>1</v>
      </c>
      <c r="B223">
        <v>0</v>
      </c>
      <c r="C223">
        <f t="shared" si="6"/>
        <v>0</v>
      </c>
      <c r="G223">
        <f>ABS((C223-$C$406)/$C$406)*100</f>
        <v>100</v>
      </c>
    </row>
    <row r="224" spans="1:7">
      <c r="A224" t="s">
        <v>3</v>
      </c>
      <c r="G224" t="e">
        <f>ABS((C224-$C$407)/$C$407)*100</f>
        <v>#DIV/0!</v>
      </c>
    </row>
    <row r="226" spans="1:3">
      <c r="A226" t="s">
        <v>0</v>
      </c>
    </row>
    <row r="227" spans="1:3">
      <c r="A227" t="s">
        <v>1</v>
      </c>
    </row>
    <row r="229" spans="1:3">
      <c r="A229" t="s">
        <v>10</v>
      </c>
    </row>
    <row r="230" spans="1:3">
      <c r="A230">
        <v>0</v>
      </c>
      <c r="B230">
        <v>0</v>
      </c>
      <c r="C230">
        <f>B230/0.0000502</f>
        <v>0</v>
      </c>
    </row>
    <row r="231" spans="1:3">
      <c r="A231">
        <v>9.0666700000000006E-3</v>
      </c>
      <c r="B231" s="1">
        <v>3.1026900000000001E-6</v>
      </c>
      <c r="C231">
        <f t="shared" ref="C231:C253" si="7">B231/0.0000502</f>
        <v>6.1806573705179287E-2</v>
      </c>
    </row>
    <row r="232" spans="1:3">
      <c r="A232">
        <v>2.2666700000000001E-2</v>
      </c>
      <c r="B232" s="1">
        <v>7.6348399999999996E-6</v>
      </c>
      <c r="C232">
        <f t="shared" si="7"/>
        <v>0.15208844621513942</v>
      </c>
    </row>
    <row r="233" spans="1:3">
      <c r="A233">
        <v>7.2666700000000001E-2</v>
      </c>
      <c r="B233" s="1">
        <v>2.2990399999999999E-5</v>
      </c>
      <c r="C233">
        <f t="shared" si="7"/>
        <v>0.45797609561752989</v>
      </c>
    </row>
    <row r="234" spans="1:3">
      <c r="A234">
        <v>0.122667</v>
      </c>
      <c r="B234" s="1">
        <v>3.6167400000000002E-5</v>
      </c>
      <c r="C234">
        <f t="shared" si="7"/>
        <v>0.7204661354581674</v>
      </c>
    </row>
    <row r="235" spans="1:3">
      <c r="A235">
        <v>0.17266699999999999</v>
      </c>
      <c r="B235" s="1">
        <v>4.6951399999999999E-5</v>
      </c>
      <c r="C235">
        <f t="shared" si="7"/>
        <v>0.93528685258964139</v>
      </c>
    </row>
    <row r="236" spans="1:3">
      <c r="A236">
        <v>0.222667</v>
      </c>
      <c r="B236" s="1">
        <v>5.5201100000000002E-5</v>
      </c>
      <c r="C236">
        <f t="shared" si="7"/>
        <v>1.0996235059760957</v>
      </c>
    </row>
    <row r="237" spans="1:3">
      <c r="A237">
        <v>0.27266699999999999</v>
      </c>
      <c r="B237" s="1">
        <v>6.09853E-5</v>
      </c>
      <c r="C237">
        <f t="shared" si="7"/>
        <v>1.2148466135458167</v>
      </c>
    </row>
    <row r="238" spans="1:3">
      <c r="A238">
        <v>0.32266699999999998</v>
      </c>
      <c r="B238" s="1">
        <v>6.4628900000000001E-5</v>
      </c>
      <c r="C238">
        <f t="shared" si="7"/>
        <v>1.2874282868525897</v>
      </c>
    </row>
    <row r="239" spans="1:3">
      <c r="A239">
        <v>0.37266700000000003</v>
      </c>
      <c r="B239" s="1">
        <v>6.6652599999999999E-5</v>
      </c>
      <c r="C239">
        <f t="shared" si="7"/>
        <v>1.3277410358565738</v>
      </c>
    </row>
    <row r="240" spans="1:3">
      <c r="A240">
        <v>0.42324899999999999</v>
      </c>
      <c r="B240" s="1">
        <v>6.7619200000000005E-5</v>
      </c>
      <c r="C240">
        <f t="shared" si="7"/>
        <v>1.3469960159362551</v>
      </c>
    </row>
    <row r="241" spans="1:3">
      <c r="A241">
        <v>0.473833</v>
      </c>
      <c r="B241" s="1">
        <v>6.7967599999999996E-5</v>
      </c>
      <c r="C241">
        <f t="shared" si="7"/>
        <v>1.3539362549800795</v>
      </c>
    </row>
    <row r="242" spans="1:3">
      <c r="A242">
        <v>0.52500000000000002</v>
      </c>
      <c r="B242" s="1">
        <v>6.7970400000000002E-5</v>
      </c>
      <c r="C242">
        <f t="shared" si="7"/>
        <v>1.35399203187251</v>
      </c>
    </row>
    <row r="243" spans="1:3">
      <c r="A243">
        <v>0.57616699999999998</v>
      </c>
      <c r="B243" s="1">
        <v>6.7624400000000003E-5</v>
      </c>
      <c r="C243">
        <f t="shared" si="7"/>
        <v>1.3470996015936256</v>
      </c>
    </row>
    <row r="244" spans="1:3">
      <c r="A244">
        <v>0.62675099999999995</v>
      </c>
      <c r="B244" s="1">
        <v>6.6667299999999998E-5</v>
      </c>
      <c r="C244">
        <f t="shared" si="7"/>
        <v>1.3280338645418326</v>
      </c>
    </row>
    <row r="245" spans="1:3">
      <c r="A245">
        <v>0.67733299999999996</v>
      </c>
      <c r="B245" s="1">
        <v>6.4626699999999996E-5</v>
      </c>
      <c r="C245">
        <f t="shared" si="7"/>
        <v>1.2873844621513943</v>
      </c>
    </row>
    <row r="246" spans="1:3">
      <c r="A246">
        <v>0.72733300000000001</v>
      </c>
      <c r="B246" s="1">
        <v>6.0983899999999997E-5</v>
      </c>
      <c r="C246">
        <f t="shared" si="7"/>
        <v>1.2148187250996014</v>
      </c>
    </row>
    <row r="247" spans="1:3">
      <c r="A247">
        <v>0.77733300000000005</v>
      </c>
      <c r="B247" s="1">
        <v>5.52001E-5</v>
      </c>
      <c r="C247">
        <f t="shared" si="7"/>
        <v>1.0996035856573705</v>
      </c>
    </row>
    <row r="248" spans="1:3">
      <c r="A248">
        <v>0.82733299999999999</v>
      </c>
      <c r="B248" s="1">
        <v>4.6950699999999998E-5</v>
      </c>
      <c r="C248">
        <f t="shared" si="7"/>
        <v>0.93527290836653376</v>
      </c>
    </row>
    <row r="249" spans="1:3">
      <c r="A249">
        <v>0.87733300000000003</v>
      </c>
      <c r="B249" s="1">
        <v>3.6166900000000001E-5</v>
      </c>
      <c r="C249">
        <f t="shared" si="7"/>
        <v>0.72045617529880479</v>
      </c>
    </row>
    <row r="250" spans="1:3">
      <c r="A250">
        <v>0.92733299999999996</v>
      </c>
      <c r="B250" s="1">
        <v>2.2990099999999999E-5</v>
      </c>
      <c r="C250">
        <f t="shared" si="7"/>
        <v>0.4579701195219123</v>
      </c>
    </row>
    <row r="251" spans="1:3">
      <c r="A251">
        <v>0.97733300000000001</v>
      </c>
      <c r="B251" s="1">
        <v>7.6347300000000003E-6</v>
      </c>
      <c r="C251">
        <f t="shared" si="7"/>
        <v>0.15208625498007969</v>
      </c>
    </row>
    <row r="252" spans="1:3">
      <c r="A252">
        <v>0.99093299999999995</v>
      </c>
      <c r="B252" s="1">
        <v>3.1026499999999998E-6</v>
      </c>
      <c r="C252">
        <f t="shared" si="7"/>
        <v>6.1805776892430275E-2</v>
      </c>
    </row>
    <row r="253" spans="1:3">
      <c r="A253">
        <v>1</v>
      </c>
      <c r="B253">
        <v>0</v>
      </c>
      <c r="C253">
        <f t="shared" si="7"/>
        <v>0</v>
      </c>
    </row>
    <row r="254" spans="1:3">
      <c r="A254" t="s">
        <v>3</v>
      </c>
    </row>
    <row r="256" spans="1:3">
      <c r="A256" t="s">
        <v>0</v>
      </c>
    </row>
    <row r="257" spans="1:3">
      <c r="A257" t="s">
        <v>1</v>
      </c>
    </row>
    <row r="259" spans="1:3">
      <c r="A259" t="s">
        <v>11</v>
      </c>
    </row>
    <row r="260" spans="1:3">
      <c r="A260">
        <v>0</v>
      </c>
      <c r="B260">
        <v>0</v>
      </c>
      <c r="C260">
        <f>B260/0.0000502</f>
        <v>0</v>
      </c>
    </row>
    <row r="261" spans="1:3">
      <c r="A261">
        <v>9.0666700000000006E-3</v>
      </c>
      <c r="B261" s="1">
        <v>2.99007E-6</v>
      </c>
      <c r="C261">
        <f t="shared" ref="C261:C284" si="8">B261/0.0000502</f>
        <v>5.9563147410358563E-2</v>
      </c>
    </row>
    <row r="262" spans="1:3">
      <c r="A262">
        <v>2.2666700000000001E-2</v>
      </c>
      <c r="B262" s="1">
        <v>7.3594299999999998E-6</v>
      </c>
      <c r="C262">
        <f t="shared" si="8"/>
        <v>0.14660219123505974</v>
      </c>
    </row>
    <row r="263" spans="1:3">
      <c r="A263">
        <v>7.2666700000000001E-2</v>
      </c>
      <c r="B263" s="1">
        <v>2.2200599999999999E-5</v>
      </c>
      <c r="C263">
        <f t="shared" si="8"/>
        <v>0.44224302788844616</v>
      </c>
    </row>
    <row r="264" spans="1:3">
      <c r="A264">
        <v>0.122667</v>
      </c>
      <c r="B264" s="1">
        <v>3.5045200000000001E-5</v>
      </c>
      <c r="C264">
        <f t="shared" si="8"/>
        <v>0.69811155378486056</v>
      </c>
    </row>
    <row r="265" spans="1:3">
      <c r="A265">
        <v>0.17266699999999999</v>
      </c>
      <c r="B265" s="1">
        <v>4.5762900000000002E-5</v>
      </c>
      <c r="C265">
        <f t="shared" si="8"/>
        <v>0.91161155378486058</v>
      </c>
    </row>
    <row r="266" spans="1:3">
      <c r="A266">
        <v>0.222667</v>
      </c>
      <c r="B266" s="1">
        <v>5.42638E-5</v>
      </c>
      <c r="C266">
        <f t="shared" si="8"/>
        <v>1.0809521912350597</v>
      </c>
    </row>
    <row r="267" spans="1:3">
      <c r="A267">
        <v>0.27266699999999999</v>
      </c>
      <c r="B267" s="1">
        <v>6.05834E-5</v>
      </c>
      <c r="C267">
        <f t="shared" si="8"/>
        <v>1.2068406374501992</v>
      </c>
    </row>
    <row r="268" spans="1:3">
      <c r="A268">
        <v>0.32266699999999998</v>
      </c>
      <c r="B268" s="1">
        <v>6.4925900000000001E-5</v>
      </c>
      <c r="C268">
        <f t="shared" si="8"/>
        <v>1.2933446215139441</v>
      </c>
    </row>
    <row r="269" spans="1:3">
      <c r="A269">
        <v>0.37266700000000003</v>
      </c>
      <c r="B269" s="1">
        <v>6.7643499999999997E-5</v>
      </c>
      <c r="C269">
        <f t="shared" si="8"/>
        <v>1.3474800796812749</v>
      </c>
    </row>
    <row r="270" spans="1:3">
      <c r="A270">
        <v>0.42361300000000002</v>
      </c>
      <c r="B270" s="1">
        <v>6.9172100000000001E-5</v>
      </c>
      <c r="C270">
        <f t="shared" si="8"/>
        <v>1.3779302788844621</v>
      </c>
    </row>
    <row r="271" spans="1:3">
      <c r="A271">
        <v>0.44587399999999999</v>
      </c>
      <c r="B271" s="1">
        <v>6.9460099999999996E-5</v>
      </c>
      <c r="C271">
        <f t="shared" si="8"/>
        <v>1.3836673306772906</v>
      </c>
    </row>
    <row r="272" spans="1:3">
      <c r="A272">
        <v>0.47440700000000002</v>
      </c>
      <c r="B272" s="1">
        <v>6.9829300000000006E-5</v>
      </c>
      <c r="C272">
        <f t="shared" si="8"/>
        <v>1.3910219123505978</v>
      </c>
    </row>
    <row r="273" spans="1:3">
      <c r="A273">
        <v>0.52558300000000002</v>
      </c>
      <c r="B273" s="1">
        <v>6.9830800000000002E-5</v>
      </c>
      <c r="C273">
        <f t="shared" si="8"/>
        <v>1.3910517928286852</v>
      </c>
    </row>
    <row r="274" spans="1:3">
      <c r="A274">
        <v>0.57641200000000004</v>
      </c>
      <c r="B274" s="1">
        <v>6.9174699999999993E-5</v>
      </c>
      <c r="C274">
        <f t="shared" si="8"/>
        <v>1.3779820717131472</v>
      </c>
    </row>
    <row r="275" spans="1:3">
      <c r="A275">
        <v>0.62733300000000003</v>
      </c>
      <c r="B275" s="1">
        <v>6.7647900000000007E-5</v>
      </c>
      <c r="C275">
        <f t="shared" si="8"/>
        <v>1.3475677290836654</v>
      </c>
    </row>
    <row r="276" spans="1:3">
      <c r="A276">
        <v>0.67733299999999996</v>
      </c>
      <c r="B276" s="1">
        <v>6.4924899999999999E-5</v>
      </c>
      <c r="C276">
        <f t="shared" si="8"/>
        <v>1.2933247011952191</v>
      </c>
    </row>
    <row r="277" spans="1:3">
      <c r="A277">
        <v>0.72733300000000001</v>
      </c>
      <c r="B277" s="1">
        <v>6.0581800000000003E-5</v>
      </c>
      <c r="C277">
        <f t="shared" si="8"/>
        <v>1.206808764940239</v>
      </c>
    </row>
    <row r="278" spans="1:3">
      <c r="A278">
        <v>0.77733300000000005</v>
      </c>
      <c r="B278" s="1">
        <v>5.4262399999999997E-5</v>
      </c>
      <c r="C278">
        <f t="shared" si="8"/>
        <v>1.0809243027888447</v>
      </c>
    </row>
    <row r="279" spans="1:3">
      <c r="A279">
        <v>0.82733299999999999</v>
      </c>
      <c r="B279" s="1">
        <v>4.57618E-5</v>
      </c>
      <c r="C279">
        <f t="shared" si="8"/>
        <v>0.91158964143426291</v>
      </c>
    </row>
    <row r="280" spans="1:3">
      <c r="A280">
        <v>0.87733300000000003</v>
      </c>
      <c r="B280" s="1">
        <v>3.5044299999999999E-5</v>
      </c>
      <c r="C280">
        <f t="shared" si="8"/>
        <v>0.69809362549800791</v>
      </c>
    </row>
    <row r="281" spans="1:3">
      <c r="A281">
        <v>0.92733299999999996</v>
      </c>
      <c r="B281" s="1">
        <v>2.2200000000000001E-5</v>
      </c>
      <c r="C281">
        <f t="shared" si="8"/>
        <v>0.44223107569721115</v>
      </c>
    </row>
    <row r="282" spans="1:3">
      <c r="A282">
        <v>0.97733300000000001</v>
      </c>
      <c r="B282" s="1">
        <v>7.3592300000000002E-6</v>
      </c>
      <c r="C282">
        <f t="shared" si="8"/>
        <v>0.14659820717131475</v>
      </c>
    </row>
    <row r="283" spans="1:3">
      <c r="A283">
        <v>0.99093299999999995</v>
      </c>
      <c r="B283" s="1">
        <v>2.98998E-6</v>
      </c>
      <c r="C283">
        <f t="shared" si="8"/>
        <v>5.9561354581673304E-2</v>
      </c>
    </row>
    <row r="284" spans="1:3">
      <c r="A284">
        <v>1</v>
      </c>
      <c r="B284">
        <v>0</v>
      </c>
      <c r="C284">
        <f t="shared" si="8"/>
        <v>0</v>
      </c>
    </row>
    <row r="285" spans="1:3">
      <c r="A285" t="s">
        <v>3</v>
      </c>
    </row>
    <row r="287" spans="1:3">
      <c r="A287" t="s">
        <v>0</v>
      </c>
    </row>
    <row r="288" spans="1:3">
      <c r="A288" t="s">
        <v>1</v>
      </c>
    </row>
    <row r="290" spans="1:3">
      <c r="A290" t="s">
        <v>12</v>
      </c>
    </row>
    <row r="291" spans="1:3">
      <c r="A291">
        <v>0</v>
      </c>
      <c r="B291">
        <v>0</v>
      </c>
      <c r="C291">
        <f>B291/0.0000502</f>
        <v>0</v>
      </c>
    </row>
    <row r="292" spans="1:3">
      <c r="A292">
        <v>9.0666700000000006E-3</v>
      </c>
      <c r="B292" s="1">
        <v>2.7849799999999999E-6</v>
      </c>
      <c r="C292">
        <f t="shared" ref="C292:C315" si="9">B292/0.0000502</f>
        <v>5.5477689243027886E-2</v>
      </c>
    </row>
    <row r="293" spans="1:3">
      <c r="A293">
        <v>2.2666700000000001E-2</v>
      </c>
      <c r="B293" s="1">
        <v>6.8618600000000001E-6</v>
      </c>
      <c r="C293">
        <f t="shared" si="9"/>
        <v>0.13669043824701196</v>
      </c>
    </row>
    <row r="294" spans="1:3">
      <c r="A294">
        <v>7.2666700000000001E-2</v>
      </c>
      <c r="B294" s="1">
        <v>2.08057E-5</v>
      </c>
      <c r="C294">
        <f t="shared" si="9"/>
        <v>0.4144561752988048</v>
      </c>
    </row>
    <row r="295" spans="1:3">
      <c r="A295">
        <v>0.122667</v>
      </c>
      <c r="B295" s="1">
        <v>3.3089500000000002E-5</v>
      </c>
      <c r="C295">
        <f t="shared" si="9"/>
        <v>0.65915338645418331</v>
      </c>
    </row>
    <row r="296" spans="1:3">
      <c r="A296">
        <v>0.17266699999999999</v>
      </c>
      <c r="B296" s="1">
        <v>4.3684599999999998E-5</v>
      </c>
      <c r="C296">
        <f t="shared" si="9"/>
        <v>0.87021115537848603</v>
      </c>
    </row>
    <row r="297" spans="1:3">
      <c r="A297">
        <v>0.222667</v>
      </c>
      <c r="B297" s="1">
        <v>5.2574000000000002E-5</v>
      </c>
      <c r="C297">
        <f t="shared" si="9"/>
        <v>1.0472908366533864</v>
      </c>
    </row>
    <row r="298" spans="1:3">
      <c r="A298">
        <v>0.27266699999999999</v>
      </c>
      <c r="B298" s="1">
        <v>5.9772199999999997E-5</v>
      </c>
      <c r="C298">
        <f t="shared" si="9"/>
        <v>1.1906812749003983</v>
      </c>
    </row>
    <row r="299" spans="1:3">
      <c r="A299">
        <v>0.32266699999999998</v>
      </c>
      <c r="B299" s="1">
        <v>6.5335900000000006E-5</v>
      </c>
      <c r="C299">
        <f t="shared" si="9"/>
        <v>1.3015119521912351</v>
      </c>
    </row>
    <row r="300" spans="1:3">
      <c r="A300">
        <v>0.37266700000000003</v>
      </c>
      <c r="B300" s="1">
        <v>6.9361600000000004E-5</v>
      </c>
      <c r="C300">
        <f t="shared" si="9"/>
        <v>1.3817051792828685</v>
      </c>
    </row>
    <row r="301" spans="1:3">
      <c r="A301">
        <v>0.42325000000000002</v>
      </c>
      <c r="B301" s="1">
        <v>7.1991300000000003E-5</v>
      </c>
      <c r="C301">
        <f t="shared" si="9"/>
        <v>1.434089641434263</v>
      </c>
    </row>
    <row r="302" spans="1:3">
      <c r="A302">
        <v>0.44766800000000001</v>
      </c>
      <c r="B302" s="1">
        <v>7.26143E-5</v>
      </c>
      <c r="C302">
        <f t="shared" si="9"/>
        <v>1.4464999999999999</v>
      </c>
    </row>
    <row r="303" spans="1:3">
      <c r="A303">
        <v>0.473831</v>
      </c>
      <c r="B303" s="1">
        <v>7.3281900000000001E-5</v>
      </c>
      <c r="C303">
        <f t="shared" si="9"/>
        <v>1.4597988047808765</v>
      </c>
    </row>
    <row r="304" spans="1:3">
      <c r="A304">
        <v>0.52500000000000002</v>
      </c>
      <c r="B304" s="1">
        <v>7.3295900000000004E-5</v>
      </c>
      <c r="C304">
        <f t="shared" si="9"/>
        <v>1.4600776892430281</v>
      </c>
    </row>
    <row r="305" spans="1:3">
      <c r="A305">
        <v>0.57616999999999996</v>
      </c>
      <c r="B305" s="1">
        <v>7.2011699999999994E-5</v>
      </c>
      <c r="C305">
        <f t="shared" si="9"/>
        <v>1.4344960159362548</v>
      </c>
    </row>
    <row r="306" spans="1:3">
      <c r="A306">
        <v>0.62675800000000004</v>
      </c>
      <c r="B306" s="1">
        <v>6.9397699999999995E-5</v>
      </c>
      <c r="C306">
        <f t="shared" si="9"/>
        <v>1.3824243027888445</v>
      </c>
    </row>
    <row r="307" spans="1:3">
      <c r="A307">
        <v>0.67733299999999996</v>
      </c>
      <c r="B307" s="1">
        <v>6.5333900000000001E-5</v>
      </c>
      <c r="C307">
        <f t="shared" si="9"/>
        <v>1.3014721115537848</v>
      </c>
    </row>
    <row r="308" spans="1:3">
      <c r="A308">
        <v>0.72733300000000001</v>
      </c>
      <c r="B308" s="1">
        <v>5.9770299999999999E-5</v>
      </c>
      <c r="C308">
        <f t="shared" si="9"/>
        <v>1.1906434262948207</v>
      </c>
    </row>
    <row r="309" spans="1:3">
      <c r="A309">
        <v>0.77733300000000005</v>
      </c>
      <c r="B309" s="1">
        <v>5.2572199999999998E-5</v>
      </c>
      <c r="C309">
        <f t="shared" si="9"/>
        <v>1.0472549800796813</v>
      </c>
    </row>
    <row r="310" spans="1:3">
      <c r="A310">
        <v>0.82733299999999999</v>
      </c>
      <c r="B310" s="1">
        <v>4.3683100000000002E-5</v>
      </c>
      <c r="C310">
        <f t="shared" si="9"/>
        <v>0.87018127490039843</v>
      </c>
    </row>
    <row r="311" spans="1:3">
      <c r="A311">
        <v>0.87733300000000003</v>
      </c>
      <c r="B311" s="1">
        <v>3.30884E-5</v>
      </c>
      <c r="C311">
        <f t="shared" si="9"/>
        <v>0.65913147410358564</v>
      </c>
    </row>
    <row r="312" spans="1:3">
      <c r="A312">
        <v>0.92733299999999996</v>
      </c>
      <c r="B312" s="1">
        <v>2.0804900000000001E-5</v>
      </c>
      <c r="C312">
        <f t="shared" si="9"/>
        <v>0.41444023904382471</v>
      </c>
    </row>
    <row r="313" spans="1:3">
      <c r="A313">
        <v>0.97733300000000001</v>
      </c>
      <c r="B313" s="1">
        <v>6.8616300000000001E-6</v>
      </c>
      <c r="C313">
        <f t="shared" si="9"/>
        <v>0.13668585657370519</v>
      </c>
    </row>
    <row r="314" spans="1:3">
      <c r="A314">
        <v>0.99093299999999995</v>
      </c>
      <c r="B314" s="1">
        <v>2.7848899999999999E-6</v>
      </c>
      <c r="C314">
        <f t="shared" si="9"/>
        <v>5.5475896414342626E-2</v>
      </c>
    </row>
    <row r="315" spans="1:3">
      <c r="A315">
        <v>1</v>
      </c>
      <c r="B315">
        <v>0</v>
      </c>
      <c r="C315">
        <f t="shared" si="9"/>
        <v>0</v>
      </c>
    </row>
    <row r="316" spans="1:3">
      <c r="A316" t="s">
        <v>3</v>
      </c>
    </row>
    <row r="318" spans="1:3">
      <c r="A318" t="s">
        <v>0</v>
      </c>
    </row>
    <row r="319" spans="1:3">
      <c r="A319" t="s">
        <v>1</v>
      </c>
    </row>
    <row r="321" spans="1:6">
      <c r="A321" t="s">
        <v>13</v>
      </c>
    </row>
    <row r="322" spans="1:6">
      <c r="A322">
        <v>0</v>
      </c>
      <c r="B322">
        <v>0</v>
      </c>
      <c r="C322">
        <f>B322/0.0000502</f>
        <v>0</v>
      </c>
      <c r="D322">
        <f>A322-0.5</f>
        <v>-0.5</v>
      </c>
      <c r="E322" t="e">
        <f>(8*0.001003*B322)/(4*D322*D322-1)</f>
        <v>#DIV/0!</v>
      </c>
      <c r="F322">
        <v>0</v>
      </c>
    </row>
    <row r="323" spans="1:6">
      <c r="A323">
        <v>9.0666700000000006E-3</v>
      </c>
      <c r="B323" s="1">
        <v>2.71459E-6</v>
      </c>
      <c r="C323">
        <f t="shared" ref="C323:C345" si="10">B323/0.0000502</f>
        <v>5.4075498007968126E-2</v>
      </c>
      <c r="D323">
        <f t="shared" ref="D323:D345" si="11">A323-0.5</f>
        <v>-0.49093333</v>
      </c>
      <c r="E323">
        <f t="shared" ref="E323:E345" si="12">(8*0.001003*B323)/(4*D323*D323-1)</f>
        <v>-6.0609810822504239E-7</v>
      </c>
      <c r="F323">
        <f>(B323-B322)*A323+F322</f>
        <v>2.46122917153E-8</v>
      </c>
    </row>
    <row r="324" spans="1:6">
      <c r="A324">
        <v>2.2666700000000001E-2</v>
      </c>
      <c r="B324" s="1">
        <v>6.6921200000000004E-6</v>
      </c>
      <c r="C324">
        <f t="shared" si="10"/>
        <v>0.13330916334661355</v>
      </c>
      <c r="D324">
        <f t="shared" si="11"/>
        <v>-0.47733330000000002</v>
      </c>
      <c r="E324">
        <f t="shared" si="12"/>
        <v>-6.0598748558096372E-7</v>
      </c>
      <c r="F324">
        <f t="shared" ref="F324:F345" si="13">(B324-B323)*A324+F323</f>
        <v>1.1476977096630003E-7</v>
      </c>
    </row>
    <row r="325" spans="1:6">
      <c r="A325">
        <v>7.2666700000000001E-2</v>
      </c>
      <c r="B325" s="1">
        <v>2.0340299999999999E-5</v>
      </c>
      <c r="C325">
        <f t="shared" si="10"/>
        <v>0.40518525896414342</v>
      </c>
      <c r="D325">
        <f t="shared" si="11"/>
        <v>-0.42733330000000003</v>
      </c>
      <c r="E325">
        <f t="shared" si="12"/>
        <v>-6.0550396214984642E-7</v>
      </c>
      <c r="F325">
        <f t="shared" si="13"/>
        <v>1.1065379725722999E-6</v>
      </c>
    </row>
    <row r="326" spans="1:6">
      <c r="A326">
        <v>0.122667</v>
      </c>
      <c r="B326" s="1">
        <v>3.2451599999999999E-5</v>
      </c>
      <c r="C326">
        <f t="shared" si="10"/>
        <v>0.64644621513944223</v>
      </c>
      <c r="D326">
        <f t="shared" si="11"/>
        <v>-0.37733300000000003</v>
      </c>
      <c r="E326">
        <f t="shared" si="12"/>
        <v>-6.0488781152392764E-7</v>
      </c>
      <c r="F326">
        <f t="shared" si="13"/>
        <v>2.5921948096722998E-6</v>
      </c>
    </row>
    <row r="327" spans="1:6">
      <c r="A327">
        <v>0.17266699999999999</v>
      </c>
      <c r="B327" s="1">
        <v>4.3019699999999997E-5</v>
      </c>
      <c r="C327">
        <f t="shared" si="10"/>
        <v>0.85696613545816724</v>
      </c>
      <c r="D327">
        <f t="shared" si="11"/>
        <v>-0.32733299999999999</v>
      </c>
      <c r="E327">
        <f t="shared" si="12"/>
        <v>-6.0409969335105134E-7</v>
      </c>
      <c r="F327">
        <f t="shared" si="13"/>
        <v>4.4169569323722992E-6</v>
      </c>
    </row>
    <row r="328" spans="1:6">
      <c r="A328">
        <v>0.222667</v>
      </c>
      <c r="B328" s="1">
        <v>5.2041199999999999E-5</v>
      </c>
      <c r="C328">
        <f t="shared" si="10"/>
        <v>1.0366772908366533</v>
      </c>
      <c r="D328">
        <f t="shared" si="11"/>
        <v>-0.277333</v>
      </c>
      <c r="E328">
        <f t="shared" si="12"/>
        <v>-6.0313602288279003E-7</v>
      </c>
      <c r="F328">
        <f t="shared" si="13"/>
        <v>6.4257472728722996E-6</v>
      </c>
    </row>
    <row r="329" spans="1:6">
      <c r="A329">
        <v>0.27266699999999999</v>
      </c>
      <c r="B329" s="1">
        <v>5.95204E-5</v>
      </c>
      <c r="C329">
        <f t="shared" si="10"/>
        <v>1.1856653386454183</v>
      </c>
      <c r="D329">
        <f t="shared" si="11"/>
        <v>-0.22733300000000001</v>
      </c>
      <c r="E329">
        <f t="shared" si="12"/>
        <v>-6.0204769429783756E-7</v>
      </c>
      <c r="F329">
        <f t="shared" si="13"/>
        <v>8.4650782992722997E-6</v>
      </c>
    </row>
    <row r="330" spans="1:6">
      <c r="A330">
        <v>0.32266699999999998</v>
      </c>
      <c r="B330" s="1">
        <v>6.5470399999999996E-5</v>
      </c>
      <c r="C330">
        <f t="shared" si="10"/>
        <v>1.3041912350597609</v>
      </c>
      <c r="D330">
        <f t="shared" si="11"/>
        <v>-0.17733300000000002</v>
      </c>
      <c r="E330">
        <f t="shared" si="12"/>
        <v>-6.0092342876480066E-7</v>
      </c>
      <c r="F330">
        <f t="shared" si="13"/>
        <v>1.0384946949272298E-5</v>
      </c>
    </row>
    <row r="331" spans="1:6">
      <c r="A331">
        <v>0.37266700000000003</v>
      </c>
      <c r="B331" s="1">
        <v>6.9913599999999994E-5</v>
      </c>
      <c r="C331">
        <f t="shared" si="10"/>
        <v>1.3927011952191233</v>
      </c>
      <c r="D331">
        <f t="shared" si="11"/>
        <v>-0.12733299999999997</v>
      </c>
      <c r="E331">
        <f t="shared" si="12"/>
        <v>-5.9989262559082168E-7</v>
      </c>
      <c r="F331">
        <f t="shared" si="13"/>
        <v>1.2040780963672296E-5</v>
      </c>
    </row>
    <row r="332" spans="1:6">
      <c r="A332">
        <v>0.42328399999999999</v>
      </c>
      <c r="B332" s="1">
        <v>7.29047E-5</v>
      </c>
      <c r="C332">
        <f t="shared" si="10"/>
        <v>1.452284860557769</v>
      </c>
      <c r="D332">
        <f t="shared" si="11"/>
        <v>-7.6716000000000006E-2</v>
      </c>
      <c r="E332">
        <f t="shared" si="12"/>
        <v>-5.9909073461367067E-7</v>
      </c>
      <c r="F332">
        <f t="shared" si="13"/>
        <v>1.3306865736072299E-5</v>
      </c>
    </row>
    <row r="333" spans="1:6">
      <c r="A333">
        <v>0.47386099999999998</v>
      </c>
      <c r="B333" s="1">
        <v>7.4402900000000006E-5</v>
      </c>
      <c r="C333">
        <f t="shared" si="10"/>
        <v>1.4821294820717132</v>
      </c>
      <c r="D333">
        <f t="shared" si="11"/>
        <v>-2.6139000000000023E-2</v>
      </c>
      <c r="E333">
        <f t="shared" si="12"/>
        <v>-5.9864495986021872E-7</v>
      </c>
      <c r="F333">
        <f t="shared" si="13"/>
        <v>1.4016804286272301E-5</v>
      </c>
    </row>
    <row r="334" spans="1:6">
      <c r="A334">
        <v>0.52500000000000002</v>
      </c>
      <c r="B334" s="1">
        <v>7.4416899999999996E-5</v>
      </c>
      <c r="C334">
        <f t="shared" si="10"/>
        <v>1.4824083665338645</v>
      </c>
      <c r="D334">
        <f t="shared" si="11"/>
        <v>2.5000000000000022E-2</v>
      </c>
      <c r="E334">
        <f t="shared" si="12"/>
        <v>-5.9861774997493734E-7</v>
      </c>
      <c r="F334">
        <f t="shared" si="13"/>
        <v>1.4024154286272296E-5</v>
      </c>
    </row>
    <row r="335" spans="1:6">
      <c r="A335">
        <v>0.57621199999999995</v>
      </c>
      <c r="B335" s="1">
        <v>7.2924599999999996E-5</v>
      </c>
      <c r="C335">
        <f t="shared" si="10"/>
        <v>1.4526812749003983</v>
      </c>
      <c r="D335">
        <f t="shared" si="11"/>
        <v>7.6211999999999946E-2</v>
      </c>
      <c r="E335">
        <f t="shared" si="12"/>
        <v>-5.9906511562609932E-7</v>
      </c>
      <c r="F335">
        <f t="shared" si="13"/>
        <v>1.3164273118672296E-5</v>
      </c>
    </row>
    <row r="336" spans="1:6">
      <c r="A336">
        <v>0.62678299999999998</v>
      </c>
      <c r="B336" s="1">
        <v>6.9952300000000004E-5</v>
      </c>
      <c r="C336">
        <f t="shared" si="10"/>
        <v>1.3934721115537849</v>
      </c>
      <c r="D336">
        <f t="shared" si="11"/>
        <v>0.12678299999999998</v>
      </c>
      <c r="E336">
        <f t="shared" si="12"/>
        <v>-5.998660741554886E-7</v>
      </c>
      <c r="F336">
        <f t="shared" si="13"/>
        <v>1.1301286007772301E-5</v>
      </c>
    </row>
    <row r="337" spans="1:6">
      <c r="A337">
        <v>0.67733299999999996</v>
      </c>
      <c r="B337" s="1">
        <v>6.5467600000000003E-5</v>
      </c>
      <c r="C337">
        <f t="shared" si="10"/>
        <v>1.3041354581673308</v>
      </c>
      <c r="D337">
        <f t="shared" si="11"/>
        <v>0.17733299999999996</v>
      </c>
      <c r="E337">
        <f t="shared" si="12"/>
        <v>-6.0089772882100114E-7</v>
      </c>
      <c r="F337">
        <f t="shared" si="13"/>
        <v>8.2636507026723005E-6</v>
      </c>
    </row>
    <row r="338" spans="1:6">
      <c r="A338">
        <v>0.72733300000000001</v>
      </c>
      <c r="B338" s="1">
        <v>5.95174E-5</v>
      </c>
      <c r="C338">
        <f t="shared" si="10"/>
        <v>1.1856055776892431</v>
      </c>
      <c r="D338">
        <f t="shared" si="11"/>
        <v>0.22733300000000001</v>
      </c>
      <c r="E338">
        <f t="shared" si="12"/>
        <v>-6.0201734935588656E-7</v>
      </c>
      <c r="F338">
        <f t="shared" si="13"/>
        <v>3.9358738860722987E-6</v>
      </c>
    </row>
    <row r="339" spans="1:6">
      <c r="A339">
        <v>0.77733300000000005</v>
      </c>
      <c r="B339" s="1">
        <v>5.2038199999999999E-5</v>
      </c>
      <c r="C339">
        <f t="shared" si="10"/>
        <v>1.0366175298804781</v>
      </c>
      <c r="D339">
        <f t="shared" si="11"/>
        <v>0.27733300000000005</v>
      </c>
      <c r="E339">
        <f t="shared" si="12"/>
        <v>-6.0310125412133471E-7</v>
      </c>
      <c r="F339">
        <f t="shared" si="13"/>
        <v>-1.8779550875277022E-6</v>
      </c>
    </row>
    <row r="340" spans="1:6">
      <c r="A340">
        <v>0.82733299999999999</v>
      </c>
      <c r="B340" s="1">
        <v>4.3016899999999998E-5</v>
      </c>
      <c r="C340">
        <f t="shared" si="10"/>
        <v>0.85691035856573705</v>
      </c>
      <c r="D340">
        <f t="shared" si="11"/>
        <v>0.32733299999999999</v>
      </c>
      <c r="E340">
        <f t="shared" si="12"/>
        <v>-6.0406037464028894E-7</v>
      </c>
      <c r="F340">
        <f t="shared" si="13"/>
        <v>-9.3415742804277037E-6</v>
      </c>
    </row>
    <row r="341" spans="1:6">
      <c r="A341">
        <v>0.87733300000000003</v>
      </c>
      <c r="B341" s="1">
        <v>3.2449400000000001E-5</v>
      </c>
      <c r="C341">
        <f t="shared" si="10"/>
        <v>0.64640239043824699</v>
      </c>
      <c r="D341">
        <f t="shared" si="11"/>
        <v>0.37733300000000003</v>
      </c>
      <c r="E341">
        <f t="shared" si="12"/>
        <v>-6.0484680420270617E-7</v>
      </c>
      <c r="F341">
        <f t="shared" si="13"/>
        <v>-1.8612790757927702E-5</v>
      </c>
    </row>
    <row r="342" spans="1:6">
      <c r="A342">
        <v>0.92733299999999996</v>
      </c>
      <c r="B342" s="1">
        <v>2.0338899999999999E-5</v>
      </c>
      <c r="C342">
        <f t="shared" si="10"/>
        <v>0.40515737051792827</v>
      </c>
      <c r="D342">
        <f t="shared" si="11"/>
        <v>0.42733299999999996</v>
      </c>
      <c r="E342">
        <f t="shared" si="12"/>
        <v>-6.054599822601567E-7</v>
      </c>
      <c r="F342">
        <f t="shared" si="13"/>
        <v>-2.9843257054427703E-5</v>
      </c>
    </row>
    <row r="343" spans="1:6">
      <c r="A343">
        <v>0.97733300000000001</v>
      </c>
      <c r="B343" s="1">
        <v>6.6916399999999999E-6</v>
      </c>
      <c r="C343">
        <f t="shared" si="10"/>
        <v>0.1332996015936255</v>
      </c>
      <c r="D343">
        <f t="shared" si="11"/>
        <v>0.47733300000000001</v>
      </c>
      <c r="E343">
        <f t="shared" si="12"/>
        <v>-6.0593618669933821E-7</v>
      </c>
      <c r="F343">
        <f t="shared" si="13"/>
        <v>-4.3181174612007706E-5</v>
      </c>
    </row>
    <row r="344" spans="1:6">
      <c r="A344">
        <v>0.99093299999999995</v>
      </c>
      <c r="B344" s="1">
        <v>2.7143999999999998E-6</v>
      </c>
      <c r="C344">
        <f t="shared" si="10"/>
        <v>5.4071713147410355E-2</v>
      </c>
      <c r="D344">
        <f t="shared" si="11"/>
        <v>0.49093299999999995</v>
      </c>
      <c r="E344">
        <f t="shared" si="12"/>
        <v>-6.0603383010070545E-7</v>
      </c>
      <c r="F344">
        <f t="shared" si="13"/>
        <v>-4.7122352976927703E-5</v>
      </c>
    </row>
    <row r="345" spans="1:6">
      <c r="A345">
        <v>1</v>
      </c>
      <c r="B345">
        <v>0</v>
      </c>
      <c r="C345">
        <f t="shared" si="10"/>
        <v>0</v>
      </c>
      <c r="D345">
        <f t="shared" si="11"/>
        <v>0.5</v>
      </c>
      <c r="E345" t="e">
        <f t="shared" si="12"/>
        <v>#DIV/0!</v>
      </c>
      <c r="F345">
        <f t="shared" si="13"/>
        <v>-4.9836752976927705E-5</v>
      </c>
    </row>
    <row r="346" spans="1:6">
      <c r="A346" t="s">
        <v>3</v>
      </c>
    </row>
    <row r="348" spans="1:6">
      <c r="A348" t="s">
        <v>0</v>
      </c>
    </row>
    <row r="349" spans="1:6">
      <c r="A349" t="s">
        <v>1</v>
      </c>
    </row>
    <row r="351" spans="1:6">
      <c r="A351" t="s">
        <v>14</v>
      </c>
    </row>
    <row r="352" spans="1:6">
      <c r="A352">
        <v>0</v>
      </c>
      <c r="B352">
        <v>0</v>
      </c>
      <c r="C352">
        <f>B352/0.0000502</f>
        <v>0</v>
      </c>
      <c r="D352">
        <f>A352-0.5</f>
        <v>-0.5</v>
      </c>
      <c r="E352" t="e">
        <f>(8*0.001003*B352)/(4*D352*D352-1)</f>
        <v>#DIV/0!</v>
      </c>
      <c r="F352">
        <v>0</v>
      </c>
    </row>
    <row r="353" spans="1:6">
      <c r="A353">
        <v>9.0666700000000006E-3</v>
      </c>
      <c r="B353" s="1">
        <v>2.9345200000000002E-6</v>
      </c>
      <c r="C353">
        <f t="shared" ref="C353:C376" si="14">B353/0.0000502</f>
        <v>5.8456573705179288E-2</v>
      </c>
      <c r="D353">
        <f t="shared" ref="D353:D376" si="15">A353-0.5</f>
        <v>-0.49093333</v>
      </c>
      <c r="E353">
        <f t="shared" ref="E353:E376" si="16">(8*0.001003*B353)/(4*D353*D353-1)</f>
        <v>-6.5520281904396307E-7</v>
      </c>
      <c r="F353">
        <f>(B353-B352)*A353+F352</f>
        <v>2.6606324448400003E-8</v>
      </c>
    </row>
    <row r="354" spans="1:6">
      <c r="A354">
        <v>2.2666700000000001E-2</v>
      </c>
      <c r="B354" s="1">
        <v>8.3647899999999992E-6</v>
      </c>
      <c r="C354">
        <f t="shared" si="14"/>
        <v>0.16662928286852588</v>
      </c>
      <c r="D354">
        <f t="shared" si="15"/>
        <v>-0.47733330000000002</v>
      </c>
      <c r="E354">
        <f t="shared" si="16"/>
        <v>-7.574517581144374E-7</v>
      </c>
      <c r="F354">
        <f t="shared" ref="F354:F376" si="17">(B354-B353)*A354+F353</f>
        <v>1.4969262545739999E-7</v>
      </c>
    </row>
    <row r="355" spans="1:6">
      <c r="A355">
        <v>6.13333E-2</v>
      </c>
      <c r="B355" s="1">
        <v>1.75284E-5</v>
      </c>
      <c r="C355">
        <f t="shared" si="14"/>
        <v>0.34917131474103585</v>
      </c>
      <c r="D355">
        <f t="shared" si="15"/>
        <v>-0.43866670000000002</v>
      </c>
      <c r="E355">
        <f t="shared" si="16"/>
        <v>-6.1075279140574996E-7</v>
      </c>
      <c r="F355">
        <f t="shared" si="17"/>
        <v>7.1172706667040003E-7</v>
      </c>
    </row>
    <row r="356" spans="1:6">
      <c r="A356">
        <v>0.1</v>
      </c>
      <c r="B356" s="1">
        <v>2.81331E-5</v>
      </c>
      <c r="C356">
        <f t="shared" si="14"/>
        <v>0.56042031872509956</v>
      </c>
      <c r="D356">
        <f t="shared" si="15"/>
        <v>-0.4</v>
      </c>
      <c r="E356">
        <f t="shared" si="16"/>
        <v>-6.2705554000000018E-7</v>
      </c>
      <c r="F356">
        <f t="shared" si="17"/>
        <v>1.7721970666704002E-6</v>
      </c>
    </row>
    <row r="357" spans="1:6">
      <c r="A357">
        <v>0.15</v>
      </c>
      <c r="B357" s="1">
        <v>3.8460600000000002E-5</v>
      </c>
      <c r="C357">
        <f t="shared" si="14"/>
        <v>0.76614741035856582</v>
      </c>
      <c r="D357">
        <f t="shared" si="15"/>
        <v>-0.35</v>
      </c>
      <c r="E357">
        <f t="shared" si="16"/>
        <v>-6.0511344000000009E-7</v>
      </c>
      <c r="F357">
        <f t="shared" si="17"/>
        <v>3.3213220666704004E-6</v>
      </c>
    </row>
    <row r="358" spans="1:6">
      <c r="A358">
        <v>0.2</v>
      </c>
      <c r="B358" s="1">
        <v>4.7992199999999998E-5</v>
      </c>
      <c r="C358">
        <f t="shared" si="14"/>
        <v>0.95601992031872507</v>
      </c>
      <c r="D358">
        <f t="shared" si="15"/>
        <v>-0.3</v>
      </c>
      <c r="E358">
        <f t="shared" si="16"/>
        <v>-6.017022074999999E-7</v>
      </c>
      <c r="F358">
        <f t="shared" si="17"/>
        <v>5.2276420666703991E-6</v>
      </c>
    </row>
    <row r="359" spans="1:6">
      <c r="A359">
        <v>0.25</v>
      </c>
      <c r="B359" s="1">
        <v>5.6165200000000002E-5</v>
      </c>
      <c r="C359">
        <f t="shared" si="14"/>
        <v>1.1188286852589642</v>
      </c>
      <c r="D359">
        <f t="shared" si="15"/>
        <v>-0.25</v>
      </c>
      <c r="E359">
        <f t="shared" si="16"/>
        <v>-6.0089275306666669E-7</v>
      </c>
      <c r="F359">
        <f t="shared" si="17"/>
        <v>7.2708920666704003E-6</v>
      </c>
    </row>
    <row r="360" spans="1:6">
      <c r="A360">
        <v>0.3</v>
      </c>
      <c r="B360" s="1">
        <v>6.2866800000000006E-5</v>
      </c>
      <c r="C360">
        <f t="shared" si="14"/>
        <v>1.2523266932270918</v>
      </c>
      <c r="D360">
        <f t="shared" si="15"/>
        <v>-0.2</v>
      </c>
      <c r="E360">
        <f t="shared" si="16"/>
        <v>-6.0052762285714297E-7</v>
      </c>
      <c r="F360">
        <f t="shared" si="17"/>
        <v>9.281372066670401E-6</v>
      </c>
    </row>
    <row r="361" spans="1:6">
      <c r="A361">
        <v>0.35</v>
      </c>
      <c r="B361" s="1">
        <v>6.8080199999999999E-5</v>
      </c>
      <c r="C361">
        <f t="shared" si="14"/>
        <v>1.356179282868526</v>
      </c>
      <c r="D361">
        <f t="shared" si="15"/>
        <v>-0.15000000000000002</v>
      </c>
      <c r="E361">
        <f t="shared" si="16"/>
        <v>-6.0030277450549455E-7</v>
      </c>
      <c r="F361">
        <f t="shared" si="17"/>
        <v>1.1106062066670398E-5</v>
      </c>
    </row>
    <row r="362" spans="1:6">
      <c r="A362">
        <v>0.4</v>
      </c>
      <c r="B362" s="1">
        <v>7.1803800000000005E-5</v>
      </c>
      <c r="C362">
        <f t="shared" si="14"/>
        <v>1.4303545816733068</v>
      </c>
      <c r="D362">
        <f t="shared" si="15"/>
        <v>-9.9999999999999978E-2</v>
      </c>
      <c r="E362">
        <f t="shared" si="16"/>
        <v>-6.0016009500000008E-7</v>
      </c>
      <c r="F362">
        <f t="shared" si="17"/>
        <v>1.2595502066670401E-5</v>
      </c>
    </row>
    <row r="363" spans="1:6">
      <c r="A363">
        <v>0.45</v>
      </c>
      <c r="B363" s="1">
        <v>7.4039E-5</v>
      </c>
      <c r="C363">
        <f t="shared" si="14"/>
        <v>1.4748804780876494</v>
      </c>
      <c r="D363">
        <f t="shared" si="15"/>
        <v>-4.9999999999999989E-2</v>
      </c>
      <c r="E363">
        <f t="shared" si="16"/>
        <v>-6.0008983434343433E-7</v>
      </c>
      <c r="F363">
        <f t="shared" si="17"/>
        <v>1.3601342066670398E-5</v>
      </c>
    </row>
    <row r="364" spans="1:6">
      <c r="A364">
        <v>0.5</v>
      </c>
      <c r="B364" s="1">
        <v>7.4783799999999994E-5</v>
      </c>
      <c r="C364">
        <f t="shared" si="14"/>
        <v>1.4897171314741033</v>
      </c>
      <c r="D364">
        <f t="shared" si="15"/>
        <v>0</v>
      </c>
      <c r="E364">
        <f t="shared" si="16"/>
        <v>-6.0006521119999993E-7</v>
      </c>
      <c r="F364">
        <f t="shared" si="17"/>
        <v>1.3973742066670395E-5</v>
      </c>
    </row>
    <row r="365" spans="1:6">
      <c r="A365">
        <v>0.55000000000000004</v>
      </c>
      <c r="B365" s="1">
        <v>7.4029599999999993E-5</v>
      </c>
      <c r="C365">
        <f t="shared" si="14"/>
        <v>1.4746932270916333</v>
      </c>
      <c r="D365">
        <f t="shared" si="15"/>
        <v>5.0000000000000044E-2</v>
      </c>
      <c r="E365">
        <f t="shared" si="16"/>
        <v>-6.0001364686868674E-7</v>
      </c>
      <c r="F365">
        <f t="shared" si="17"/>
        <v>1.3558932066670394E-5</v>
      </c>
    </row>
    <row r="366" spans="1:6">
      <c r="A366">
        <v>0.6</v>
      </c>
      <c r="B366" s="1">
        <v>7.1785400000000006E-5</v>
      </c>
      <c r="C366">
        <f t="shared" si="14"/>
        <v>1.429988047808765</v>
      </c>
      <c r="D366">
        <f t="shared" si="15"/>
        <v>9.9999999999999978E-2</v>
      </c>
      <c r="E366">
        <f t="shared" si="16"/>
        <v>-6.0000630166666666E-7</v>
      </c>
      <c r="F366">
        <f t="shared" si="17"/>
        <v>1.2212412066670402E-5</v>
      </c>
    </row>
    <row r="367" spans="1:6">
      <c r="A367">
        <v>0.65</v>
      </c>
      <c r="B367" s="1">
        <v>6.8055500000000006E-5</v>
      </c>
      <c r="C367">
        <f t="shared" si="14"/>
        <v>1.3556872509960161</v>
      </c>
      <c r="D367">
        <f t="shared" si="15"/>
        <v>0.15000000000000002</v>
      </c>
      <c r="E367">
        <f t="shared" si="16"/>
        <v>-6.000849802197804E-7</v>
      </c>
      <c r="F367">
        <f t="shared" si="17"/>
        <v>9.7879770666704026E-6</v>
      </c>
    </row>
    <row r="368" spans="1:6">
      <c r="A368">
        <v>0.7</v>
      </c>
      <c r="B368" s="1">
        <v>6.2840499999999996E-5</v>
      </c>
      <c r="C368">
        <f t="shared" si="14"/>
        <v>1.2518027888446215</v>
      </c>
      <c r="D368">
        <f t="shared" si="15"/>
        <v>0.19999999999999996</v>
      </c>
      <c r="E368">
        <f t="shared" si="16"/>
        <v>-6.0027639523809516E-7</v>
      </c>
      <c r="F368">
        <f t="shared" si="17"/>
        <v>6.1374770666703958E-6</v>
      </c>
    </row>
    <row r="369" spans="1:6">
      <c r="A369">
        <v>0.75</v>
      </c>
      <c r="B369" s="1">
        <v>5.6145299999999999E-5</v>
      </c>
      <c r="C369">
        <f t="shared" si="14"/>
        <v>1.1184322709163346</v>
      </c>
      <c r="D369">
        <f t="shared" si="15"/>
        <v>0.25</v>
      </c>
      <c r="E369">
        <f t="shared" si="16"/>
        <v>-6.0067984960000001E-7</v>
      </c>
      <c r="F369">
        <f t="shared" si="17"/>
        <v>1.1160770666703984E-6</v>
      </c>
    </row>
    <row r="370" spans="1:6">
      <c r="A370">
        <v>0.8</v>
      </c>
      <c r="B370" s="1">
        <v>4.79842E-5</v>
      </c>
      <c r="C370">
        <f t="shared" si="14"/>
        <v>0.95586055776892431</v>
      </c>
      <c r="D370">
        <f t="shared" si="15"/>
        <v>0.30000000000000004</v>
      </c>
      <c r="E370">
        <f t="shared" si="16"/>
        <v>-6.0160190750000008E-7</v>
      </c>
      <c r="F370">
        <f t="shared" si="17"/>
        <v>-5.4128029333296013E-6</v>
      </c>
    </row>
    <row r="371" spans="1:6">
      <c r="A371">
        <v>0.85</v>
      </c>
      <c r="B371" s="1">
        <v>3.8454300000000002E-5</v>
      </c>
      <c r="C371">
        <f t="shared" si="14"/>
        <v>0.76602191235059769</v>
      </c>
      <c r="D371">
        <f t="shared" si="15"/>
        <v>0.35</v>
      </c>
      <c r="E371">
        <f t="shared" si="16"/>
        <v>-6.0501431999999999E-7</v>
      </c>
      <c r="F371">
        <f t="shared" si="17"/>
        <v>-1.35132179333296E-5</v>
      </c>
    </row>
    <row r="372" spans="1:6">
      <c r="A372">
        <v>0.9</v>
      </c>
      <c r="B372" s="1">
        <v>2.8111700000000001E-5</v>
      </c>
      <c r="C372">
        <f t="shared" si="14"/>
        <v>0.55999402390438247</v>
      </c>
      <c r="D372">
        <f t="shared" si="15"/>
        <v>0.4</v>
      </c>
      <c r="E372">
        <f t="shared" si="16"/>
        <v>-6.2657855777777794E-7</v>
      </c>
      <c r="F372">
        <f t="shared" si="17"/>
        <v>-2.28215579333296E-5</v>
      </c>
    </row>
    <row r="373" spans="1:6">
      <c r="A373">
        <v>0.93866700000000003</v>
      </c>
      <c r="B373" s="1">
        <v>1.7506499999999999E-5</v>
      </c>
      <c r="C373">
        <f t="shared" si="14"/>
        <v>0.34873505976095615</v>
      </c>
      <c r="D373">
        <f t="shared" si="15"/>
        <v>0.43866700000000003</v>
      </c>
      <c r="E373">
        <f t="shared" si="16"/>
        <v>-6.0999250498101546E-7</v>
      </c>
      <c r="F373">
        <f t="shared" si="17"/>
        <v>-3.2776309201729602E-5</v>
      </c>
    </row>
    <row r="374" spans="1:6">
      <c r="A374">
        <v>0.97733300000000001</v>
      </c>
      <c r="B374" s="1">
        <v>8.3559000000000008E-6</v>
      </c>
      <c r="C374">
        <f t="shared" si="14"/>
        <v>0.16645219123505978</v>
      </c>
      <c r="D374">
        <f t="shared" si="15"/>
        <v>0.47733300000000001</v>
      </c>
      <c r="E374">
        <f t="shared" si="16"/>
        <v>-7.5663696529415816E-7</v>
      </c>
      <c r="F374">
        <f t="shared" si="17"/>
        <v>-4.1719492551529604E-5</v>
      </c>
    </row>
    <row r="375" spans="1:6">
      <c r="A375">
        <v>0.99093299999999995</v>
      </c>
      <c r="B375" s="1">
        <v>2.9309900000000001E-6</v>
      </c>
      <c r="C375">
        <f t="shared" si="14"/>
        <v>5.8386254980079683E-2</v>
      </c>
      <c r="D375">
        <f t="shared" si="15"/>
        <v>0.49093299999999995</v>
      </c>
      <c r="E375">
        <f t="shared" si="16"/>
        <v>-6.5439106089259761E-7</v>
      </c>
      <c r="F375">
        <f t="shared" si="17"/>
        <v>-4.7095214892559607E-5</v>
      </c>
    </row>
    <row r="376" spans="1:6">
      <c r="A376">
        <v>1</v>
      </c>
      <c r="B376">
        <v>0</v>
      </c>
      <c r="C376">
        <f t="shared" si="14"/>
        <v>0</v>
      </c>
      <c r="D376">
        <f t="shared" si="15"/>
        <v>0.5</v>
      </c>
      <c r="E376" t="e">
        <f t="shared" si="16"/>
        <v>#DIV/0!</v>
      </c>
      <c r="F376">
        <f t="shared" si="17"/>
        <v>-5.0026204892559609E-5</v>
      </c>
    </row>
    <row r="377" spans="1:6">
      <c r="A377" t="s">
        <v>3</v>
      </c>
    </row>
    <row r="379" spans="1:6">
      <c r="A379" t="s">
        <v>0</v>
      </c>
    </row>
    <row r="380" spans="1:6">
      <c r="A380" t="s">
        <v>1</v>
      </c>
    </row>
    <row r="382" spans="1:6">
      <c r="A382" t="s">
        <v>15</v>
      </c>
    </row>
    <row r="383" spans="1:6">
      <c r="A383">
        <v>0</v>
      </c>
      <c r="C383">
        <f>ABS((3*(4*(F383^2)-1))/2)</f>
        <v>0</v>
      </c>
      <c r="F383">
        <f>A383-0.5</f>
        <v>-0.5</v>
      </c>
    </row>
    <row r="384" spans="1:6">
      <c r="A384">
        <v>9.0666700000000006E-3</v>
      </c>
      <c r="C384">
        <f t="shared" ref="C384:C407" si="18">ABS((3*(4*(F384^2)-1))/2)</f>
        <v>5.3906792970666528E-2</v>
      </c>
      <c r="F384">
        <f t="shared" ref="F384:F407" si="19">A384-0.5</f>
        <v>-0.49093333</v>
      </c>
    </row>
    <row r="385" spans="1:6">
      <c r="A385">
        <v>2.2666700000000001E-2</v>
      </c>
      <c r="C385">
        <f t="shared" si="18"/>
        <v>0.13291752426665998</v>
      </c>
      <c r="F385">
        <f t="shared" si="19"/>
        <v>-0.47733330000000002</v>
      </c>
    </row>
    <row r="386" spans="1:6">
      <c r="A386">
        <v>6.13333E-2</v>
      </c>
      <c r="C386">
        <f t="shared" si="18"/>
        <v>0.3454291578666599</v>
      </c>
      <c r="F386">
        <f t="shared" si="19"/>
        <v>-0.43866670000000002</v>
      </c>
    </row>
    <row r="387" spans="1:6">
      <c r="A387">
        <v>0.1</v>
      </c>
      <c r="C387">
        <f t="shared" si="18"/>
        <v>0.53999999999999981</v>
      </c>
      <c r="F387">
        <f t="shared" si="19"/>
        <v>-0.4</v>
      </c>
    </row>
    <row r="388" spans="1:6">
      <c r="A388">
        <v>0.15</v>
      </c>
      <c r="C388">
        <f t="shared" si="18"/>
        <v>0.76500000000000001</v>
      </c>
      <c r="F388">
        <f t="shared" si="19"/>
        <v>-0.35</v>
      </c>
    </row>
    <row r="389" spans="1:6">
      <c r="A389">
        <v>0.2</v>
      </c>
      <c r="C389">
        <f t="shared" si="18"/>
        <v>0.96</v>
      </c>
      <c r="F389">
        <f t="shared" si="19"/>
        <v>-0.3</v>
      </c>
    </row>
    <row r="390" spans="1:6">
      <c r="A390">
        <v>0.25</v>
      </c>
      <c r="C390">
        <f t="shared" si="18"/>
        <v>1.125</v>
      </c>
      <c r="F390">
        <f t="shared" si="19"/>
        <v>-0.25</v>
      </c>
    </row>
    <row r="391" spans="1:6">
      <c r="A391">
        <v>0.3</v>
      </c>
      <c r="C391">
        <f t="shared" si="18"/>
        <v>1.26</v>
      </c>
      <c r="F391">
        <f t="shared" si="19"/>
        <v>-0.2</v>
      </c>
    </row>
    <row r="392" spans="1:6">
      <c r="A392">
        <v>0.35</v>
      </c>
      <c r="C392">
        <f t="shared" si="18"/>
        <v>1.3649999999999998</v>
      </c>
      <c r="F392">
        <f t="shared" si="19"/>
        <v>-0.15000000000000002</v>
      </c>
    </row>
    <row r="393" spans="1:6">
      <c r="A393">
        <v>0.4</v>
      </c>
      <c r="C393">
        <f t="shared" si="18"/>
        <v>1.44</v>
      </c>
      <c r="F393">
        <f t="shared" si="19"/>
        <v>-9.9999999999999978E-2</v>
      </c>
    </row>
    <row r="394" spans="1:6">
      <c r="A394">
        <v>0.45</v>
      </c>
      <c r="C394">
        <f t="shared" si="18"/>
        <v>1.4849999999999999</v>
      </c>
      <c r="F394">
        <f t="shared" si="19"/>
        <v>-4.9999999999999989E-2</v>
      </c>
    </row>
    <row r="395" spans="1:6">
      <c r="A395">
        <v>0.5</v>
      </c>
      <c r="C395">
        <f t="shared" si="18"/>
        <v>1.5</v>
      </c>
      <c r="F395">
        <f t="shared" si="19"/>
        <v>0</v>
      </c>
    </row>
    <row r="396" spans="1:6">
      <c r="A396">
        <v>0.55000000000000004</v>
      </c>
      <c r="C396">
        <f t="shared" si="18"/>
        <v>1.4849999999999999</v>
      </c>
      <c r="F396">
        <f t="shared" si="19"/>
        <v>5.0000000000000044E-2</v>
      </c>
    </row>
    <row r="397" spans="1:6">
      <c r="A397">
        <v>0.6</v>
      </c>
      <c r="C397">
        <f t="shared" si="18"/>
        <v>1.44</v>
      </c>
      <c r="F397">
        <f t="shared" si="19"/>
        <v>9.9999999999999978E-2</v>
      </c>
    </row>
    <row r="398" spans="1:6">
      <c r="A398">
        <v>0.65</v>
      </c>
      <c r="C398">
        <f t="shared" si="18"/>
        <v>1.3649999999999998</v>
      </c>
      <c r="F398">
        <f t="shared" si="19"/>
        <v>0.15000000000000002</v>
      </c>
    </row>
    <row r="399" spans="1:6">
      <c r="A399">
        <v>0.7</v>
      </c>
      <c r="C399">
        <f t="shared" si="18"/>
        <v>1.2600000000000002</v>
      </c>
      <c r="F399">
        <f t="shared" si="19"/>
        <v>0.19999999999999996</v>
      </c>
    </row>
    <row r="400" spans="1:6">
      <c r="A400">
        <v>0.75</v>
      </c>
      <c r="C400">
        <f t="shared" si="18"/>
        <v>1.125</v>
      </c>
      <c r="F400">
        <f t="shared" si="19"/>
        <v>0.25</v>
      </c>
    </row>
    <row r="401" spans="1:6">
      <c r="A401">
        <v>0.8</v>
      </c>
      <c r="C401">
        <f t="shared" si="18"/>
        <v>0.95999999999999985</v>
      </c>
      <c r="F401">
        <f t="shared" si="19"/>
        <v>0.30000000000000004</v>
      </c>
    </row>
    <row r="402" spans="1:6">
      <c r="A402">
        <v>0.85</v>
      </c>
      <c r="C402">
        <f t="shared" si="18"/>
        <v>0.76500000000000001</v>
      </c>
      <c r="F402">
        <f t="shared" si="19"/>
        <v>0.35</v>
      </c>
    </row>
    <row r="403" spans="1:6">
      <c r="A403">
        <v>0.9</v>
      </c>
      <c r="C403">
        <f t="shared" si="18"/>
        <v>0.53999999999999981</v>
      </c>
      <c r="F403">
        <f t="shared" si="19"/>
        <v>0.4</v>
      </c>
    </row>
    <row r="404" spans="1:6">
      <c r="A404">
        <v>0.93866700000000003</v>
      </c>
      <c r="C404">
        <f t="shared" si="18"/>
        <v>0.34542757866599982</v>
      </c>
      <c r="F404">
        <f t="shared" si="19"/>
        <v>0.43866700000000003</v>
      </c>
    </row>
    <row r="405" spans="1:6">
      <c r="A405">
        <v>0.97733300000000001</v>
      </c>
      <c r="C405">
        <f t="shared" si="18"/>
        <v>0.13291924266599997</v>
      </c>
      <c r="F405">
        <f t="shared" si="19"/>
        <v>0.47733300000000001</v>
      </c>
    </row>
    <row r="406" spans="1:6">
      <c r="A406">
        <v>0.99093299999999995</v>
      </c>
      <c r="C406">
        <f t="shared" si="18"/>
        <v>5.3908737066000245E-2</v>
      </c>
      <c r="F406">
        <f t="shared" si="19"/>
        <v>0.49093299999999995</v>
      </c>
    </row>
    <row r="407" spans="1:6">
      <c r="A407">
        <v>1</v>
      </c>
      <c r="C407">
        <f t="shared" si="18"/>
        <v>0</v>
      </c>
      <c r="F407">
        <f t="shared" si="19"/>
        <v>0.5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A13"/>
    </sheetView>
  </sheetViews>
  <sheetFormatPr baseColWidth="10" defaultRowHeight="15" x14ac:dyDescent="0"/>
  <sheetData>
    <row r="1" spans="1:3">
      <c r="A1">
        <v>0</v>
      </c>
      <c r="B1">
        <v>5.0199999999999996</v>
      </c>
      <c r="C1">
        <v>0</v>
      </c>
    </row>
    <row r="2" spans="1:3">
      <c r="A2">
        <v>0.1</v>
      </c>
      <c r="B2">
        <v>5.08</v>
      </c>
      <c r="C2">
        <v>0.1</v>
      </c>
    </row>
    <row r="3" spans="1:3">
      <c r="A3">
        <v>0.2</v>
      </c>
      <c r="B3">
        <v>5.23</v>
      </c>
      <c r="C3">
        <v>0.2</v>
      </c>
    </row>
    <row r="4" spans="1:3">
      <c r="A4">
        <v>0.3</v>
      </c>
      <c r="B4">
        <v>5.44</v>
      </c>
      <c r="C4">
        <v>0.3</v>
      </c>
    </row>
    <row r="5" spans="1:3">
      <c r="A5">
        <v>0.4</v>
      </c>
      <c r="B5">
        <v>5.69</v>
      </c>
      <c r="C5">
        <v>0.4</v>
      </c>
    </row>
    <row r="6" spans="1:3">
      <c r="A6">
        <v>0.6</v>
      </c>
      <c r="B6">
        <v>6.16</v>
      </c>
      <c r="C6">
        <v>0.6</v>
      </c>
    </row>
    <row r="7" spans="1:3">
      <c r="A7">
        <v>0.8</v>
      </c>
      <c r="B7">
        <v>6.53</v>
      </c>
      <c r="C7">
        <v>0.8</v>
      </c>
    </row>
    <row r="8" spans="1:3">
      <c r="A8">
        <v>1</v>
      </c>
      <c r="B8">
        <v>6.8</v>
      </c>
      <c r="C8">
        <v>1</v>
      </c>
    </row>
    <row r="9" spans="1:3">
      <c r="A9">
        <v>1.2</v>
      </c>
      <c r="B9">
        <v>6.98</v>
      </c>
      <c r="C9">
        <v>1.2</v>
      </c>
    </row>
    <row r="10" spans="1:3">
      <c r="A10">
        <v>2</v>
      </c>
      <c r="B10">
        <v>7.33</v>
      </c>
      <c r="C10">
        <v>2</v>
      </c>
    </row>
    <row r="11" spans="1:3">
      <c r="A11">
        <v>3</v>
      </c>
      <c r="B11">
        <v>7.44</v>
      </c>
      <c r="C11">
        <v>3</v>
      </c>
    </row>
    <row r="12" spans="1:3">
      <c r="A12">
        <v>14</v>
      </c>
      <c r="B12">
        <v>7.48</v>
      </c>
      <c r="C12">
        <v>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5" sqref="G5"/>
    </sheetView>
  </sheetViews>
  <sheetFormatPr baseColWidth="10" defaultRowHeight="15" x14ac:dyDescent="0"/>
  <sheetData>
    <row r="1" spans="1:7">
      <c r="A1">
        <v>0</v>
      </c>
      <c r="B1">
        <v>1</v>
      </c>
      <c r="C1">
        <f>B1-1</f>
        <v>0</v>
      </c>
      <c r="D1">
        <f>(-A1)/(LN(1-(B1/1.5)))</f>
        <v>0</v>
      </c>
      <c r="E1" t="e">
        <f>(-A1)/(LN(1-(C1/0.5)))</f>
        <v>#DIV/0!</v>
      </c>
    </row>
    <row r="2" spans="1:7">
      <c r="A2">
        <v>0.1</v>
      </c>
      <c r="B2">
        <v>1.0129999999999999</v>
      </c>
      <c r="C2">
        <f t="shared" ref="C2:C12" si="0">B2-1</f>
        <v>1.2999999999999901E-2</v>
      </c>
      <c r="D2">
        <f t="shared" ref="D2:D12" si="1">(-A2)/(LN(1-(B2/1.5)))</f>
        <v>8.8892344706580098E-2</v>
      </c>
      <c r="E2">
        <f>(-A2)/(LN(1-(C2/0.5)))</f>
        <v>3.7959343155652885</v>
      </c>
      <c r="F2">
        <f>AVERAGE(D2:D12)</f>
        <v>0.58491751285089044</v>
      </c>
    </row>
    <row r="3" spans="1:7">
      <c r="A3">
        <v>0.2</v>
      </c>
      <c r="B3">
        <v>1.042</v>
      </c>
      <c r="C3">
        <f t="shared" si="0"/>
        <v>4.2000000000000037E-2</v>
      </c>
      <c r="D3">
        <f t="shared" si="1"/>
        <v>0.16858414228288721</v>
      </c>
      <c r="E3">
        <f t="shared" ref="E3:E12" si="2">(-A3)/(LN(1-(C3/0.5)))</f>
        <v>2.2794902532974293</v>
      </c>
    </row>
    <row r="4" spans="1:7">
      <c r="A4">
        <v>0.3</v>
      </c>
      <c r="B4">
        <v>1.0840000000000001</v>
      </c>
      <c r="C4">
        <f t="shared" si="0"/>
        <v>8.4000000000000075E-2</v>
      </c>
      <c r="D4">
        <f t="shared" si="1"/>
        <v>0.23391172196719878</v>
      </c>
      <c r="E4">
        <f t="shared" si="2"/>
        <v>1.6311188050366332</v>
      </c>
      <c r="G4">
        <f>AVERAGE(E2:E12)</f>
        <v>1.6115488204424493</v>
      </c>
    </row>
    <row r="5" spans="1:7">
      <c r="A5">
        <v>0.4</v>
      </c>
      <c r="B5">
        <v>1.133</v>
      </c>
      <c r="C5">
        <f t="shared" si="0"/>
        <v>0.13300000000000001</v>
      </c>
      <c r="D5">
        <f t="shared" si="1"/>
        <v>0.28411945441192382</v>
      </c>
      <c r="E5">
        <f t="shared" si="2"/>
        <v>1.2934675829520763</v>
      </c>
    </row>
    <row r="6" spans="1:7">
      <c r="A6">
        <v>0.6</v>
      </c>
      <c r="B6">
        <v>1.228</v>
      </c>
      <c r="C6">
        <f t="shared" si="0"/>
        <v>0.22799999999999998</v>
      </c>
      <c r="D6">
        <f t="shared" si="1"/>
        <v>0.35140773218415239</v>
      </c>
      <c r="E6">
        <f t="shared" si="2"/>
        <v>0.98553557017915838</v>
      </c>
    </row>
    <row r="7" spans="1:7">
      <c r="A7">
        <v>0.8</v>
      </c>
      <c r="B7">
        <v>1.3009999999999999</v>
      </c>
      <c r="C7">
        <f t="shared" si="0"/>
        <v>0.30099999999999993</v>
      </c>
      <c r="D7">
        <f t="shared" si="1"/>
        <v>0.39605615942827183</v>
      </c>
      <c r="E7">
        <f t="shared" si="2"/>
        <v>0.86833513224061176</v>
      </c>
    </row>
    <row r="8" spans="1:7">
      <c r="A8">
        <v>1</v>
      </c>
      <c r="B8">
        <v>1.3540000000000001</v>
      </c>
      <c r="C8">
        <f t="shared" si="0"/>
        <v>0.35400000000000009</v>
      </c>
      <c r="D8">
        <f t="shared" si="1"/>
        <v>0.42925570532763363</v>
      </c>
      <c r="E8">
        <f t="shared" si="2"/>
        <v>0.81234671031385619</v>
      </c>
    </row>
    <row r="9" spans="1:7">
      <c r="A9">
        <v>1.2</v>
      </c>
      <c r="B9">
        <v>1.391</v>
      </c>
      <c r="C9">
        <f t="shared" si="0"/>
        <v>0.39100000000000001</v>
      </c>
      <c r="D9">
        <f t="shared" si="1"/>
        <v>0.45768815904476878</v>
      </c>
      <c r="E9">
        <f t="shared" si="2"/>
        <v>0.78778398283062601</v>
      </c>
    </row>
    <row r="10" spans="1:7">
      <c r="A10">
        <v>2</v>
      </c>
      <c r="B10">
        <v>1.46</v>
      </c>
      <c r="C10">
        <f t="shared" si="0"/>
        <v>0.45999999999999996</v>
      </c>
      <c r="D10">
        <f t="shared" si="1"/>
        <v>0.55182446601610691</v>
      </c>
      <c r="E10">
        <f t="shared" si="2"/>
        <v>0.79185070197743235</v>
      </c>
    </row>
    <row r="11" spans="1:7">
      <c r="A11">
        <v>3</v>
      </c>
      <c r="B11">
        <v>1.482</v>
      </c>
      <c r="C11">
        <f t="shared" si="0"/>
        <v>0.48199999999999998</v>
      </c>
      <c r="D11">
        <f t="shared" si="1"/>
        <v>0.67829587931129676</v>
      </c>
      <c r="E11">
        <f t="shared" si="2"/>
        <v>0.90246290957919106</v>
      </c>
    </row>
    <row r="12" spans="1:7">
      <c r="A12">
        <v>14</v>
      </c>
      <c r="B12">
        <v>1.49</v>
      </c>
      <c r="C12">
        <f t="shared" si="0"/>
        <v>0.49</v>
      </c>
      <c r="D12">
        <f t="shared" si="1"/>
        <v>2.7940568766789742</v>
      </c>
      <c r="E12">
        <f t="shared" si="2"/>
        <v>3.5787110608946411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Edward Perryman</dc:creator>
  <cp:lastModifiedBy>Noah Edward Perryman</cp:lastModifiedBy>
  <dcterms:created xsi:type="dcterms:W3CDTF">2017-02-27T05:10:56Z</dcterms:created>
  <dcterms:modified xsi:type="dcterms:W3CDTF">2017-02-27T07:59:07Z</dcterms:modified>
</cp:coreProperties>
</file>