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manuel/Desktop/"/>
    </mc:Choice>
  </mc:AlternateContent>
  <xr:revisionPtr revIDLastSave="0" documentId="8_{C3378B91-EB92-8A49-B46F-581B09EE15AA}" xr6:coauthVersionLast="47" xr6:coauthVersionMax="47" xr10:uidLastSave="{00000000-0000-0000-0000-000000000000}"/>
  <bookViews>
    <workbookView xWindow="0" yWindow="500" windowWidth="28800" windowHeight="14140" xr2:uid="{00000000-000D-0000-FFFF-FFFF00000000}"/>
  </bookViews>
  <sheets>
    <sheet name="Measure Overview" sheetId="2" r:id="rId1"/>
  </sheets>
  <definedNames>
    <definedName name="_xlnm._FilterDatabase" localSheetId="0" hidden="1">'Measure Overview'!$F$6:$K$170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A24" i="2"/>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J4" i="2"/>
  <c r="I4" i="2"/>
  <c r="H4" i="2"/>
  <c r="G4" i="2"/>
  <c r="F4" i="2"/>
  <c r="J5" i="2"/>
  <c r="I5" i="2"/>
  <c r="G5" i="2"/>
  <c r="E6" i="2"/>
  <c r="E23" i="2"/>
  <c r="E52" i="2"/>
  <c r="H5" i="2" s="1"/>
  <c r="E77" i="2"/>
  <c r="E120" i="2"/>
  <c r="D12" i="2"/>
  <c r="D10" i="2"/>
  <c r="D8" i="2"/>
  <c r="D7" i="2"/>
  <c r="F5" i="2" l="1"/>
  <c r="E2" i="2" s="1"/>
  <c r="E5" i="2"/>
</calcChain>
</file>

<file path=xl/sharedStrings.xml><?xml version="1.0" encoding="utf-8"?>
<sst xmlns="http://schemas.openxmlformats.org/spreadsheetml/2006/main" count="926" uniqueCount="371">
  <si>
    <t>MID</t>
  </si>
  <si>
    <t xml:space="preserve">Security Measures </t>
  </si>
  <si>
    <t>Description</t>
  </si>
  <si>
    <t>M83</t>
  </si>
  <si>
    <t>AGN Boundary Defense</t>
  </si>
  <si>
    <t>M15</t>
  </si>
  <si>
    <t>WAF Web Application Firewall</t>
  </si>
  <si>
    <t xml:space="preserve">WAF protection needs to be increased on a global scale, especially also in the new strategic datacenters worldwide. WAF Imperva rollout need to be continued to finalize protection of new and migration of existing WAF solutions in and to the  regions datacenters in EU, APAC, NA.
</t>
  </si>
  <si>
    <t>M75</t>
  </si>
  <si>
    <t>AGN Network Segmentation</t>
  </si>
  <si>
    <t>Finalization of network segregation and further segmentation of OEs.</t>
  </si>
  <si>
    <t>M16</t>
  </si>
  <si>
    <t>Part 2 - Active Directory</t>
  </si>
  <si>
    <t>M34</t>
  </si>
  <si>
    <t>Security Awareness</t>
  </si>
  <si>
    <t>M33</t>
  </si>
  <si>
    <t>Crisis Management</t>
  </si>
  <si>
    <t>M11</t>
  </si>
  <si>
    <t>Red Team Management</t>
  </si>
  <si>
    <t>M17</t>
  </si>
  <si>
    <t>CryptMaster: Serverencryption</t>
  </si>
  <si>
    <t>M78</t>
  </si>
  <si>
    <t>Identity Lifecycle Automation</t>
  </si>
  <si>
    <t>Implementation of an end-to-end automated IAM Target Solution and automated GIAM– HRT interface.</t>
  </si>
  <si>
    <t>M44</t>
  </si>
  <si>
    <t>Application White Listing</t>
  </si>
  <si>
    <t>M81</t>
  </si>
  <si>
    <t>ACDC: Intelligence, Detection and Response Platform</t>
  </si>
  <si>
    <t>Global Cyber Intelligence and Response Platform</t>
  </si>
  <si>
    <t>M84</t>
  </si>
  <si>
    <t>Endpoint Detection and Response</t>
  </si>
  <si>
    <t>M12</t>
  </si>
  <si>
    <t>Threat Detection and Hunting (DCSO)</t>
  </si>
  <si>
    <t>M89</t>
  </si>
  <si>
    <t>AD Authentification Segregation</t>
  </si>
  <si>
    <t xml:space="preserve">For secure Active Directories and prevention of lateral movements across OEs GIAM and SNOW to be enabled and Workplaces Services to be implemented. </t>
  </si>
  <si>
    <t>M92</t>
  </si>
  <si>
    <t>Future target model of identity and access management</t>
  </si>
  <si>
    <t>M86</t>
  </si>
  <si>
    <t>Secure Workplace Guideline</t>
  </si>
  <si>
    <t>M19</t>
  </si>
  <si>
    <t>Azure Information Protection</t>
  </si>
  <si>
    <t>M49</t>
  </si>
  <si>
    <t>Automotive Security</t>
  </si>
  <si>
    <t>M87</t>
  </si>
  <si>
    <t>Illumio Crown Jewels Segmentation</t>
  </si>
  <si>
    <t>tbd</t>
  </si>
  <si>
    <t>M14</t>
  </si>
  <si>
    <t>Enhancement of AZ Vulnerability Management process</t>
  </si>
  <si>
    <t>M45</t>
  </si>
  <si>
    <t>Enhancement of IT-EGRC tool</t>
  </si>
  <si>
    <t>M90</t>
  </si>
  <si>
    <t>Configuration Management Database</t>
  </si>
  <si>
    <t>M40</t>
  </si>
  <si>
    <t>IS GRC Framework</t>
  </si>
  <si>
    <t xml:space="preserve">Improve Allianz maturity level to govern IS/IT Compliance and manage IS/IT Risks according a consistent methodology to meet legal, regulatory and compliance requirements 
</t>
  </si>
  <si>
    <t>M85</t>
  </si>
  <si>
    <t>Cloud Governance including Cloud Security maturity model</t>
  </si>
  <si>
    <t>M77</t>
  </si>
  <si>
    <t>Finalize Critical IT Services ARAs</t>
  </si>
  <si>
    <t>M95</t>
  </si>
  <si>
    <t>M94</t>
  </si>
  <si>
    <t xml:space="preserve">Implementation of ISO/IEC 2700x based ISMS for global IT services </t>
  </si>
  <si>
    <t>AGN Boundary Defense*</t>
  </si>
  <si>
    <t>Cover COBIT 5 network findings with tactical measures for Network segmentation and Boundary defense (“AGN 1.1”)</t>
  </si>
  <si>
    <t>WAF Web Application Firewall*</t>
  </si>
  <si>
    <t>The implementation of a WAF allows to secure Allianz external facing Web Applications (after their onboarding) from exploiting potential weak spots in the web application software itself and to block unwanted attacks, crawlers, etc. In addition, the WAF allows for virtual patching.</t>
  </si>
  <si>
    <t>M51</t>
  </si>
  <si>
    <t>E-Mail Security Enhancement - Fire Eye EX</t>
  </si>
  <si>
    <t>Implementation and rollout of a solution to detect and react on advanced Malware and Phishing attacks by email, offering a best-practice IT security service for known and unknown future sophisticated cyber-attack approaches.</t>
  </si>
  <si>
    <t>AGN Network Segmentation*</t>
  </si>
  <si>
    <t>Enhance Global Network Security</t>
  </si>
  <si>
    <t>Rollout of threat detection &amp; hunting service of DCSO in order to improve network security monitoring capabilities with advanced analytics.</t>
  </si>
  <si>
    <t>Part 2 - Active Directory*</t>
  </si>
  <si>
    <t>Secure the group wide the AD infrastructure by defining and implementing the target picture (architecture, migration and operation) for a sustainable and secure AD for Allianz.</t>
  </si>
  <si>
    <t>Global Identity Management*</t>
  </si>
  <si>
    <t>Cover COBIT 5 findings about the identity tracking on a global scale. Secure sufficient documentation of Movers Leaver Joiners.</t>
  </si>
  <si>
    <t>Prepare local Active Directory Integration in AzTech Shared Services</t>
  </si>
  <si>
    <t>Enhancement of AZ Vulnerability Management process*</t>
  </si>
  <si>
    <t>Setup a global Vulnerability Management that contributes to prevent Allianz to be successfully attacked by the exploitation of a known vulnerability</t>
  </si>
  <si>
    <t xml:space="preserve">Establish a specialized competence team and platform to globally carry out and manage red-team exercises over IT-systems that process or store confidential Allianz information. </t>
  </si>
  <si>
    <t>Enh. Of Global Cyber Analytics, Intelligence &amp; Response Platform*</t>
  </si>
  <si>
    <t>Establish a common, globally shared Cyber Analytics, Intelligence and Response Platform and Team</t>
  </si>
  <si>
    <t>IS Risk Management Framework / RSA Archer Enhancement</t>
  </si>
  <si>
    <t>Implementation of Information Security Risk Management Framework  at OEs by using RSA Archer to provide a seamless globally aggregated view on IT Risk &amp; Security data in a single centralized environment and governance.</t>
  </si>
  <si>
    <t>IS Baseline for Managed Services 2017</t>
  </si>
  <si>
    <t>Provide a framework for all security related processes (e.g. ARA) through ISMS, define minimum key controls applicable to all central shared services as well as a patch management</t>
  </si>
  <si>
    <t>M67</t>
  </si>
  <si>
    <t>Platform Security Management</t>
  </si>
  <si>
    <t>Securing IT platforms by internal and external security assessments and providing a transparent status overview in RSA Archer as the central tool for IT security and risk data.</t>
  </si>
  <si>
    <t xml:space="preserve">Increase the secure and compliant cloud usage within the Allianz Group. Establishing integrated, global process in order to increase end to end efficiency in cloud security assessment and usage including OE interaction.
</t>
  </si>
  <si>
    <t>Security Office 365/ Workplace of the Future</t>
  </si>
  <si>
    <t xml:space="preserve">Provide a “Future (Secure) Workplace” target picture that identifies requirements and guiding principles for workplace services and related end point security capabilities based on key industry / technology trends to be considered to ensure “future readiness”
</t>
  </si>
  <si>
    <t>AVC is an secure and well protected working environment. The "Whitelisting" project aims to further enhance security in AVC, by blocking executions of e.g. malware and trojans.</t>
  </si>
  <si>
    <t>M13</t>
  </si>
  <si>
    <t>Part 2 - Mobile Security</t>
  </si>
  <si>
    <t xml:space="preserve">Sufficiently secure Allianz data and Allianz customer Apps to reduce the risk of data exfiltration. </t>
  </si>
  <si>
    <t>M18</t>
  </si>
  <si>
    <t xml:space="preserve">APT Detection &amp; Response for EPs </t>
  </si>
  <si>
    <t>Implementation of an Advanced Persistent Treat Detection and Response Environment for Endpoints by using scanning and analysis tools to provide a security suite for the Allianz Group.</t>
  </si>
  <si>
    <t>Implementation of an Advanced Persistent Treat Detection and Response Environment for Endpoints by using scanning and analysis tools to provide a security suite for the Allianz Group. Sufficiently secure Allianz data and Allianz customer Apps to reduce the risk of data exfiltration.</t>
  </si>
  <si>
    <t>End-to-End Encryption</t>
  </si>
  <si>
    <t>Establish and pilot a new service to encrypt personal data at rest for Allianz OEs. Includes implementation of hard and software infrastructure and centralized key management.</t>
  </si>
  <si>
    <t>Research project with Allianz Zentrum für Technik and University of Regensburg to support motor insurance underwriting with expertise of risks emerging from connected cars.</t>
  </si>
  <si>
    <t>Development, improvement and execution of crisis exercises and drills, as they are the only reliable to way to sustainably ensure adequate resilience to cyber risks across the Group.</t>
  </si>
  <si>
    <t>Security awareness to strengthen the “human firewall” and prevent phishing, malware, ransomware and social engineering attacks from being successful.</t>
  </si>
  <si>
    <t xml:space="preserve"> </t>
  </si>
  <si>
    <t>M29</t>
  </si>
  <si>
    <t>M16.2</t>
  </si>
  <si>
    <t>M21</t>
  </si>
  <si>
    <t>M13.1</t>
  </si>
  <si>
    <t>M13.2</t>
  </si>
  <si>
    <t>M80</t>
  </si>
  <si>
    <t>M82</t>
  </si>
  <si>
    <t>DMS/ GIAM/ AZ SE</t>
  </si>
  <si>
    <t>M007</t>
  </si>
  <si>
    <t xml:space="preserve">Endpoint Security </t>
  </si>
  <si>
    <t>M01</t>
  </si>
  <si>
    <t xml:space="preserve">Part1 - Active Directory </t>
  </si>
  <si>
    <t>M16.1</t>
  </si>
  <si>
    <t>Enhancement of global security incident management</t>
  </si>
  <si>
    <t>RSA Archer Enhancement</t>
  </si>
  <si>
    <t>IT Risk Management Framework</t>
  </si>
  <si>
    <t>Part2 - Active Directory</t>
  </si>
  <si>
    <t>Advanced Persistent Threat Resilience</t>
  </si>
  <si>
    <t>Part 1 - Mobile Security</t>
  </si>
  <si>
    <t>Data Breach Control (BlueLiv)</t>
  </si>
  <si>
    <t>AGN security enhancement</t>
  </si>
  <si>
    <t xml:space="preserve">End to End Security Governance </t>
  </si>
  <si>
    <t xml:space="preserve">Global Identity Management </t>
  </si>
  <si>
    <t>Enh. of Global Cyber Analytics, Intelligence &amp; Response Platform</t>
  </si>
  <si>
    <t>Global Target Operating Model for IT Security</t>
  </si>
  <si>
    <t>Comment</t>
  </si>
  <si>
    <t>Merged with M77</t>
  </si>
  <si>
    <t>Merged with M84</t>
  </si>
  <si>
    <t>M202</t>
  </si>
  <si>
    <t>M218</t>
  </si>
  <si>
    <t>M203</t>
  </si>
  <si>
    <t>M204</t>
  </si>
  <si>
    <t xml:space="preserve">M205 </t>
  </si>
  <si>
    <t>M206</t>
  </si>
  <si>
    <t>M207</t>
  </si>
  <si>
    <t>M208</t>
  </si>
  <si>
    <t>M209</t>
  </si>
  <si>
    <t>M210</t>
  </si>
  <si>
    <t>M211</t>
  </si>
  <si>
    <t>M212</t>
  </si>
  <si>
    <t>M213</t>
  </si>
  <si>
    <t>M214</t>
  </si>
  <si>
    <t>M215</t>
  </si>
  <si>
    <t>M216</t>
  </si>
  <si>
    <t>M217</t>
  </si>
  <si>
    <t>M201</t>
  </si>
  <si>
    <t>M232</t>
  </si>
  <si>
    <t>M222</t>
  </si>
  <si>
    <t>M239</t>
  </si>
  <si>
    <t>M240</t>
  </si>
  <si>
    <t>M241</t>
  </si>
  <si>
    <t>M242</t>
  </si>
  <si>
    <t>M243</t>
  </si>
  <si>
    <t>M244</t>
  </si>
  <si>
    <t>M245</t>
  </si>
  <si>
    <t>M223</t>
  </si>
  <si>
    <t>M233</t>
  </si>
  <si>
    <t>M224</t>
  </si>
  <si>
    <t>M225</t>
  </si>
  <si>
    <t>M226</t>
  </si>
  <si>
    <t>M246</t>
  </si>
  <si>
    <t>M247</t>
  </si>
  <si>
    <t>M227</t>
  </si>
  <si>
    <t>M234</t>
  </si>
  <si>
    <t>M228</t>
  </si>
  <si>
    <t>M229</t>
  </si>
  <si>
    <t>M248</t>
  </si>
  <si>
    <t>M230</t>
  </si>
  <si>
    <t>M231</t>
  </si>
  <si>
    <t>M249</t>
  </si>
  <si>
    <t>M221</t>
  </si>
  <si>
    <t>M235</t>
  </si>
  <si>
    <t>M236</t>
  </si>
  <si>
    <t>M237</t>
  </si>
  <si>
    <t>M238</t>
  </si>
  <si>
    <t>M250</t>
  </si>
  <si>
    <t>To reduce the risk to group by mitigating the risk to Proxy user surfing. This will be completed by migrating users to FMO Proxy services surfing via breakouts in core Datacenters.</t>
  </si>
  <si>
    <t>All business critical Web Facing applications of Allianz will be protected by a WAF solution, whereas the strategic WAF solution (Imperva) shall always be first choice if technically possible.
Without a WAF solution in place, Allianz’s external facing Web Applications would not be protected from exploiting potential weak spots in the web application software itself and unwanted attacks, crawlers, etc. could not be blocked. In addition, virtual patching would not be possible.</t>
  </si>
  <si>
    <t>By segregating the OEs it will be ensured that malware outbreaks for one Endpoint will not be spread laterally to other OEs. 
Target for first half-year 2019 is to have segregation in place for 55 OEs. The last 5 n-1 (Deutscher Gemeinschaftsbetrieb) OEs (AZ SE, AZ Tech, AZD, AZ Reinsurance, AIM) will be completed in second half-year 2019 as there is a dependency on the hardware refresh program.
After completion end of 2019, there will be full visibility on all endpoints globally connected to AGN.</t>
  </si>
  <si>
    <t xml:space="preserve">M16 will coordinate the mitigation of additional 31 vulnerabilities in local active directories by the end of Q2 (remaining 16 will be closed until end of 2019) Remote AD Vulnerability Scanner will be installed on 835 domain controllers to enable continuous scanning capabilities. For all known AD trusts the AD Trust Scanner will be installed.  Tier0 implementation will be completed for 10 ADs, detailed and committed project plans for known 73 ADs will be provided. Central red forest in AZ Technology will be finalized and AD AZ Technology plus one further OE-AD connected.
</t>
  </si>
  <si>
    <t xml:space="preserve">Strengthen the “human firewall” and prevent phishing, malware, ransomware, social engineering and other attacks from being successful.
Anchor Security Awareness from Board level down to all employees. Managers act as role models and initiate overall change of behavior.
Build a strong, worldwide “we protect” community, sharing knowledge and experiences. The requirements of a centrally provisioned training for specific target groups will be fulfilled.
</t>
  </si>
  <si>
    <t>To defend Allianz we need to act like an attacker, this is the only way to identify our biggest weaknesses. The red team exercises in 2019 will bring the friendly hacker methodology in Allianz deeper than ever by building internal capabilities and knowledge.</t>
  </si>
  <si>
    <t xml:space="preserve">The measure will create a service that enables Allianz OEs worldwide to fulfil their obligation to encrypt personal data at rest. Once this has been rolled out it will improve the security of our customer data and protect our reputation as a company.
</t>
  </si>
  <si>
    <t xml:space="preserve">For the AVC Standard (WIN 10) and Dedicated Client (WIN 10) the Whitelisting functionality/configuration is available. Whitelisting Dashboard should deliver transparency. 
Using the opportunity in the rollout/migration of the Windows 10, to apply/provide the whitelisting functionality to all OEs. In such ensuring that over 95% of malware/ransomware cases, in which users are tricked in downloading and executing malware, prevented. </t>
  </si>
  <si>
    <t xml:space="preserve">The Allianz Cyber Defense Center early, accurately and systematically detects and responds to internal and external cyber threats to Allianz and its OEs in order to ensure confidentiality, integrity and availability of its information systems. The ACDC strives towards continuous improvement of its processes and staff.
The ambition 1st half 2019 is to further increase the visibility of potential cyber-attacks with completing the sensor integration into global SIEM. Besides of that the detection intelligence will be further enhanced with implementation of the Basic Use Case Set (the set is containing five use case domains: 1. account compromise, 2. malicious code, 3. network anomalies, 4. remote an privileged access, 5. configuration changes) covering the most common attack scenarios.
</t>
  </si>
  <si>
    <t>Delivery of the group-wide, cross OE service to detect targeted cyber threats on endpoints and respond to them. This will ensure Allianz groups security on its critical business assets as a last line of defense.
EDR service production ready - Service infrastructure and processes have to be further developed. Handover to operations has to be completed (target April 2019) by finishing Security process for Cynet (ARA, Penetration Test and GPAM onboarding) and establishing basic service reporting.
Further regions have to be prepared for service run (target June 2019) by equipping the regions Europe, North America and  APAC with the Cynet Backend and training local staff will in Cynet Operations.
Cynet has to be rolled out to the main service provider Allianz Technology (target June 2019): Allianz Technology AVCs, APCs and servers.</t>
  </si>
  <si>
    <t xml:space="preserve">The goal is to implement 20 TDH network sensors and cover most of the network traffic of Allianz. Besides the technical implementation of the sensor boxes an integration into SIEM is planned in Q4 2019. Possible relocations of already installed boxes could be done in the future for optimization purposes based on previous analysis.
The network monitoring capability will increase significantly, and the established TDH service will be a valuable contribution to the overall network integrity and security of Allianz. This benefit affects the whole Allianz group including partners and customers. It also helps to fulfill future purposes related to IT security.
</t>
  </si>
  <si>
    <t xml:space="preserve">Reasoning for Measure: 
Increase resiliency, thus by removing unwanted bi-directional inter-forest trusts (avoiding lateral movements of malicious software etc.);
Guarantee enough flexibility to support changes in business strategy e.g. (de-) merger or restructuring programs.
Global Guidelines of Authentication Segregation
Allianz Technology: adapt Shared Services to support Local ADs;
OEs: how to efficiently use Local ADs.
It will provide guidance on the architecture principles and high level design of the end-to-end overall solution for the project.
Its goal is to:
Document the overarching architecture and design principles and patterns for the solution.
Document the high level architectural requirements for each application in scope of the overall solution.
Identify appropriate strategies and design patterns that help detailing the solution within the particular applications. 
Document constraints, assumptions and decisions that drive the high level solution.
Roll-out of AVC Tactical Solution for Allianz Benelux and AGCS US
Enable target AVC solution based on local account but with high custom configurations manually performed.
</t>
  </si>
  <si>
    <t>Analyze current GIAM situation and document major challenges and root causes with a special focus on the situation of the German OEs (Deutscher Gemeinschaftsbetrieb) to provide transparency. 
Refine “Global Identity and Access Management“ high-level target picture based on current challenges to provide clarity on the way forward for the central service and OEs. In combination with a stronger central governance the target picture will help to better drive standardization reduce complexity.</t>
  </si>
  <si>
    <t xml:space="preserve">Provide a “Future (Secure) Workplace” strategy and updated security guidelines to implement next generation workplace services, including Office 365 and other Azure cloud services. 
Finalize and further detail the future workplace target picture developed in phase 1 until end of 2018, compare market best practices to the AS IS context in Allianz to derive a specific target picture as well as create a roadmap towards the target based on a gap analysis
</t>
  </si>
  <si>
    <t xml:space="preserve">Azure Information Protection (AIP) is an integral element to secure Office 365 Usage in Allianz.
Information classification and encryption in the Azure cloud, including protection of documents (emails, Office files) in Office 365, e.g., using OneDrive, Exchange and SharePoint online.
</t>
  </si>
  <si>
    <t xml:space="preserve">Risk overview of connected cars and a vision for risks and chances for autonomous driving. 
Risk reduction by considering Risk Scenarios, ability to rate the risks in modern connected cars so Allianz can understand the potential product liability.
</t>
  </si>
  <si>
    <t xml:space="preserve">Build up a micro segmentation infrastructure to ensure the AZ crown jewels against data loss and lateral movements within the data center.
The objective is to reduce the attack surface of crown jewels against data loss and lateral movements. 
</t>
  </si>
  <si>
    <t>Design and rollout of OE Dashboards including assets located in local and central data centers. Data on the local assets to be gathered by means of the local OE scans.
Develop standard and globally mandatory Scan Profile using authenticated scans (for Windows and Linux OS) to be used by OEs for the local scans
Complete Proof of Concept examinations of the Qualys Agent technology and vulnerability scans of the public cloud-hosted assets
Develop standard, global AVM operating model (with a strong focus on the regions) to be leveraged by AZ Tech branches, OEs, global lines and other organizational units.</t>
  </si>
  <si>
    <t>Develop Allianz IT-EGRC tool (RSA Archer) to provide an integrated global view on IS/IT Risk and IS/IT Health status in a single centralized environment as a means for global governance
The IT-EGRC tool is Allianz’ single source of truth with respect to Compliance with corporate rules for IS and IT, Health status for IS and IT and IS/IT Risks.
The IT-EGRC tool strives for high user acceptance and facilitates efficient processes for assessing the compliance and health status, managing IS/IT risks, and reporting.</t>
  </si>
  <si>
    <t>Implementing the first security principle “know yourself”, the measure CMDB strives to gain transparency via an end-to-end global view. This view links business applications to IT services across borders of OEs and AZ Technology. 
The measure provides the basis to accelerate IT/IS incident management, vulnerability management, etc. on a global scale by linking business applications to the respective underlying infrastructure elements independent of their origin (locally or globally managed). Thereby, different setups of AZ Tech services – local, regional, and global shared services – are taken into account and linked to the respective business applications.
Data quality and maintenance needs to be ensured via defined roles and responsibilities on AZ Technology and OE side. The interface to the Group eGRC solution provides a common basis for IT as well as IS risk management.</t>
  </si>
  <si>
    <t>Improve Allianz maturity level to govern IS/IT compliance and manage IS/IT risks according a consistent methodology to meet legal, regulatory and compliance requirements by providing an integrated and aligned framework for IS/IT GRC.
Continuously enhance management of IS/IT Risk by providing effective processes in the global Allianz IT-EGRC tool.
Enablement of Group function in steering OEs by using the IT-EGRC tool to gain an overview of maturity using Health Indicators and understand IS/IT risk exposure across OEs.</t>
  </si>
  <si>
    <t>Increase the secure and compliant cloud usage within the Allianz Group. Establishing integrated, global process in order to increase end to end efficiency in cloud security assessment and usage including OE interaction.</t>
  </si>
  <si>
    <t>In 2018, ARAs for all Critical IT Services (60) were completed. For finalizing the measure, this ARAs including relevant accompanying documentation should be published in RSA Archer.
As Archer in Allianz is available across AZ OEs as common platform to manage policies, controls, risks, assessments and deficiencies across lines of business, it enables getting information to stakeholders, such as OE ISOs, quickly and hereby increase trust in global AZ Tech IT services while reducing effort for AZ Tech ISO and service managers at the same time.
The project will review and validate ARA documentation and format it for publishing in Archer.
A process will be developed and implemented describing document handling and how to ensure alignment between information in Archer and ARA Processing tool (‚Faraday‘).</t>
  </si>
  <si>
    <t>IT Security Initiative Hub</t>
  </si>
  <si>
    <t xml:space="preserve">Ensure a smooth running of the whole initiative on organizational level. Support measures on operational level by covering costs for equipment, rooms, overarching consultancy, etc. </t>
  </si>
  <si>
    <t>Increase compliance with legislative requirements (e.g. GDPR, NIS directive) and regulatory recommendations (e.g. BAFIN ‘Versicherungsrechtliche Anforderungen an die IT’) 
Reduce audit efforts and optimize of Asset Risk Assurance Process 
Improve trust in global IT services by provision of an integrated system for all security related processes (e.g. Asset and Risk Assurance, Enterprise Risk Management, Data Protection, Group Security &amp; Risk, etc.)
Decrease effort for Cyber Insurance coverage
Reduce of risk for management liability (e.g. in case of data breach)</t>
  </si>
  <si>
    <t>M101</t>
  </si>
  <si>
    <t>Human Firewall​</t>
  </si>
  <si>
    <t>Finalize foundation of key Human Firewall / Information Security Awareness elements (Core: Phishing Resilience toolset, Spear-Phishing and Optional: Triage concept, Security Arena, annual Security Awareness Month)
Ensure ongoing and strategic evolution of Human Firewall activities to drive sustainable change of behavior and culture of all Allianz employees to protect Allianz‘ Digital Environment (i.e. handover to line organization by EOY 2019)</t>
  </si>
  <si>
    <t>M104</t>
  </si>
  <si>
    <t>WAF Run &amp; Enhancement​</t>
  </si>
  <si>
    <t>WAF Enhancements: Improve Web Application protection in current setups, implement proof of concept for three selected cloud solutions, evaluate cloud solutions and allow to protect web applications in future architectural target setups.
Assessment of exiting, local WAF implementations to review the effectiveness of the protection – if necessary further fine-tune the WAF settings
Continue to run WAF on 674 business critical applications
Handover to run</t>
  </si>
  <si>
    <t>M102</t>
  </si>
  <si>
    <t>Red-Teaming​</t>
  </si>
  <si>
    <t>Build up in-house expert team to drive red team penetration testing projects 
Create new function to reach out to stakeholders with Red-Team findings, consult on finding mitigations, follow up on finding closure and steer retesting of events
Integrate new team into run organization by EOY 2019
Red-Team testing of the global DCs provides evidence to efficiency of implemented security zones required to close audit finding</t>
  </si>
  <si>
    <t>M113</t>
  </si>
  <si>
    <t>Workplace Security</t>
  </si>
  <si>
    <t>AIP: Information classification and encryption in the Azure cloud, including protection of documents in Office 365. Without this control in place, the use of Office 365 is not compliant with our Information Security Policy
MFA: Market / Vendor / Product Assessment; MFA technical High-Level implementation blueprint; PoC preparation and execution by Allianz Technology for selected solutions 
Appl. Whitelisting: Enable whitelisting functionality to all OEs which depends on the Win 10 AVC rollout to prevent 95 % of downloaded malware / ransomware execution​</t>
  </si>
  <si>
    <t>M112</t>
  </si>
  <si>
    <t>Cloud Security Building Blocks</t>
  </si>
  <si>
    <t>Allianz IT Strategy mandates use of could services. 
A Cloud Security Guideline has been created in 1HJ 2019 and endorsed by the Cloud Security Council. Now security concepts for commonly used cloud services (e.g. compute, networking, storage, database, etc.) need to be developed.
Web applications hosted in the cloud, including Allianz Direct, need the capability to effectively scan uploaded documents for malware. The service needs to leverage state-of-the art detection and sanitization technology. A cloud-native service (on-demand, pay-as-you-go, API) will be created as part of Allianz Technology’s cloud services.</t>
  </si>
  <si>
    <t>M105</t>
  </si>
  <si>
    <t>Vuln. Mgmt. Enhancement​</t>
  </si>
  <si>
    <t>Integrate the Qualys Cloud Agent in the standard Allianz Cloud offering to ensure that Allianz Technology Public Cloud Services; examine options to integrate results in standard AVM reporting platform
Enable vulnerability scanning of the applications, beyond operating system vulnerabilities
Perform PoC on Web Application vulnerability scanning, examine options to integrate results in standard AVM reporting platform</t>
  </si>
  <si>
    <t>M103</t>
  </si>
  <si>
    <t>AD Monitoring &amp; Enhancement​</t>
  </si>
  <si>
    <t>AD Red Forest Implementation for ‘rootdom.net’ AD Forest
AD Offline Backup creation for ‘rootdom.net’ AD Forest (domains: allianzde, wwg00m), blueprint for other local AD 
Evaluation of Microsoft ‘RAP as a Service for Active Directory Security’’ as a Group AD Assessment Tool to automatically analyze Active Directory security status and report trust relationships in all OEs
Tracking mitigation of remaining 13 vulnerabilities, driven by OEs</t>
  </si>
  <si>
    <t>M110</t>
  </si>
  <si>
    <t>Threat Monitoring Roll-out</t>
  </si>
  <si>
    <t xml:space="preserve">The Allianz Cyber Defense Center early, accurately and systematically detects and responds to internal and external cyber threats to Allianz and its OEs in order to ensure confidentiality, integrity and availability of its information systems. The ACDC strives towards continuous improvement of its processes and staff.
The ambition 2nd half 2019 is to further increase the visibility of potential cyber-attacks with completing the implementation of the Basic Use Case set in all strategic Data Centers; remaining are AP1/AP2 and NA1/NA2.
</t>
  </si>
  <si>
    <t>M111</t>
  </si>
  <si>
    <t>Endpoint Defense</t>
  </si>
  <si>
    <t xml:space="preserve">Phase 1: Testing of 59 OEs completed
Phase 2: Onboarding of 25 OEs to EDR platform completed
Cloud readiness; build up EDR cloud infrastructure to secure roaming clients (Laptops)
Enable Basic Deception capabilities on endpoints with Cynet
Perform the roll-out of advanced deception solution for two OEs and connected shared services
Provide standardized program methodology for global rollout projects and define and set up operational service model. Create plan and approach for global rollout in further OEs
</t>
  </si>
  <si>
    <t>M116</t>
  </si>
  <si>
    <t>CMDB</t>
  </si>
  <si>
    <t xml:space="preserve">General Objective: The measure 116 (Global CMDB) creates transparency on business-critical applications and IT assets. It links them across borders of OEs and AZ Technology. M116 will ensure BAFIN requirements* and compliance. Different setups of AZ Tech services – local, regional, global shared services – are considered. In the long term, a Global CMDB containing all IT Assets will enable fully transparent ITSM processes and automatic IT service management processes.
Scope Q3+Q4 2019: Ensure compliance wrt BAFIN/VAIT, ASIT, and depending internal requirements by: Collecting all business-critical applications from all Allianz OEs**  Collecting all CIs (local, RDC) in addition to the already existing CI in the CMDB of the respective 60 Allianz OEs Get business-critical applications modeled by the OE responsible persons and upload to the CMDB and map them to the CIs 
</t>
  </si>
  <si>
    <t>M109</t>
  </si>
  <si>
    <t>AGN Network Segmentation​</t>
  </si>
  <si>
    <t>AGN Network Segmentation to be completed in 'Deutscher Gemeinschaftsbetrieb' – (AZ SE, AZ Tech, AZD, AZ Reinsurance, AIM) after implementation in 55 OEs has already been completed in H1/2019
KPI target achieved - 60/60 completed
Handover of segregated OEs to operations
AVC segregation to further isolate endpoints form server systems</t>
  </si>
  <si>
    <t>M107</t>
  </si>
  <si>
    <t>Illumio Segmentation​ (Crown Jewels)</t>
  </si>
  <si>
    <t xml:space="preserve">Operation team is established and ready to run the service
Rollout of further agents (VEN’s) on defined crown-jewels
Rollout of max 70 agents (VEN’s) – already bought in 2019/01
</t>
  </si>
  <si>
    <t>M108</t>
  </si>
  <si>
    <t>Server Encryption​</t>
  </si>
  <si>
    <t>Track rollout status in 60 local OEs
Provide strategic data-at-rest encryption solution to customers 
Use scalable service with centralized key management, privileged user access control and detailed data access audit logging
Enable OEs to encrypt at a file system level
Server encryption will improve the security of our customer data and protect our reputation as a company</t>
  </si>
  <si>
    <t>M115</t>
  </si>
  <si>
    <t>GRC Enhancement</t>
  </si>
  <si>
    <t>Develop Allianz IT-EGRC tool (RSA Archer) to provide an integrated global view on IS/IT Risk and IS/IT Health status in a single centralized environment as a means for global governance
The IT-EGRC tool is Allianz’ single source of truth with respect to Compliance with corporate rules for IS and IT, Health status for IS and IT and IS/IT Risks.
The IT-EGRC tool strives for high user acceptance and facilitates efficient processes for assessing the compliance and health status, managing IS/IT risks and reporting.</t>
  </si>
  <si>
    <t>M117</t>
  </si>
  <si>
    <t>Security Foundations</t>
  </si>
  <si>
    <t>Ramp-up Security Foundations function to measure and assess hacking resilience, calculate and compare Hackability of OEs and cyber insurance clients, define quick win remediation fixes, and establish mid-term improvement roadmap
Build capability to disperse hacking knowledge to insurance business (starting with AGCS), to investment branch (Allianz X), and to M&amp;A acquisitions</t>
  </si>
  <si>
    <t>M100</t>
  </si>
  <si>
    <t>Steer initiatives, challenge content and prioritization and provide advice for challenges / road blocks faced (PMO)</t>
  </si>
  <si>
    <t>DevSecOps basics</t>
  </si>
  <si>
    <t>Modern Authentication</t>
  </si>
  <si>
    <t>PKI Review and Roadmap</t>
  </si>
  <si>
    <t>Liam Building Blocks</t>
  </si>
  <si>
    <t>Interconnected Analytics and
Response hub</t>
  </si>
  <si>
    <t>Finalize EDR Cynet rollout</t>
  </si>
  <si>
    <t>SIEM OE Onboarding</t>
  </si>
  <si>
    <t>Advanced Deception Extension</t>
  </si>
  <si>
    <t>Data enrichment for security and
forensic analysis (CMDB)</t>
  </si>
  <si>
    <t>Data Protection DRM,
Encryption and DLP Roadmap</t>
  </si>
  <si>
    <t>Secure System Configurations</t>
  </si>
  <si>
    <t>Advanced actionable
Vulnerability Management</t>
  </si>
  <si>
    <t>Integrated Information Risk
Management</t>
  </si>
  <si>
    <t>Technical Cloud Security
Compliance</t>
  </si>
  <si>
    <t>Assessment of Shared Cloud
Providers</t>
  </si>
  <si>
    <t>Enterprise Security Architecture
Management (ESAM)</t>
  </si>
  <si>
    <t>Targeted Group Awareness &amp;
Trainings</t>
  </si>
  <si>
    <t>Security Foundation Function</t>
  </si>
  <si>
    <t>Micro segmentation for critical business applications</t>
  </si>
  <si>
    <t>Bug bounty basics</t>
  </si>
  <si>
    <t>Enhanced DevSecOps</t>
  </si>
  <si>
    <t>PKI Enhancement  &amp; Automation</t>
  </si>
  <si>
    <t>Secure Workplace</t>
  </si>
  <si>
    <t xml:space="preserve">Modern (Password Less) Multifactor Authentication </t>
  </si>
  <si>
    <t>Advanced Segmentation (AGN)</t>
  </si>
  <si>
    <t>Securing the Cloud</t>
  </si>
  <si>
    <t>IAM Cloud Enablement</t>
  </si>
  <si>
    <t>Advanced detection by deception</t>
  </si>
  <si>
    <t>SIEM automated rule-based alerting &amp; response</t>
  </si>
  <si>
    <t>EDR coverage &amp; automation</t>
  </si>
  <si>
    <t>Mobile device security &amp; phishing protection</t>
  </si>
  <si>
    <t>Agent-based AVM &amp; actionable cloud discovery</t>
  </si>
  <si>
    <t>Cloud WAF enhancement</t>
  </si>
  <si>
    <t>Modernize Internal Network Protection</t>
  </si>
  <si>
    <t xml:space="preserve">DLP &amp; DRM strategy </t>
  </si>
  <si>
    <t>AIP enhancement &amp; rollout</t>
  </si>
  <si>
    <t>Automated digital identity protection on active directory</t>
  </si>
  <si>
    <t>Secure System Configuration II</t>
  </si>
  <si>
    <t>Review DOS Resistance on internal NW</t>
  </si>
  <si>
    <t>Extended toxic asset program</t>
  </si>
  <si>
    <t>IRM automation, actionable monitoring &amp; reporting</t>
  </si>
  <si>
    <t>Cloud Security Posture Management</t>
  </si>
  <si>
    <t>Security Foundations Function</t>
  </si>
  <si>
    <t xml:space="preserve">Global security architecture deployment </t>
  </si>
  <si>
    <t>Virtual IS Training across AZ</t>
  </si>
  <si>
    <t>Re-enforce phishing &amp; resilience protection</t>
  </si>
  <si>
    <t>Corporate social media protection</t>
  </si>
  <si>
    <t xml:space="preserve">Patching Governance
</t>
  </si>
  <si>
    <t>• Implement SAST code scan. Offer an application security scanning service that provides static code and/or dynamic application sc ans. A
solution for code scanning has been selected by AGCS in collaboration with AZ Tech ( Checkmarx ). Validate and integrate the solution in AZ
Tech’s standard toolchainoffering (ADP/CRP).
• Onboard 10 projects to the new DevSecOps toolchain
• Define DevSecOps framework and guidelines
• Document and provide reusable secure software design patterns for 10 most common use cases used in own applications e.g. authentication
(forgot password, lost MFA device), data tokenization</t>
  </si>
  <si>
    <t>• Create detailed blueprint and solution design, ensuring adherence to security best practices
• Finalize tool selection and prepare for GAB decision
• Create FAS foundation for future authentication</t>
  </si>
  <si>
    <t>• Complete an end to end review of our Public Key Infrastructure (PKI) across people, process and technology incl. penetration of core solution
• The objective of the review is to measure our PKI capability against best practices, identifying areas for improvement
• This will help ensure we have a modern and fit for purpose PKI for Global AZ, that meets the needs of all OEs into the future</t>
  </si>
  <si>
    <t>• Create detailed blueprint, technical designs and strategy for a local IAM service, to be provided by AZ Technology in line with the global IAM strategy
• Align solution and strategy with needs of OEs and drive understanding
• Define difference to existing service(s) already offered and create implementation and roll out roadmap
• Build basic LIAM
• Build basic LIAM irator (manually supported automatic LIAM provisioning)</t>
  </si>
  <si>
    <t>• Define requirements for cloud logging (O365, Azure AD) but also consider other high volume log sources for future logging
• Establish common logging platform based on cloud services
• Establish SOAR (Security Orchestration Automation and Response) platform as central hub for the global response community</t>
  </si>
  <si>
    <t>Approach to increase the EDR Cynet maturity and coverage level:
• Continue EDR Cynet rollout to all Allianz Endpoints* and improve alert handling and reduce incident damage with faster response time on potential treats.
• Design &amp; Implement global solution to make Cynet Backend available from the public internet to support Cloud workloads and roaming clients.
• Evaluate further use cases for EDR Cynet in ArcSight to improve alert handling.</t>
  </si>
  <si>
    <t>• Connect 10 OEs to SIEM for logging and monitoring (incl. local OE infrastructure)
• Collect logs from critical systems such as AD, FW and Windows / Linux Servers and provide transparency about the onboarding s tat us of all OEs
• Establish a group wide use case demand process to further enhance the existing harmonized global use cases portfolio</t>
  </si>
  <si>
    <t>Setup a dynamic and distributed deception network of decoys within the AZ infrastructure, that distracts attackers and enables multiple response
possibilities.
Approach:
• Continue preferred deception rollout with already started OEs to make use of existing contract
• Run a deception maturity push to evaluate detection capabilities for both, Deception solutions and class 1 standard Cynet , with a Red Team
exercise in those OEs.</t>
  </si>
  <si>
    <t>• Optimize information security and information technology incident resolution by providing an automatically updated inventory of IT assets.
Investigate potential of connecting information security sensors to enhance automation, scanning and end to end monitoring.
• Enable usability of IT asset inventory to support the information security incident management processes via interlinked sens ors (e.g. Qualys,
Dynatrace, Illumio ), enriched data and end to end monitoring covering a global and local OE view.</t>
  </si>
  <si>
    <t>Create blueprint, architecture and infrastructure for O365 DRM
Mobile devices and cloud services move data outside Allianz protective perimeter. A new approach to security is required, where security controls can move together with the data (e.g. using DRM).
In 2019 Allianz has started the design and PoC for Digital Rights Management based on Microsoft Information Protection (MIP).
DLP strategy
Architecture roadmap with holistic view on protection of all major exfiltration channels ( current+future)</t>
  </si>
  <si>
    <t>• Define &amp; Document (risk based) hardening standards for major platforms
• Make recommendations for automated implementation of hardening standards
• Define configuration compliance policies
• Define global reporting dashboard for policy compliance
• Leverage Qualys Policy Compliance technology</t>
  </si>
  <si>
    <t>• Extension of AVM asset coverage via Qualys Agents
Asset scope: Workstations, Servers
Environment scope: Strategic DCs, RDCs and Remote Compute Locations
• Increase AVM Coverage of the AzTech Public Cloud environment Qualys Agents rolled out in AzTech Public Cloud Environment Roll out of the Qualys Scanner Infrastructure in the AzTech Public Cloud
• Perform PoC and vendor selection paper for Container Security Modules
• Enhancement of AVM Splunk Dashboards:Vulnerability overview per Asset Owner, OE and Regions Data Column for vulnerability remediation
action (patching ,hardening)
• Integration of Security Foundation Hackability Score</t>
  </si>
  <si>
    <t>• Extend the existing Information Security Risk Management process to an integrated Information Risk Management methodology with a data model covering diverse objects at risk (e.g. Business Application, IT Service, OE, Contract, Facility).
• Improve I(S)RM process based on stakeholder feedback and on quality analysis of documented IS issues in RSA Archer.
• Provide training material on IRM to onboard relevant OE stakeholders.
• Enhance IT --&amp; IS EGRC tool (RSA Archer) to support integrated Information Risk Management.
• Mature peer review process for compliance related information risks as input for Information Risk Management.</t>
  </si>
  <si>
    <t>Implement cloud compliance assessment tool, update Cloud Security Guidelines for cloud washed workloads, and develop a peer review
concept
• Effective oversight is required, especially in the area of insecure infrastructure configuration. Therefore, a cloud security compliance
assessment tool needs to be implemented.
• Cloud adoption is a core part of Allianz’s IT strategy. The Cloud Security Guidelines need to be extended to cloud washed workloads (i.e.
combinations with non cloud native technologies).
• To foster the community building and facilitating review activities, a cloud security peer review concept needs to be develop ed and tested.</t>
  </si>
  <si>
    <t>Cloud Vendor Assessment
• The goal of this measure is to define a standardized approach for the assessment of shared Cloud Providers by using the expertise of a center
of competence ( DCSO Deutsche Cyber Sicherheitsorganisation GmbH).
• The measure further improves the quality and security level in cloud vendor management in line with regulatory requirements (i.e. BaFin VAIT).</t>
  </si>
  <si>
    <t>Building stronger governance approach to technical security domains (e.g. Infrastructure, Application Dev., Core Platforms, Cloud, Wor kpl ace etc.) by implementing
ESAM which for the first 6 months will focus on
• Review current security organizational setup within Allianz Group and define ESAM roles and responsibilities, synchronized wi th other security organizations within Allianz SE. Define and Build main ESAM processes (eg . Security Services Lifecycle)
• Review current Enterprise Security Architecture Landscape (ESAL), help Allianz to develop. Map current Allianz defined controls (Group Information Security Framework which contains ~100 controls and 400+ requirements), IT Security Initiatives and Hype Threats to ESAL. Create control maturity matrix of existing controls by using ESAL &amp; Help Allianz to define together areas that needs to be focused for the future by using all information created by project team.</t>
  </si>
  <si>
    <t>Technical and high risk trainings
Define high risk targeted groups (e.g. Developer, IT admin, HR, …) &amp; create tailored trainings to these groups.
Design new trainings focusing on the needs of the security community esp. on new raising technologies (e.g. Cloud Security, AI Security, Ethical
Hacking, etc.)</t>
  </si>
  <si>
    <t>• Security Foundation Function builds an internal team around hacking knowledge
• Actionable and detailed reports are created for OEs, to enable deeper insights and focus efforts on biggest security risks
• Insights from internal vulnerability data is used to drive systematic and (where possible) automated remediation for most exposed and most critical issues
•Hackability scores are used to benchmark against DAX 30 peers, as well as among OEs
• Together with the OEs, the Security Foundation team continuously lowers Allianz’s Hackability
• The team continues to drive creation of internal &amp; external Hackability scores through scans and assessments, which will be i ncl uded as 2020 Health Indicators</t>
  </si>
  <si>
    <t xml:space="preserve">AMS (Allianz Micro Segmentation) aims to further expand the Illumio (the vendor) agent footprint over crown jewel applications of Allianz OEs. 
Illumio enables Allianz to move toward zero-trust network architecture model. It works in an agent-based manner while agents can be operating in the following 4 stages: Idle, build, test and enforced. The objective of this measure would be to have at least 10 OEs with the list of agreed critical applications onboarded at minimum in build mode. 
Based on support of application owners, stages can be extended toward test and enforced mode for policy creation and enabling the alerting to SIEM. 
</t>
  </si>
  <si>
    <t xml:space="preserve">• Communicate with and Select Bug Bounty Platform(s from the pre-selection (i.e. yeswehack, hackerone, yogosha) 
• Define and Describe the Base Parameters (including Clarification on Contracting) before running a Bug Bounty on a Bug Bounty Platform 
• Run and Coordinate a Bug Bounty pilot for 6 Allianz Assets from selected Allianz OEs/LEs (e.g. Allianz Germany, Allianz France)
• Assure ability to quickly react to submissions (fast triage capability) and coordinate with the vulnerability &amp; patch management for remediation
• Create a Guideline document based on the lessons learned through the Bug bounty pilot for the purpose of Allianz OEs to systematically approach and efficiently use Bug Bounty platforms.
</t>
  </si>
  <si>
    <t xml:space="preserve">With better/targeted security-scans while the applications are in development many vulnerabilities, which might be missed by a pentest, can be solved while in development. So enable OEs to use additional DevSecOps Security Tools via a shared service and build up a cross OE community of Security Champions is focus of this measure as it is on average ten times cheaper to fix vulnerabilities before a system or application is deployed into production.
</t>
  </si>
  <si>
    <t xml:space="preserve">In the first half of 2020, the end-to-end, independent review of Allianz PKI Infrastructure took place. A number of recommendations were provided and agreed within Allianz for implementation. 
The objective of PKI Enhancement and Automation project is to enhance Allianz PKI as a whole including security, process, technical, operational aspects, based on an independent PKI service Review performed by NTT Data in the 1st half of 2020. 
</t>
  </si>
  <si>
    <t xml:space="preserve">With thousands of malicious files being created every day traditional ways of blocking code execution using signature-based antivirus solutions as well as application whitelisting come to their limits. In addition, certain user groups like developers need at least some flexibility to install local applications on their Windows devices. 
- Minimize Count of users with Local Admin privileges (particularly in AD) 
- definition of a standardized developer tool chain and migration approach 
- definition of a standard operational framework and governance model for developer tool
</t>
  </si>
  <si>
    <t xml:space="preserve">Architecting Modern (Password Less) Multi Factor Authentication (MFA)
Additionally, while Allianz has already implemented Single-Sign-On (SSO) not all internal/external services that employees need to access are integrated. Without a proper tool (PWM – Password manager tool) employees store these passwords in all kinds of tools, incl. Excel, E-Mail, Postits
</t>
  </si>
  <si>
    <t xml:space="preserve">• Define Network Access Control strategy through 802.1x
• Define strategy to improve AGN LAN segregation between OEs using TrustSec
• Evaluate feasibility of adding network automation in the LAN by leveraging SD-Access
• Limited implementation to only POC level to confirm strategy
</t>
  </si>
  <si>
    <t xml:space="preserve">Secure Amazon Web Services Cloud Platform by defining the requisite security controls based on the Cloud Security Guideline and implementing these in the global AWS Tenant, to intrinsically secure all payloads implemented in AWS as part of the Cloud Transformation Plan.
Allianz performs this together with Amazon to ensure official ratification of the required security control objectives and the complete implementation of the resulting security controls in the Allianz AWS Tenant.
</t>
  </si>
  <si>
    <t xml:space="preserve">To support the Allianz Cloud Transformation, many components of the IAM environment must be adapted to enable fully secure cloud adoption. The measure focuses on the IAM foundation and NADOM – Active Directory to Cloud access.
</t>
  </si>
  <si>
    <t xml:space="preserve">The measure aims towards evaluating the detection capability of advanced deception. Therefore coverage will be extended from the existing CMO footprint in Allianz Australia and Allianz UK to include Allianz UK’s FMO infrastructure. Further the rollout to the CMO Infrastructure of Allianz Australia is to be completed by covering local Servers as well. All findings and insights gained will be summarized and refined for a GAB proposal to establish advanced deception as a group wide standard. Preparing the operationalization of advanced deception, a target operating model will be defined and the existing solution components will be updated and harmonized.
</t>
  </si>
  <si>
    <t>Target for the second half of 2020 is to further increase the coverage of the Basic Use Case Set in the Allianz Group by onboarding the local IT infrastructure of 10 additional OEs and the design &amp; architecture for a productive setup of a Cloud Logging Platform for AWS and Microsoft Azure. In addition, the SOAR solution for ACDC will be put into production (based on final procurement decision).
- Increase BUCS Coverage through SIEM OE onboarding of additional 10 OEs 
- Provide overview of onboarding status across all Allianz OEs 
- Preparation for Production setup of ACDC Cloud Logging Platform for Azure &amp; AWS  
- Develop Incident Response Model for Cloud environments
- Production setup of SOAR</t>
  </si>
  <si>
    <t xml:space="preserve">Target for the second half of 2020 is to further increase the coverage of EDR in the Allianz IT ecosystem and to increase the service maturity. 
- Increase coverage for promoted OEs (Allianz X, FinOS, Allianz Singapore) and underlying Legal Entities as well as Allianz Technology Cloud Offering 
- Enhancement of EDR capability     
- Harmonize Cynet Endpoint configuration 
- Standardization through automatization 
- Develop and implement Use-Cases in ACDC ArcSight    - Deploy basic deception functionality and integrate in ACDC EDR Operating Model 
</t>
  </si>
  <si>
    <t xml:space="preserve">Utilizing new technology being offered by Lookout as well as the ongoing O365 rollout via one global tenant, provide now the option to close existing gaps. The shared service Lookout by AZ Tech SE covers for now only OEs using the shared Enterprise Mobility service platform. An H4 driven investment and coordination to consolidate existing Lookout tenants per OE into one solution to be managed centrally for all OEs is recommended. 
</t>
  </si>
  <si>
    <t xml:space="preserve">AVM (Allianz Vulnerability Management) performs vulnerability scans to identify technical vulnerabilities (e.g. missing patches, misconfigurations) on internal and Internet-facing servers. To improve scan consistency and vulnerability response times, an Agent-based approach should be investigated and deployed to the AZ Tech Hybrid Cloud (HC) Offering.
Additionally the CAD service provides visibility into cloud-service usage, to detect unauthorized or dangerous cloud-services in-use. To allow OEs to respond more quickly, better reporting and dashboards will be implemented.
</t>
  </si>
  <si>
    <t xml:space="preserve">Secure Allianz external facing Web Applications from exploiting potential weak spots in the web application software itself and to block unwanted attacks or crawlers.
New Development to extend the existing Imperva WAF service offering to fulfill the requirements of Allianz Cloud First strategy.
- POC for provide virtual Imperva WAF solutions into the cloud / POC to protect public Cloud solutions based Imperva
- Evaluation and POC of existing Cloud WAF solutions
- Develop future service offering 
</t>
  </si>
  <si>
    <t xml:space="preserve">Attackers are developing new techniques to escape detection on a regular basis. Some studies say that already 70% of malware CNC use TLS. So we want to enabling TLS-Interception for all OEs and enablement of local IR-Teams and ACDC to access data to near-real-time log-forwarding from Proxy and DNS-Resolver.
</t>
  </si>
  <si>
    <t xml:space="preserve">Data Loss Prevention is a key concept to ensure confidential data does not leave AZ, whether on purpose or by accident. Global strategy was defined in H1, which now requires breakdown into individual projects and product selection to continue.
DLP and encryption form the fundamental security controls to prevent the loss of sensitive data and is increasingly being cited by regulators as an expected control in financial services.​ 
Identify where to implement DLP and associated rules (infiltration/exfiltration points)
The patterns for response, taking data privacy into account &amp; align with data privacy teams
Selection of a suite of DLP tools to fulfill the requisite security control objectives which can be implemented as a global or regional solution or dedicated instance by an OE to meet regulatory requirements
Overall approach and alignment with DRM​
Identify encryption use-cases for data not covered by current solutions (e.g. Vormetric / TDE AIP)
</t>
  </si>
  <si>
    <t xml:space="preserve">In HY1 2020 Allianz has implemented Digital Rights Management (DRM) based on Azure Information Protection (AIP) as new approach to security, where security controls can move together with the data. 
To take advantage of all the possibilities that the implemented solution offers, the next step is to implement "double key encryption" to effectively protect data even from the "US Cloud Act" and the AIP Scanner that helps detect, classify, and protect documents stored on File Shares and On-Premises SharePoint servers. The measure also includes comprehensive reporting that checks that the document classification is actually and correctly being applied by end users.
On premise documents are currently being encrypted using the “FideAS” solution. With the introduction of Office 365 a better integration of on premise and cloud tools is needed.
</t>
  </si>
  <si>
    <t xml:space="preserve">Currently Allianz Active Directory (AD) Infrastructure still runs on physical, outdated systems or virtualised based on IBM platform. The second violates Active Directory administrative tier model.  Allianz managed, virtualized platform is required to host virtual instances of central and local Domain Controllers and other Tier Zero components, allowing modern and cost beneficial Active Directory Infrastructure. The objectives include set-up of a pilot infrastructure (E1 and E2 DCs) and onboarding of some central and local environment. Additionally integration of Active Directory Assessment Tool (Microsoft RAP as a Service for AD Security) into the design with deployment to a first Wave of OEs. 
</t>
  </si>
  <si>
    <t xml:space="preserve">In the first half of 2020, security configuration specifications have been defined for 6 platforms (Red Hat Linux Server, Windows Server, MS SQL Server, Windows 10 virtual, MS Office 2016, Internet Explorer 11). In addition, recommendations have been developed for the hardening automation, a compliance monitoring service based on Qualys Policy Compliance and a global dashboard for Policy Compliance.
 For the second half of 2020 the following activities are suggested to define minimum security configuration baselines and to support the technical and operational readiness of a Policy Compliance Monitoring service
</t>
  </si>
  <si>
    <t>• Assess the current Global DC Network (including CNCs and local firewalls managed by AZTECH) resilience and available head room to reduce the risk and impact of the so called “internal Denial of Service attacks” or Network overloads
• Define an improvement roadmap to strengthen Network and security components resilience and improve Service stability also considering capacity management</t>
  </si>
  <si>
    <t xml:space="preserve">Define and establish a process encompassing Group- and OE Functions to systematically measure and reduce the number of Toxic IT assets as well as establish a pro-active process to avoid IT assets becoming toxic by:
• defining clear tasks and responsibilities to operationalize the end-to-end process for the long-term reduction of toxic IT assets and proactive management of pre-toxic IT assets
• enhancing the IT &amp; IS eGRC Tool to support the end-to-end process and ensure integration with IIRM
• establishing an efficient pre-toxic and toxic IT Asset reporting process to OEs and Group CTO via enhanced eGRC Tool 
• Enable Global Toxic Team to perform effectiveness control testing for the mitigation of pre-toxic and toxic IT assets, 
</t>
  </si>
  <si>
    <t xml:space="preserve">• Support OEs during roll out of the IRM process in the IT and IS EGRC tool in line with the AFIRM.
• Streamline processes in IT- &amp; IS-EGRC tool (RSA Archer) by incorporating CITRA into IRM process.
• Establish and support IT and IS compliance self assessment based on new functional rules .
• Optimize information exchange between RSA Archer and neighboring tools by providing standardized APIs.
• Automated health checking all applications in RSA Archer to improve tool maturity  
</t>
  </si>
  <si>
    <t xml:space="preserve">Cloud adoption is a core part of Allianz’s IT strategy. Effective oversight is required, especially in the area of insecure infrastructure configuration. Therefore, a cloud security compliance assessment tool needs to be implemented. Continuation of 2020HY1 Cloud Compliance Posture Management activity to create a shared service to continually scan the Allianz Cloud IT Estate for security compliance violations and to integrate the scan results in the Asset &amp; Risk Assurance (ARA) Process.
</t>
  </si>
  <si>
    <t xml:space="preserve">The Security Foundations team establishes knowledge leadership on hacking resilience at Allianz by measuring, comparing, and improving Hackability. The focus of the Security Foundations in 2020-HY2 shift towards building up internal knowledge and automating remediation advice for identified vulnerabilities. The project continues to drive creation and automation of internal &amp; external Hackability scores through scans and assessments. In addition, purple team exercises are conducted to further detail the hacker perspective. Insights from vulnerability data is used to drive systematic and automated remediation, where possible, for the most-exposed and most-critical issues. Actionable and detailed reports are created for each OE to focus efforts on biggest risks
</t>
  </si>
  <si>
    <t xml:space="preserve">Objective : Enterprise Security Architecture (ESA) drives and implements global security by design approach to platforms/services. Insights gained are used to provide a big-picture cyber landscape and support prioritization of measures and programs
HY2 2020 Scope : Finalization of technology security control catalogues for security services; Starting of implementation of Main Enterprise Security Architecture Processes; Starting to define and document ESA standards (e.g. Security Principles, Security Patterns); Continuation of effectiveness reviews of the security services implementation; Creating an input for 2021 It Security investment proposals through ESAL.
</t>
  </si>
  <si>
    <t xml:space="preserve">Prepare mandatory training for ISOs and CIOs with focus on strategic Cloud platforms planned for AZ.
Scale up of best tools like Security Arena 2.0 for online version, onboarding training and creation of multimedia material on micro learning and nano learning.
</t>
  </si>
  <si>
    <t xml:space="preserve">In AZ we improved continuously the resilience for the email infrastructure through phishing exercises, Triage and coordination of services. With the Proofpoint TRAP we extend the service  to  quarantine or automatically delete those e-mails out of other mailboxes. 
</t>
  </si>
  <si>
    <t xml:space="preserve">Scale up a successful pilot use of corporate media protection to 7 OEs
In order to insure social media monitoring and for main Allianz Accounts and train the administrators behind the accounts
</t>
  </si>
  <si>
    <t xml:space="preserve">• Develop a global process for regular and emergency patching of critical infrastructure services
• Deliver an Allianz Group guideline describing the process in line with external regulatory and internal requirements
• Make patching effectiveness measurable by respective indicators
• Create awareness for the process in 60 OEs
</t>
  </si>
  <si>
    <t>Category</t>
  </si>
  <si>
    <t>Budget</t>
  </si>
  <si>
    <t>2016-2020</t>
  </si>
  <si>
    <t>M219</t>
  </si>
  <si>
    <t>M200</t>
  </si>
  <si>
    <t>SAFE – Secure Allianz For Everyone</t>
  </si>
  <si>
    <t>TBD</t>
  </si>
  <si>
    <t xml:space="preserve">M16.Part1 - Active Directory </t>
  </si>
  <si>
    <t>AZ Technology IS Global Platform</t>
  </si>
  <si>
    <t>Not really an investment in our services - AD is still a local services</t>
  </si>
  <si>
    <t>AZ Technology IS Shared Services (Consumption based)</t>
  </si>
  <si>
    <t>GSP</t>
  </si>
  <si>
    <t>PxQ</t>
  </si>
  <si>
    <t>Local Services</t>
  </si>
  <si>
    <t>Other Infra</t>
  </si>
  <si>
    <t>war zur damaligen Zeit kein Service sondern der SRLabs run</t>
  </si>
  <si>
    <t>AZSE Global Governance</t>
  </si>
  <si>
    <t>Human Firewall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</si>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</sst>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_ ;\-#,##0\ "/>
  </numFmts>
  <fonts count="8">
    <font>
      <sz val="10"/>
      <color theme="1"/>
      <name val="Arial"/>
      <family val="2"/>
    </font>
    <font>
      <b/>
      <sz val="12"/>
      <color theme="0"/>
      <name val="Allianz Neo"/>
      <family val="2"/>
    </font>
    <font>
      <b/>
      <sz val="11"/>
      <name val="Allianz Neo"/>
      <family val="2"/>
    </font>
    <font>
      <sz val="11"/>
      <color theme="1"/>
      <name val="Allianz Neo"/>
      <family val="2"/>
    </font>
    <font>
      <b/>
      <sz val="11"/>
      <color theme="1"/>
      <name val="Allianz Neo"/>
      <family val="2"/>
    </font>
    <font>
      <b/>
      <i/>
      <sz val="10"/>
      <color theme="1"/>
      <name val="Arial"/>
      <family val="2"/>
    </font>
    <font>
      <b/>
      <sz val="11"/>
      <color theme="0" tint="-0.499984740745262"/>
      <name val="Allianz Neo"/>
      <family val="2"/>
    </font>
    <font>
      <sz val="10"/>
      <color theme="1"/>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top/>
      <bottom/>
      <diagonal/>
    </border>
    <border>
      <left style="thin">
        <color theme="0"/>
      </left>
      <right style="thin">
        <color theme="3"/>
      </right>
      <top style="thin">
        <color theme="0"/>
      </top>
      <bottom style="thin">
        <color theme="0"/>
      </bottom>
      <diagonal/>
    </border>
    <border>
      <left style="thin">
        <color theme="3"/>
      </left>
      <right style="thin">
        <color theme="3"/>
      </right>
      <top style="thin">
        <color theme="0"/>
      </top>
      <bottom style="thin">
        <color theme="0"/>
      </bottom>
      <diagonal/>
    </border>
    <border>
      <left style="thin">
        <color theme="3"/>
      </left>
      <right style="thin">
        <color theme="0"/>
      </right>
      <top style="thin">
        <color theme="0"/>
      </top>
      <bottom style="thin">
        <color theme="0"/>
      </bottom>
      <diagonal/>
    </border>
    <border>
      <left style="thin">
        <color theme="3"/>
      </left>
      <right/>
      <top style="thin">
        <color theme="0"/>
      </top>
      <bottom style="thin">
        <color theme="0"/>
      </bottom>
      <diagonal/>
    </border>
    <border>
      <left/>
      <right/>
      <top style="thin">
        <color theme="0"/>
      </top>
      <bottom/>
      <diagonal/>
    </border>
  </borders>
  <cellStyleXfs count="2">
    <xf numFmtId="0" fontId="0" fillId="0" borderId="0"/>
    <xf numFmtId="44" fontId="7" fillId="0" borderId="0" applyFont="0" applyFill="0" applyBorder="0" applyAlignment="0" applyProtection="0"/>
  </cellStyleXfs>
  <cellXfs count="67">
    <xf numFmtId="0" fontId="0" fillId="0" borderId="0" xfId="0"/>
    <xf numFmtId="0" fontId="0" fillId="2" borderId="0" xfId="0" applyFill="1"/>
    <xf numFmtId="14" fontId="3" fillId="2" borderId="1" xfId="0" applyNumberFormat="1" applyFont="1" applyFill="1" applyBorder="1" applyAlignment="1">
      <alignment horizontal="left" vertical="center"/>
    </xf>
    <xf numFmtId="0" fontId="2" fillId="0" borderId="1" xfId="0" applyFont="1" applyFill="1" applyBorder="1" applyAlignment="1">
      <alignment vertical="center"/>
    </xf>
    <xf numFmtId="0" fontId="2" fillId="0" borderId="1" xfId="0" applyFont="1" applyBorder="1" applyAlignment="1">
      <alignment vertical="center"/>
    </xf>
    <xf numFmtId="0" fontId="2" fillId="2" borderId="1" xfId="0" applyFont="1" applyFill="1" applyBorder="1" applyAlignment="1">
      <alignment vertical="center"/>
    </xf>
    <xf numFmtId="0" fontId="4" fillId="0" borderId="1" xfId="0" applyFont="1" applyFill="1" applyBorder="1" applyAlignment="1">
      <alignment vertical="center"/>
    </xf>
    <xf numFmtId="49" fontId="2" fillId="0" borderId="1" xfId="0" applyNumberFormat="1" applyFont="1" applyFill="1" applyBorder="1" applyAlignment="1">
      <alignment vertical="center"/>
    </xf>
    <xf numFmtId="0" fontId="4" fillId="2" borderId="1" xfId="0" applyFont="1" applyFill="1" applyBorder="1" applyAlignment="1">
      <alignment vertical="center"/>
    </xf>
    <xf numFmtId="0" fontId="4" fillId="0" borderId="1" xfId="0" applyFont="1" applyBorder="1" applyAlignment="1">
      <alignment vertical="center"/>
    </xf>
    <xf numFmtId="0" fontId="0" fillId="2" borderId="0" xfId="0" applyFill="1" applyBorder="1"/>
    <xf numFmtId="0" fontId="0" fillId="2" borderId="0" xfId="0" applyFill="1" applyBorder="1" applyAlignment="1">
      <alignment vertical="center"/>
    </xf>
    <xf numFmtId="0" fontId="5" fillId="2" borderId="0" xfId="0" applyFont="1" applyFill="1" applyBorder="1"/>
    <xf numFmtId="0" fontId="6" fillId="0" borderId="1" xfId="0" applyFont="1" applyBorder="1" applyAlignment="1">
      <alignment vertical="center"/>
    </xf>
    <xf numFmtId="14" fontId="3" fillId="2" borderId="1" xfId="0" applyNumberFormat="1" applyFont="1" applyFill="1" applyBorder="1" applyAlignment="1">
      <alignment horizontal="left" vertical="center" wrapText="1"/>
    </xf>
    <xf numFmtId="164" fontId="0" fillId="0" borderId="1" xfId="1" applyNumberFormat="1" applyFont="1" applyBorder="1" applyAlignment="1">
      <alignment vertical="center"/>
    </xf>
    <xf numFmtId="0" fontId="0" fillId="2" borderId="0" xfId="0" applyFill="1" applyAlignment="1"/>
    <xf numFmtId="0" fontId="1" fillId="3" borderId="3"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1" fillId="3" borderId="7" xfId="0" applyFont="1" applyFill="1" applyBorder="1" applyAlignment="1">
      <alignment horizontal="center" vertical="center" wrapText="1"/>
    </xf>
    <xf numFmtId="164" fontId="1" fillId="3" borderId="5" xfId="0" applyNumberFormat="1" applyFont="1" applyFill="1" applyBorder="1" applyAlignment="1">
      <alignment vertical="center" wrapText="1"/>
    </xf>
    <xf numFmtId="164" fontId="1" fillId="3" borderId="2" xfId="0" applyNumberFormat="1" applyFont="1" applyFill="1" applyBorder="1" applyAlignment="1">
      <alignment vertical="center" wrapText="1"/>
    </xf>
    <xf numFmtId="0" fontId="1" fillId="3" borderId="12" xfId="0" applyFont="1" applyFill="1" applyBorder="1" applyAlignment="1">
      <alignment vertical="center" wrapText="1"/>
    </xf>
    <xf numFmtId="164" fontId="1" fillId="3" borderId="12" xfId="0" applyNumberFormat="1" applyFont="1" applyFill="1" applyBorder="1" applyAlignment="1">
      <alignment vertical="center" wrapText="1"/>
    </xf>
    <xf numFmtId="0" fontId="1" fillId="3" borderId="13" xfId="0" applyFont="1" applyFill="1" applyBorder="1" applyAlignment="1">
      <alignment vertical="center" wrapText="1"/>
    </xf>
    <xf numFmtId="0" fontId="1" fillId="3" borderId="11" xfId="0" applyFont="1" applyFill="1" applyBorder="1" applyAlignment="1">
      <alignment horizontal="right" vertical="center" wrapText="1"/>
    </xf>
    <xf numFmtId="164" fontId="7" fillId="0" borderId="1" xfId="1" applyNumberFormat="1" applyFont="1" applyBorder="1" applyAlignment="1">
      <alignment vertical="center"/>
    </xf>
    <xf numFmtId="164" fontId="1" fillId="3" borderId="2" xfId="0" applyNumberFormat="1" applyFont="1" applyFill="1" applyBorder="1" applyAlignment="1">
      <alignment horizontal="center" vertical="center" wrapText="1"/>
    </xf>
    <xf numFmtId="0" fontId="0" fillId="2" borderId="0" xfId="0" applyFill="1" applyAlignment="1">
      <alignment horizontal="center"/>
    </xf>
    <xf numFmtId="164" fontId="1" fillId="3" borderId="14" xfId="0" applyNumberFormat="1" applyFont="1" applyFill="1" applyBorder="1" applyAlignment="1">
      <alignment horizontal="center" vertical="center" wrapText="1"/>
    </xf>
    <xf numFmtId="164" fontId="7" fillId="0" borderId="1" xfId="1" applyNumberFormat="1" applyFont="1" applyBorder="1" applyAlignment="1">
      <alignment horizontal="center" vertical="center"/>
    </xf>
    <xf numFmtId="164" fontId="1" fillId="3" borderId="5" xfId="0" applyNumberFormat="1" applyFont="1" applyFill="1" applyBorder="1" applyAlignment="1">
      <alignment horizontal="center" vertical="center" wrapText="1"/>
    </xf>
    <xf numFmtId="164" fontId="0" fillId="0" borderId="1" xfId="1" applyNumberFormat="1" applyFont="1" applyBorder="1" applyAlignment="1">
      <alignment horizontal="center" vertical="center"/>
    </xf>
    <xf numFmtId="0" fontId="1" fillId="3"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1" fillId="3" borderId="4"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vertical="center"/>
    </xf>
    <xf numFmtId="14" fontId="3" fillId="4" borderId="1" xfId="0" applyNumberFormat="1" applyFont="1" applyFill="1" applyBorder="1" applyAlignment="1">
      <alignment horizontal="left" vertical="center" wrapText="1"/>
    </xf>
    <xf numFmtId="14" fontId="3" fillId="4" borderId="1" xfId="0" applyNumberFormat="1" applyFont="1" applyFill="1" applyBorder="1" applyAlignment="1">
      <alignment horizontal="left" vertical="center"/>
    </xf>
    <xf numFmtId="164" fontId="7" fillId="4" borderId="1" xfId="1" applyNumberFormat="1" applyFont="1" applyFill="1" applyBorder="1" applyAlignment="1">
      <alignment vertical="center"/>
    </xf>
    <xf numFmtId="164" fontId="0" fillId="4" borderId="1" xfId="1" applyNumberFormat="1" applyFont="1" applyFill="1" applyBorder="1" applyAlignment="1">
      <alignment horizontal="center" vertical="center"/>
    </xf>
    <xf numFmtId="164" fontId="7" fillId="4" borderId="1" xfId="1" applyNumberFormat="1"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vertical="center"/>
    </xf>
    <xf numFmtId="164" fontId="0" fillId="4" borderId="1" xfId="1" applyNumberFormat="1" applyFont="1" applyFill="1" applyBorder="1" applyAlignment="1">
      <alignment vertical="center"/>
    </xf>
    <xf numFmtId="164" fontId="0" fillId="2" borderId="0" xfId="0" applyNumberFormat="1" applyFill="1"/>
    <xf numFmtId="164" fontId="0" fillId="0" borderId="1" xfId="1" applyNumberFormat="1"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10" xfId="0" applyFont="1" applyFill="1" applyBorder="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E8877-2DF0-4ED1-8C56-EE88ACE0C419}">
  <sheetPr codeName="Sheet1"/>
  <dimension ref="A1:Y190"/>
  <sheetViews>
    <sheetView tabSelected="1" zoomScale="80" zoomScaleNormal="80" workbookViewId="0">
      <pane ySplit="6" topLeftCell="A7" activePane="bottomLeft" state="frozen"/>
      <selection pane="bottomLeft" activeCell="U12" sqref="U12"/>
    </sheetView>
  </sheetViews>
  <sheetFormatPr baseColWidth="10" defaultColWidth="9.1640625" defaultRowHeight="13"/>
  <cols>
    <col min="1" max="1" width="6.5" style="30" customWidth="1"/>
    <col min="2" max="2" width="16.5" style="1" customWidth="1"/>
    <col min="3" max="3" width="70.33203125" style="1" customWidth="1"/>
    <col min="4" max="4" width="115.6640625" style="16" customWidth="1"/>
    <col min="5" max="5" width="14.83203125" style="1" bestFit="1" customWidth="1"/>
    <col min="6" max="6" width="23.83203125" style="30" bestFit="1" customWidth="1"/>
    <col min="7" max="9" width="14.5" style="30" customWidth="1"/>
    <col min="10" max="10" width="33.83203125" style="30" bestFit="1" customWidth="1"/>
    <col min="11" max="11" width="14.5" style="30" customWidth="1"/>
    <col min="12" max="12" width="71.33203125" style="1" customWidth="1"/>
    <col min="13" max="13" width="28.5" style="1" customWidth="1"/>
    <col min="14" max="19" width="9.1640625" style="1"/>
    <col min="20" max="24" width="13" style="1" bestFit="1" customWidth="1"/>
    <col min="25" max="16384" width="9.1640625" style="1"/>
  </cols>
  <sheetData>
    <row r="1" spans="1:25" ht="12.75" customHeight="1"/>
    <row r="2" spans="1:25" ht="12.75" customHeight="1">
      <c r="E2" s="57">
        <f>SUM(F5:K5)</f>
        <v>0</v>
      </c>
    </row>
    <row r="3" spans="1:25" ht="12.75" customHeight="1">
      <c r="A3" s="59" t="s">
        <v>370</v>
      </c>
      <c r="B3" s="63" t="s">
        <v>0</v>
      </c>
      <c r="C3" s="63" t="s">
        <v>1</v>
      </c>
      <c r="D3" s="65" t="s">
        <v>2</v>
      </c>
      <c r="E3" s="62" t="s">
        <v>353</v>
      </c>
      <c r="F3" s="29"/>
      <c r="G3" s="29"/>
      <c r="H3" s="29"/>
      <c r="I3" s="29"/>
      <c r="J3" s="29"/>
      <c r="K3" s="37"/>
      <c r="L3" s="62" t="s">
        <v>352</v>
      </c>
    </row>
    <row r="4" spans="1:25" ht="12.75" customHeight="1">
      <c r="A4" s="60"/>
      <c r="B4" s="64"/>
      <c r="C4" s="64"/>
      <c r="D4" s="66"/>
      <c r="E4" s="63"/>
      <c r="F4" s="21">
        <f t="shared" ref="F4:K4" si="0">COUNTA(F7:F170)</f>
        <v>160</v>
      </c>
      <c r="G4" s="35">
        <f t="shared" si="0"/>
        <v>14</v>
      </c>
      <c r="H4" s="35">
        <f t="shared" si="0"/>
        <v>42</v>
      </c>
      <c r="I4" s="35">
        <f t="shared" si="0"/>
        <v>9</v>
      </c>
      <c r="J4" s="35">
        <f t="shared" si="0"/>
        <v>47</v>
      </c>
      <c r="K4" s="36">
        <f t="shared" si="0"/>
        <v>8</v>
      </c>
      <c r="L4" s="63"/>
      <c r="T4" s="30">
        <v>40</v>
      </c>
      <c r="U4" s="30">
        <v>14</v>
      </c>
      <c r="V4" s="30">
        <v>42</v>
      </c>
      <c r="W4" s="30">
        <v>9</v>
      </c>
      <c r="X4" s="30">
        <v>47</v>
      </c>
      <c r="Y4" s="30">
        <v>8</v>
      </c>
    </row>
    <row r="5" spans="1:25" ht="17">
      <c r="A5" s="60"/>
      <c r="B5" s="27" t="s">
        <v>354</v>
      </c>
      <c r="C5" s="24"/>
      <c r="D5" s="24"/>
      <c r="E5" s="25">
        <f>SUM(E6,E23,E52,E77,E120)</f>
        <v>159027424.38691604</v>
      </c>
      <c r="F5" s="31">
        <f>SUMIF(F7:F170,"x",$E7:$E170)-K5</f>
        <v>0</v>
      </c>
      <c r="G5" s="31">
        <f>SUMIF(G7:G170,"x",$E7:$E170)</f>
        <v>0</v>
      </c>
      <c r="H5" s="31">
        <f>SUMIF(H7:H170,"x",$E7:$E170)</f>
        <v>0</v>
      </c>
      <c r="I5" s="31">
        <f>SUMIF(I7:I170,"x",$E7:$E170)</f>
        <v>0</v>
      </c>
      <c r="J5" s="31">
        <f>SUMIF(J7:J170,"x",$E7:$E170)</f>
        <v>0</v>
      </c>
      <c r="K5" s="31">
        <f>SUMIF(K7:K170,"x",$E7:$E170)/2</f>
        <v>0</v>
      </c>
      <c r="L5" s="26"/>
      <c r="M5" s="12" t="s">
        <v>132</v>
      </c>
      <c r="T5" s="30">
        <v>53459931.712268651</v>
      </c>
      <c r="U5" s="30">
        <v>15177644.8497</v>
      </c>
      <c r="V5" s="30">
        <v>36880846.836447366</v>
      </c>
      <c r="W5" s="30">
        <v>13764934.013</v>
      </c>
      <c r="X5" s="30">
        <v>33527640.020500001</v>
      </c>
      <c r="Y5" s="30">
        <v>6216426.955000001</v>
      </c>
    </row>
    <row r="6" spans="1:25" ht="34">
      <c r="A6" s="61"/>
      <c r="B6" s="17">
        <v>2016</v>
      </c>
      <c r="C6" s="18"/>
      <c r="D6" s="18"/>
      <c r="E6" s="23">
        <f>SUM(E7:E22)</f>
        <v>7708000</v>
      </c>
      <c r="F6" s="29" t="s">
        <v>363</v>
      </c>
      <c r="G6" s="29" t="s">
        <v>364</v>
      </c>
      <c r="H6" s="29" t="s">
        <v>366</v>
      </c>
      <c r="I6" s="29" t="s">
        <v>365</v>
      </c>
      <c r="J6" s="29" t="s">
        <v>368</v>
      </c>
      <c r="K6" s="29" t="s">
        <v>369</v>
      </c>
      <c r="L6" s="18"/>
      <c r="M6" s="10" t="s">
        <v>106</v>
      </c>
    </row>
    <row r="7" spans="1:25" ht="20" customHeight="1">
      <c r="A7" s="47">
        <v>1</v>
      </c>
      <c r="B7" s="48" t="s">
        <v>13</v>
      </c>
      <c r="C7" s="49" t="s">
        <v>14</v>
      </c>
      <c r="D7" s="50" t="str">
        <f>VLOOKUP(B7,B23:D40,3,)</f>
        <v>Security awareness to strengthen the “human firewall” and prevent phishing, malware, ransomware and social engineering attacks from being successful.</v>
      </c>
      <c r="E7" s="51">
        <v>828000</v>
      </c>
      <c r="F7" s="58" t="s">
        <v>369</v>
      </c>
      <c r="G7" s="52"/>
      <c r="H7" s="52"/>
      <c r="I7" s="53"/>
      <c r="J7" s="53"/>
      <c r="K7" s="52" t="s">
        <v>369</v>
      </c>
      <c r="L7" s="14"/>
    </row>
    <row r="8" spans="1:25" ht="20" customHeight="1">
      <c r="A8" s="38">
        <v>2</v>
      </c>
      <c r="B8" s="3" t="s">
        <v>15</v>
      </c>
      <c r="C8" s="14" t="s">
        <v>16</v>
      </c>
      <c r="D8" s="2" t="str">
        <f>VLOOKUP(B8,B23:D41,3,)</f>
        <v>Development, improvement and execution of crisis exercises and drills, as they are the only reliable to way to sustainably ensure adequate resilience to cyber risks across the Group.</v>
      </c>
      <c r="E8" s="28">
        <v>171000</v>
      </c>
      <c r="F8" s="34" t="s">
        <v>368</v>
      </c>
      <c r="G8" s="32"/>
      <c r="H8" s="32"/>
      <c r="I8" s="32"/>
      <c r="J8" s="34" t="s">
        <v>368</v>
      </c>
      <c r="K8" s="34"/>
      <c r="L8" s="14"/>
    </row>
    <row r="9" spans="1:25" ht="20" customHeight="1">
      <c r="A9" s="38">
        <v>3</v>
      </c>
      <c r="B9" s="3" t="s">
        <v>107</v>
      </c>
      <c r="C9" s="14" t="s">
        <v>120</v>
      </c>
      <c r="D9" s="2" t="s">
        <v>46</v>
      </c>
      <c r="E9" s="28">
        <v>260000</v>
      </c>
      <c r="F9" s="34" t="s">
        <v>363</v>
      </c>
      <c r="G9" s="34"/>
      <c r="H9" s="34"/>
      <c r="I9" s="32"/>
      <c r="J9" s="32"/>
      <c r="K9" s="32"/>
      <c r="L9" s="14" t="s">
        <v>360</v>
      </c>
    </row>
    <row r="10" spans="1:25" ht="20" customHeight="1">
      <c r="A10" s="38">
        <v>4</v>
      </c>
      <c r="B10" s="3" t="s">
        <v>49</v>
      </c>
      <c r="C10" s="14" t="s">
        <v>121</v>
      </c>
      <c r="D10" s="2" t="str">
        <f>VLOOKUP(B10,B23:D43,3,)</f>
        <v>Implementation of Information Security Risk Management Framework  at OEs by using RSA Archer to provide a seamless globally aggregated view on IT Risk &amp; Security data in a single centralized environment and governance.</v>
      </c>
      <c r="E10" s="28">
        <v>400000</v>
      </c>
      <c r="F10" s="34" t="s">
        <v>363</v>
      </c>
      <c r="G10" s="34"/>
      <c r="H10" s="34"/>
      <c r="I10" s="32"/>
      <c r="J10" s="32"/>
      <c r="K10" s="32"/>
      <c r="L10" s="14" t="s">
        <v>360</v>
      </c>
    </row>
    <row r="11" spans="1:25" ht="20" customHeight="1">
      <c r="A11" s="38">
        <v>5</v>
      </c>
      <c r="B11" s="3" t="s">
        <v>53</v>
      </c>
      <c r="C11" s="14" t="s">
        <v>122</v>
      </c>
      <c r="D11" s="2" t="s">
        <v>55</v>
      </c>
      <c r="E11" s="28">
        <v>202000</v>
      </c>
      <c r="F11" s="34" t="s">
        <v>368</v>
      </c>
      <c r="G11" s="32"/>
      <c r="H11" s="32"/>
      <c r="I11" s="32"/>
      <c r="J11" s="34" t="s">
        <v>368</v>
      </c>
      <c r="K11" s="34"/>
      <c r="L11" s="14"/>
    </row>
    <row r="12" spans="1:25" ht="20" customHeight="1">
      <c r="A12" s="38">
        <v>6</v>
      </c>
      <c r="B12" s="3" t="s">
        <v>42</v>
      </c>
      <c r="C12" s="14" t="s">
        <v>43</v>
      </c>
      <c r="D12" s="2" t="str">
        <f>VLOOKUP(B12,B23:D45,3,)</f>
        <v>Research project with Allianz Zentrum für Technik and University of Regensburg to support motor insurance underwriting with expertise of risks emerging from connected cars.</v>
      </c>
      <c r="E12" s="28">
        <v>200000</v>
      </c>
      <c r="F12" s="34" t="s">
        <v>368</v>
      </c>
      <c r="G12" s="32"/>
      <c r="H12" s="32"/>
      <c r="I12" s="32"/>
      <c r="J12" s="34" t="s">
        <v>368</v>
      </c>
      <c r="K12" s="34"/>
      <c r="L12" s="14"/>
    </row>
    <row r="13" spans="1:25" ht="20" customHeight="1">
      <c r="A13" s="38">
        <v>7</v>
      </c>
      <c r="B13" s="3" t="s">
        <v>119</v>
      </c>
      <c r="C13" s="14" t="s">
        <v>118</v>
      </c>
      <c r="D13" s="2" t="s">
        <v>74</v>
      </c>
      <c r="E13" s="28">
        <v>356000</v>
      </c>
      <c r="F13" s="34" t="s">
        <v>365</v>
      </c>
      <c r="G13" s="34"/>
      <c r="H13" s="34"/>
      <c r="I13" s="34" t="s">
        <v>365</v>
      </c>
      <c r="J13" s="34"/>
      <c r="K13" s="34"/>
      <c r="L13" s="14"/>
      <c r="M13" s="1" t="s">
        <v>361</v>
      </c>
    </row>
    <row r="14" spans="1:25" ht="20" customHeight="1">
      <c r="A14" s="38">
        <v>8</v>
      </c>
      <c r="B14" s="3" t="s">
        <v>108</v>
      </c>
      <c r="C14" s="14" t="s">
        <v>123</v>
      </c>
      <c r="D14" s="2" t="s">
        <v>74</v>
      </c>
      <c r="E14" s="28">
        <v>744000</v>
      </c>
      <c r="F14" s="34" t="s">
        <v>365</v>
      </c>
      <c r="G14" s="34"/>
      <c r="H14" s="34"/>
      <c r="I14" s="34" t="s">
        <v>365</v>
      </c>
      <c r="J14" s="34"/>
      <c r="K14" s="34"/>
      <c r="L14" s="14" t="s">
        <v>362</v>
      </c>
      <c r="M14" s="1" t="s">
        <v>361</v>
      </c>
    </row>
    <row r="15" spans="1:25" ht="20" customHeight="1">
      <c r="A15" s="38">
        <v>9</v>
      </c>
      <c r="B15" s="3" t="s">
        <v>67</v>
      </c>
      <c r="C15" s="14" t="s">
        <v>68</v>
      </c>
      <c r="D15" s="2" t="s">
        <v>69</v>
      </c>
      <c r="E15" s="28">
        <v>1768000</v>
      </c>
      <c r="F15" s="34" t="s">
        <v>363</v>
      </c>
      <c r="G15" s="34"/>
      <c r="H15" s="34"/>
      <c r="I15" s="34"/>
      <c r="J15" s="34"/>
      <c r="K15" s="34"/>
      <c r="L15" s="14" t="s">
        <v>360</v>
      </c>
    </row>
    <row r="16" spans="1:25" ht="20" customHeight="1">
      <c r="A16" s="38">
        <v>10</v>
      </c>
      <c r="B16" s="3" t="s">
        <v>109</v>
      </c>
      <c r="C16" s="14" t="s">
        <v>124</v>
      </c>
      <c r="D16" s="2" t="s">
        <v>46</v>
      </c>
      <c r="E16" s="28">
        <v>506000</v>
      </c>
      <c r="F16" s="34" t="s">
        <v>363</v>
      </c>
      <c r="G16" s="32"/>
      <c r="H16" s="32"/>
      <c r="I16" s="32"/>
      <c r="J16" s="32"/>
      <c r="K16" s="32"/>
      <c r="L16" s="14"/>
    </row>
    <row r="17" spans="1:12" ht="20" customHeight="1">
      <c r="A17" s="38">
        <v>11</v>
      </c>
      <c r="B17" s="3" t="s">
        <v>97</v>
      </c>
      <c r="C17" s="14" t="s">
        <v>116</v>
      </c>
      <c r="D17" s="2" t="s">
        <v>99</v>
      </c>
      <c r="E17" s="28">
        <v>742000</v>
      </c>
      <c r="F17" s="34" t="s">
        <v>363</v>
      </c>
      <c r="G17" s="32"/>
      <c r="H17" s="32"/>
      <c r="I17" s="32"/>
      <c r="J17" s="32"/>
      <c r="K17" s="32"/>
      <c r="L17" s="14"/>
    </row>
    <row r="18" spans="1:12" ht="20" customHeight="1">
      <c r="A18" s="38">
        <v>12</v>
      </c>
      <c r="B18" s="3" t="s">
        <v>31</v>
      </c>
      <c r="C18" s="14" t="s">
        <v>71</v>
      </c>
      <c r="D18" s="2" t="s">
        <v>72</v>
      </c>
      <c r="E18" s="28">
        <v>673000</v>
      </c>
      <c r="F18" s="34" t="s">
        <v>366</v>
      </c>
      <c r="G18" s="32"/>
      <c r="H18" s="34" t="s">
        <v>366</v>
      </c>
      <c r="I18" s="32"/>
      <c r="J18" s="32"/>
      <c r="K18" s="32"/>
      <c r="L18" s="14"/>
    </row>
    <row r="19" spans="1:12" ht="20" customHeight="1">
      <c r="A19" s="38">
        <v>13</v>
      </c>
      <c r="B19" s="3" t="s">
        <v>47</v>
      </c>
      <c r="C19" s="14" t="s">
        <v>48</v>
      </c>
      <c r="D19" s="2" t="s">
        <v>79</v>
      </c>
      <c r="E19" s="28">
        <v>579000</v>
      </c>
      <c r="F19" s="34" t="s">
        <v>363</v>
      </c>
      <c r="G19" s="32"/>
      <c r="H19" s="32"/>
      <c r="I19" s="32"/>
      <c r="J19" s="32"/>
      <c r="K19" s="32"/>
      <c r="L19" s="14"/>
    </row>
    <row r="20" spans="1:12" ht="20" customHeight="1">
      <c r="A20" s="38">
        <v>14</v>
      </c>
      <c r="B20" s="3" t="s">
        <v>24</v>
      </c>
      <c r="C20" s="14" t="s">
        <v>25</v>
      </c>
      <c r="D20" s="2" t="s">
        <v>93</v>
      </c>
      <c r="E20" s="28">
        <v>42000</v>
      </c>
      <c r="F20" s="34" t="s">
        <v>366</v>
      </c>
      <c r="G20" s="32"/>
      <c r="H20" s="34" t="s">
        <v>366</v>
      </c>
      <c r="I20" s="32"/>
      <c r="J20" s="32"/>
      <c r="K20" s="32"/>
      <c r="L20" s="14"/>
    </row>
    <row r="21" spans="1:12" ht="20" customHeight="1">
      <c r="A21" s="38">
        <v>15</v>
      </c>
      <c r="B21" s="3" t="s">
        <v>110</v>
      </c>
      <c r="C21" s="14" t="s">
        <v>125</v>
      </c>
      <c r="D21" s="2" t="s">
        <v>96</v>
      </c>
      <c r="E21" s="28">
        <v>237000</v>
      </c>
      <c r="F21" s="34" t="s">
        <v>366</v>
      </c>
      <c r="G21" s="32"/>
      <c r="H21" s="34" t="s">
        <v>366</v>
      </c>
      <c r="I21" s="32"/>
      <c r="J21" s="32"/>
      <c r="K21" s="32"/>
      <c r="L21" s="14"/>
    </row>
    <row r="22" spans="1:12" ht="20" customHeight="1">
      <c r="A22" s="38">
        <v>16</v>
      </c>
      <c r="B22" s="3" t="s">
        <v>87</v>
      </c>
      <c r="C22" s="14" t="s">
        <v>88</v>
      </c>
      <c r="D22" s="2" t="s">
        <v>89</v>
      </c>
      <c r="E22" s="28">
        <v>0</v>
      </c>
      <c r="F22" s="34" t="s">
        <v>368</v>
      </c>
      <c r="G22" s="32"/>
      <c r="H22" s="32"/>
      <c r="I22" s="32"/>
      <c r="J22" s="34" t="s">
        <v>368</v>
      </c>
      <c r="K22" s="34"/>
      <c r="L22" s="14"/>
    </row>
    <row r="23" spans="1:12" ht="20" customHeight="1">
      <c r="A23" s="39"/>
      <c r="B23" s="19">
        <v>2017</v>
      </c>
      <c r="C23" s="20"/>
      <c r="D23" s="20"/>
      <c r="E23" s="22">
        <f>SUM(E24:E51)</f>
        <v>35730668.4714</v>
      </c>
      <c r="F23" s="33"/>
      <c r="G23" s="33"/>
      <c r="H23" s="33"/>
      <c r="I23" s="33"/>
      <c r="J23" s="33"/>
      <c r="K23" s="33"/>
      <c r="L23" s="20"/>
    </row>
    <row r="24" spans="1:12" ht="20" customHeight="1">
      <c r="A24" s="47">
        <f>A22+1</f>
        <v>17</v>
      </c>
      <c r="B24" s="48" t="s">
        <v>13</v>
      </c>
      <c r="C24" s="49" t="s">
        <v>14</v>
      </c>
      <c r="D24" s="50" t="s">
        <v>105</v>
      </c>
      <c r="E24" s="51">
        <v>1080812.625</v>
      </c>
      <c r="F24" s="58" t="s">
        <v>369</v>
      </c>
      <c r="G24" s="53"/>
      <c r="H24" s="53"/>
      <c r="I24" s="53"/>
      <c r="J24" s="53"/>
      <c r="K24" s="52" t="s">
        <v>369</v>
      </c>
      <c r="L24" s="14"/>
    </row>
    <row r="25" spans="1:12" ht="20" customHeight="1">
      <c r="A25" s="38">
        <f>A24+1</f>
        <v>18</v>
      </c>
      <c r="B25" s="3" t="s">
        <v>15</v>
      </c>
      <c r="C25" s="14" t="s">
        <v>16</v>
      </c>
      <c r="D25" s="2" t="s">
        <v>104</v>
      </c>
      <c r="E25" s="28">
        <v>326800</v>
      </c>
      <c r="F25" s="34" t="s">
        <v>368</v>
      </c>
      <c r="G25" s="32"/>
      <c r="H25" s="32"/>
      <c r="I25" s="32"/>
      <c r="J25" s="34" t="s">
        <v>368</v>
      </c>
      <c r="K25" s="34"/>
      <c r="L25" s="14"/>
    </row>
    <row r="26" spans="1:12" ht="20" customHeight="1">
      <c r="A26" s="38">
        <f t="shared" ref="A26:A51" si="1">A25+1</f>
        <v>19</v>
      </c>
      <c r="B26" s="3" t="s">
        <v>107</v>
      </c>
      <c r="C26" s="14" t="s">
        <v>120</v>
      </c>
      <c r="D26" s="2" t="s">
        <v>46</v>
      </c>
      <c r="E26" s="28">
        <v>503195.17749999999</v>
      </c>
      <c r="F26" s="34" t="s">
        <v>363</v>
      </c>
      <c r="G26" s="32"/>
      <c r="H26" s="32"/>
      <c r="I26" s="32"/>
      <c r="J26" s="32"/>
      <c r="K26" s="32"/>
      <c r="L26" s="14"/>
    </row>
    <row r="27" spans="1:12" ht="20" customHeight="1">
      <c r="A27" s="38">
        <f t="shared" si="1"/>
        <v>20</v>
      </c>
      <c r="B27" s="3" t="s">
        <v>49</v>
      </c>
      <c r="C27" s="14" t="s">
        <v>121</v>
      </c>
      <c r="D27" s="2" t="s">
        <v>84</v>
      </c>
      <c r="E27" s="28">
        <v>3602712.4069000003</v>
      </c>
      <c r="F27" s="34" t="s">
        <v>363</v>
      </c>
      <c r="G27" s="32"/>
      <c r="H27" s="32"/>
      <c r="I27" s="32"/>
      <c r="J27" s="32"/>
      <c r="K27" s="32"/>
      <c r="L27" s="14"/>
    </row>
    <row r="28" spans="1:12" ht="20" customHeight="1">
      <c r="A28" s="38">
        <f t="shared" si="1"/>
        <v>21</v>
      </c>
      <c r="B28" s="3" t="s">
        <v>53</v>
      </c>
      <c r="C28" s="14" t="s">
        <v>122</v>
      </c>
      <c r="D28" s="2" t="s">
        <v>55</v>
      </c>
      <c r="E28" s="28">
        <v>335330</v>
      </c>
      <c r="F28" s="34" t="s">
        <v>368</v>
      </c>
      <c r="G28" s="32"/>
      <c r="H28" s="32"/>
      <c r="I28" s="32"/>
      <c r="J28" s="34" t="s">
        <v>368</v>
      </c>
      <c r="K28" s="34"/>
      <c r="L28" s="14"/>
    </row>
    <row r="29" spans="1:12" ht="20" customHeight="1">
      <c r="A29" s="38">
        <f t="shared" si="1"/>
        <v>22</v>
      </c>
      <c r="B29" s="3" t="s">
        <v>42</v>
      </c>
      <c r="C29" s="14" t="s">
        <v>43</v>
      </c>
      <c r="D29" s="2" t="s">
        <v>103</v>
      </c>
      <c r="E29" s="28">
        <v>200000</v>
      </c>
      <c r="F29" s="34" t="s">
        <v>368</v>
      </c>
      <c r="G29" s="32"/>
      <c r="H29" s="32"/>
      <c r="I29" s="32"/>
      <c r="J29" s="34" t="s">
        <v>368</v>
      </c>
      <c r="K29" s="34"/>
      <c r="L29" s="14"/>
    </row>
    <row r="30" spans="1:12" ht="20" customHeight="1">
      <c r="A30" s="38">
        <f t="shared" si="1"/>
        <v>23</v>
      </c>
      <c r="B30" s="3" t="s">
        <v>17</v>
      </c>
      <c r="C30" s="14" t="s">
        <v>18</v>
      </c>
      <c r="D30" s="2" t="s">
        <v>80</v>
      </c>
      <c r="E30" s="28">
        <v>199658.68</v>
      </c>
      <c r="F30" s="34" t="s">
        <v>368</v>
      </c>
      <c r="G30" s="32"/>
      <c r="H30" s="32"/>
      <c r="I30" s="32"/>
      <c r="J30" s="34" t="s">
        <v>368</v>
      </c>
      <c r="K30" s="34"/>
      <c r="L30" s="14"/>
    </row>
    <row r="31" spans="1:12" ht="20" customHeight="1">
      <c r="A31" s="38">
        <f t="shared" si="1"/>
        <v>24</v>
      </c>
      <c r="B31" s="3" t="s">
        <v>117</v>
      </c>
      <c r="C31" s="14" t="s">
        <v>126</v>
      </c>
      <c r="D31" s="2" t="s">
        <v>46</v>
      </c>
      <c r="E31" s="28">
        <v>1194522</v>
      </c>
      <c r="F31" s="34" t="s">
        <v>368</v>
      </c>
      <c r="G31" s="32"/>
      <c r="H31" s="32"/>
      <c r="I31" s="32"/>
      <c r="J31" s="34" t="s">
        <v>368</v>
      </c>
      <c r="K31" s="34"/>
      <c r="L31" s="14"/>
    </row>
    <row r="32" spans="1:12" ht="20" customHeight="1">
      <c r="A32" s="38">
        <f t="shared" si="1"/>
        <v>25</v>
      </c>
      <c r="B32" s="3" t="s">
        <v>58</v>
      </c>
      <c r="C32" s="14" t="s">
        <v>85</v>
      </c>
      <c r="D32" s="2" t="s">
        <v>86</v>
      </c>
      <c r="E32" s="28">
        <v>366675</v>
      </c>
      <c r="F32" s="34" t="s">
        <v>368</v>
      </c>
      <c r="G32" s="32"/>
      <c r="H32" s="32"/>
      <c r="I32" s="32"/>
      <c r="J32" s="34" t="s">
        <v>368</v>
      </c>
      <c r="K32" s="34"/>
      <c r="L32" s="14"/>
    </row>
    <row r="33" spans="1:14" ht="20" customHeight="1">
      <c r="A33" s="38">
        <f t="shared" si="1"/>
        <v>26</v>
      </c>
      <c r="B33" s="3" t="s">
        <v>119</v>
      </c>
      <c r="C33" s="14" t="s">
        <v>359</v>
      </c>
      <c r="D33" s="2"/>
      <c r="E33" s="28">
        <v>0</v>
      </c>
      <c r="F33" s="34" t="s">
        <v>365</v>
      </c>
      <c r="G33" s="32"/>
      <c r="H33" s="32"/>
      <c r="I33" s="34" t="s">
        <v>365</v>
      </c>
      <c r="J33" s="34"/>
      <c r="K33" s="34"/>
      <c r="L33" s="14"/>
    </row>
    <row r="34" spans="1:14" ht="20" customHeight="1">
      <c r="A34" s="38">
        <f t="shared" si="1"/>
        <v>27</v>
      </c>
      <c r="B34" s="3" t="s">
        <v>108</v>
      </c>
      <c r="C34" s="14" t="s">
        <v>123</v>
      </c>
      <c r="D34" s="2" t="s">
        <v>74</v>
      </c>
      <c r="E34" s="28">
        <v>2334432.2570000002</v>
      </c>
      <c r="F34" s="34" t="s">
        <v>365</v>
      </c>
      <c r="G34" s="32"/>
      <c r="H34" s="32"/>
      <c r="I34" s="34" t="s">
        <v>365</v>
      </c>
      <c r="J34" s="34"/>
      <c r="K34" s="34"/>
      <c r="L34" s="14"/>
    </row>
    <row r="35" spans="1:14" ht="20" customHeight="1">
      <c r="A35" s="38">
        <f t="shared" si="1"/>
        <v>28</v>
      </c>
      <c r="B35" s="3" t="s">
        <v>67</v>
      </c>
      <c r="C35" s="14" t="s">
        <v>68</v>
      </c>
      <c r="D35" s="2" t="s">
        <v>69</v>
      </c>
      <c r="E35" s="28">
        <v>625899</v>
      </c>
      <c r="F35" s="34" t="s">
        <v>364</v>
      </c>
      <c r="G35" s="34" t="s">
        <v>364</v>
      </c>
      <c r="H35" s="32"/>
      <c r="I35" s="32"/>
      <c r="J35" s="32"/>
      <c r="K35" s="32"/>
      <c r="L35" s="14"/>
      <c r="M35" s="10" t="s">
        <v>106</v>
      </c>
      <c r="N35" s="10" t="s">
        <v>106</v>
      </c>
    </row>
    <row r="36" spans="1:14" ht="20" customHeight="1">
      <c r="A36" s="38">
        <f t="shared" si="1"/>
        <v>29</v>
      </c>
      <c r="B36" s="3" t="s">
        <v>109</v>
      </c>
      <c r="C36" s="14" t="s">
        <v>124</v>
      </c>
      <c r="D36" s="2" t="s">
        <v>46</v>
      </c>
      <c r="E36" s="28">
        <v>550990.15</v>
      </c>
      <c r="F36" s="34" t="s">
        <v>363</v>
      </c>
      <c r="G36" s="32"/>
      <c r="H36" s="32"/>
      <c r="I36" s="32"/>
      <c r="J36" s="32"/>
      <c r="K36" s="32"/>
      <c r="L36" s="14"/>
      <c r="M36" s="10" t="s">
        <v>106</v>
      </c>
      <c r="N36" s="10" t="s">
        <v>106</v>
      </c>
    </row>
    <row r="37" spans="1:14" ht="20" customHeight="1">
      <c r="A37" s="38">
        <f t="shared" si="1"/>
        <v>30</v>
      </c>
      <c r="B37" s="3" t="s">
        <v>97</v>
      </c>
      <c r="C37" s="14" t="s">
        <v>116</v>
      </c>
      <c r="D37" s="2" t="s">
        <v>99</v>
      </c>
      <c r="E37" s="28">
        <v>1479477.625</v>
      </c>
      <c r="F37" s="34" t="s">
        <v>363</v>
      </c>
      <c r="G37" s="32"/>
      <c r="H37" s="32"/>
      <c r="I37" s="32"/>
      <c r="J37" s="32"/>
      <c r="K37" s="32"/>
      <c r="L37" s="14"/>
      <c r="M37" s="10" t="s">
        <v>106</v>
      </c>
      <c r="N37" s="10" t="s">
        <v>106</v>
      </c>
    </row>
    <row r="38" spans="1:14" ht="20" customHeight="1">
      <c r="A38" s="38">
        <f t="shared" si="1"/>
        <v>31</v>
      </c>
      <c r="B38" s="3" t="s">
        <v>31</v>
      </c>
      <c r="C38" s="14" t="s">
        <v>71</v>
      </c>
      <c r="D38" s="2" t="s">
        <v>72</v>
      </c>
      <c r="E38" s="28">
        <v>2069550</v>
      </c>
      <c r="F38" s="34" t="s">
        <v>366</v>
      </c>
      <c r="G38" s="32"/>
      <c r="H38" s="34" t="s">
        <v>366</v>
      </c>
      <c r="I38" s="32"/>
      <c r="J38" s="32"/>
      <c r="K38" s="32"/>
      <c r="L38" s="14"/>
      <c r="M38" s="10" t="s">
        <v>106</v>
      </c>
      <c r="N38" s="10" t="s">
        <v>106</v>
      </c>
    </row>
    <row r="39" spans="1:14" ht="20" customHeight="1">
      <c r="A39" s="38">
        <f t="shared" si="1"/>
        <v>32</v>
      </c>
      <c r="B39" s="3" t="s">
        <v>47</v>
      </c>
      <c r="C39" s="14" t="s">
        <v>48</v>
      </c>
      <c r="D39" s="2" t="s">
        <v>79</v>
      </c>
      <c r="E39" s="28">
        <v>1351980.25</v>
      </c>
      <c r="F39" s="34" t="s">
        <v>363</v>
      </c>
      <c r="G39" s="32"/>
      <c r="H39" s="32"/>
      <c r="I39" s="32"/>
      <c r="J39" s="32"/>
      <c r="K39" s="32"/>
      <c r="L39" s="14"/>
      <c r="M39" s="10" t="s">
        <v>106</v>
      </c>
      <c r="N39" s="10" t="s">
        <v>106</v>
      </c>
    </row>
    <row r="40" spans="1:14" ht="20" customHeight="1">
      <c r="A40" s="38">
        <f t="shared" si="1"/>
        <v>33</v>
      </c>
      <c r="B40" s="3" t="s">
        <v>24</v>
      </c>
      <c r="C40" s="14" t="s">
        <v>25</v>
      </c>
      <c r="D40" s="2" t="s">
        <v>93</v>
      </c>
      <c r="E40" s="28">
        <v>218011</v>
      </c>
      <c r="F40" s="34" t="s">
        <v>366</v>
      </c>
      <c r="G40" s="32"/>
      <c r="H40" s="34" t="s">
        <v>366</v>
      </c>
      <c r="I40" s="32"/>
      <c r="J40" s="32"/>
      <c r="K40" s="32"/>
      <c r="L40" s="14"/>
      <c r="M40" s="10" t="s">
        <v>106</v>
      </c>
      <c r="N40" s="10" t="s">
        <v>106</v>
      </c>
    </row>
    <row r="41" spans="1:14" ht="20" customHeight="1">
      <c r="A41" s="38">
        <f t="shared" si="1"/>
        <v>34</v>
      </c>
      <c r="B41" s="3" t="s">
        <v>5</v>
      </c>
      <c r="C41" s="14" t="s">
        <v>6</v>
      </c>
      <c r="D41" s="2" t="s">
        <v>7</v>
      </c>
      <c r="E41" s="28">
        <v>860869.5</v>
      </c>
      <c r="F41" s="34" t="s">
        <v>364</v>
      </c>
      <c r="G41" s="34" t="s">
        <v>364</v>
      </c>
      <c r="H41" s="32"/>
      <c r="I41" s="32"/>
      <c r="J41" s="32"/>
      <c r="K41" s="32"/>
      <c r="L41" s="14"/>
      <c r="M41" s="10" t="s">
        <v>106</v>
      </c>
      <c r="N41" s="10" t="s">
        <v>106</v>
      </c>
    </row>
    <row r="42" spans="1:14" ht="20" customHeight="1">
      <c r="A42" s="38">
        <f t="shared" si="1"/>
        <v>35</v>
      </c>
      <c r="B42" s="3" t="s">
        <v>110</v>
      </c>
      <c r="C42" s="14" t="s">
        <v>125</v>
      </c>
      <c r="D42" s="2" t="s">
        <v>96</v>
      </c>
      <c r="E42" s="28">
        <v>508511.9</v>
      </c>
      <c r="F42" s="34" t="s">
        <v>366</v>
      </c>
      <c r="G42" s="32"/>
      <c r="H42" s="34" t="s">
        <v>366</v>
      </c>
      <c r="I42" s="32"/>
      <c r="J42" s="32"/>
      <c r="K42" s="32"/>
      <c r="L42" s="14"/>
      <c r="M42" s="10" t="s">
        <v>106</v>
      </c>
      <c r="N42" s="10" t="s">
        <v>106</v>
      </c>
    </row>
    <row r="43" spans="1:14" ht="20" customHeight="1">
      <c r="A43" s="38">
        <f t="shared" si="1"/>
        <v>36</v>
      </c>
      <c r="B43" s="3" t="s">
        <v>111</v>
      </c>
      <c r="C43" s="14" t="s">
        <v>95</v>
      </c>
      <c r="D43" s="2" t="s">
        <v>96</v>
      </c>
      <c r="E43" s="28">
        <v>863019.07499999995</v>
      </c>
      <c r="F43" s="34" t="s">
        <v>366</v>
      </c>
      <c r="G43" s="32"/>
      <c r="H43" s="34" t="s">
        <v>366</v>
      </c>
      <c r="I43" s="32"/>
      <c r="J43" s="32"/>
      <c r="K43" s="32"/>
      <c r="L43" s="14"/>
      <c r="M43" s="10" t="s">
        <v>106</v>
      </c>
      <c r="N43" s="10" t="s">
        <v>106</v>
      </c>
    </row>
    <row r="44" spans="1:14" ht="20" customHeight="1">
      <c r="A44" s="38">
        <f t="shared" si="1"/>
        <v>37</v>
      </c>
      <c r="B44" s="3" t="s">
        <v>87</v>
      </c>
      <c r="C44" s="14" t="s">
        <v>88</v>
      </c>
      <c r="D44" s="2" t="s">
        <v>89</v>
      </c>
      <c r="E44" s="28">
        <v>530389.4</v>
      </c>
      <c r="F44" s="34" t="s">
        <v>368</v>
      </c>
      <c r="G44" s="32"/>
      <c r="H44" s="32"/>
      <c r="I44" s="32"/>
      <c r="J44" s="34" t="s">
        <v>368</v>
      </c>
      <c r="K44" s="34"/>
      <c r="L44" s="14"/>
      <c r="M44" s="10" t="s">
        <v>106</v>
      </c>
      <c r="N44" s="10" t="s">
        <v>106</v>
      </c>
    </row>
    <row r="45" spans="1:14" ht="20" customHeight="1">
      <c r="A45" s="38">
        <f t="shared" si="1"/>
        <v>38</v>
      </c>
      <c r="B45" s="3" t="s">
        <v>19</v>
      </c>
      <c r="C45" s="14" t="s">
        <v>101</v>
      </c>
      <c r="D45" s="2" t="s">
        <v>102</v>
      </c>
      <c r="E45" s="28">
        <v>1562740</v>
      </c>
      <c r="F45" s="34" t="s">
        <v>366</v>
      </c>
      <c r="G45" s="32"/>
      <c r="H45" s="34" t="s">
        <v>366</v>
      </c>
      <c r="I45" s="32"/>
      <c r="J45" s="32"/>
      <c r="K45" s="32"/>
      <c r="L45" s="14"/>
      <c r="M45" s="10" t="s">
        <v>106</v>
      </c>
      <c r="N45" s="10" t="s">
        <v>106</v>
      </c>
    </row>
    <row r="46" spans="1:14" ht="20" customHeight="1">
      <c r="A46" s="38">
        <f t="shared" si="1"/>
        <v>39</v>
      </c>
      <c r="B46" s="3" t="s">
        <v>8</v>
      </c>
      <c r="C46" s="14" t="s">
        <v>127</v>
      </c>
      <c r="D46" s="2" t="s">
        <v>10</v>
      </c>
      <c r="E46" s="28">
        <v>722077.41500000004</v>
      </c>
      <c r="F46" s="34" t="s">
        <v>366</v>
      </c>
      <c r="G46" s="32"/>
      <c r="H46" s="34" t="s">
        <v>366</v>
      </c>
      <c r="I46" s="32"/>
      <c r="J46" s="32"/>
      <c r="K46" s="32"/>
      <c r="L46" s="14"/>
      <c r="M46" s="10" t="s">
        <v>106</v>
      </c>
      <c r="N46" s="10" t="s">
        <v>106</v>
      </c>
    </row>
    <row r="47" spans="1:14" ht="20" customHeight="1">
      <c r="A47" s="38">
        <f t="shared" si="1"/>
        <v>40</v>
      </c>
      <c r="B47" s="3" t="s">
        <v>112</v>
      </c>
      <c r="C47" s="14" t="s">
        <v>128</v>
      </c>
      <c r="D47" s="2" t="s">
        <v>46</v>
      </c>
      <c r="E47" s="28">
        <v>543015.01</v>
      </c>
      <c r="F47" s="34" t="s">
        <v>368</v>
      </c>
      <c r="G47" s="32"/>
      <c r="H47" s="32"/>
      <c r="I47" s="32"/>
      <c r="J47" s="34" t="s">
        <v>368</v>
      </c>
      <c r="K47" s="34"/>
      <c r="L47" s="14"/>
      <c r="M47" s="10" t="s">
        <v>106</v>
      </c>
      <c r="N47" s="10" t="s">
        <v>106</v>
      </c>
    </row>
    <row r="48" spans="1:14" ht="20" customHeight="1">
      <c r="A48" s="38">
        <f t="shared" si="1"/>
        <v>41</v>
      </c>
      <c r="B48" s="3" t="s">
        <v>21</v>
      </c>
      <c r="C48" s="14" t="s">
        <v>129</v>
      </c>
      <c r="D48" s="2" t="s">
        <v>23</v>
      </c>
      <c r="E48" s="28">
        <v>0</v>
      </c>
      <c r="F48" s="34" t="s">
        <v>363</v>
      </c>
      <c r="G48" s="32"/>
      <c r="H48" s="32"/>
      <c r="I48" s="32"/>
      <c r="J48" s="32"/>
      <c r="K48" s="32"/>
      <c r="L48" s="14"/>
      <c r="M48" s="10" t="s">
        <v>106</v>
      </c>
      <c r="N48" s="10" t="s">
        <v>106</v>
      </c>
    </row>
    <row r="49" spans="1:14" ht="20" customHeight="1">
      <c r="A49" s="38">
        <f t="shared" si="1"/>
        <v>42</v>
      </c>
      <c r="B49" s="3" t="s">
        <v>26</v>
      </c>
      <c r="C49" s="14" t="s">
        <v>130</v>
      </c>
      <c r="D49" s="2" t="s">
        <v>28</v>
      </c>
      <c r="E49" s="28">
        <v>9000000</v>
      </c>
      <c r="F49" s="34" t="s">
        <v>363</v>
      </c>
      <c r="G49" s="32"/>
      <c r="H49" s="32"/>
      <c r="I49" s="32"/>
      <c r="J49" s="32"/>
      <c r="K49" s="32"/>
      <c r="L49" s="14"/>
      <c r="M49" s="10" t="s">
        <v>106</v>
      </c>
      <c r="N49" s="10" t="s">
        <v>106</v>
      </c>
    </row>
    <row r="50" spans="1:14" ht="20" customHeight="1">
      <c r="A50" s="38">
        <f t="shared" si="1"/>
        <v>43</v>
      </c>
      <c r="B50" s="3" t="s">
        <v>113</v>
      </c>
      <c r="C50" s="14" t="s">
        <v>131</v>
      </c>
      <c r="D50" s="2" t="s">
        <v>46</v>
      </c>
      <c r="E50" s="28">
        <v>2000000</v>
      </c>
      <c r="F50" s="34" t="s">
        <v>368</v>
      </c>
      <c r="G50" s="32"/>
      <c r="H50" s="32"/>
      <c r="I50" s="32"/>
      <c r="J50" s="34" t="s">
        <v>368</v>
      </c>
      <c r="K50" s="34"/>
      <c r="L50" s="14"/>
      <c r="M50" s="10" t="s">
        <v>106</v>
      </c>
      <c r="N50" s="10" t="s">
        <v>106</v>
      </c>
    </row>
    <row r="51" spans="1:14" ht="20" customHeight="1">
      <c r="A51" s="38">
        <f t="shared" si="1"/>
        <v>44</v>
      </c>
      <c r="B51" s="3" t="s">
        <v>115</v>
      </c>
      <c r="C51" s="14" t="s">
        <v>114</v>
      </c>
      <c r="D51" s="2" t="s">
        <v>46</v>
      </c>
      <c r="E51" s="28">
        <v>2700000</v>
      </c>
      <c r="F51" s="34" t="s">
        <v>364</v>
      </c>
      <c r="G51" s="34" t="s">
        <v>364</v>
      </c>
      <c r="H51" s="32"/>
      <c r="I51" s="32"/>
      <c r="J51" s="32"/>
      <c r="K51" s="32"/>
      <c r="L51" s="14"/>
      <c r="M51" s="10" t="s">
        <v>106</v>
      </c>
      <c r="N51" s="10" t="s">
        <v>106</v>
      </c>
    </row>
    <row r="52" spans="1:14" ht="20" customHeight="1">
      <c r="A52" s="39"/>
      <c r="B52" s="19">
        <v>2018</v>
      </c>
      <c r="C52" s="20"/>
      <c r="D52" s="20"/>
      <c r="E52" s="22">
        <f>SUM(E53:E76)</f>
        <v>38732781.250016019</v>
      </c>
      <c r="F52" s="33"/>
      <c r="G52" s="33"/>
      <c r="H52" s="33"/>
      <c r="I52" s="33"/>
      <c r="J52" s="33"/>
      <c r="K52" s="33"/>
      <c r="L52" s="20"/>
      <c r="M52" s="10"/>
    </row>
    <row r="53" spans="1:14" ht="20" customHeight="1">
      <c r="A53" s="40">
        <f>A51+1</f>
        <v>45</v>
      </c>
      <c r="B53" s="6" t="s">
        <v>3</v>
      </c>
      <c r="C53" s="14" t="s">
        <v>63</v>
      </c>
      <c r="D53" s="2" t="s">
        <v>64</v>
      </c>
      <c r="E53" s="28">
        <v>2797615.4400000004</v>
      </c>
      <c r="F53" s="34" t="s">
        <v>366</v>
      </c>
      <c r="G53" s="32"/>
      <c r="H53" s="34" t="s">
        <v>366</v>
      </c>
      <c r="I53" s="32"/>
      <c r="J53" s="32"/>
      <c r="K53" s="32"/>
      <c r="L53" s="14"/>
      <c r="M53" s="10" t="s">
        <v>106</v>
      </c>
    </row>
    <row r="54" spans="1:14" ht="20" customHeight="1">
      <c r="A54" s="40">
        <f t="shared" ref="A54:A76" si="2">A53+1</f>
        <v>46</v>
      </c>
      <c r="B54" s="6" t="s">
        <v>5</v>
      </c>
      <c r="C54" s="14" t="s">
        <v>65</v>
      </c>
      <c r="D54" s="2" t="s">
        <v>66</v>
      </c>
      <c r="E54" s="28">
        <v>837082.86</v>
      </c>
      <c r="F54" s="34" t="s">
        <v>364</v>
      </c>
      <c r="G54" s="34" t="s">
        <v>364</v>
      </c>
      <c r="H54" s="32"/>
      <c r="I54" s="32"/>
      <c r="J54" s="32"/>
      <c r="K54" s="32"/>
      <c r="L54" s="14"/>
      <c r="M54" s="10" t="s">
        <v>106</v>
      </c>
    </row>
    <row r="55" spans="1:14" ht="20" customHeight="1">
      <c r="A55" s="41">
        <f t="shared" si="2"/>
        <v>47</v>
      </c>
      <c r="B55" s="8" t="s">
        <v>67</v>
      </c>
      <c r="C55" s="14" t="s">
        <v>68</v>
      </c>
      <c r="D55" s="2" t="s">
        <v>69</v>
      </c>
      <c r="E55" s="28">
        <v>1785635.88</v>
      </c>
      <c r="F55" s="34" t="s">
        <v>364</v>
      </c>
      <c r="G55" s="34" t="s">
        <v>364</v>
      </c>
      <c r="H55" s="32"/>
      <c r="I55" s="32"/>
      <c r="J55" s="32"/>
      <c r="K55" s="32"/>
      <c r="L55" s="14"/>
      <c r="M55" s="10" t="s">
        <v>106</v>
      </c>
    </row>
    <row r="56" spans="1:14" ht="20" customHeight="1">
      <c r="A56" s="38">
        <f t="shared" si="2"/>
        <v>48</v>
      </c>
      <c r="B56" s="3" t="s">
        <v>8</v>
      </c>
      <c r="C56" s="14" t="s">
        <v>70</v>
      </c>
      <c r="D56" s="2" t="s">
        <v>64</v>
      </c>
      <c r="E56" s="28">
        <v>7888435.3300000001</v>
      </c>
      <c r="F56" s="34" t="s">
        <v>366</v>
      </c>
      <c r="G56" s="32"/>
      <c r="H56" s="34" t="s">
        <v>366</v>
      </c>
      <c r="I56" s="32"/>
      <c r="J56" s="32"/>
      <c r="K56" s="32"/>
      <c r="L56" s="14"/>
      <c r="M56" s="10" t="s">
        <v>106</v>
      </c>
    </row>
    <row r="57" spans="1:14" ht="20" customHeight="1">
      <c r="A57" s="38">
        <f t="shared" si="2"/>
        <v>49</v>
      </c>
      <c r="B57" s="3" t="s">
        <v>31</v>
      </c>
      <c r="C57" s="14" t="s">
        <v>71</v>
      </c>
      <c r="D57" s="2" t="s">
        <v>72</v>
      </c>
      <c r="E57" s="28">
        <v>267627.3</v>
      </c>
      <c r="F57" s="34" t="s">
        <v>366</v>
      </c>
      <c r="G57" s="32"/>
      <c r="H57" s="34" t="s">
        <v>366</v>
      </c>
      <c r="I57" s="32"/>
      <c r="J57" s="32"/>
      <c r="K57" s="32"/>
      <c r="L57" s="14"/>
      <c r="M57" s="10" t="s">
        <v>106</v>
      </c>
    </row>
    <row r="58" spans="1:14" ht="20" customHeight="1">
      <c r="A58" s="40">
        <f t="shared" si="2"/>
        <v>50</v>
      </c>
      <c r="B58" s="6" t="s">
        <v>11</v>
      </c>
      <c r="C58" s="14" t="s">
        <v>73</v>
      </c>
      <c r="D58" s="2" t="s">
        <v>74</v>
      </c>
      <c r="E58" s="28">
        <v>6847529.46</v>
      </c>
      <c r="F58" s="34" t="s">
        <v>365</v>
      </c>
      <c r="G58" s="32"/>
      <c r="H58" s="32"/>
      <c r="I58" s="34" t="s">
        <v>365</v>
      </c>
      <c r="J58" s="34"/>
      <c r="K58" s="34"/>
      <c r="L58" s="14"/>
      <c r="M58" s="10" t="s">
        <v>106</v>
      </c>
    </row>
    <row r="59" spans="1:14" ht="16">
      <c r="A59" s="40">
        <f t="shared" si="2"/>
        <v>51</v>
      </c>
      <c r="B59" s="6" t="s">
        <v>21</v>
      </c>
      <c r="C59" s="14" t="s">
        <v>75</v>
      </c>
      <c r="D59" s="2" t="s">
        <v>76</v>
      </c>
      <c r="E59" s="28">
        <v>2344957.3319999999</v>
      </c>
      <c r="F59" s="34" t="s">
        <v>363</v>
      </c>
      <c r="G59" s="32"/>
      <c r="H59" s="32"/>
      <c r="I59" s="32"/>
      <c r="J59" s="32"/>
      <c r="K59" s="32"/>
      <c r="L59" s="14"/>
      <c r="M59" s="10" t="s">
        <v>106</v>
      </c>
    </row>
    <row r="60" spans="1:14" ht="20" customHeight="1">
      <c r="A60" s="40">
        <f t="shared" si="2"/>
        <v>52</v>
      </c>
      <c r="B60" s="6" t="s">
        <v>33</v>
      </c>
      <c r="C60" s="14" t="s">
        <v>77</v>
      </c>
      <c r="D60" s="2" t="s">
        <v>35</v>
      </c>
      <c r="E60" s="28">
        <v>250730</v>
      </c>
      <c r="F60" s="34" t="s">
        <v>365</v>
      </c>
      <c r="G60" s="32"/>
      <c r="H60" s="32"/>
      <c r="I60" s="34" t="s">
        <v>365</v>
      </c>
      <c r="J60" s="34"/>
      <c r="K60" s="34"/>
      <c r="L60" s="14"/>
      <c r="M60" s="10" t="s">
        <v>106</v>
      </c>
    </row>
    <row r="61" spans="1:14" ht="16">
      <c r="A61" s="38">
        <f t="shared" si="2"/>
        <v>53</v>
      </c>
      <c r="B61" s="3" t="s">
        <v>47</v>
      </c>
      <c r="C61" s="14" t="s">
        <v>78</v>
      </c>
      <c r="D61" s="2" t="s">
        <v>79</v>
      </c>
      <c r="E61" s="28">
        <v>1293481.3799999999</v>
      </c>
      <c r="F61" s="34" t="s">
        <v>363</v>
      </c>
      <c r="G61" s="32"/>
      <c r="H61" s="32"/>
      <c r="I61" s="32"/>
      <c r="J61" s="32"/>
      <c r="K61" s="32"/>
      <c r="L61" s="14"/>
      <c r="M61" s="10" t="s">
        <v>106</v>
      </c>
    </row>
    <row r="62" spans="1:14" ht="20" customHeight="1">
      <c r="A62" s="40">
        <f t="shared" si="2"/>
        <v>54</v>
      </c>
      <c r="B62" s="6" t="s">
        <v>17</v>
      </c>
      <c r="C62" s="14" t="s">
        <v>18</v>
      </c>
      <c r="D62" s="2" t="s">
        <v>80</v>
      </c>
      <c r="E62" s="28">
        <v>671443.29</v>
      </c>
      <c r="F62" s="34" t="s">
        <v>368</v>
      </c>
      <c r="G62" s="32"/>
      <c r="H62" s="32"/>
      <c r="I62" s="32"/>
      <c r="J62" s="34" t="s">
        <v>368</v>
      </c>
      <c r="K62" s="34"/>
      <c r="L62" s="14"/>
      <c r="M62" s="10" t="s">
        <v>106</v>
      </c>
    </row>
    <row r="63" spans="1:14" ht="16">
      <c r="A63" s="40">
        <f t="shared" si="2"/>
        <v>55</v>
      </c>
      <c r="B63" s="6" t="s">
        <v>26</v>
      </c>
      <c r="C63" s="14" t="s">
        <v>81</v>
      </c>
      <c r="D63" s="2" t="s">
        <v>82</v>
      </c>
      <c r="E63" s="28">
        <v>3107085.5650686491</v>
      </c>
      <c r="F63" s="34" t="s">
        <v>363</v>
      </c>
      <c r="G63" s="32"/>
      <c r="H63" s="32"/>
      <c r="I63" s="32"/>
      <c r="J63" s="32"/>
      <c r="K63" s="32"/>
      <c r="L63" s="14"/>
      <c r="M63" s="10" t="s">
        <v>106</v>
      </c>
    </row>
    <row r="64" spans="1:14" ht="16">
      <c r="A64" s="42">
        <f t="shared" si="2"/>
        <v>56</v>
      </c>
      <c r="B64" s="7" t="s">
        <v>49</v>
      </c>
      <c r="C64" s="14" t="s">
        <v>83</v>
      </c>
      <c r="D64" s="2" t="s">
        <v>84</v>
      </c>
      <c r="E64" s="28">
        <v>2701605.324</v>
      </c>
      <c r="F64" s="34" t="s">
        <v>363</v>
      </c>
      <c r="G64" s="32"/>
      <c r="H64" s="32"/>
      <c r="I64" s="32"/>
      <c r="J64" s="32"/>
      <c r="K64" s="32"/>
      <c r="L64" s="14"/>
      <c r="M64" s="10" t="s">
        <v>106</v>
      </c>
    </row>
    <row r="65" spans="1:13" ht="20" customHeight="1">
      <c r="A65" s="42">
        <f t="shared" si="2"/>
        <v>57</v>
      </c>
      <c r="B65" s="7" t="s">
        <v>58</v>
      </c>
      <c r="C65" s="14" t="s">
        <v>85</v>
      </c>
      <c r="D65" s="2" t="s">
        <v>86</v>
      </c>
      <c r="E65" s="28">
        <v>1032508.03</v>
      </c>
      <c r="F65" s="34" t="s">
        <v>368</v>
      </c>
      <c r="G65" s="32"/>
      <c r="H65" s="32"/>
      <c r="I65" s="32"/>
      <c r="J65" s="34" t="s">
        <v>368</v>
      </c>
      <c r="K65" s="34"/>
      <c r="L65" s="14"/>
      <c r="M65" s="11"/>
    </row>
    <row r="66" spans="1:13" ht="20" customHeight="1">
      <c r="A66" s="43">
        <f t="shared" si="2"/>
        <v>58</v>
      </c>
      <c r="B66" s="4" t="s">
        <v>87</v>
      </c>
      <c r="C66" s="14" t="s">
        <v>88</v>
      </c>
      <c r="D66" s="2" t="s">
        <v>89</v>
      </c>
      <c r="E66" s="28">
        <v>0</v>
      </c>
      <c r="F66" s="34" t="s">
        <v>368</v>
      </c>
      <c r="G66" s="32"/>
      <c r="H66" s="32"/>
      <c r="I66" s="32"/>
      <c r="J66" s="34" t="s">
        <v>368</v>
      </c>
      <c r="K66" s="34"/>
      <c r="L66" s="14"/>
      <c r="M66" s="11" t="s">
        <v>133</v>
      </c>
    </row>
    <row r="67" spans="1:13" ht="20" customHeight="1">
      <c r="A67" s="44">
        <f t="shared" si="2"/>
        <v>59</v>
      </c>
      <c r="B67" s="9" t="s">
        <v>56</v>
      </c>
      <c r="C67" s="14" t="s">
        <v>57</v>
      </c>
      <c r="D67" s="2" t="s">
        <v>90</v>
      </c>
      <c r="E67" s="28">
        <v>316386.64</v>
      </c>
      <c r="F67" s="34" t="s">
        <v>368</v>
      </c>
      <c r="G67" s="32"/>
      <c r="H67" s="32"/>
      <c r="I67" s="32"/>
      <c r="J67" s="34" t="s">
        <v>368</v>
      </c>
      <c r="K67" s="34"/>
      <c r="L67" s="14"/>
      <c r="M67" s="11" t="s">
        <v>106</v>
      </c>
    </row>
    <row r="68" spans="1:13" ht="20" customHeight="1">
      <c r="A68" s="44">
        <f t="shared" si="2"/>
        <v>60</v>
      </c>
      <c r="B68" s="9" t="s">
        <v>38</v>
      </c>
      <c r="C68" s="14" t="s">
        <v>91</v>
      </c>
      <c r="D68" s="2" t="s">
        <v>92</v>
      </c>
      <c r="E68" s="28">
        <v>453474.31894736842</v>
      </c>
      <c r="F68" s="34" t="s">
        <v>366</v>
      </c>
      <c r="G68" s="32"/>
      <c r="H68" s="34" t="s">
        <v>366</v>
      </c>
      <c r="I68" s="32"/>
      <c r="J68" s="32"/>
      <c r="K68" s="32"/>
      <c r="L68" s="14"/>
      <c r="M68" s="11" t="s">
        <v>106</v>
      </c>
    </row>
    <row r="69" spans="1:13" ht="20" customHeight="1">
      <c r="A69" s="44">
        <f t="shared" si="2"/>
        <v>61</v>
      </c>
      <c r="B69" s="9" t="s">
        <v>24</v>
      </c>
      <c r="C69" s="14" t="s">
        <v>25</v>
      </c>
      <c r="D69" s="2" t="s">
        <v>93</v>
      </c>
      <c r="E69" s="28">
        <v>383468.5</v>
      </c>
      <c r="F69" s="34" t="s">
        <v>366</v>
      </c>
      <c r="G69" s="32"/>
      <c r="H69" s="34" t="s">
        <v>366</v>
      </c>
      <c r="I69" s="32"/>
      <c r="J69" s="32"/>
      <c r="K69" s="32"/>
      <c r="L69" s="14"/>
      <c r="M69" s="11"/>
    </row>
    <row r="70" spans="1:13" ht="20" customHeight="1">
      <c r="A70" s="45">
        <f t="shared" si="2"/>
        <v>62</v>
      </c>
      <c r="B70" s="5" t="s">
        <v>94</v>
      </c>
      <c r="C70" s="14" t="s">
        <v>95</v>
      </c>
      <c r="D70" s="2" t="s">
        <v>96</v>
      </c>
      <c r="E70" s="28">
        <v>0</v>
      </c>
      <c r="F70" s="34" t="s">
        <v>366</v>
      </c>
      <c r="G70" s="32"/>
      <c r="H70" s="34" t="s">
        <v>366</v>
      </c>
      <c r="I70" s="32"/>
      <c r="J70" s="32"/>
      <c r="K70" s="32"/>
      <c r="L70" s="14"/>
      <c r="M70" s="11" t="s">
        <v>134</v>
      </c>
    </row>
    <row r="71" spans="1:13" ht="20" customHeight="1">
      <c r="A71" s="43">
        <f t="shared" si="2"/>
        <v>63</v>
      </c>
      <c r="B71" s="4" t="s">
        <v>97</v>
      </c>
      <c r="C71" s="14" t="s">
        <v>98</v>
      </c>
      <c r="D71" s="2" t="s">
        <v>99</v>
      </c>
      <c r="E71" s="28">
        <v>0</v>
      </c>
      <c r="F71" s="34" t="s">
        <v>363</v>
      </c>
      <c r="G71" s="32"/>
      <c r="H71" s="32"/>
      <c r="I71" s="32"/>
      <c r="J71" s="32"/>
      <c r="K71" s="32"/>
      <c r="L71" s="14"/>
      <c r="M71" s="11" t="s">
        <v>134</v>
      </c>
    </row>
    <row r="72" spans="1:13" ht="20" customHeight="1">
      <c r="A72" s="40">
        <f t="shared" si="2"/>
        <v>64</v>
      </c>
      <c r="B72" s="6" t="s">
        <v>29</v>
      </c>
      <c r="C72" s="14" t="s">
        <v>30</v>
      </c>
      <c r="D72" s="2" t="s">
        <v>100</v>
      </c>
      <c r="E72" s="28">
        <v>2917249</v>
      </c>
      <c r="F72" s="34" t="s">
        <v>363</v>
      </c>
      <c r="G72" s="32"/>
      <c r="H72" s="32"/>
      <c r="I72" s="32"/>
      <c r="J72" s="32"/>
      <c r="K72" s="32"/>
      <c r="L72" s="14"/>
      <c r="M72" s="10" t="s">
        <v>106</v>
      </c>
    </row>
    <row r="73" spans="1:13" ht="20" customHeight="1">
      <c r="A73" s="38">
        <f t="shared" si="2"/>
        <v>65</v>
      </c>
      <c r="B73" s="3" t="s">
        <v>19</v>
      </c>
      <c r="C73" s="14" t="s">
        <v>101</v>
      </c>
      <c r="D73" s="2" t="s">
        <v>102</v>
      </c>
      <c r="E73" s="28">
        <v>797000</v>
      </c>
      <c r="F73" s="34" t="s">
        <v>366</v>
      </c>
      <c r="G73" s="32"/>
      <c r="H73" s="34" t="s">
        <v>366</v>
      </c>
      <c r="I73" s="32"/>
      <c r="J73" s="32"/>
      <c r="K73" s="32"/>
      <c r="L73" s="14"/>
      <c r="M73" s="10" t="s">
        <v>106</v>
      </c>
    </row>
    <row r="74" spans="1:13" ht="20" customHeight="1">
      <c r="A74" s="40">
        <f t="shared" si="2"/>
        <v>66</v>
      </c>
      <c r="B74" s="6" t="s">
        <v>42</v>
      </c>
      <c r="C74" s="14" t="s">
        <v>43</v>
      </c>
      <c r="D74" s="2" t="s">
        <v>103</v>
      </c>
      <c r="E74" s="28">
        <v>200000</v>
      </c>
      <c r="F74" s="34" t="s">
        <v>368</v>
      </c>
      <c r="G74" s="32"/>
      <c r="H74" s="32"/>
      <c r="I74" s="32"/>
      <c r="J74" s="34" t="s">
        <v>368</v>
      </c>
      <c r="K74" s="34"/>
      <c r="L74" s="14"/>
      <c r="M74" s="10" t="s">
        <v>106</v>
      </c>
    </row>
    <row r="75" spans="1:13" ht="20" customHeight="1">
      <c r="A75" s="40">
        <f t="shared" si="2"/>
        <v>67</v>
      </c>
      <c r="B75" s="6" t="s">
        <v>15</v>
      </c>
      <c r="C75" s="14" t="s">
        <v>16</v>
      </c>
      <c r="D75" s="2" t="s">
        <v>104</v>
      </c>
      <c r="E75" s="28">
        <v>225626.25</v>
      </c>
      <c r="F75" s="34" t="s">
        <v>368</v>
      </c>
      <c r="G75" s="32"/>
      <c r="H75" s="32"/>
      <c r="I75" s="32"/>
      <c r="J75" s="34" t="s">
        <v>368</v>
      </c>
      <c r="K75" s="34"/>
      <c r="L75" s="14"/>
      <c r="M75" s="10" t="s">
        <v>106</v>
      </c>
    </row>
    <row r="76" spans="1:13" ht="20" customHeight="1">
      <c r="A76" s="54">
        <f t="shared" si="2"/>
        <v>68</v>
      </c>
      <c r="B76" s="55" t="s">
        <v>13</v>
      </c>
      <c r="C76" s="49" t="s">
        <v>14</v>
      </c>
      <c r="D76" s="50" t="s">
        <v>105</v>
      </c>
      <c r="E76" s="51">
        <v>1613839.35</v>
      </c>
      <c r="F76" s="58" t="s">
        <v>369</v>
      </c>
      <c r="G76" s="53"/>
      <c r="H76" s="53"/>
      <c r="I76" s="53"/>
      <c r="J76" s="52"/>
      <c r="K76" s="52" t="s">
        <v>369</v>
      </c>
      <c r="L76" s="14"/>
      <c r="M76" s="10" t="s">
        <v>106</v>
      </c>
    </row>
    <row r="77" spans="1:13" ht="20" customHeight="1">
      <c r="A77" s="39"/>
      <c r="B77" s="19">
        <v>2019</v>
      </c>
      <c r="C77" s="20"/>
      <c r="D77" s="20"/>
      <c r="E77" s="22">
        <f>SUM(E78:E119)</f>
        <v>39055833.740000002</v>
      </c>
      <c r="F77" s="33"/>
      <c r="G77" s="33"/>
      <c r="H77" s="33"/>
      <c r="I77" s="33"/>
      <c r="J77" s="33"/>
      <c r="K77" s="33"/>
      <c r="L77" s="20"/>
      <c r="M77" s="10" t="s">
        <v>106</v>
      </c>
    </row>
    <row r="78" spans="1:13" ht="20" customHeight="1">
      <c r="A78" s="38">
        <f>A76+1</f>
        <v>69</v>
      </c>
      <c r="B78" s="3" t="s">
        <v>3</v>
      </c>
      <c r="C78" s="14" t="s">
        <v>4</v>
      </c>
      <c r="D78" s="2" t="s">
        <v>183</v>
      </c>
      <c r="E78" s="28">
        <v>1062169.26</v>
      </c>
      <c r="F78" s="34" t="s">
        <v>366</v>
      </c>
      <c r="G78" s="32"/>
      <c r="H78" s="34" t="s">
        <v>366</v>
      </c>
      <c r="I78" s="32"/>
      <c r="J78" s="32"/>
      <c r="K78" s="32"/>
      <c r="L78" s="14"/>
      <c r="M78" s="10" t="s">
        <v>106</v>
      </c>
    </row>
    <row r="79" spans="1:13" ht="20" customHeight="1">
      <c r="A79" s="40">
        <f t="shared" ref="A79:A119" si="3">A78+1</f>
        <v>70</v>
      </c>
      <c r="B79" s="6" t="s">
        <v>5</v>
      </c>
      <c r="C79" s="14" t="s">
        <v>6</v>
      </c>
      <c r="D79" s="2" t="s">
        <v>184</v>
      </c>
      <c r="E79" s="28">
        <v>1999972.07</v>
      </c>
      <c r="F79" s="34" t="s">
        <v>364</v>
      </c>
      <c r="G79" s="34" t="s">
        <v>364</v>
      </c>
      <c r="H79" s="32"/>
      <c r="I79" s="32"/>
      <c r="J79" s="32"/>
      <c r="K79" s="32"/>
      <c r="L79" s="14"/>
      <c r="M79" s="10" t="s">
        <v>106</v>
      </c>
    </row>
    <row r="80" spans="1:13" ht="20" customHeight="1">
      <c r="A80" s="38">
        <f t="shared" si="3"/>
        <v>71</v>
      </c>
      <c r="B80" s="3" t="s">
        <v>8</v>
      </c>
      <c r="C80" s="14" t="s">
        <v>9</v>
      </c>
      <c r="D80" s="2" t="s">
        <v>185</v>
      </c>
      <c r="E80" s="28">
        <v>1945890.03</v>
      </c>
      <c r="F80" s="34" t="s">
        <v>366</v>
      </c>
      <c r="G80" s="32"/>
      <c r="H80" s="34" t="s">
        <v>366</v>
      </c>
      <c r="I80" s="32"/>
      <c r="J80" s="32"/>
      <c r="K80" s="32"/>
      <c r="L80" s="14"/>
      <c r="M80" s="10" t="s">
        <v>106</v>
      </c>
    </row>
    <row r="81" spans="1:13" ht="20" customHeight="1">
      <c r="A81" s="40">
        <f t="shared" si="3"/>
        <v>72</v>
      </c>
      <c r="B81" s="6" t="s">
        <v>11</v>
      </c>
      <c r="C81" s="14" t="s">
        <v>12</v>
      </c>
      <c r="D81" s="2" t="s">
        <v>186</v>
      </c>
      <c r="E81" s="28">
        <v>1581102.4</v>
      </c>
      <c r="F81" s="34" t="s">
        <v>365</v>
      </c>
      <c r="G81" s="32"/>
      <c r="H81" s="32"/>
      <c r="I81" s="34" t="s">
        <v>365</v>
      </c>
      <c r="J81" s="34"/>
      <c r="K81" s="34"/>
      <c r="L81" s="14"/>
      <c r="M81" s="10" t="s">
        <v>106</v>
      </c>
    </row>
    <row r="82" spans="1:13" ht="16">
      <c r="A82" s="47">
        <f t="shared" si="3"/>
        <v>73</v>
      </c>
      <c r="B82" s="48" t="s">
        <v>13</v>
      </c>
      <c r="C82" s="49" t="s">
        <v>14</v>
      </c>
      <c r="D82" s="50" t="s">
        <v>187</v>
      </c>
      <c r="E82" s="51">
        <v>632082.93000000005</v>
      </c>
      <c r="F82" s="58" t="s">
        <v>369</v>
      </c>
      <c r="G82" s="53"/>
      <c r="H82" s="53"/>
      <c r="I82" s="53"/>
      <c r="J82" s="53"/>
      <c r="K82" s="52" t="s">
        <v>369</v>
      </c>
      <c r="L82" s="14"/>
      <c r="M82" s="10" t="s">
        <v>106</v>
      </c>
    </row>
    <row r="83" spans="1:13" ht="20" customHeight="1">
      <c r="A83" s="43">
        <f t="shared" si="3"/>
        <v>74</v>
      </c>
      <c r="B83" s="4" t="s">
        <v>17</v>
      </c>
      <c r="C83" s="14" t="s">
        <v>18</v>
      </c>
      <c r="D83" s="2" t="s">
        <v>188</v>
      </c>
      <c r="E83" s="28">
        <v>528822.26</v>
      </c>
      <c r="F83" s="34" t="s">
        <v>368</v>
      </c>
      <c r="G83" s="32"/>
      <c r="H83" s="32"/>
      <c r="I83" s="32"/>
      <c r="J83" s="34" t="s">
        <v>368</v>
      </c>
      <c r="K83" s="34"/>
      <c r="L83" s="14"/>
      <c r="M83" s="10" t="s">
        <v>106</v>
      </c>
    </row>
    <row r="84" spans="1:13" ht="20" customHeight="1">
      <c r="A84" s="45">
        <f t="shared" si="3"/>
        <v>75</v>
      </c>
      <c r="B84" s="5" t="s">
        <v>19</v>
      </c>
      <c r="C84" s="14" t="s">
        <v>20</v>
      </c>
      <c r="D84" s="2" t="s">
        <v>189</v>
      </c>
      <c r="E84" s="28">
        <v>1529643.4999999998</v>
      </c>
      <c r="F84" s="34" t="s">
        <v>366</v>
      </c>
      <c r="G84" s="32"/>
      <c r="H84" s="34" t="s">
        <v>366</v>
      </c>
      <c r="I84" s="32"/>
      <c r="J84" s="32"/>
      <c r="K84" s="32"/>
      <c r="L84" s="14"/>
      <c r="M84" s="10" t="s">
        <v>106</v>
      </c>
    </row>
    <row r="85" spans="1:13" ht="16">
      <c r="A85" s="40">
        <f t="shared" si="3"/>
        <v>76</v>
      </c>
      <c r="B85" s="6" t="s">
        <v>21</v>
      </c>
      <c r="C85" s="14" t="s">
        <v>22</v>
      </c>
      <c r="D85" s="2" t="s">
        <v>358</v>
      </c>
      <c r="E85" s="28">
        <v>1049499.6300000001</v>
      </c>
      <c r="F85" s="34" t="s">
        <v>363</v>
      </c>
      <c r="G85" s="32"/>
      <c r="H85" s="32"/>
      <c r="I85" s="32"/>
      <c r="J85" s="32"/>
      <c r="K85" s="32"/>
      <c r="L85" s="14"/>
      <c r="M85" s="10" t="s">
        <v>106</v>
      </c>
    </row>
    <row r="86" spans="1:13" ht="20" customHeight="1">
      <c r="A86" s="40">
        <f t="shared" si="3"/>
        <v>77</v>
      </c>
      <c r="B86" s="6" t="s">
        <v>24</v>
      </c>
      <c r="C86" s="14" t="s">
        <v>25</v>
      </c>
      <c r="D86" s="2" t="s">
        <v>190</v>
      </c>
      <c r="E86" s="28">
        <v>285060</v>
      </c>
      <c r="F86" s="34" t="s">
        <v>366</v>
      </c>
      <c r="G86" s="32"/>
      <c r="H86" s="34" t="s">
        <v>366</v>
      </c>
      <c r="I86" s="32"/>
      <c r="J86" s="32"/>
      <c r="K86" s="32"/>
      <c r="L86" s="14"/>
      <c r="M86" s="10" t="s">
        <v>106</v>
      </c>
    </row>
    <row r="87" spans="1:13" ht="16">
      <c r="A87" s="40">
        <f t="shared" si="3"/>
        <v>78</v>
      </c>
      <c r="B87" s="6" t="s">
        <v>26</v>
      </c>
      <c r="C87" s="14" t="s">
        <v>27</v>
      </c>
      <c r="D87" s="2" t="s">
        <v>191</v>
      </c>
      <c r="E87" s="28">
        <v>2854165.98</v>
      </c>
      <c r="F87" s="34" t="s">
        <v>363</v>
      </c>
      <c r="G87" s="32"/>
      <c r="H87" s="32"/>
      <c r="I87" s="32"/>
      <c r="J87" s="32"/>
      <c r="K87" s="32"/>
      <c r="L87" s="14"/>
      <c r="M87" s="10" t="s">
        <v>106</v>
      </c>
    </row>
    <row r="88" spans="1:13" ht="16">
      <c r="A88" s="42">
        <f t="shared" si="3"/>
        <v>79</v>
      </c>
      <c r="B88" s="7" t="s">
        <v>29</v>
      </c>
      <c r="C88" s="14" t="s">
        <v>30</v>
      </c>
      <c r="D88" s="2" t="s">
        <v>192</v>
      </c>
      <c r="E88" s="28">
        <v>896511.63</v>
      </c>
      <c r="F88" s="34" t="s">
        <v>363</v>
      </c>
      <c r="G88" s="32"/>
      <c r="H88" s="32"/>
      <c r="I88" s="32"/>
      <c r="J88" s="32"/>
      <c r="K88" s="32"/>
      <c r="L88" s="14"/>
      <c r="M88" s="10" t="s">
        <v>106</v>
      </c>
    </row>
    <row r="89" spans="1:13" ht="16">
      <c r="A89" s="40">
        <f t="shared" si="3"/>
        <v>80</v>
      </c>
      <c r="B89" s="6" t="s">
        <v>31</v>
      </c>
      <c r="C89" s="14" t="s">
        <v>32</v>
      </c>
      <c r="D89" s="2" t="s">
        <v>193</v>
      </c>
      <c r="E89" s="28">
        <v>1123096.6666666667</v>
      </c>
      <c r="F89" s="34" t="s">
        <v>363</v>
      </c>
      <c r="G89" s="32"/>
      <c r="H89" s="32"/>
      <c r="I89" s="32"/>
      <c r="J89" s="32"/>
      <c r="K89" s="32"/>
      <c r="L89" s="14"/>
      <c r="M89" s="10" t="s">
        <v>106</v>
      </c>
    </row>
    <row r="90" spans="1:13" ht="20" customHeight="1">
      <c r="A90" s="38">
        <f t="shared" si="3"/>
        <v>81</v>
      </c>
      <c r="B90" s="3" t="s">
        <v>33</v>
      </c>
      <c r="C90" s="14" t="s">
        <v>34</v>
      </c>
      <c r="D90" s="2" t="s">
        <v>194</v>
      </c>
      <c r="E90" s="28">
        <v>749296.67999999993</v>
      </c>
      <c r="F90" s="34" t="s">
        <v>365</v>
      </c>
      <c r="G90" s="32"/>
      <c r="H90" s="32"/>
      <c r="I90" s="34" t="s">
        <v>365</v>
      </c>
      <c r="J90" s="34"/>
      <c r="K90" s="34"/>
      <c r="L90" s="14"/>
      <c r="M90" s="10" t="s">
        <v>106</v>
      </c>
    </row>
    <row r="91" spans="1:13" ht="20" customHeight="1">
      <c r="A91" s="38">
        <f t="shared" si="3"/>
        <v>82</v>
      </c>
      <c r="B91" s="3" t="s">
        <v>36</v>
      </c>
      <c r="C91" s="14" t="s">
        <v>37</v>
      </c>
      <c r="D91" s="2" t="s">
        <v>195</v>
      </c>
      <c r="E91" s="28">
        <v>60262.5</v>
      </c>
      <c r="F91" s="34" t="s">
        <v>364</v>
      </c>
      <c r="G91" s="34" t="s">
        <v>364</v>
      </c>
      <c r="H91" s="32"/>
      <c r="I91" s="32"/>
      <c r="J91" s="32"/>
      <c r="K91" s="32"/>
      <c r="L91" s="14"/>
      <c r="M91" s="10" t="s">
        <v>106</v>
      </c>
    </row>
    <row r="92" spans="1:13" ht="20" customHeight="1">
      <c r="A92" s="41">
        <f t="shared" si="3"/>
        <v>83</v>
      </c>
      <c r="B92" s="8" t="s">
        <v>38</v>
      </c>
      <c r="C92" s="14" t="s">
        <v>39</v>
      </c>
      <c r="D92" s="2" t="s">
        <v>196</v>
      </c>
      <c r="E92" s="28">
        <v>559464.45000000007</v>
      </c>
      <c r="F92" s="34" t="s">
        <v>366</v>
      </c>
      <c r="G92" s="32"/>
      <c r="H92" s="34" t="s">
        <v>366</v>
      </c>
      <c r="I92" s="32"/>
      <c r="J92" s="32"/>
      <c r="K92" s="32"/>
      <c r="L92" s="14"/>
      <c r="M92" s="10" t="s">
        <v>106</v>
      </c>
    </row>
    <row r="93" spans="1:13" ht="20" customHeight="1">
      <c r="A93" s="41">
        <f t="shared" si="3"/>
        <v>84</v>
      </c>
      <c r="B93" s="8" t="s">
        <v>40</v>
      </c>
      <c r="C93" s="14" t="s">
        <v>41</v>
      </c>
      <c r="D93" s="2" t="s">
        <v>197</v>
      </c>
      <c r="E93" s="28">
        <v>238331.88999999998</v>
      </c>
      <c r="F93" s="34" t="s">
        <v>366</v>
      </c>
      <c r="G93" s="32"/>
      <c r="H93" s="34" t="s">
        <v>366</v>
      </c>
      <c r="I93" s="32"/>
      <c r="J93" s="32"/>
      <c r="K93" s="32"/>
      <c r="L93" s="14"/>
      <c r="M93" s="10" t="s">
        <v>106</v>
      </c>
    </row>
    <row r="94" spans="1:13" ht="20" customHeight="1">
      <c r="A94" s="38">
        <f t="shared" si="3"/>
        <v>85</v>
      </c>
      <c r="B94" s="3" t="s">
        <v>42</v>
      </c>
      <c r="C94" s="14" t="s">
        <v>43</v>
      </c>
      <c r="D94" s="2" t="s">
        <v>198</v>
      </c>
      <c r="E94" s="28">
        <v>100000</v>
      </c>
      <c r="F94" s="34" t="s">
        <v>368</v>
      </c>
      <c r="G94" s="32"/>
      <c r="H94" s="32"/>
      <c r="I94" s="32"/>
      <c r="J94" s="34" t="s">
        <v>368</v>
      </c>
      <c r="K94" s="34"/>
      <c r="L94" s="14"/>
      <c r="M94" s="10" t="s">
        <v>106</v>
      </c>
    </row>
    <row r="95" spans="1:13" ht="20" customHeight="1">
      <c r="A95" s="40">
        <f t="shared" si="3"/>
        <v>86</v>
      </c>
      <c r="B95" s="6" t="s">
        <v>44</v>
      </c>
      <c r="C95" s="14" t="s">
        <v>45</v>
      </c>
      <c r="D95" s="2" t="s">
        <v>199</v>
      </c>
      <c r="E95" s="28">
        <v>381528.05000000005</v>
      </c>
      <c r="F95" s="34" t="s">
        <v>363</v>
      </c>
      <c r="G95" s="34"/>
      <c r="H95" s="32"/>
      <c r="I95" s="32"/>
      <c r="J95" s="32"/>
      <c r="K95" s="32"/>
      <c r="L95" s="14"/>
      <c r="M95" s="10" t="s">
        <v>106</v>
      </c>
    </row>
    <row r="96" spans="1:13" ht="20" customHeight="1">
      <c r="A96" s="38">
        <f t="shared" si="3"/>
        <v>87</v>
      </c>
      <c r="B96" s="3" t="s">
        <v>47</v>
      </c>
      <c r="C96" s="14" t="s">
        <v>48</v>
      </c>
      <c r="D96" s="2" t="s">
        <v>200</v>
      </c>
      <c r="E96" s="28">
        <v>226030</v>
      </c>
      <c r="F96" s="34" t="s">
        <v>363</v>
      </c>
      <c r="G96" s="32"/>
      <c r="H96" s="32"/>
      <c r="I96" s="32"/>
      <c r="J96" s="32"/>
      <c r="K96" s="32"/>
      <c r="L96" s="14"/>
      <c r="M96" s="10" t="s">
        <v>106</v>
      </c>
    </row>
    <row r="97" spans="1:13" ht="20" customHeight="1">
      <c r="A97" s="38">
        <f t="shared" si="3"/>
        <v>88</v>
      </c>
      <c r="B97" s="3" t="s">
        <v>49</v>
      </c>
      <c r="C97" s="14" t="s">
        <v>50</v>
      </c>
      <c r="D97" s="2" t="s">
        <v>201</v>
      </c>
      <c r="E97" s="28">
        <v>399675.02</v>
      </c>
      <c r="F97" s="34" t="s">
        <v>363</v>
      </c>
      <c r="G97" s="32"/>
      <c r="H97" s="32"/>
      <c r="I97" s="32"/>
      <c r="J97" s="32"/>
      <c r="K97" s="32"/>
      <c r="L97" s="14"/>
      <c r="M97" s="10" t="s">
        <v>106</v>
      </c>
    </row>
    <row r="98" spans="1:13" ht="20" customHeight="1">
      <c r="A98" s="40">
        <f t="shared" si="3"/>
        <v>89</v>
      </c>
      <c r="B98" s="6" t="s">
        <v>51</v>
      </c>
      <c r="C98" s="14" t="s">
        <v>52</v>
      </c>
      <c r="D98" s="2" t="s">
        <v>202</v>
      </c>
      <c r="E98" s="28">
        <v>341026.91000000003</v>
      </c>
      <c r="F98" s="34" t="s">
        <v>368</v>
      </c>
      <c r="G98" s="32"/>
      <c r="H98" s="32"/>
      <c r="I98" s="32"/>
      <c r="J98" s="34" t="s">
        <v>368</v>
      </c>
      <c r="K98" s="34"/>
      <c r="L98" s="14"/>
      <c r="M98" s="10" t="s">
        <v>106</v>
      </c>
    </row>
    <row r="99" spans="1:13" ht="20" customHeight="1">
      <c r="A99" s="40">
        <f t="shared" si="3"/>
        <v>90</v>
      </c>
      <c r="B99" s="6" t="s">
        <v>53</v>
      </c>
      <c r="C99" s="14" t="s">
        <v>54</v>
      </c>
      <c r="D99" s="2" t="s">
        <v>203</v>
      </c>
      <c r="E99" s="28">
        <v>1083895.1299999999</v>
      </c>
      <c r="F99" s="34" t="s">
        <v>368</v>
      </c>
      <c r="G99" s="32"/>
      <c r="H99" s="32"/>
      <c r="I99" s="32"/>
      <c r="J99" s="34" t="s">
        <v>368</v>
      </c>
      <c r="K99" s="34"/>
      <c r="L99" s="14"/>
      <c r="M99" s="10" t="s">
        <v>106</v>
      </c>
    </row>
    <row r="100" spans="1:13" ht="20" customHeight="1">
      <c r="A100" s="40">
        <f t="shared" si="3"/>
        <v>91</v>
      </c>
      <c r="B100" s="6" t="s">
        <v>56</v>
      </c>
      <c r="C100" s="14" t="s">
        <v>57</v>
      </c>
      <c r="D100" s="2" t="s">
        <v>204</v>
      </c>
      <c r="E100" s="28">
        <v>236961.36000000002</v>
      </c>
      <c r="F100" s="34" t="s">
        <v>366</v>
      </c>
      <c r="G100" s="32"/>
      <c r="H100" s="34" t="s">
        <v>366</v>
      </c>
      <c r="I100" s="32"/>
      <c r="J100" s="32"/>
      <c r="K100" s="32"/>
      <c r="L100" s="14"/>
      <c r="M100" s="10" t="s">
        <v>106</v>
      </c>
    </row>
    <row r="101" spans="1:13" ht="20" customHeight="1">
      <c r="A101" s="40">
        <f t="shared" si="3"/>
        <v>92</v>
      </c>
      <c r="B101" s="6" t="s">
        <v>58</v>
      </c>
      <c r="C101" s="14" t="s">
        <v>59</v>
      </c>
      <c r="D101" s="2" t="s">
        <v>205</v>
      </c>
      <c r="E101" s="28">
        <v>205680.21</v>
      </c>
      <c r="F101" s="34" t="s">
        <v>368</v>
      </c>
      <c r="G101" s="32"/>
      <c r="H101" s="32"/>
      <c r="I101" s="32"/>
      <c r="J101" s="34" t="s">
        <v>368</v>
      </c>
      <c r="K101" s="34"/>
      <c r="L101" s="14"/>
      <c r="M101" s="10" t="s">
        <v>106</v>
      </c>
    </row>
    <row r="102" spans="1:13" ht="20" customHeight="1">
      <c r="A102" s="43">
        <f t="shared" si="3"/>
        <v>93</v>
      </c>
      <c r="B102" s="4" t="s">
        <v>60</v>
      </c>
      <c r="C102" s="14" t="s">
        <v>206</v>
      </c>
      <c r="D102" s="2" t="s">
        <v>207</v>
      </c>
      <c r="E102" s="28">
        <v>1818208.83</v>
      </c>
      <c r="F102" s="34" t="s">
        <v>368</v>
      </c>
      <c r="G102" s="32"/>
      <c r="H102" s="32"/>
      <c r="I102" s="32"/>
      <c r="J102" s="34" t="s">
        <v>368</v>
      </c>
      <c r="K102" s="34"/>
      <c r="L102" s="14"/>
      <c r="M102" s="10" t="s">
        <v>106</v>
      </c>
    </row>
    <row r="103" spans="1:13" ht="20" customHeight="1">
      <c r="A103" s="38">
        <f t="shared" si="3"/>
        <v>94</v>
      </c>
      <c r="B103" s="3" t="s">
        <v>61</v>
      </c>
      <c r="C103" s="14" t="s">
        <v>62</v>
      </c>
      <c r="D103" s="2" t="s">
        <v>208</v>
      </c>
      <c r="E103" s="28">
        <v>341680.3</v>
      </c>
      <c r="F103" s="34" t="s">
        <v>368</v>
      </c>
      <c r="G103" s="32"/>
      <c r="H103" s="32"/>
      <c r="I103" s="32"/>
      <c r="J103" s="34" t="s">
        <v>368</v>
      </c>
      <c r="K103" s="34"/>
      <c r="L103" s="14"/>
      <c r="M103" s="10" t="s">
        <v>106</v>
      </c>
    </row>
    <row r="104" spans="1:13" ht="20" customHeight="1">
      <c r="A104" s="47">
        <f t="shared" si="3"/>
        <v>95</v>
      </c>
      <c r="B104" s="48" t="s">
        <v>209</v>
      </c>
      <c r="C104" s="49" t="s">
        <v>210</v>
      </c>
      <c r="D104" s="50" t="s">
        <v>211</v>
      </c>
      <c r="E104" s="51">
        <v>479921.65</v>
      </c>
      <c r="F104" s="58" t="s">
        <v>369</v>
      </c>
      <c r="G104" s="53"/>
      <c r="H104" s="53"/>
      <c r="I104" s="53"/>
      <c r="J104" s="53"/>
      <c r="K104" s="52" t="s">
        <v>369</v>
      </c>
      <c r="L104" s="14"/>
      <c r="M104" s="10" t="s">
        <v>106</v>
      </c>
    </row>
    <row r="105" spans="1:13" ht="20" customHeight="1">
      <c r="A105" s="43">
        <f t="shared" si="3"/>
        <v>96</v>
      </c>
      <c r="B105" s="4" t="s">
        <v>212</v>
      </c>
      <c r="C105" s="14" t="s">
        <v>213</v>
      </c>
      <c r="D105" s="2" t="s">
        <v>214</v>
      </c>
      <c r="E105" s="28">
        <v>1927418.84</v>
      </c>
      <c r="F105" s="34" t="s">
        <v>364</v>
      </c>
      <c r="G105" s="34" t="s">
        <v>364</v>
      </c>
      <c r="H105" s="32"/>
      <c r="I105" s="32"/>
      <c r="J105" s="32"/>
      <c r="K105" s="32"/>
      <c r="L105" s="14"/>
      <c r="M105" s="10" t="s">
        <v>106</v>
      </c>
    </row>
    <row r="106" spans="1:13" ht="20" customHeight="1">
      <c r="A106" s="43">
        <f t="shared" si="3"/>
        <v>97</v>
      </c>
      <c r="B106" s="4" t="s">
        <v>215</v>
      </c>
      <c r="C106" s="14" t="s">
        <v>216</v>
      </c>
      <c r="D106" s="2" t="s">
        <v>217</v>
      </c>
      <c r="E106" s="28">
        <v>812092.61</v>
      </c>
      <c r="F106" s="34" t="s">
        <v>368</v>
      </c>
      <c r="G106" s="32"/>
      <c r="H106" s="34"/>
      <c r="I106" s="32"/>
      <c r="J106" s="34" t="s">
        <v>368</v>
      </c>
      <c r="K106" s="34"/>
      <c r="L106" s="14"/>
      <c r="M106" s="10" t="s">
        <v>106</v>
      </c>
    </row>
    <row r="107" spans="1:13" ht="20" customHeight="1">
      <c r="A107" s="43">
        <f t="shared" si="3"/>
        <v>98</v>
      </c>
      <c r="B107" s="4" t="s">
        <v>218</v>
      </c>
      <c r="C107" s="14" t="s">
        <v>219</v>
      </c>
      <c r="D107" s="2" t="s">
        <v>220</v>
      </c>
      <c r="E107" s="28">
        <v>952715.74</v>
      </c>
      <c r="F107" s="34" t="s">
        <v>366</v>
      </c>
      <c r="G107" s="32"/>
      <c r="H107" s="34" t="s">
        <v>366</v>
      </c>
      <c r="I107" s="32"/>
      <c r="J107" s="32"/>
      <c r="K107" s="32"/>
      <c r="L107" s="14"/>
      <c r="M107" s="10" t="s">
        <v>106</v>
      </c>
    </row>
    <row r="108" spans="1:13" ht="20" customHeight="1">
      <c r="A108" s="43">
        <f t="shared" si="3"/>
        <v>99</v>
      </c>
      <c r="B108" s="4" t="s">
        <v>221</v>
      </c>
      <c r="C108" s="14" t="s">
        <v>222</v>
      </c>
      <c r="D108" s="2" t="s">
        <v>223</v>
      </c>
      <c r="E108" s="28">
        <v>215666.92</v>
      </c>
      <c r="F108" s="34" t="s">
        <v>366</v>
      </c>
      <c r="G108" s="32"/>
      <c r="H108" s="34" t="s">
        <v>366</v>
      </c>
      <c r="I108" s="32"/>
      <c r="J108" s="32"/>
      <c r="K108" s="32"/>
      <c r="L108" s="14"/>
      <c r="M108" s="10" t="s">
        <v>106</v>
      </c>
    </row>
    <row r="109" spans="1:13" ht="20" customHeight="1">
      <c r="A109" s="43">
        <f t="shared" si="3"/>
        <v>100</v>
      </c>
      <c r="B109" s="4" t="s">
        <v>224</v>
      </c>
      <c r="C109" s="14" t="s">
        <v>225</v>
      </c>
      <c r="D109" s="2" t="s">
        <v>226</v>
      </c>
      <c r="E109" s="28">
        <v>238820</v>
      </c>
      <c r="F109" s="34" t="s">
        <v>363</v>
      </c>
      <c r="G109" s="32"/>
      <c r="H109" s="32"/>
      <c r="I109" s="32"/>
      <c r="J109" s="32"/>
      <c r="K109" s="32"/>
      <c r="L109" s="14"/>
      <c r="M109" s="10" t="s">
        <v>106</v>
      </c>
    </row>
    <row r="110" spans="1:13" ht="20" customHeight="1">
      <c r="A110" s="43">
        <f t="shared" si="3"/>
        <v>101</v>
      </c>
      <c r="B110" s="4" t="s">
        <v>227</v>
      </c>
      <c r="C110" s="14" t="s">
        <v>228</v>
      </c>
      <c r="D110" s="2" t="s">
        <v>229</v>
      </c>
      <c r="E110" s="28">
        <v>411058.66000000003</v>
      </c>
      <c r="F110" s="34" t="s">
        <v>364</v>
      </c>
      <c r="G110" s="34" t="s">
        <v>364</v>
      </c>
      <c r="H110" s="32"/>
      <c r="I110" s="32"/>
      <c r="J110" s="32"/>
      <c r="K110" s="32"/>
      <c r="L110" s="14"/>
      <c r="M110" s="10" t="s">
        <v>106</v>
      </c>
    </row>
    <row r="111" spans="1:13" ht="20" customHeight="1">
      <c r="A111" s="43">
        <f t="shared" si="3"/>
        <v>102</v>
      </c>
      <c r="B111" s="4" t="s">
        <v>230</v>
      </c>
      <c r="C111" s="14" t="s">
        <v>231</v>
      </c>
      <c r="D111" s="2" t="s">
        <v>232</v>
      </c>
      <c r="E111" s="28">
        <v>1482077.4633333301</v>
      </c>
      <c r="F111" s="34" t="s">
        <v>363</v>
      </c>
      <c r="G111" s="32"/>
      <c r="H111" s="32"/>
      <c r="I111" s="32"/>
      <c r="J111" s="32"/>
      <c r="K111" s="32"/>
      <c r="L111" s="14"/>
      <c r="M111" s="10" t="s">
        <v>106</v>
      </c>
    </row>
    <row r="112" spans="1:13" ht="20" customHeight="1">
      <c r="A112" s="43">
        <f t="shared" si="3"/>
        <v>103</v>
      </c>
      <c r="B112" s="4" t="s">
        <v>233</v>
      </c>
      <c r="C112" s="14" t="s">
        <v>234</v>
      </c>
      <c r="D112" s="2" t="s">
        <v>235</v>
      </c>
      <c r="E112" s="28">
        <v>1561038.4200000002</v>
      </c>
      <c r="F112" s="34" t="s">
        <v>368</v>
      </c>
      <c r="G112" s="32"/>
      <c r="H112" s="32"/>
      <c r="I112" s="32"/>
      <c r="J112" s="34" t="s">
        <v>368</v>
      </c>
      <c r="K112" s="34"/>
      <c r="L112" s="14"/>
      <c r="M112" s="10" t="s">
        <v>106</v>
      </c>
    </row>
    <row r="113" spans="1:13" ht="20" customHeight="1">
      <c r="A113" s="43">
        <f t="shared" si="3"/>
        <v>104</v>
      </c>
      <c r="B113" s="4" t="s">
        <v>236</v>
      </c>
      <c r="C113" s="14" t="s">
        <v>237</v>
      </c>
      <c r="D113" s="2" t="s">
        <v>238</v>
      </c>
      <c r="E113" s="28">
        <v>1095932.6400000001</v>
      </c>
      <c r="F113" s="34" t="s">
        <v>366</v>
      </c>
      <c r="G113" s="32"/>
      <c r="H113" s="34" t="s">
        <v>366</v>
      </c>
      <c r="I113" s="32"/>
      <c r="J113" s="32"/>
      <c r="K113" s="32"/>
      <c r="L113" s="14"/>
      <c r="M113" s="10" t="s">
        <v>106</v>
      </c>
    </row>
    <row r="114" spans="1:13" ht="20" customHeight="1">
      <c r="A114" s="43">
        <f t="shared" si="3"/>
        <v>105</v>
      </c>
      <c r="B114" s="4" t="s">
        <v>239</v>
      </c>
      <c r="C114" s="14" t="s">
        <v>240</v>
      </c>
      <c r="D114" s="2" t="s">
        <v>241</v>
      </c>
      <c r="E114" s="28">
        <v>2253405.02</v>
      </c>
      <c r="F114" s="34" t="s">
        <v>366</v>
      </c>
      <c r="G114" s="32"/>
      <c r="H114" s="34" t="s">
        <v>366</v>
      </c>
      <c r="I114" s="32"/>
      <c r="J114" s="32"/>
      <c r="K114" s="32"/>
      <c r="L114" s="14"/>
      <c r="M114" s="10" t="s">
        <v>106</v>
      </c>
    </row>
    <row r="115" spans="1:13" ht="20" customHeight="1">
      <c r="A115" s="43">
        <f t="shared" si="3"/>
        <v>106</v>
      </c>
      <c r="B115" s="4" t="s">
        <v>242</v>
      </c>
      <c r="C115" s="14" t="s">
        <v>243</v>
      </c>
      <c r="D115" s="2" t="s">
        <v>244</v>
      </c>
      <c r="E115" s="28">
        <v>334459.78999999998</v>
      </c>
      <c r="F115" s="34" t="s">
        <v>363</v>
      </c>
      <c r="G115" s="32"/>
      <c r="H115" s="32"/>
      <c r="I115" s="32"/>
      <c r="J115" s="32"/>
      <c r="K115" s="32"/>
      <c r="L115" s="14"/>
      <c r="M115" s="10" t="s">
        <v>106</v>
      </c>
    </row>
    <row r="116" spans="1:13" ht="20" customHeight="1">
      <c r="A116" s="43">
        <f t="shared" si="3"/>
        <v>107</v>
      </c>
      <c r="B116" s="4" t="s">
        <v>245</v>
      </c>
      <c r="C116" s="14" t="s">
        <v>246</v>
      </c>
      <c r="D116" s="2" t="s">
        <v>247</v>
      </c>
      <c r="E116" s="28">
        <v>581914</v>
      </c>
      <c r="F116" s="34" t="s">
        <v>366</v>
      </c>
      <c r="G116" s="32"/>
      <c r="H116" s="34" t="s">
        <v>366</v>
      </c>
      <c r="I116" s="32"/>
      <c r="J116" s="32"/>
      <c r="K116" s="32"/>
      <c r="L116" s="14"/>
      <c r="M116" s="10" t="s">
        <v>106</v>
      </c>
    </row>
    <row r="117" spans="1:13" ht="20" customHeight="1">
      <c r="A117" s="43">
        <f t="shared" si="3"/>
        <v>108</v>
      </c>
      <c r="B117" s="4" t="s">
        <v>248</v>
      </c>
      <c r="C117" s="14" t="s">
        <v>249</v>
      </c>
      <c r="D117" s="2" t="s">
        <v>250</v>
      </c>
      <c r="E117" s="28">
        <v>866391.87000000011</v>
      </c>
      <c r="F117" s="34" t="s">
        <v>368</v>
      </c>
      <c r="G117" s="32"/>
      <c r="H117" s="32"/>
      <c r="I117" s="32"/>
      <c r="J117" s="34" t="s">
        <v>368</v>
      </c>
      <c r="K117" s="34"/>
      <c r="L117" s="14"/>
      <c r="M117" s="10" t="s">
        <v>106</v>
      </c>
    </row>
    <row r="118" spans="1:13" ht="20" customHeight="1">
      <c r="A118" s="43">
        <f t="shared" si="3"/>
        <v>109</v>
      </c>
      <c r="B118" s="4" t="s">
        <v>251</v>
      </c>
      <c r="C118" s="14" t="s">
        <v>252</v>
      </c>
      <c r="D118" s="2" t="s">
        <v>253</v>
      </c>
      <c r="E118" s="28">
        <v>2048942</v>
      </c>
      <c r="F118" s="34" t="s">
        <v>368</v>
      </c>
      <c r="G118" s="32"/>
      <c r="H118" s="32"/>
      <c r="I118" s="32"/>
      <c r="J118" s="34" t="s">
        <v>368</v>
      </c>
      <c r="K118" s="34"/>
      <c r="L118" s="14"/>
      <c r="M118" s="10" t="s">
        <v>367</v>
      </c>
    </row>
    <row r="119" spans="1:13" ht="20" customHeight="1">
      <c r="A119" s="46">
        <f t="shared" si="3"/>
        <v>110</v>
      </c>
      <c r="B119" s="13" t="s">
        <v>254</v>
      </c>
      <c r="C119" s="14" t="s">
        <v>206</v>
      </c>
      <c r="D119" s="2" t="s">
        <v>255</v>
      </c>
      <c r="E119" s="28">
        <v>1563920.43</v>
      </c>
      <c r="F119" s="34" t="s">
        <v>368</v>
      </c>
      <c r="G119" s="32"/>
      <c r="H119" s="32"/>
      <c r="I119" s="32"/>
      <c r="J119" s="34" t="s">
        <v>368</v>
      </c>
      <c r="K119" s="34"/>
      <c r="L119" s="14"/>
      <c r="M119" s="10" t="s">
        <v>106</v>
      </c>
    </row>
    <row r="120" spans="1:13" ht="20" customHeight="1">
      <c r="A120" s="39"/>
      <c r="B120" s="19">
        <v>2020</v>
      </c>
      <c r="C120" s="20"/>
      <c r="D120" s="20"/>
      <c r="E120" s="22">
        <f>SUM(E121:E170)</f>
        <v>37800140.925499991</v>
      </c>
      <c r="F120" s="33"/>
      <c r="G120" s="33"/>
      <c r="H120" s="33"/>
      <c r="I120" s="33"/>
      <c r="J120" s="33"/>
      <c r="K120" s="33"/>
      <c r="L120" s="20"/>
      <c r="M120" s="10" t="s">
        <v>106</v>
      </c>
    </row>
    <row r="121" spans="1:13" ht="20" customHeight="1">
      <c r="A121" s="43">
        <f>A119+1</f>
        <v>111</v>
      </c>
      <c r="B121" s="4" t="s">
        <v>135</v>
      </c>
      <c r="C121" s="2" t="s">
        <v>256</v>
      </c>
      <c r="D121" s="2" t="s">
        <v>304</v>
      </c>
      <c r="E121" s="15">
        <v>1057728.7276999999</v>
      </c>
      <c r="F121" s="34" t="s">
        <v>368</v>
      </c>
      <c r="G121" s="34"/>
      <c r="H121" s="34"/>
      <c r="I121" s="34"/>
      <c r="J121" s="34" t="s">
        <v>368</v>
      </c>
      <c r="K121" s="34"/>
      <c r="L121" s="14"/>
      <c r="M121" s="10" t="s">
        <v>106</v>
      </c>
    </row>
    <row r="122" spans="1:13" ht="20" customHeight="1">
      <c r="A122" s="43">
        <f t="shared" ref="A122:A170" si="4">A121+1</f>
        <v>112</v>
      </c>
      <c r="B122" s="4" t="s">
        <v>136</v>
      </c>
      <c r="C122" s="2" t="s">
        <v>257</v>
      </c>
      <c r="D122" s="2" t="s">
        <v>305</v>
      </c>
      <c r="E122" s="15">
        <v>471966.64999999997</v>
      </c>
      <c r="F122" s="34" t="s">
        <v>364</v>
      </c>
      <c r="G122" s="34" t="s">
        <v>364</v>
      </c>
      <c r="H122" s="34"/>
      <c r="I122" s="34"/>
      <c r="J122" s="34"/>
      <c r="K122" s="34"/>
      <c r="L122" s="14"/>
      <c r="M122" s="10" t="s">
        <v>106</v>
      </c>
    </row>
    <row r="123" spans="1:13" ht="20" customHeight="1">
      <c r="A123" s="43">
        <f t="shared" si="4"/>
        <v>113</v>
      </c>
      <c r="B123" s="4" t="s">
        <v>137</v>
      </c>
      <c r="C123" s="2" t="s">
        <v>258</v>
      </c>
      <c r="D123" s="2" t="s">
        <v>306</v>
      </c>
      <c r="E123" s="15">
        <v>227420.75</v>
      </c>
      <c r="F123" s="34" t="s">
        <v>363</v>
      </c>
      <c r="G123" s="34"/>
      <c r="H123" s="34"/>
      <c r="I123" s="34"/>
      <c r="J123" s="34"/>
      <c r="K123" s="34"/>
      <c r="L123" s="14"/>
      <c r="M123" s="10" t="s">
        <v>106</v>
      </c>
    </row>
    <row r="124" spans="1:13" ht="20" customHeight="1">
      <c r="A124" s="43">
        <f t="shared" si="4"/>
        <v>114</v>
      </c>
      <c r="B124" s="4" t="s">
        <v>138</v>
      </c>
      <c r="C124" s="2" t="s">
        <v>259</v>
      </c>
      <c r="D124" s="2" t="s">
        <v>307</v>
      </c>
      <c r="E124" s="15">
        <v>1304541.5896999999</v>
      </c>
      <c r="F124" s="34" t="s">
        <v>364</v>
      </c>
      <c r="G124" s="34" t="s">
        <v>364</v>
      </c>
      <c r="H124" s="34"/>
      <c r="I124" s="34"/>
      <c r="J124" s="34"/>
      <c r="K124" s="34"/>
      <c r="L124" s="14"/>
      <c r="M124" s="10" t="s">
        <v>106</v>
      </c>
    </row>
    <row r="125" spans="1:13" ht="20" customHeight="1">
      <c r="A125" s="43">
        <f t="shared" si="4"/>
        <v>115</v>
      </c>
      <c r="B125" s="4" t="s">
        <v>139</v>
      </c>
      <c r="C125" s="2" t="s">
        <v>260</v>
      </c>
      <c r="D125" s="2" t="s">
        <v>308</v>
      </c>
      <c r="E125" s="15">
        <v>931688.59629999998</v>
      </c>
      <c r="F125" s="34" t="s">
        <v>363</v>
      </c>
      <c r="G125" s="34"/>
      <c r="H125" s="34"/>
      <c r="I125" s="34"/>
      <c r="J125" s="34"/>
      <c r="K125" s="34"/>
      <c r="L125" s="14"/>
      <c r="M125" s="10" t="s">
        <v>106</v>
      </c>
    </row>
    <row r="126" spans="1:13" ht="15">
      <c r="A126" s="43">
        <f t="shared" si="4"/>
        <v>116</v>
      </c>
      <c r="B126" s="4" t="s">
        <v>140</v>
      </c>
      <c r="C126" s="2" t="s">
        <v>261</v>
      </c>
      <c r="D126" s="2" t="s">
        <v>309</v>
      </c>
      <c r="E126" s="15">
        <v>1408711.9129999999</v>
      </c>
      <c r="F126" s="34" t="s">
        <v>363</v>
      </c>
      <c r="G126" s="34"/>
      <c r="H126" s="34"/>
      <c r="I126" s="34"/>
      <c r="J126" s="34"/>
      <c r="K126" s="34"/>
      <c r="L126" s="14"/>
      <c r="M126" s="10" t="s">
        <v>106</v>
      </c>
    </row>
    <row r="127" spans="1:13" ht="20" customHeight="1">
      <c r="A127" s="43">
        <f t="shared" si="4"/>
        <v>117</v>
      </c>
      <c r="B127" s="4" t="s">
        <v>141</v>
      </c>
      <c r="C127" s="2" t="s">
        <v>262</v>
      </c>
      <c r="D127" s="2" t="s">
        <v>310</v>
      </c>
      <c r="E127" s="15">
        <v>901843.2159999999</v>
      </c>
      <c r="F127" s="34" t="s">
        <v>365</v>
      </c>
      <c r="G127" s="34"/>
      <c r="H127" s="34"/>
      <c r="I127" s="34" t="s">
        <v>365</v>
      </c>
      <c r="J127" s="34"/>
      <c r="K127" s="34"/>
      <c r="L127" s="14"/>
      <c r="M127" s="10" t="s">
        <v>106</v>
      </c>
    </row>
    <row r="128" spans="1:13" ht="15">
      <c r="A128" s="43">
        <f t="shared" si="4"/>
        <v>118</v>
      </c>
      <c r="B128" s="4" t="s">
        <v>142</v>
      </c>
      <c r="C128" s="2" t="s">
        <v>263</v>
      </c>
      <c r="D128" s="2" t="s">
        <v>311</v>
      </c>
      <c r="E128" s="15">
        <v>407394.1</v>
      </c>
      <c r="F128" s="34" t="s">
        <v>363</v>
      </c>
      <c r="G128" s="34"/>
      <c r="H128" s="34"/>
      <c r="I128" s="34"/>
      <c r="J128" s="34"/>
      <c r="K128" s="34"/>
      <c r="L128" s="14"/>
      <c r="M128" s="10" t="s">
        <v>106</v>
      </c>
    </row>
    <row r="129" spans="1:13" ht="20" customHeight="1">
      <c r="A129" s="43">
        <f t="shared" si="4"/>
        <v>119</v>
      </c>
      <c r="B129" s="4" t="s">
        <v>143</v>
      </c>
      <c r="C129" s="2" t="s">
        <v>264</v>
      </c>
      <c r="D129" s="2" t="s">
        <v>312</v>
      </c>
      <c r="E129" s="15">
        <v>647867.62</v>
      </c>
      <c r="F129" s="34" t="s">
        <v>368</v>
      </c>
      <c r="G129" s="34"/>
      <c r="H129" s="34"/>
      <c r="I129" s="34"/>
      <c r="J129" s="34" t="s">
        <v>368</v>
      </c>
      <c r="K129" s="34"/>
      <c r="L129" s="14"/>
      <c r="M129" s="10" t="s">
        <v>106</v>
      </c>
    </row>
    <row r="130" spans="1:13" ht="20" customHeight="1">
      <c r="A130" s="43">
        <f t="shared" si="4"/>
        <v>120</v>
      </c>
      <c r="B130" s="4" t="s">
        <v>144</v>
      </c>
      <c r="C130" s="2" t="s">
        <v>265</v>
      </c>
      <c r="D130" s="2" t="s">
        <v>313</v>
      </c>
      <c r="E130" s="15">
        <v>666896.53</v>
      </c>
      <c r="F130" s="34" t="s">
        <v>366</v>
      </c>
      <c r="G130" s="34"/>
      <c r="H130" s="34" t="s">
        <v>366</v>
      </c>
      <c r="I130" s="34"/>
      <c r="J130" s="34"/>
      <c r="K130" s="34"/>
      <c r="L130" s="14"/>
      <c r="M130" s="10" t="s">
        <v>106</v>
      </c>
    </row>
    <row r="131" spans="1:13" ht="20" customHeight="1">
      <c r="A131" s="43">
        <f t="shared" si="4"/>
        <v>121</v>
      </c>
      <c r="B131" s="4" t="s">
        <v>145</v>
      </c>
      <c r="C131" s="2" t="s">
        <v>266</v>
      </c>
      <c r="D131" s="2" t="s">
        <v>314</v>
      </c>
      <c r="E131" s="15">
        <v>296629.59000000003</v>
      </c>
      <c r="F131" s="34" t="s">
        <v>366</v>
      </c>
      <c r="G131" s="34"/>
      <c r="H131" s="34" t="s">
        <v>366</v>
      </c>
      <c r="I131" s="34"/>
      <c r="J131" s="34"/>
      <c r="K131" s="34"/>
      <c r="L131" s="14"/>
      <c r="M131" s="10" t="s">
        <v>106</v>
      </c>
    </row>
    <row r="132" spans="1:13" ht="20" customHeight="1">
      <c r="A132" s="43">
        <f t="shared" si="4"/>
        <v>122</v>
      </c>
      <c r="B132" s="4" t="s">
        <v>146</v>
      </c>
      <c r="C132" s="2" t="s">
        <v>267</v>
      </c>
      <c r="D132" s="2" t="s">
        <v>315</v>
      </c>
      <c r="E132" s="15">
        <v>425199.71250000002</v>
      </c>
      <c r="F132" s="34" t="s">
        <v>363</v>
      </c>
      <c r="G132" s="34"/>
      <c r="H132" s="34"/>
      <c r="I132" s="34"/>
      <c r="J132" s="34"/>
      <c r="K132" s="34"/>
      <c r="L132" s="14"/>
      <c r="M132" s="10" t="s">
        <v>106</v>
      </c>
    </row>
    <row r="133" spans="1:13" ht="20" customHeight="1">
      <c r="A133" s="43">
        <f t="shared" si="4"/>
        <v>123</v>
      </c>
      <c r="B133" s="4" t="s">
        <v>147</v>
      </c>
      <c r="C133" s="2" t="s">
        <v>268</v>
      </c>
      <c r="D133" s="2" t="s">
        <v>316</v>
      </c>
      <c r="E133" s="15">
        <v>959665.5</v>
      </c>
      <c r="F133" s="34" t="s">
        <v>368</v>
      </c>
      <c r="G133" s="34"/>
      <c r="H133" s="34"/>
      <c r="I133" s="34"/>
      <c r="J133" s="34" t="s">
        <v>368</v>
      </c>
      <c r="K133" s="34"/>
      <c r="L133" s="14"/>
      <c r="M133" s="10" t="s">
        <v>106</v>
      </c>
    </row>
    <row r="134" spans="1:13" ht="20" customHeight="1">
      <c r="A134" s="43">
        <f t="shared" si="4"/>
        <v>124</v>
      </c>
      <c r="B134" s="4" t="s">
        <v>148</v>
      </c>
      <c r="C134" s="2" t="s">
        <v>269</v>
      </c>
      <c r="D134" s="2" t="s">
        <v>317</v>
      </c>
      <c r="E134" s="15">
        <v>422888.84749999997</v>
      </c>
      <c r="F134" s="34" t="s">
        <v>366</v>
      </c>
      <c r="G134" s="34"/>
      <c r="H134" s="34" t="s">
        <v>366</v>
      </c>
      <c r="I134" s="34"/>
      <c r="J134" s="34"/>
      <c r="K134" s="34"/>
      <c r="L134" s="14"/>
      <c r="M134" s="10" t="s">
        <v>106</v>
      </c>
    </row>
    <row r="135" spans="1:13" ht="20" customHeight="1">
      <c r="A135" s="43">
        <f t="shared" si="4"/>
        <v>125</v>
      </c>
      <c r="B135" s="4" t="s">
        <v>149</v>
      </c>
      <c r="C135" s="2" t="s">
        <v>270</v>
      </c>
      <c r="D135" s="2" t="s">
        <v>318</v>
      </c>
      <c r="E135" s="15">
        <v>342883.49</v>
      </c>
      <c r="F135" s="34" t="s">
        <v>368</v>
      </c>
      <c r="G135" s="34"/>
      <c r="H135" s="34"/>
      <c r="I135" s="34"/>
      <c r="J135" s="34" t="s">
        <v>368</v>
      </c>
      <c r="K135" s="34"/>
      <c r="L135" s="14"/>
      <c r="M135" s="10" t="s">
        <v>106</v>
      </c>
    </row>
    <row r="136" spans="1:13" ht="20" customHeight="1">
      <c r="A136" s="43">
        <f t="shared" si="4"/>
        <v>126</v>
      </c>
      <c r="B136" s="4" t="s">
        <v>150</v>
      </c>
      <c r="C136" s="2" t="s">
        <v>271</v>
      </c>
      <c r="D136" s="2" t="s">
        <v>319</v>
      </c>
      <c r="E136" s="15">
        <v>499808.45199999999</v>
      </c>
      <c r="F136" s="34" t="s">
        <v>368</v>
      </c>
      <c r="G136" s="34"/>
      <c r="H136" s="34"/>
      <c r="I136" s="34"/>
      <c r="J136" s="34" t="s">
        <v>368</v>
      </c>
      <c r="K136" s="34"/>
      <c r="L136" s="14"/>
      <c r="M136" s="10" t="s">
        <v>106</v>
      </c>
    </row>
    <row r="137" spans="1:13" ht="20" customHeight="1">
      <c r="A137" s="47">
        <f t="shared" si="4"/>
        <v>127</v>
      </c>
      <c r="B137" s="48" t="s">
        <v>151</v>
      </c>
      <c r="C137" s="50" t="s">
        <v>272</v>
      </c>
      <c r="D137" s="50" t="s">
        <v>320</v>
      </c>
      <c r="E137" s="56">
        <v>591009.69000000006</v>
      </c>
      <c r="F137" s="58" t="s">
        <v>369</v>
      </c>
      <c r="G137" s="52"/>
      <c r="H137" s="52"/>
      <c r="I137" s="52"/>
      <c r="J137" s="52"/>
      <c r="K137" s="52" t="s">
        <v>369</v>
      </c>
      <c r="L137" s="14"/>
      <c r="M137" s="10" t="s">
        <v>106</v>
      </c>
    </row>
    <row r="138" spans="1:13" ht="20" customHeight="1">
      <c r="A138" s="43">
        <f t="shared" si="4"/>
        <v>128</v>
      </c>
      <c r="B138" s="4" t="s">
        <v>152</v>
      </c>
      <c r="C138" s="2" t="s">
        <v>273</v>
      </c>
      <c r="D138" s="2" t="s">
        <v>321</v>
      </c>
      <c r="E138" s="15">
        <v>3063518.1</v>
      </c>
      <c r="F138" s="34" t="s">
        <v>368</v>
      </c>
      <c r="G138" s="34"/>
      <c r="H138" s="34"/>
      <c r="I138" s="34"/>
      <c r="J138" s="34" t="s">
        <v>368</v>
      </c>
      <c r="K138" s="34"/>
      <c r="L138" s="14"/>
      <c r="M138" s="10" t="s">
        <v>106</v>
      </c>
    </row>
    <row r="139" spans="1:13" ht="20" customHeight="1">
      <c r="A139" s="43">
        <f t="shared" si="4"/>
        <v>129</v>
      </c>
      <c r="B139" s="4" t="s">
        <v>355</v>
      </c>
      <c r="C139" s="2" t="s">
        <v>357</v>
      </c>
      <c r="D139" s="2" t="s">
        <v>358</v>
      </c>
      <c r="E139" s="15">
        <v>150466</v>
      </c>
      <c r="F139" s="34" t="s">
        <v>368</v>
      </c>
      <c r="G139" s="34"/>
      <c r="H139" s="34"/>
      <c r="I139" s="34"/>
      <c r="J139" s="34" t="s">
        <v>368</v>
      </c>
      <c r="K139" s="34"/>
      <c r="L139" s="14"/>
      <c r="M139" s="10" t="s">
        <v>106</v>
      </c>
    </row>
    <row r="140" spans="1:13" ht="20" customHeight="1">
      <c r="A140" s="43">
        <f t="shared" si="4"/>
        <v>130</v>
      </c>
      <c r="B140" s="4" t="s">
        <v>356</v>
      </c>
      <c r="C140" s="2" t="s">
        <v>206</v>
      </c>
      <c r="D140" s="2" t="s">
        <v>358</v>
      </c>
      <c r="E140" s="15">
        <v>566932.47999999998</v>
      </c>
      <c r="F140" s="34" t="s">
        <v>368</v>
      </c>
      <c r="G140" s="34"/>
      <c r="H140" s="34"/>
      <c r="I140" s="34"/>
      <c r="J140" s="34" t="s">
        <v>368</v>
      </c>
      <c r="K140" s="34"/>
      <c r="L140" s="14"/>
      <c r="M140" s="10" t="s">
        <v>106</v>
      </c>
    </row>
    <row r="141" spans="1:13" ht="15">
      <c r="A141" s="43">
        <f t="shared" si="4"/>
        <v>131</v>
      </c>
      <c r="B141" s="4" t="s">
        <v>153</v>
      </c>
      <c r="C141" s="2" t="s">
        <v>274</v>
      </c>
      <c r="D141" s="2" t="s">
        <v>322</v>
      </c>
      <c r="E141" s="28">
        <v>545486.57000000007</v>
      </c>
      <c r="F141" s="34" t="s">
        <v>363</v>
      </c>
      <c r="G141" s="32"/>
      <c r="H141" s="32"/>
      <c r="I141" s="32"/>
      <c r="J141" s="32"/>
      <c r="K141" s="32"/>
      <c r="L141" s="14"/>
      <c r="M141" s="10" t="s">
        <v>106</v>
      </c>
    </row>
    <row r="142" spans="1:13" ht="20" customHeight="1">
      <c r="A142" s="43">
        <f t="shared" si="4"/>
        <v>132</v>
      </c>
      <c r="B142" s="4" t="s">
        <v>154</v>
      </c>
      <c r="C142" s="2" t="s">
        <v>275</v>
      </c>
      <c r="D142" s="2" t="s">
        <v>323</v>
      </c>
      <c r="E142" s="28">
        <v>338564.68</v>
      </c>
      <c r="F142" s="34" t="s">
        <v>368</v>
      </c>
      <c r="G142" s="32"/>
      <c r="H142" s="32"/>
      <c r="I142" s="32"/>
      <c r="J142" s="34" t="s">
        <v>368</v>
      </c>
      <c r="K142" s="34"/>
      <c r="L142" s="14"/>
      <c r="M142" s="10" t="s">
        <v>106</v>
      </c>
    </row>
    <row r="143" spans="1:13" ht="20" customHeight="1">
      <c r="A143" s="43">
        <f t="shared" si="4"/>
        <v>133</v>
      </c>
      <c r="B143" s="4" t="s">
        <v>155</v>
      </c>
      <c r="C143" s="2" t="s">
        <v>276</v>
      </c>
      <c r="D143" s="2" t="s">
        <v>324</v>
      </c>
      <c r="E143" s="28">
        <v>820639.38</v>
      </c>
      <c r="F143" s="34" t="s">
        <v>368</v>
      </c>
      <c r="G143" s="32"/>
      <c r="H143" s="32"/>
      <c r="I143" s="32"/>
      <c r="J143" s="34" t="s">
        <v>368</v>
      </c>
      <c r="K143" s="34"/>
      <c r="L143" s="14"/>
      <c r="M143" s="10" t="s">
        <v>106</v>
      </c>
    </row>
    <row r="144" spans="1:13" ht="20" customHeight="1">
      <c r="A144" s="43">
        <f t="shared" si="4"/>
        <v>134</v>
      </c>
      <c r="B144" s="4" t="s">
        <v>156</v>
      </c>
      <c r="C144" s="2" t="s">
        <v>277</v>
      </c>
      <c r="D144" s="2" t="s">
        <v>325</v>
      </c>
      <c r="E144" s="28">
        <v>335682.99</v>
      </c>
      <c r="F144" s="34" t="s">
        <v>363</v>
      </c>
      <c r="G144" s="32"/>
      <c r="H144" s="32"/>
      <c r="I144" s="32"/>
      <c r="J144" s="32"/>
      <c r="K144" s="32"/>
      <c r="L144" s="14"/>
      <c r="M144" s="10" t="s">
        <v>106</v>
      </c>
    </row>
    <row r="145" spans="1:13" ht="20" customHeight="1">
      <c r="A145" s="43">
        <f t="shared" si="4"/>
        <v>135</v>
      </c>
      <c r="B145" s="4" t="s">
        <v>157</v>
      </c>
      <c r="C145" s="2" t="s">
        <v>278</v>
      </c>
      <c r="D145" s="2" t="s">
        <v>326</v>
      </c>
      <c r="E145" s="28">
        <v>571754.6</v>
      </c>
      <c r="F145" s="34" t="s">
        <v>366</v>
      </c>
      <c r="G145" s="32"/>
      <c r="H145" s="34" t="s">
        <v>366</v>
      </c>
      <c r="I145" s="32"/>
      <c r="J145" s="32"/>
      <c r="K145" s="32"/>
      <c r="L145" s="14"/>
      <c r="M145" s="10" t="s">
        <v>106</v>
      </c>
    </row>
    <row r="146" spans="1:13" ht="20" customHeight="1">
      <c r="A146" s="43">
        <f t="shared" si="4"/>
        <v>136</v>
      </c>
      <c r="B146" s="4" t="s">
        <v>158</v>
      </c>
      <c r="C146" s="2" t="s">
        <v>279</v>
      </c>
      <c r="D146" s="2" t="s">
        <v>327</v>
      </c>
      <c r="E146" s="28">
        <v>899665.2</v>
      </c>
      <c r="F146" s="34" t="s">
        <v>366</v>
      </c>
      <c r="G146" s="32"/>
      <c r="H146" s="34" t="s">
        <v>366</v>
      </c>
      <c r="I146" s="32"/>
      <c r="J146" s="32"/>
      <c r="K146" s="32"/>
      <c r="L146" s="14"/>
      <c r="M146" s="10" t="s">
        <v>106</v>
      </c>
    </row>
    <row r="147" spans="1:13" ht="20" customHeight="1">
      <c r="A147" s="43">
        <f t="shared" si="4"/>
        <v>137</v>
      </c>
      <c r="B147" s="4" t="s">
        <v>159</v>
      </c>
      <c r="C147" s="2" t="s">
        <v>280</v>
      </c>
      <c r="D147" s="2" t="s">
        <v>328</v>
      </c>
      <c r="E147" s="28">
        <v>554590</v>
      </c>
      <c r="F147" s="34" t="s">
        <v>366</v>
      </c>
      <c r="G147" s="32"/>
      <c r="H147" s="34" t="s">
        <v>366</v>
      </c>
      <c r="I147" s="32"/>
      <c r="J147" s="32"/>
      <c r="K147" s="32"/>
      <c r="L147" s="14"/>
      <c r="M147" s="10" t="s">
        <v>106</v>
      </c>
    </row>
    <row r="148" spans="1:13" ht="20" customHeight="1">
      <c r="A148" s="43">
        <f t="shared" si="4"/>
        <v>138</v>
      </c>
      <c r="B148" s="4" t="s">
        <v>160</v>
      </c>
      <c r="C148" s="2" t="s">
        <v>281</v>
      </c>
      <c r="D148" s="2" t="s">
        <v>329</v>
      </c>
      <c r="E148" s="28">
        <v>190589.22</v>
      </c>
      <c r="F148" s="34" t="s">
        <v>366</v>
      </c>
      <c r="G148" s="32"/>
      <c r="H148" s="34" t="s">
        <v>366</v>
      </c>
      <c r="I148" s="32"/>
      <c r="J148" s="32"/>
      <c r="K148" s="32"/>
      <c r="L148" s="14"/>
      <c r="M148" s="10" t="s">
        <v>106</v>
      </c>
    </row>
    <row r="149" spans="1:13" ht="20" customHeight="1">
      <c r="A149" s="43">
        <f t="shared" si="4"/>
        <v>139</v>
      </c>
      <c r="B149" s="4" t="s">
        <v>161</v>
      </c>
      <c r="C149" s="2" t="s">
        <v>282</v>
      </c>
      <c r="D149" s="2" t="s">
        <v>330</v>
      </c>
      <c r="E149" s="28">
        <v>814099.33000000007</v>
      </c>
      <c r="F149" s="34" t="s">
        <v>364</v>
      </c>
      <c r="G149" s="34" t="s">
        <v>364</v>
      </c>
      <c r="H149" s="34"/>
      <c r="I149" s="32"/>
      <c r="J149" s="32"/>
      <c r="K149" s="32"/>
      <c r="L149" s="14"/>
      <c r="M149" s="10" t="s">
        <v>106</v>
      </c>
    </row>
    <row r="150" spans="1:13" ht="20" customHeight="1">
      <c r="A150" s="43">
        <f t="shared" si="4"/>
        <v>140</v>
      </c>
      <c r="B150" s="4" t="s">
        <v>162</v>
      </c>
      <c r="C150" s="2" t="s">
        <v>283</v>
      </c>
      <c r="D150" s="2" t="s">
        <v>331</v>
      </c>
      <c r="E150" s="28">
        <v>4058360.3200000003</v>
      </c>
      <c r="F150" s="34" t="s">
        <v>363</v>
      </c>
      <c r="G150" s="32"/>
      <c r="H150" s="32"/>
      <c r="I150" s="32"/>
      <c r="J150" s="32"/>
      <c r="K150" s="32"/>
      <c r="L150" s="14"/>
      <c r="M150" s="10" t="s">
        <v>106</v>
      </c>
    </row>
    <row r="151" spans="1:13" ht="20" customHeight="1">
      <c r="A151" s="43">
        <f t="shared" si="4"/>
        <v>141</v>
      </c>
      <c r="B151" s="4" t="s">
        <v>163</v>
      </c>
      <c r="C151" s="2" t="s">
        <v>284</v>
      </c>
      <c r="D151" s="2" t="s">
        <v>332</v>
      </c>
      <c r="E151" s="28">
        <v>1475317.19</v>
      </c>
      <c r="F151" s="34" t="s">
        <v>363</v>
      </c>
      <c r="G151" s="32"/>
      <c r="H151" s="32"/>
      <c r="I151" s="32"/>
      <c r="J151" s="32"/>
      <c r="K151" s="32"/>
      <c r="L151" s="14"/>
      <c r="M151" s="10" t="s">
        <v>106</v>
      </c>
    </row>
    <row r="152" spans="1:13" ht="20" customHeight="1">
      <c r="A152" s="43">
        <f t="shared" si="4"/>
        <v>142</v>
      </c>
      <c r="B152" s="4" t="s">
        <v>164</v>
      </c>
      <c r="C152" s="2" t="s">
        <v>285</v>
      </c>
      <c r="D152" s="2" t="s">
        <v>333</v>
      </c>
      <c r="E152" s="28">
        <v>979749.16999999993</v>
      </c>
      <c r="F152" s="34" t="s">
        <v>363</v>
      </c>
      <c r="G152" s="32"/>
      <c r="H152" s="32"/>
      <c r="I152" s="32"/>
      <c r="J152" s="32"/>
      <c r="K152" s="32"/>
      <c r="L152" s="14"/>
      <c r="M152" s="10" t="s">
        <v>106</v>
      </c>
    </row>
    <row r="153" spans="1:13" ht="20" customHeight="1">
      <c r="A153" s="43">
        <f t="shared" si="4"/>
        <v>143</v>
      </c>
      <c r="B153" s="4" t="s">
        <v>165</v>
      </c>
      <c r="C153" s="2" t="s">
        <v>286</v>
      </c>
      <c r="D153" s="2" t="s">
        <v>334</v>
      </c>
      <c r="E153" s="28">
        <v>195850</v>
      </c>
      <c r="F153" s="34" t="s">
        <v>366</v>
      </c>
      <c r="G153" s="32"/>
      <c r="H153" s="34" t="s">
        <v>366</v>
      </c>
      <c r="I153" s="32"/>
      <c r="J153" s="32"/>
      <c r="K153" s="32"/>
      <c r="L153" s="14"/>
      <c r="M153" s="10" t="s">
        <v>106</v>
      </c>
    </row>
    <row r="154" spans="1:13" ht="15">
      <c r="A154" s="43">
        <f t="shared" si="4"/>
        <v>144</v>
      </c>
      <c r="B154" s="4" t="s">
        <v>166</v>
      </c>
      <c r="C154" s="2" t="s">
        <v>287</v>
      </c>
      <c r="D154" s="2" t="s">
        <v>335</v>
      </c>
      <c r="E154" s="28">
        <v>571321.96</v>
      </c>
      <c r="F154" s="34" t="s">
        <v>363</v>
      </c>
      <c r="G154" s="32"/>
      <c r="H154" s="32"/>
      <c r="I154" s="32"/>
      <c r="J154" s="32"/>
      <c r="K154" s="32"/>
      <c r="L154" s="14"/>
      <c r="M154" s="10" t="s">
        <v>106</v>
      </c>
    </row>
    <row r="155" spans="1:13" ht="20" customHeight="1">
      <c r="A155" s="43">
        <f t="shared" si="4"/>
        <v>145</v>
      </c>
      <c r="B155" s="4" t="s">
        <v>167</v>
      </c>
      <c r="C155" s="2" t="s">
        <v>288</v>
      </c>
      <c r="D155" s="2" t="s">
        <v>336</v>
      </c>
      <c r="E155" s="28">
        <v>636587.3600000001</v>
      </c>
      <c r="F155" s="34" t="s">
        <v>364</v>
      </c>
      <c r="G155" s="34" t="s">
        <v>364</v>
      </c>
      <c r="H155" s="32"/>
      <c r="I155" s="32"/>
      <c r="J155" s="32"/>
      <c r="K155" s="32"/>
      <c r="L155" s="14"/>
      <c r="M155" s="10" t="s">
        <v>106</v>
      </c>
    </row>
    <row r="156" spans="1:13" ht="20" customHeight="1">
      <c r="A156" s="43">
        <f t="shared" si="4"/>
        <v>146</v>
      </c>
      <c r="B156" s="4" t="s">
        <v>168</v>
      </c>
      <c r="C156" s="2" t="s">
        <v>289</v>
      </c>
      <c r="D156" s="2" t="s">
        <v>337</v>
      </c>
      <c r="E156" s="28">
        <v>78114.38</v>
      </c>
      <c r="F156" s="34" t="s">
        <v>366</v>
      </c>
      <c r="G156" s="32"/>
      <c r="H156" s="34" t="s">
        <v>366</v>
      </c>
      <c r="I156" s="32"/>
      <c r="J156" s="32"/>
      <c r="K156" s="32"/>
      <c r="L156" s="14"/>
      <c r="M156" s="10" t="s">
        <v>106</v>
      </c>
    </row>
    <row r="157" spans="1:13" ht="20" customHeight="1">
      <c r="A157" s="43">
        <f t="shared" si="4"/>
        <v>147</v>
      </c>
      <c r="B157" s="4" t="s">
        <v>169</v>
      </c>
      <c r="C157" s="2" t="s">
        <v>290</v>
      </c>
      <c r="D157" s="2" t="s">
        <v>338</v>
      </c>
      <c r="E157" s="28">
        <v>336537.76</v>
      </c>
      <c r="F157" s="34" t="s">
        <v>366</v>
      </c>
      <c r="G157" s="32"/>
      <c r="H157" s="34" t="s">
        <v>366</v>
      </c>
      <c r="I157" s="32"/>
      <c r="J157" s="32"/>
      <c r="K157" s="32"/>
      <c r="L157" s="14"/>
      <c r="M157" s="10" t="s">
        <v>106</v>
      </c>
    </row>
    <row r="158" spans="1:13" ht="20" customHeight="1">
      <c r="A158" s="43">
        <f t="shared" si="4"/>
        <v>148</v>
      </c>
      <c r="B158" s="4" t="s">
        <v>170</v>
      </c>
      <c r="C158" s="2" t="s">
        <v>291</v>
      </c>
      <c r="D158" s="2" t="s">
        <v>339</v>
      </c>
      <c r="E158" s="28">
        <v>700000</v>
      </c>
      <c r="F158" s="34" t="s">
        <v>366</v>
      </c>
      <c r="G158" s="32"/>
      <c r="H158" s="34" t="s">
        <v>366</v>
      </c>
      <c r="I158" s="32"/>
      <c r="J158" s="32"/>
      <c r="K158" s="32"/>
      <c r="L158" s="14"/>
      <c r="M158" s="10" t="s">
        <v>106</v>
      </c>
    </row>
    <row r="159" spans="1:13" ht="20" customHeight="1">
      <c r="A159" s="43">
        <f t="shared" si="4"/>
        <v>149</v>
      </c>
      <c r="B159" s="4" t="s">
        <v>171</v>
      </c>
      <c r="C159" s="2" t="s">
        <v>292</v>
      </c>
      <c r="D159" s="2" t="s">
        <v>340</v>
      </c>
      <c r="E159" s="28">
        <v>742250.61</v>
      </c>
      <c r="F159" s="34" t="s">
        <v>364</v>
      </c>
      <c r="G159" s="34" t="s">
        <v>364</v>
      </c>
      <c r="H159" s="32"/>
      <c r="I159" s="32"/>
      <c r="J159" s="32"/>
      <c r="K159" s="32"/>
      <c r="L159" s="14"/>
      <c r="M159" s="10" t="s">
        <v>106</v>
      </c>
    </row>
    <row r="160" spans="1:13" ht="20" customHeight="1">
      <c r="A160" s="43">
        <f t="shared" si="4"/>
        <v>150</v>
      </c>
      <c r="B160" s="4" t="s">
        <v>172</v>
      </c>
      <c r="C160" s="2" t="s">
        <v>293</v>
      </c>
      <c r="D160" s="2" t="s">
        <v>341</v>
      </c>
      <c r="E160" s="28">
        <v>451265.94</v>
      </c>
      <c r="F160" s="34" t="s">
        <v>366</v>
      </c>
      <c r="G160" s="32"/>
      <c r="H160" s="34" t="s">
        <v>366</v>
      </c>
      <c r="I160" s="34"/>
      <c r="J160" s="34"/>
      <c r="K160" s="34"/>
      <c r="L160" s="14"/>
      <c r="M160" s="10" t="s">
        <v>106</v>
      </c>
    </row>
    <row r="161" spans="1:13" ht="20" customHeight="1">
      <c r="A161" s="43">
        <f t="shared" si="4"/>
        <v>151</v>
      </c>
      <c r="B161" s="4" t="s">
        <v>173</v>
      </c>
      <c r="C161" s="2" t="s">
        <v>294</v>
      </c>
      <c r="D161" s="2" t="s">
        <v>342</v>
      </c>
      <c r="E161" s="28">
        <v>505210</v>
      </c>
      <c r="F161" s="34" t="s">
        <v>366</v>
      </c>
      <c r="G161" s="32"/>
      <c r="H161" s="34" t="s">
        <v>366</v>
      </c>
      <c r="I161" s="32"/>
      <c r="J161" s="32"/>
      <c r="K161" s="32"/>
      <c r="L161" s="14"/>
      <c r="M161" s="10" t="s">
        <v>106</v>
      </c>
    </row>
    <row r="162" spans="1:13" ht="20" customHeight="1">
      <c r="A162" s="43">
        <f t="shared" si="4"/>
        <v>152</v>
      </c>
      <c r="B162" s="4" t="s">
        <v>174</v>
      </c>
      <c r="C162" s="2" t="s">
        <v>295</v>
      </c>
      <c r="D162" s="2" t="s">
        <v>343</v>
      </c>
      <c r="E162" s="28">
        <v>282742.5</v>
      </c>
      <c r="F162" s="34" t="s">
        <v>368</v>
      </c>
      <c r="G162" s="32"/>
      <c r="H162" s="32"/>
      <c r="I162" s="32"/>
      <c r="J162" s="34" t="s">
        <v>368</v>
      </c>
      <c r="K162" s="34"/>
      <c r="L162" s="14"/>
      <c r="M162" s="10" t="s">
        <v>106</v>
      </c>
    </row>
    <row r="163" spans="1:13" ht="20" customHeight="1">
      <c r="A163" s="43">
        <f t="shared" si="4"/>
        <v>153</v>
      </c>
      <c r="B163" s="4" t="s">
        <v>175</v>
      </c>
      <c r="C163" s="2" t="s">
        <v>296</v>
      </c>
      <c r="D163" s="2" t="s">
        <v>344</v>
      </c>
      <c r="E163" s="28">
        <v>979205</v>
      </c>
      <c r="F163" s="34" t="s">
        <v>368</v>
      </c>
      <c r="G163" s="32"/>
      <c r="H163" s="32"/>
      <c r="I163" s="32"/>
      <c r="J163" s="34" t="s">
        <v>368</v>
      </c>
      <c r="K163" s="34"/>
      <c r="L163" s="14"/>
      <c r="M163" s="10" t="s">
        <v>106</v>
      </c>
    </row>
    <row r="164" spans="1:13" ht="20" customHeight="1">
      <c r="A164" s="43">
        <f t="shared" si="4"/>
        <v>154</v>
      </c>
      <c r="B164" s="4" t="s">
        <v>176</v>
      </c>
      <c r="C164" s="2" t="s">
        <v>297</v>
      </c>
      <c r="D164" s="2" t="s">
        <v>345</v>
      </c>
      <c r="E164" s="28">
        <v>570169.67999999993</v>
      </c>
      <c r="F164" s="34" t="s">
        <v>366</v>
      </c>
      <c r="G164" s="32"/>
      <c r="H164" s="34" t="s">
        <v>366</v>
      </c>
      <c r="I164" s="32"/>
      <c r="J164" s="32"/>
      <c r="K164" s="32"/>
      <c r="L164" s="14"/>
      <c r="M164" s="10" t="s">
        <v>106</v>
      </c>
    </row>
    <row r="165" spans="1:13" ht="20" customHeight="1">
      <c r="A165" s="43">
        <f t="shared" si="4"/>
        <v>155</v>
      </c>
      <c r="B165" s="4" t="s">
        <v>177</v>
      </c>
      <c r="C165" s="2" t="s">
        <v>298</v>
      </c>
      <c r="D165" s="2" t="s">
        <v>346</v>
      </c>
      <c r="E165" s="28">
        <v>2950705.75</v>
      </c>
      <c r="F165" s="34" t="s">
        <v>368</v>
      </c>
      <c r="G165" s="32"/>
      <c r="H165" s="32"/>
      <c r="I165" s="32"/>
      <c r="J165" s="34" t="s">
        <v>368</v>
      </c>
      <c r="K165" s="34"/>
      <c r="L165" s="14"/>
      <c r="M165" s="10" t="s">
        <v>367</v>
      </c>
    </row>
    <row r="166" spans="1:13" ht="20" customHeight="1">
      <c r="A166" s="43">
        <f t="shared" si="4"/>
        <v>156</v>
      </c>
      <c r="B166" s="4" t="s">
        <v>178</v>
      </c>
      <c r="C166" s="2" t="s">
        <v>299</v>
      </c>
      <c r="D166" s="2" t="s">
        <v>347</v>
      </c>
      <c r="E166" s="28">
        <v>318920.32079999999</v>
      </c>
      <c r="F166" s="34" t="s">
        <v>368</v>
      </c>
      <c r="G166" s="32"/>
      <c r="H166" s="32"/>
      <c r="I166" s="32"/>
      <c r="J166" s="34" t="s">
        <v>368</v>
      </c>
      <c r="K166" s="34"/>
      <c r="L166" s="14"/>
      <c r="M166" s="10" t="s">
        <v>106</v>
      </c>
    </row>
    <row r="167" spans="1:13" ht="20" customHeight="1">
      <c r="A167" s="47">
        <f t="shared" si="4"/>
        <v>157</v>
      </c>
      <c r="B167" s="48" t="s">
        <v>179</v>
      </c>
      <c r="C167" s="50" t="s">
        <v>300</v>
      </c>
      <c r="D167" s="50" t="s">
        <v>348</v>
      </c>
      <c r="E167" s="51">
        <v>753229.16999999993</v>
      </c>
      <c r="F167" s="58" t="s">
        <v>369</v>
      </c>
      <c r="G167" s="53"/>
      <c r="H167" s="53"/>
      <c r="I167" s="53"/>
      <c r="J167" s="52"/>
      <c r="K167" s="52" t="s">
        <v>369</v>
      </c>
      <c r="L167" s="14"/>
      <c r="M167" s="10" t="s">
        <v>106</v>
      </c>
    </row>
    <row r="168" spans="1:13" ht="20" customHeight="1">
      <c r="A168" s="47">
        <f t="shared" si="4"/>
        <v>158</v>
      </c>
      <c r="B168" s="48" t="s">
        <v>180</v>
      </c>
      <c r="C168" s="50" t="s">
        <v>301</v>
      </c>
      <c r="D168" s="50" t="s">
        <v>349</v>
      </c>
      <c r="E168" s="51">
        <v>237531.54</v>
      </c>
      <c r="F168" s="58" t="s">
        <v>369</v>
      </c>
      <c r="G168" s="53"/>
      <c r="H168" s="53"/>
      <c r="I168" s="53"/>
      <c r="J168" s="52"/>
      <c r="K168" s="52" t="s">
        <v>369</v>
      </c>
      <c r="L168" s="14"/>
      <c r="M168" s="10" t="s">
        <v>106</v>
      </c>
    </row>
    <row r="169" spans="1:13" ht="20" customHeight="1">
      <c r="A169" s="43">
        <f t="shared" si="4"/>
        <v>159</v>
      </c>
      <c r="B169" s="4" t="s">
        <v>181</v>
      </c>
      <c r="C169" s="2" t="s">
        <v>302</v>
      </c>
      <c r="D169" s="2" t="s">
        <v>350</v>
      </c>
      <c r="E169" s="28">
        <v>260940</v>
      </c>
      <c r="F169" s="34" t="s">
        <v>368</v>
      </c>
      <c r="G169" s="32"/>
      <c r="H169" s="32"/>
      <c r="I169" s="32"/>
      <c r="J169" s="34" t="s">
        <v>368</v>
      </c>
      <c r="K169" s="34"/>
      <c r="L169" s="14"/>
      <c r="M169" s="10" t="s">
        <v>106</v>
      </c>
    </row>
    <row r="170" spans="1:13" ht="20" customHeight="1">
      <c r="A170" s="43">
        <f t="shared" si="4"/>
        <v>160</v>
      </c>
      <c r="B170" s="4" t="s">
        <v>182</v>
      </c>
      <c r="C170" s="2" t="s">
        <v>303</v>
      </c>
      <c r="D170" s="2" t="s">
        <v>351</v>
      </c>
      <c r="E170" s="28">
        <v>299998.75</v>
      </c>
      <c r="F170" s="34" t="s">
        <v>368</v>
      </c>
      <c r="G170" s="32"/>
      <c r="H170" s="32"/>
      <c r="I170" s="32"/>
      <c r="J170" s="34" t="s">
        <v>368</v>
      </c>
      <c r="K170" s="34"/>
      <c r="L170" s="14"/>
      <c r="M170" s="10" t="s">
        <v>106</v>
      </c>
    </row>
    <row r="171" spans="1:13">
      <c r="M171" s="10"/>
    </row>
    <row r="172" spans="1:13">
      <c r="M172" s="10"/>
    </row>
    <row r="173" spans="1:13">
      <c r="M173" s="10"/>
    </row>
    <row r="174" spans="1:13">
      <c r="J174" s="28"/>
      <c r="M174" s="10"/>
    </row>
    <row r="175" spans="1:13">
      <c r="M175" s="10"/>
    </row>
    <row r="176" spans="1:13">
      <c r="M176" s="10"/>
    </row>
    <row r="177" spans="13:13">
      <c r="M177" s="10"/>
    </row>
    <row r="178" spans="13:13">
      <c r="M178" s="10"/>
    </row>
    <row r="179" spans="13:13">
      <c r="M179" s="10"/>
    </row>
    <row r="180" spans="13:13">
      <c r="M180" s="10"/>
    </row>
    <row r="181" spans="13:13">
      <c r="M181" s="10"/>
    </row>
    <row r="182" spans="13:13">
      <c r="M182" s="10"/>
    </row>
    <row r="183" spans="13:13">
      <c r="M183" s="10"/>
    </row>
    <row r="184" spans="13:13">
      <c r="M184" s="10"/>
    </row>
    <row r="185" spans="13:13">
      <c r="M185" s="10"/>
    </row>
    <row r="186" spans="13:13">
      <c r="M186" s="10"/>
    </row>
    <row r="187" spans="13:13">
      <c r="M187" s="10"/>
    </row>
    <row r="188" spans="13:13">
      <c r="M188" s="10"/>
    </row>
    <row r="189" spans="13:13">
      <c r="M189" s="10"/>
    </row>
    <row r="190" spans="13:13">
      <c r="M190" s="10"/>
    </row>
  </sheetData>
  <autoFilter ref="F6:K170" xr:uid="{4812C599-735C-4A54-AB4D-E15D6A8360E7}"/>
  <mergeCells count="6">
    <mergeCell ref="A3:A6"/>
    <mergeCell ref="L3:L4"/>
    <mergeCell ref="E3:E4"/>
    <mergeCell ref="B3:B4"/>
    <mergeCell ref="C3:C4"/>
    <mergeCell ref="D3:D4"/>
  </mergeCells>
  <dataValidations disablePrompts="1" count="1">
    <dataValidation type="list" allowBlank="1" showInputMessage="1" showErrorMessage="1" sqref="L1:L1048576" xr:uid="{3689A4FE-F66E-4786-8C78-2B3C4584D931}">
      <formula1>"AZ Technology IS Global Platform, AZ Technology IS Shared Services (Consumption based), Allianz SE Global IS Governance, Allianz SE Human Firewall"</formula1>
    </dataValidation>
  </dataValidations>
  <pageMargins left="0.7" right="0.7" top="0.75" bottom="0.75" header="0.3" footer="0.3"/>
  <pageSetup paperSize="9" orientation="portrait" r:id="rId1"/>
  <headerFooter>
    <oddHeader>&amp;C&amp;"Calibri"&amp;10&amp;K000000Internal&amp;1#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49992EB2C86840B8B0D45798494D25" ma:contentTypeVersion="10" ma:contentTypeDescription="Create a new document." ma:contentTypeScope="" ma:versionID="b6f857ddf095643b684422f69209ef18">
  <xsd:schema xmlns:xsd="http://www.w3.org/2001/XMLSchema" xmlns:xs="http://www.w3.org/2001/XMLSchema" xmlns:p="http://schemas.microsoft.com/office/2006/metadata/properties" targetNamespace="http://schemas.microsoft.com/office/2006/metadata/properties" ma:root="true" ma:fieldsID="129f6ce545e78faeb0955dbd6e41416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C529E6-A412-43DE-B980-7189FF2AC443}">
  <ds:schemaRefs>
    <ds:schemaRef ds:uri="http://schemas.microsoft.com/sharepoint/v3/contenttype/forms"/>
  </ds:schemaRefs>
</ds:datastoreItem>
</file>

<file path=customXml/itemProps2.xml><?xml version="1.0" encoding="utf-8"?>
<ds:datastoreItem xmlns:ds="http://schemas.openxmlformats.org/officeDocument/2006/customXml" ds:itemID="{75F1866D-7580-4F9C-AA95-EA530C88CCD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8236BCF2-3093-401D-A865-E6D810867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Measure Overview</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Steinfeld, Julian (Allianz SE, externer Mitarbeiter)</dc:creator>
  <cp:lastModifiedBy>Juliaa Hahn</cp:lastModifiedBy>
  <dcterms:created xsi:type="dcterms:W3CDTF">2019-03-26T15:14:16Z</dcterms:created>
  <dcterms:modified xsi:type="dcterms:W3CDTF">2021-09-24T08:55:18Z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0x0101000F49992EB2C86840B8B0D45798494D25</vt:lpwstr>
  </property>
  <property fmtid="{D5CDD505-2E9C-101B-9397-08002B2CF9AE}" pid="3" name="_AdHocReviewCycleID">
    <vt:i4>-2146572200</vt:i4>
  </property>
  <property fmtid="{D5CDD505-2E9C-101B-9397-08002B2CF9AE}" pid="4" name="_NewReviewCycle">
    <vt:lpwstr/>
  </property>
  <property fmtid="{D5CDD505-2E9C-101B-9397-08002B2CF9AE}" pid="5" name="_EmailSubject">
    <vt:lpwstr>PMO Tool data modified</vt:lpwstr>
  </property>
  <property fmtid="{D5CDD505-2E9C-101B-9397-08002B2CF9AE}" pid="6" name="_AuthorEmail">
    <vt:lpwstr>extern.hahn_manuel@allianz.com</vt:lpwstr>
  </property>
  <property fmtid="{D5CDD505-2E9C-101B-9397-08002B2CF9AE}" pid="7" name="_AuthorEmailDisplayName">
    <vt:lpwstr>Hahn, Manuel (Allianz SE, externer Mitarbeiter)</vt:lpwstr>
  </property>
  <property fmtid="{D5CDD505-2E9C-101B-9397-08002B2CF9AE}" pid="8" name="_PreviousAdHocReviewCycleID">
    <vt:i4>341789282</vt:i4>
  </property>
  <property fmtid="{D5CDD505-2E9C-101B-9397-08002B2CF9AE}" pid="9" name="Order">
    <vt:r8>533600</vt:r8>
  </property>
  <property fmtid="{D5CDD505-2E9C-101B-9397-08002B2CF9AE}" pid="10" name="MSIP_Label_863bc15e-e7bf-41c1-bdb3-03882d8a2e2c_Enabled">
    <vt:lpwstr>true</vt:lpwstr>
  </property>
  <property fmtid="{D5CDD505-2E9C-101B-9397-08002B2CF9AE}" pid="11" name="MSIP_Label_863bc15e-e7bf-41c1-bdb3-03882d8a2e2c_SetDate">
    <vt:lpwstr>2021-09-24T08:18:53Z</vt:lpwstr>
  </property>
  <property fmtid="{D5CDD505-2E9C-101B-9397-08002B2CF9AE}" pid="12" name="MSIP_Label_863bc15e-e7bf-41c1-bdb3-03882d8a2e2c_Method">
    <vt:lpwstr>Privileged</vt:lpwstr>
  </property>
  <property fmtid="{D5CDD505-2E9C-101B-9397-08002B2CF9AE}" pid="13" name="MSIP_Label_863bc15e-e7bf-41c1-bdb3-03882d8a2e2c_Name">
    <vt:lpwstr>863bc15e-e7bf-41c1-bdb3-03882d8a2e2c</vt:lpwstr>
  </property>
  <property fmtid="{D5CDD505-2E9C-101B-9397-08002B2CF9AE}" pid="14" name="MSIP_Label_863bc15e-e7bf-41c1-bdb3-03882d8a2e2c_SiteId">
    <vt:lpwstr>6e06e42d-6925-47c6-b9e7-9581c7ca302a</vt:lpwstr>
  </property>
  <property fmtid="{D5CDD505-2E9C-101B-9397-08002B2CF9AE}" pid="15" name="MSIP_Label_863bc15e-e7bf-41c1-bdb3-03882d8a2e2c_ActionId">
    <vt:lpwstr>b3934724-8f51-4701-8541-e67a5324be82</vt:lpwstr>
  </property>
  <property fmtid="{D5CDD505-2E9C-101B-9397-08002B2CF9AE}" pid="16" name="MSIP_Label_863bc15e-e7bf-41c1-bdb3-03882d8a2e2c_ContentBits">
    <vt:lpwstr>1</vt:lpwstr>
  </property>
</Properties>
</file>