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ThisWorkbook"/>
  <mc:AlternateContent xmlns:mc="http://schemas.openxmlformats.org/markup-compatibility/2006">
    <mc:Choice Requires="x15">
      <x15ac:absPath xmlns:x15ac="http://schemas.microsoft.com/office/spreadsheetml/2010/11/ac" url="C:\Users\dbrf5ne\OneDrive - Allianz\00_Measures\03_Measures_2021\01 Measure Overview\HY-2\"/>
    </mc:Choice>
  </mc:AlternateContent>
  <xr:revisionPtr revIDLastSave="6" documentId="113_{24F89616-914C-4994-84D1-9CE1B80398F4}" xr6:coauthVersionLast="36" xr6:coauthVersionMax="36" xr10:uidLastSave="{8C2C9FC8-E844-4F05-A4F4-1832B4077A07}"/>
  <bookViews>
    <workbookView xWindow="0" yWindow="0" windowWidth="2160" windowHeight="0" xr2:uid="{00000000-000D-0000-FFFF-FFFF00000000}"/>
  </bookViews>
  <sheets>
    <sheet name=" 2021_HY2_Measures_master" sheetId="9" r:id="rId1"/>
    <sheet name="Contacts Measure Lead Deputies" sheetId="10" r:id="rId2"/>
    <sheet name="Contacts_Measure Lead &amp; Deputy" sheetId="7" state="hidden" r:id="rId3"/>
  </sheets>
  <definedNames>
    <definedName name="_xlnm._FilterDatabase" localSheetId="0" hidden="1">' 2021_HY2_Measures_master'!$B$9:$P$39</definedName>
    <definedName name="_xlnm.Print_Area" localSheetId="0">' 2021_HY2_Measures_master'!$A$1:$AA$45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 i="9" l="1"/>
  <c r="J11" i="9" l="1"/>
  <c r="J10" i="9"/>
  <c r="S8" i="9" l="1"/>
  <c r="R8" i="9"/>
  <c r="U8" i="9" l="1"/>
  <c r="V8" i="9"/>
</calcChain>
</file>

<file path=xl/sharedStrings.xml><?xml version="1.0" encoding="utf-8"?>
<sst xmlns="http://schemas.openxmlformats.org/spreadsheetml/2006/main" count="1000" uniqueCount="463">
  <si>
    <t>IT Security Initiative Measures (2020 second half-year)</t>
  </si>
  <si>
    <t>PMO / Head: Ralf Schneider</t>
  </si>
  <si>
    <t>PMO / Budget: Marina Dührkop</t>
  </si>
  <si>
    <t>PMO / Progress Tracking: Julian Steinfeld</t>
  </si>
  <si>
    <t>#</t>
  </si>
  <si>
    <t>Focus Area</t>
  </si>
  <si>
    <t>MID</t>
  </si>
  <si>
    <t>Measure name</t>
  </si>
  <si>
    <t>Measure Sponsor</t>
  </si>
  <si>
    <t xml:space="preserve">Measure Lead </t>
  </si>
  <si>
    <t>Line Org. Sponsor</t>
  </si>
  <si>
    <t>Solution Manager</t>
  </si>
  <si>
    <t>Slow Down Hackers</t>
  </si>
  <si>
    <t>Increase Detection</t>
  </si>
  <si>
    <t>Reduce Damage</t>
  </si>
  <si>
    <t>Streamline Compliance</t>
  </si>
  <si>
    <t>Build Security Organization / Skills</t>
  </si>
  <si>
    <t>PMO</t>
  </si>
  <si>
    <t>IT Security Initiative Hub</t>
  </si>
  <si>
    <t>Ralf Schneider</t>
  </si>
  <si>
    <t>-</t>
  </si>
  <si>
    <t>Robert Klawes</t>
  </si>
  <si>
    <t>Jawed Zamani</t>
  </si>
  <si>
    <t>Alexander Pabst</t>
  </si>
  <si>
    <t>Christian Schweda</t>
  </si>
  <si>
    <t>Daria Catalui</t>
  </si>
  <si>
    <t>Contract partner</t>
  </si>
  <si>
    <t>Measure description / work package</t>
  </si>
  <si>
    <t>Michael Doberenz</t>
  </si>
  <si>
    <t>Cenk Tasdan</t>
  </si>
  <si>
    <t>Stephan Dresel</t>
  </si>
  <si>
    <t>Michael Habel</t>
  </si>
  <si>
    <t>Michael Lewandowski</t>
  </si>
  <si>
    <t>Carsten Scholz</t>
  </si>
  <si>
    <t>Andreas Wagner</t>
  </si>
  <si>
    <t>Julian Bönigk</t>
  </si>
  <si>
    <t>PSP Element</t>
  </si>
  <si>
    <t>Lucas Tscherter</t>
  </si>
  <si>
    <t>Gerhard Günther</t>
  </si>
  <si>
    <t>Clemens Friedrich</t>
  </si>
  <si>
    <t>Alexander Heinze</t>
  </si>
  <si>
    <t>Gerrit Rothmaier</t>
  </si>
  <si>
    <t>Progress KPIs</t>
  </si>
  <si>
    <t>Name</t>
  </si>
  <si>
    <r>
      <t xml:space="preserve">Comments
</t>
    </r>
    <r>
      <rPr>
        <b/>
        <sz val="12"/>
        <color theme="0"/>
        <rFont val="Allianz Neo"/>
        <family val="2"/>
      </rPr>
      <t>Please contact SecurityInvestmentInitiativeOffice@allianz.com if you would like to receive the current status report of all or individual measures.</t>
    </r>
  </si>
  <si>
    <t>Total HY-2 2020 (k€)</t>
  </si>
  <si>
    <t>George Dietrichsbruckner</t>
  </si>
  <si>
    <t>Marc Bochtler</t>
  </si>
  <si>
    <t>as of September 4th, 2020</t>
  </si>
  <si>
    <t>Number</t>
  </si>
  <si>
    <t>Deputy Measure Lead</t>
  </si>
  <si>
    <t>Kris Harms</t>
  </si>
  <si>
    <t>Email</t>
  </si>
  <si>
    <t>extern.matys_jagoda1@allianz.de</t>
  </si>
  <si>
    <t>lucas.tscherter@allianz.de</t>
  </si>
  <si>
    <t>robert.klawes@allianz.com</t>
  </si>
  <si>
    <t>+49 89 3800 63595</t>
  </si>
  <si>
    <t>+49 89 3800 17800</t>
  </si>
  <si>
    <t>EXTERN.GUENTHER_GERHARD@allianz.com</t>
  </si>
  <si>
    <t>+49 89 3605315618</t>
  </si>
  <si>
    <t>+49 160 9391 7332</t>
  </si>
  <si>
    <t>EXTERN.HARMS_KRIS@ALLIANZ.COM</t>
  </si>
  <si>
    <t>Arun Chandran</t>
  </si>
  <si>
    <t>M252</t>
  </si>
  <si>
    <t>M253</t>
  </si>
  <si>
    <t>M254</t>
  </si>
  <si>
    <t>M255</t>
  </si>
  <si>
    <t>M256</t>
  </si>
  <si>
    <t>M257</t>
  </si>
  <si>
    <t>M258</t>
  </si>
  <si>
    <t>M259</t>
  </si>
  <si>
    <t>M260</t>
  </si>
  <si>
    <t>M261</t>
  </si>
  <si>
    <t>M262</t>
  </si>
  <si>
    <t>M263</t>
  </si>
  <si>
    <t>M265</t>
  </si>
  <si>
    <t>M266</t>
  </si>
  <si>
    <t>M267</t>
  </si>
  <si>
    <t>M268</t>
  </si>
  <si>
    <t>M269</t>
  </si>
  <si>
    <t>M270</t>
  </si>
  <si>
    <t>M271</t>
  </si>
  <si>
    <t>M272</t>
  </si>
  <si>
    <t>M273</t>
  </si>
  <si>
    <t>M251</t>
  </si>
  <si>
    <t>Cyber-TIBER, Global Regulatory driven Red-Team</t>
  </si>
  <si>
    <t>Secret Vault and internal TLS Certificate Mgmt.</t>
  </si>
  <si>
    <t>DevSecOps Community for Cloud Sec.</t>
  </si>
  <si>
    <t>Accelerated MFA &amp; Integration of critical services</t>
  </si>
  <si>
    <t>Microsoft Native Security stack for end devices</t>
  </si>
  <si>
    <t>Industrialized Application Pen Test Approach</t>
  </si>
  <si>
    <t>Cloud WAF set-up</t>
  </si>
  <si>
    <t xml:space="preserve">Cloud Integration and ITMP onboarding into ACDC
</t>
  </si>
  <si>
    <t xml:space="preserve">Automation &amp; Realtime Reporting of incident response
</t>
  </si>
  <si>
    <t xml:space="preserve">Advanced Detection by Deception Set-up
</t>
  </si>
  <si>
    <t>Micro-segmentation of business-critical apps</t>
  </si>
  <si>
    <t>Actionable Vulnerability Management</t>
  </si>
  <si>
    <t>Crypsis Retainer Services</t>
  </si>
  <si>
    <t>Steering Concept for IS Group Services</t>
  </si>
  <si>
    <t>Double Key encryption for US Cloud Act</t>
  </si>
  <si>
    <t>Integrated Governance Platform for group solutions</t>
  </si>
  <si>
    <t>Automated Toxic Asset tracking</t>
  </si>
  <si>
    <t>Standardization of security assessments &amp; processes</t>
  </si>
  <si>
    <t>Embedding Security into Applications &amp; Architecture</t>
  </si>
  <si>
    <t>Distributing the Human Firewall</t>
  </si>
  <si>
    <t>Focus Area Lead</t>
  </si>
  <si>
    <t>Dorit Naveh</t>
  </si>
  <si>
    <t>Rasa Rintallo</t>
  </si>
  <si>
    <t>Benjamin Warnholz</t>
  </si>
  <si>
    <t>Tim Raffler</t>
  </si>
  <si>
    <t>Armin Anzenbacher</t>
  </si>
  <si>
    <t>Approval Date</t>
  </si>
  <si>
    <t>M264</t>
  </si>
  <si>
    <t>Next Level Phishing Simulation: Shared Service</t>
  </si>
  <si>
    <t>Next Level Phishing Simulation: Email Security</t>
  </si>
  <si>
    <t>Comments PMO</t>
  </si>
  <si>
    <t>TCB</t>
  </si>
  <si>
    <t>Frank Markussen</t>
  </si>
  <si>
    <t>Nadine Butzhammer</t>
  </si>
  <si>
    <t>Shilpa Sunderdas</t>
  </si>
  <si>
    <t xml:space="preserve">Jagoda Matys </t>
  </si>
  <si>
    <t>Martin Gerlowski</t>
  </si>
  <si>
    <t xml:space="preserve">Marina Hauptmann </t>
  </si>
  <si>
    <t xml:space="preserve">Jan General </t>
  </si>
  <si>
    <t>Till Teichmann</t>
  </si>
  <si>
    <t>extern.dietrichsbruckner_george@allianz.com</t>
  </si>
  <si>
    <t>+49 152 336 14446</t>
  </si>
  <si>
    <t>martin.gerlowski@allianz.de</t>
  </si>
  <si>
    <t>+49 173 6658083</t>
  </si>
  <si>
    <t>clemens.friedrich@allianz.de</t>
  </si>
  <si>
    <t>+49 170 7955010</t>
  </si>
  <si>
    <t>EXTERN.WAGNER_ANDREAS@ALLIANZ.DE</t>
  </si>
  <si>
    <t>+49 151 5353 9284</t>
  </si>
  <si>
    <t>extern.butzhammer_nadine@allianz.com</t>
  </si>
  <si>
    <t>SHILPA.SUNDERDAS1@ALLIANZ.COM</t>
  </si>
  <si>
    <t>EXTERN.TEICHMANN_TILL@ALLIANZ.DE</t>
  </si>
  <si>
    <t>+49 89 3605315134</t>
  </si>
  <si>
    <t>extern.hauptmann_marina@allianz.com</t>
  </si>
  <si>
    <t>+49 89 3605315242</t>
  </si>
  <si>
    <t>EXTERN.GENERAL_JAN@ALLIANZ.COM</t>
  </si>
  <si>
    <t>arun.chandran@allianz.com</t>
  </si>
  <si>
    <t>+91 9947 0738 33</t>
  </si>
  <si>
    <t>Markus Schnier</t>
  </si>
  <si>
    <t>+49 175 1828602</t>
  </si>
  <si>
    <t>markus.schnier@allianz.com</t>
  </si>
  <si>
    <t>Security Domain</t>
  </si>
  <si>
    <t>Extend currently running TIBER exercise</t>
  </si>
  <si>
    <t>Allianz Global IS Governance</t>
  </si>
  <si>
    <t>Embedded Infrastructure Security Services (Cloud)</t>
  </si>
  <si>
    <t>Global &amp; Scalable Application Pen Test Service Setup</t>
  </si>
  <si>
    <t>Allianz IS Shared Services Consumption based</t>
  </si>
  <si>
    <t>Realtime auditing &amp; sec monitoring for Active Directory</t>
  </si>
  <si>
    <t>Embedded Infrastructure Security Services</t>
  </si>
  <si>
    <t>IAM Password Hash Synchronization to Azure Active Directory</t>
  </si>
  <si>
    <t>PTA (Privileged Threat Analytics)</t>
  </si>
  <si>
    <t>Passive DNS Monitoring &amp; DNS Firewalling</t>
  </si>
  <si>
    <t>Allianz IS Global Platform</t>
  </si>
  <si>
    <t>Enhance Cloud response &amp; Secure Allianz critical Apps</t>
  </si>
  <si>
    <t>SOAR Rollout and case management implementation</t>
  </si>
  <si>
    <t>Increase Effectiveness of Micro Segmentation and Rollout in EU</t>
  </si>
  <si>
    <t>Build Central Dashboard to Increase Transparency and Real Time Monitoring</t>
  </si>
  <si>
    <t>Extension of vulnerability mgmt. to clients and global policy compliance rollout</t>
  </si>
  <si>
    <t>AGN Secure Network Access and Segregation</t>
  </si>
  <si>
    <t>Embedded Infrastructure Security Services (AGN)</t>
  </si>
  <si>
    <t>Acceleration of Password Manager service</t>
  </si>
  <si>
    <t>Embedded Infrastructure Security Services (Workplace)</t>
  </si>
  <si>
    <t>Re-Design Of Cloud Application Discovery Service</t>
  </si>
  <si>
    <t>Privileged Access Management for Cloud</t>
  </si>
  <si>
    <t>Double Key Encryption / Extended Security &amp; Compliance for M365</t>
  </si>
  <si>
    <t>Automated Toxic Tracking for Client-based Assets</t>
  </si>
  <si>
    <t>Integrated Information Risk Management early Live​</t>
  </si>
  <si>
    <t>Global Security Platform GITSO blueprint</t>
  </si>
  <si>
    <t>Financial Loss Quantification</t>
  </si>
  <si>
    <t>Measure and Enhance Global Phishing Resilience</t>
  </si>
  <si>
    <t>Allianz Human Firewall</t>
  </si>
  <si>
    <t>Strategic THREAT Intelligence and Resulting risk Identification Program</t>
  </si>
  <si>
    <t>Stefan Balzer</t>
  </si>
  <si>
    <t>Enforcement of Security Architecture</t>
  </si>
  <si>
    <t>Metrics phase @We protect scale up on skills </t>
  </si>
  <si>
    <t>Overarching</t>
  </si>
  <si>
    <t>Baseline
01.07.2021</t>
  </si>
  <si>
    <t>Actuals
01.07.2021</t>
  </si>
  <si>
    <t>Status
31.12.2021</t>
  </si>
  <si>
    <t xml:space="preserve"> Appr. Budget
in k€
(11.06.2021)</t>
  </si>
  <si>
    <t>Spent
in k€
(01.07.2021)</t>
  </si>
  <si>
    <t>Invoiced
in k€
(01.07.2021)</t>
  </si>
  <si>
    <t xml:space="preserve"> Appr. Budget labor in k€
(11.06.2021)</t>
  </si>
  <si>
    <t>Total HY-2 2021 (k€)</t>
  </si>
  <si>
    <t>IT Security Initiative Measures (2021 second half-year)</t>
  </si>
  <si>
    <t>Ralph Oelssner</t>
  </si>
  <si>
    <t>M274</t>
  </si>
  <si>
    <t>M275</t>
  </si>
  <si>
    <t>M277</t>
  </si>
  <si>
    <t>M278</t>
  </si>
  <si>
    <t>M279</t>
  </si>
  <si>
    <t>M280</t>
  </si>
  <si>
    <t>M281</t>
  </si>
  <si>
    <t>M283</t>
  </si>
  <si>
    <t>M284</t>
  </si>
  <si>
    <t>M285</t>
  </si>
  <si>
    <t>M286</t>
  </si>
  <si>
    <t>M288</t>
  </si>
  <si>
    <t>M289</t>
  </si>
  <si>
    <t>M290</t>
  </si>
  <si>
    <t>M291</t>
  </si>
  <si>
    <t>M292</t>
  </si>
  <si>
    <t>M293</t>
  </si>
  <si>
    <t>M294</t>
  </si>
  <si>
    <t>M295</t>
  </si>
  <si>
    <t>M296</t>
  </si>
  <si>
    <t>M297</t>
  </si>
  <si>
    <t>M298</t>
  </si>
  <si>
    <t>M300</t>
  </si>
  <si>
    <t>Metafinanz</t>
  </si>
  <si>
    <t>AZT SecOps</t>
  </si>
  <si>
    <t>AZSE-H4-800224</t>
  </si>
  <si>
    <t>AZT - Fabian Topp</t>
  </si>
  <si>
    <t>AZT - Ruttkowski</t>
  </si>
  <si>
    <t>Michael  Doberenz</t>
  </si>
  <si>
    <t>AZT AGN ???</t>
  </si>
  <si>
    <t>Bitsight / Metafinanz</t>
  </si>
  <si>
    <t>Rainer Mahlo</t>
  </si>
  <si>
    <t>AZSE-H4-800247</t>
  </si>
  <si>
    <t>AZSE-H4-800248</t>
  </si>
  <si>
    <t>AZSE-H4-800249</t>
  </si>
  <si>
    <t>AZSE-H4-800271</t>
  </si>
  <si>
    <t>AZSE-H4-800272</t>
  </si>
  <si>
    <t>AZSE-H4-800273</t>
  </si>
  <si>
    <t>AZSE-H4-800274</t>
  </si>
  <si>
    <t>AZSE-H4-800275</t>
  </si>
  <si>
    <t>AZSE-H4-800276</t>
  </si>
  <si>
    <t>AZSE-H4-800277</t>
  </si>
  <si>
    <t>AZSE-H4-800278</t>
  </si>
  <si>
    <t>AZSE-H4-800279</t>
  </si>
  <si>
    <t>AZSE-H4-800280</t>
  </si>
  <si>
    <t>AZSE-H4-800281</t>
  </si>
  <si>
    <t>AZSE-H4-800282</t>
  </si>
  <si>
    <t>AZSE-H4-800283</t>
  </si>
  <si>
    <t>AZSE-H4-800284</t>
  </si>
  <si>
    <t>AZSE-H4-800285</t>
  </si>
  <si>
    <t>AZSE-H4-800286</t>
  </si>
  <si>
    <t>AZSE-H4-800287</t>
  </si>
  <si>
    <t>AZSE-H4-800288</t>
  </si>
  <si>
    <t>AZSE-H4-800289</t>
  </si>
  <si>
    <t>AZSE-H4-800290</t>
  </si>
  <si>
    <t>AZSE-H4-800291</t>
  </si>
  <si>
    <t>AZSE-H4-800292</t>
  </si>
  <si>
    <t>AZSE-H4-800293</t>
  </si>
  <si>
    <t>AZSE-H4-800294</t>
  </si>
  <si>
    <t xml:space="preserve">AZT SecOps </t>
  </si>
  <si>
    <t>div. 3rd party provider</t>
  </si>
  <si>
    <t xml:space="preserve">EY / Metafinanz </t>
  </si>
  <si>
    <t>Cloud Security Competence Center + Secret Mgmt.</t>
  </si>
  <si>
    <t>M282</t>
  </si>
  <si>
    <t>M276</t>
  </si>
  <si>
    <t>M287</t>
  </si>
  <si>
    <t>M299</t>
  </si>
  <si>
    <t>Global Deception rollout</t>
  </si>
  <si>
    <t>Gerhard Schneider</t>
  </si>
  <si>
    <t>Itai Schwartz</t>
  </si>
  <si>
    <t>Reza Memarian</t>
  </si>
  <si>
    <t>Christian Suffel</t>
  </si>
  <si>
    <t>Timothy Drost</t>
  </si>
  <si>
    <t>Tobias Krichel</t>
  </si>
  <si>
    <t>Mike Liebsch (TBC)</t>
  </si>
  <si>
    <t>Daniela Betz</t>
  </si>
  <si>
    <t>Dietmar Jewdoschenko</t>
  </si>
  <si>
    <t>Jan General</t>
  </si>
  <si>
    <t>Matthias Kickstein</t>
  </si>
  <si>
    <t>Ismail Uysal</t>
  </si>
  <si>
    <t>Fabian Topp</t>
  </si>
  <si>
    <t>Thomas Thuspass</t>
  </si>
  <si>
    <t>Anna Hartl</t>
  </si>
  <si>
    <t>Samuel Hurst</t>
  </si>
  <si>
    <t>Uta Knebel</t>
  </si>
  <si>
    <t>Jeslin Thomas John</t>
  </si>
  <si>
    <t>Ruben Lihet</t>
  </si>
  <si>
    <t>Stefano Fabbri</t>
  </si>
  <si>
    <t>Sebastian Bohlmann</t>
  </si>
  <si>
    <t>Andrea Scotti</t>
  </si>
  <si>
    <t>TBD</t>
  </si>
  <si>
    <t> Martin Gerlowski</t>
  </si>
  <si>
    <t>Marko Koscevic</t>
  </si>
  <si>
    <t> Matthias Kickstein</t>
  </si>
  <si>
    <t>Robert Feser</t>
  </si>
  <si>
    <t>Patrick Zeitz</t>
  </si>
  <si>
    <t>Thomas Bringewald</t>
  </si>
  <si>
    <t>Andrei Maslov</t>
  </si>
  <si>
    <t>not required</t>
  </si>
  <si>
    <t>Thomas Wolf</t>
  </si>
  <si>
    <t>Tobias Butz</t>
  </si>
  <si>
    <t>Wolfgang Elsner</t>
  </si>
  <si>
    <t>Sven Lierzer</t>
  </si>
  <si>
    <t xml:space="preserve">Sergej Reißig </t>
  </si>
  <si>
    <t>Walter Hofer</t>
  </si>
  <si>
    <t>#1</t>
  </si>
  <si>
    <t>#2</t>
  </si>
  <si>
    <t>#3</t>
  </si>
  <si>
    <t>#4</t>
  </si>
  <si>
    <t>#5</t>
  </si>
  <si>
    <t>#6</t>
  </si>
  <si>
    <t>#7</t>
  </si>
  <si>
    <t>#8</t>
  </si>
  <si>
    <t>#9</t>
  </si>
  <si>
    <t>#10</t>
  </si>
  <si>
    <t>#11</t>
  </si>
  <si>
    <t>#12</t>
  </si>
  <si>
    <t>Michael Kahlfuss</t>
  </si>
  <si>
    <t>operating ML  (only AZ Technology)</t>
  </si>
  <si>
    <t>#13</t>
  </si>
  <si>
    <t>#14</t>
  </si>
  <si>
    <t>#15</t>
  </si>
  <si>
    <t>#16</t>
  </si>
  <si>
    <t>#17</t>
  </si>
  <si>
    <t>#21</t>
  </si>
  <si>
    <t>#22</t>
  </si>
  <si>
    <t>#23</t>
  </si>
  <si>
    <t>#24</t>
  </si>
  <si>
    <t>#25</t>
  </si>
  <si>
    <t>#26</t>
  </si>
  <si>
    <t>#27</t>
  </si>
  <si>
    <t>Advanced Network-based detection and response</t>
  </si>
  <si>
    <t># of reached milestones</t>
  </si>
  <si>
    <t>TIBER-EU* is the EU red-teaming framework to test control effectiveness and improve the cyber resilience of entities by carrying out controlled but realistic cyberattacks incl. social engineering from external experts. Measure 252 was approved and carried out in HY1 2021 to prepare and start the TIBER test.
TIBER framework foresees a duration of 40 weeks of all TIBER phases, therefore this measure will complete the TIBER test in HY2 2021 and plan subsequent remediation measures.</t>
  </si>
  <si>
    <t xml:space="preserve">The CoE for Cloud Security activities aims to enable Allianz in their Cloud Security Journey on all levels (from App Development to Cloud Hosting) &amp; continuous cultural change. The CoE will handle the coverage and capabilities of the cloud standard security service stack (Prisma, Checkmarx, GitHub Adv. Security, AWS/ Azure Services, Vaults etc.). To ensure standard services fit in the defined cloud security landscape of Allianz. It will  design a new secret management service for cloud can provide these capabilities in a secure, manageable way.  </t>
  </si>
  <si>
    <t>M257 in HY1/2021 proofed the feasibility for a highly Industrialized Application Penetration Test approach in Allianz. Continues as sprint._x000B_The next step is now to establish the full Service Offering in Allianz Technology and to ramp-up Application Pen-Tests.</t>
  </si>
  <si>
    <t>A critical security control is required to manage security related events via a single pane of glass for on premise Active Directory, Azure Active Directory and Active Directory Domain Controllers that need to be deployed in a Public Cloud environment as a business enabler. The single and seamless integration to the ACDC global security operations processes and tools allow for a more efficient management of security events from Active Directory.</t>
  </si>
  <si>
    <t>As part of the overarching Allianz IAM strategy currently in creation within the IAMAB, (Identity and Access Management Advisory Board) this proposal takes the first steps in transitioning identity management to the cloud with the creation of a concept and pilot for implementation of “Password Hash Synchronization” to synchronize the "hash of the hash" - multi-hashed (1k+) hash of the original password hash and to integrate Microsoft Identity Protection and Remediation (for example credential abuse etc.) into ACDC security operations processes and tools for monitoring, reporting and alerting.</t>
  </si>
  <si>
    <t xml:space="preserve">Access to target systems for privileged activities is obligatory according to the Allianz Group Standards. 
Enhancement of analysis capabilities for attack detection, malicious privileged account activity incl. real time interruption of session based on behavior-based algorithms is required. </t>
  </si>
  <si>
    <t>Network based threat detection can supplement endpoint-based detection and response and act as an early warning system to detect breaches or unusual network behavior (e.g. cross-OE traffic or data exfiltration). Allianz currently has DCSO provided systems in place (TDH), which could be benchmarked to other providers. With the market moving fast, an assessment of options in the market, as well as strategy for the service is required</t>
  </si>
  <si>
    <t>DNS is used to translate domain names (allianz.com) to IP addresses (127.0.0.1), as such it is also used by malware to connect to command &amp; control servers, as well as to potentially exfiltrate information (seen in RedTeam exercises). Currently there is very limited visibility and logging of which DNS requests are performed from within the AGN.</t>
  </si>
  <si>
    <t>M261 successfully rolled out the Allianz Deception Capability to the European datacenters E1 &amp; E2 and covered the endpoints in those regions. Next step to establish a global Deception Capability is the global rollout to NA and AP region</t>
  </si>
  <si>
    <t>After the successful onboarding of Cloud log sources to ACDC the measure wants to further enhance and foster incident response capabilities of ACDC in the focus area Cloud.
In addition, logging and monitoring requirements of business critical Allianz applications (e.g. SAP) will be analyst to prepare potential onboarding to ACDC SIEM.</t>
  </si>
  <si>
    <t>With M260 SOAR has been successfully implemented and integrated with the relevant systems and ACDC processes. Next step and one main activity of this measure is to switch from Incident Management in Archer to Case Management in SOAR. In addition, the user adoption of SOAR within ACDC but also the onboarding of local security teams to SOAR will be done which is directly supporting the Gearshift program.</t>
  </si>
  <si>
    <t>Further Rollout of AMS / Illumio to Business critical applications (Crown jewels) in Europe to support OEs with a need for Micro-segmentation due to regulatory requirements, e.g. NIS, TIBER, CBEST
Support moving applications from Build to Enforce mode by developing industrialized process</t>
  </si>
  <si>
    <t xml:space="preserve">Continuous security monitoring enables organizations to gauge their security posture in real time to identify weaknesses or potential compromises and mitigate them quickly.
To enable that real time continuous security monitoring and support fast mitigation and action, the aim is to rollout a group wide Information Security Operations and Governance Application for all CIOs and ISOs as well as to AZ Tech Information Security Departments.. </t>
  </si>
  <si>
    <t>Enhance current AVM Scope to workplace by rolling out Qualys Agents (incl. Policy Compliance option), especially to non-standard environments
Roll-out of Policy Compliance for all Server Service within the established AVM scope</t>
  </si>
  <si>
    <t>Future proof the AGN access security and control end-to-end in Allianz from user to service (on premise and in the public cloud)
The UK TIBER exercise showed some continued weaknesses in the network segregation, which are based on the current approach used for the separation (works as designed, yet weak).</t>
  </si>
  <si>
    <t xml:space="preserve">As part of the MFA security measure, the implementation of a modern cloud-based password manager service was evaluated, and implementation work started. The solution will complement the workplace security service offering and support AZ Group’s end users in the journey to a “password less” experience (on all platforms AMC, AVC, EMS). A technical solution is prepared based on LastPass from LogMeIn. </t>
  </si>
  <si>
    <t>Existing technical solution for the GSP CAD is discontinued by the provider for end of year. Actual solution was focused on On-Prem surf-traffic.
Develop a concept / solution design in a 3-month sprint to
Enhancement of auditing and compliance violation detection capabilities in the cloud (joint solution for on-prem and cloud Proxy environments).
Enhancement of the CAD reporting quality by enabling reports on BU-levels</t>
  </si>
  <si>
    <t>Permanent administrative credentials pose a risk for unauthorized access and data leakage. A privileged access management solution for cloud can provide temporary credentials when needed and allows central governance and oversight.</t>
  </si>
  <si>
    <t>In Measure 267 double key encryption for MIP* has been assessed to provide protection against the implications of the US Cloud Act. To rollout the functionality, a license upgrade to "M365 E5 Information Protection and Governance" is required,  which enables additional functionalities in the area of MIP*, Record Management and Data Loss Prevention. The goal of this measure is the evaluation, definition and implementation of a complementary security and compliance AZT service to Office 365, which makes the functionality from M365 IP&amp;G available to the OEs.</t>
  </si>
  <si>
    <t>The objective is to achieve comprehensive automated toxic tracking for client-based assets (e.g. AVC, AMC and EMS mobile smart devices) as a baseline for OE IT reporting in Archer and independent oversight by OE IS._x000B_The information is to be provided via lifecycle management / toxic dashboards in SNOW covering toxic components1 on client-based assets.</t>
  </si>
  <si>
    <t>The IIRM entails an organizational and cultural change and needs to be supported as such. The process needs more attention and support by the OEs based on the feedback given (especially the ISO community). Further training as well as improved scoping, mature KPIs and reporting as well as stronger integration to existing information sources needs to be established.</t>
  </si>
  <si>
    <t xml:space="preserve">Group-driven global skill blueprint for IT Service Owner role (GITSO) for Global Security Platform to be used as mandatory framework to normalize baseline maturity of IS Services. Create a basis to enhance the capabilities and personnel setup of Group IS as well as the cooperation between the Group and the Shared IT Service Provider. </t>
  </si>
  <si>
    <t>Develop and implement an overall approach across Allianz Group to enable financial quantification of cyber risks in order to
improve overall alignment with Operational Risk Management function
demonstrate the ROI of security investments
align budgets with programs that impact financial exposure to cyber risk</t>
  </si>
  <si>
    <t>Make User Awareness in Allianz measurable and comparable between OEs globally
Further enhance the GUA service by developing several User Awareness building blocks (e.g., Learning Nuggets) and introducing global brand character that will be offered to Allianz OEs worldwide</t>
  </si>
  <si>
    <t>A recent analysis has shown that strategic threat intelligence in Allianz is currently in a state of low maturity, yet it is a vital part of information risk management and information security. Current threat intelligence products mostly come in the form of technical indicators or tactical information, but as strategic threat intelligence (S-TI) is lacking, there is no connection to strategic investment decisions. In addition insider and state funded threats are currently not sufficiently considered.</t>
  </si>
  <si>
    <t xml:space="preserve">Group-wise Enterprise Security Architecture Framework and it’s first outcomes have already been delivered. Now it is time to get the benefit out of these outcome by enforcing and checking the usage of the principles and patterns, continue to work on more of them for end to end protection of applications, building stronger bridges in between the security components and as well as converging to the AZ Group Enterprise Architecture standards. </t>
  </si>
  <si>
    <t>We are going through a permanent stress test on the Human Firewall. Recent reporting shows a sustained improvement across AZ ecosystem and training user behavior however the  pace and time should only increase in intensity in order to face prepared the external threats. This measure suggests several artefacts in order to follow through this line of thought and having in mind the economics aspects of it.</t>
  </si>
  <si>
    <t>M301</t>
  </si>
  <si>
    <t>Michael Holder</t>
  </si>
  <si>
    <t>AZSE-H4-800299</t>
  </si>
  <si>
    <t>#28</t>
  </si>
  <si>
    <t>Global Tier 0 Hosting Platform Design and APAC Pilot</t>
  </si>
  <si>
    <t>Ab September Daria Catalui</t>
  </si>
  <si>
    <t># of users rolled-out to password manager service</t>
  </si>
  <si>
    <t># of reached artefacts</t>
  </si>
  <si>
    <t># of OEs evaluated within BitSight financial model</t>
  </si>
  <si>
    <t xml:space="preserve"># of KPI + SLA vetting draft for 6 Security Services </t>
  </si>
  <si>
    <t># of architectural documents (e.g. pattern / analysis / methodology) published</t>
  </si>
  <si>
    <t>Provider</t>
  </si>
  <si>
    <t>AZ Technology</t>
  </si>
  <si>
    <t>other</t>
  </si>
  <si>
    <t>Ernst &amp; Young</t>
  </si>
  <si>
    <t xml:space="preserve"> Appr. Budget non-labor 
in k€
(11.06.2021)</t>
  </si>
  <si>
    <t xml:space="preserve"># of event propagation from the source to the SIEM response </t>
  </si>
  <si>
    <t># of artefacts achieved and requirements analyzed</t>
  </si>
  <si>
    <t># of application penetration tests performed</t>
  </si>
  <si>
    <t># of Reporting User Stories designed and User Stories implemented</t>
  </si>
  <si>
    <t># of business critical applications moved to Enforce-Mode</t>
  </si>
  <si>
    <t># of OEs covered with Qualys agents on clients</t>
  </si>
  <si>
    <t># of Service design documents for future CAD service developed</t>
  </si>
  <si>
    <t># of DCs and endpoints covered with deception</t>
  </si>
  <si>
    <t># of integrations or play books implemented</t>
  </si>
  <si>
    <t># of implemented cloud use cases</t>
  </si>
  <si>
    <t># of scenarios tested</t>
  </si>
  <si>
    <t># of Security Consultations</t>
  </si>
  <si>
    <t>Markus Wüpping</t>
  </si>
  <si>
    <t># of new generation ADH deployment</t>
  </si>
  <si>
    <t>Lars König</t>
  </si>
  <si>
    <t xml:space="preserve"> ITOM Zahlen, external/iternal Split</t>
  </si>
  <si>
    <t>Krunoslav Rukavina</t>
  </si>
  <si>
    <t># of artefacts completed</t>
  </si>
  <si>
    <t># of validate possible integrations</t>
  </si>
  <si>
    <t># of learning nuggets and OE dashboards created</t>
  </si>
  <si>
    <t>*  inclusive budget transfer of 1.338,72 EUR from M252 (HY1) to M274 (HY2)</t>
  </si>
  <si>
    <t>Target 
31.12.2021</t>
  </si>
  <si>
    <t xml:space="preserve">Daniel Woerner </t>
  </si>
  <si>
    <t>extern.woerner_daniel@allianz.com</t>
  </si>
  <si>
    <t>4915 140528340</t>
  </si>
  <si>
    <t xml:space="preserve">Lucas Tscherter </t>
  </si>
  <si>
    <t>+49 171 5617948</t>
  </si>
  <si>
    <t>+49 89 3800 18954</t>
  </si>
  <si>
    <t>michael.lewandowski@allianz.com</t>
  </si>
  <si>
    <t>+49 172 8160522</t>
  </si>
  <si>
    <t>EXTERN.MISZTELA_KRYSTIAN@ALLIANZ.DE</t>
  </si>
  <si>
    <t>Krystian Misztela</t>
  </si>
  <si>
    <t>Axel Krüger</t>
  </si>
  <si>
    <t>+49 172 83 21 956</t>
  </si>
  <si>
    <t>a.krueger@allianz.de</t>
  </si>
  <si>
    <t>M302</t>
  </si>
  <si>
    <t>IAM Role Management &amp; Machine Learning Analytics</t>
  </si>
  <si>
    <t>#19</t>
  </si>
  <si>
    <t>#20a</t>
  </si>
  <si>
    <t>#20b</t>
  </si>
  <si>
    <t>#29</t>
  </si>
  <si>
    <t xml:space="preserve"> AZSE-H4-800302</t>
  </si>
  <si>
    <t>The Measure focuses on IAM role management &amp; machine learning analytics to provide automated re-attestation based on “confidence factors” in order to achieve a better control and accuracy of Allianz access management for normal and privileged access.</t>
  </si>
  <si>
    <t>Mitja Ledowski</t>
  </si>
  <si>
    <t>na</t>
  </si>
  <si>
    <t xml:space="preserve"># of Local APAC units of Allianz Partners: Domain Controllers onboarded to Tier 0 Hosting Platform </t>
  </si>
  <si>
    <t># of Global Service AD (ADTRootdom.net &amp; Rootdom.net Domain Controllers) extended to Tier 0 Hosting Platform in APAC</t>
  </si>
  <si>
    <t>as of August 31st, 2021</t>
  </si>
  <si>
    <t># of DNS Server logs consumed</t>
  </si>
  <si>
    <t>Dirk Addicks</t>
  </si>
  <si>
    <t># of high qualitative metrics for ROI</t>
  </si>
  <si>
    <t>Global Tier 0 Hosting Platform Preparation &amp; APAC Pilot</t>
  </si>
  <si>
    <t># of Toxic Asset Dashboard including client IT asset data (e.g. AVC, AMC, fat client, smart mobile de-vices) for minimum of 25 OEs</t>
  </si>
  <si>
    <t>extern.schwartz_itai1@allianz.de</t>
  </si>
  <si>
    <t>extern.bochtler_marc1@allianz.com</t>
  </si>
  <si>
    <t>+49 89 360531 5484</t>
  </si>
  <si>
    <t>dirk.addicks@allianz.de</t>
  </si>
  <si>
    <t>+49 162 2187039</t>
  </si>
  <si>
    <t>extern.elshekeil_salah@allianz.com</t>
  </si>
  <si>
    <t>ElShekeil, Salah</t>
  </si>
  <si>
    <t xml:space="preserve">+46 76-118 0545 </t>
  </si>
  <si>
    <t>Bojarski, Eduard</t>
  </si>
  <si>
    <t>extern.bojarski_eduard1@allianz.de</t>
  </si>
  <si>
    <t>George Dietrichsbruckner??</t>
  </si>
  <si>
    <t>Sekarev, Iwan</t>
  </si>
  <si>
    <t>extern.sekarev_iwan@allianz.de</t>
  </si>
  <si>
    <t>49 89 3605 3153 64</t>
  </si>
  <si>
    <t>+49 89 3605315617</t>
  </si>
  <si>
    <t>0 89 3605315054</t>
  </si>
  <si>
    <t>089 360531 5484</t>
  </si>
  <si>
    <t>0 174 153 2620</t>
  </si>
  <si>
    <t>01727 2135 01</t>
  </si>
  <si>
    <t>0171 5617948</t>
  </si>
  <si>
    <t>0 1707955010</t>
  </si>
  <si>
    <t>0 1520 8666 328</t>
  </si>
  <si>
    <t>0 89 3800 67345</t>
  </si>
  <si>
    <t>0 151 7451 8576</t>
  </si>
  <si>
    <t>0 173 3597090</t>
  </si>
  <si>
    <t>0 89 3800 6227</t>
  </si>
  <si>
    <t>0 152 336 14446</t>
  </si>
  <si>
    <t>0 89 3605 3163 18</t>
  </si>
  <si>
    <t>0 160 9391 7332</t>
  </si>
  <si>
    <t>0 89 36 0531 5010</t>
  </si>
  <si>
    <t>0 173 4552182</t>
  </si>
  <si>
    <t>0 179 7068128</t>
  </si>
  <si>
    <t>0 160 90917315</t>
  </si>
  <si>
    <t>0 175 936 286 9</t>
  </si>
  <si>
    <t>0 160 7496655</t>
  </si>
  <si>
    <t>0 173 9738649</t>
  </si>
  <si>
    <t>0 152 28895085</t>
  </si>
  <si>
    <t>0 152 03980160</t>
  </si>
  <si>
    <t>0 15119 121221</t>
  </si>
  <si>
    <t>0 171 8626630</t>
  </si>
  <si>
    <t>0 151 12176713</t>
  </si>
  <si>
    <t>#18a</t>
  </si>
  <si>
    <t>#18b</t>
  </si>
  <si>
    <t># of OEs/BUs onboarded to interim solution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</si>
</sst>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20"/>
      <color rgb="FF49648C"/>
      <name val="Allianz Neo"/>
      <family val="2"/>
    </font>
    <font>
      <b/>
      <sz val="12"/>
      <color rgb="FF49648C"/>
      <name val="Allianz Neo"/>
      <family val="2"/>
    </font>
    <font>
      <sz val="10"/>
      <color theme="1"/>
      <name val="Allianz Neo"/>
      <family val="2"/>
    </font>
    <font>
      <b/>
      <sz val="20"/>
      <color theme="3"/>
      <name val="Allianz Neo"/>
      <family val="2"/>
    </font>
    <font>
      <b/>
      <sz val="24"/>
      <color theme="0"/>
      <name val="Allianz Neo"/>
      <family val="2"/>
    </font>
    <font>
      <b/>
      <sz val="16"/>
      <color theme="0"/>
      <name val="Allianz Neo"/>
      <family val="2"/>
    </font>
    <font>
      <sz val="14"/>
      <color theme="1"/>
      <name val="Allianz Neo"/>
      <family val="2"/>
    </font>
    <font>
      <b/>
      <sz val="14"/>
      <color theme="1"/>
      <name val="Allianz Neo"/>
      <family val="2"/>
    </font>
    <font>
      <sz val="16"/>
      <color theme="1"/>
      <name val="Calibri"/>
      <family val="2"/>
      <scheme val="minor"/>
    </font>
    <font>
      <sz val="14"/>
      <name val="Allianz Neo"/>
      <family val="2"/>
    </font>
    <font>
      <b/>
      <sz val="12"/>
      <color theme="0"/>
      <name val="Allianz Neo"/>
      <family val="2"/>
    </font>
    <font>
      <sz val="10"/>
      <name val="Arial"/>
      <family val="2"/>
    </font>
    <font>
      <sz val="14"/>
      <color rgb="FF000000"/>
      <name val="Allianz Neo"/>
      <family val="2"/>
    </font>
    <font>
      <u/>
      <sz val="10"/>
      <color theme="10"/>
      <name val="Arial"/>
      <family val="2"/>
    </font>
    <font>
      <sz val="11"/>
      <color rgb="FF1F497D"/>
      <name val="Calibri"/>
      <family val="2"/>
    </font>
  </fonts>
  <fills count="1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79646"/>
        <bgColor indexed="64"/>
      </patternFill>
    </fill>
    <fill>
      <patternFill patternType="solid">
        <fgColor theme="9" tint="0.79998168889431442"/>
        <bgColor indexed="64"/>
      </patternFill>
    </fill>
    <fill>
      <patternFill patternType="solid">
        <fgColor rgb="FFF0F7EF"/>
        <bgColor indexed="64"/>
      </patternFill>
    </fill>
    <fill>
      <patternFill patternType="solid">
        <fgColor rgb="FFC0EAFC"/>
        <bgColor indexed="64"/>
      </patternFill>
    </fill>
    <fill>
      <patternFill patternType="solid">
        <fgColor rgb="FFE3ABBA"/>
        <bgColor indexed="64"/>
      </patternFill>
    </fill>
    <fill>
      <patternFill patternType="solid">
        <fgColor rgb="FFE1CFEA"/>
        <bgColor indexed="64"/>
      </patternFill>
    </fill>
    <fill>
      <patternFill patternType="solid">
        <fgColor rgb="FFFEE49D"/>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BEF"/>
        <bgColor indexed="64"/>
      </patternFill>
    </fill>
    <fill>
      <patternFill patternType="solid">
        <fgColor rgb="FFFFFF00"/>
        <bgColor indexed="64"/>
      </patternFill>
    </fill>
  </fills>
  <borders count="17">
    <border>
      <left/>
      <right/>
      <top/>
      <bottom/>
      <diagonal/>
    </border>
    <border>
      <left/>
      <right/>
      <top style="thin">
        <color theme="0"/>
      </top>
      <bottom style="thin">
        <color theme="0"/>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medium">
        <color theme="3"/>
      </right>
      <top style="thin">
        <color theme="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30">
    <xf numFmtId="0" fontId="0" fillId="0" borderId="0" xfId="0"/>
    <xf numFmtId="0" fontId="1" fillId="2" borderId="0" xfId="0" applyFont="1" applyFill="1" applyAlignment="1">
      <alignment vertical="center"/>
    </xf>
    <xf numFmtId="0" fontId="0" fillId="2" borderId="0" xfId="0" applyFill="1"/>
    <xf numFmtId="0" fontId="2" fillId="2" borderId="0" xfId="0" applyFont="1" applyFill="1" applyAlignment="1"/>
    <xf numFmtId="0" fontId="3" fillId="2" borderId="0" xfId="0" applyFont="1" applyFill="1"/>
    <xf numFmtId="0" fontId="4" fillId="2" borderId="0" xfId="0" applyFont="1" applyFill="1" applyBorder="1" applyAlignment="1">
      <alignment horizontal="right" vertical="center"/>
    </xf>
    <xf numFmtId="3" fontId="5" fillId="3" borderId="3"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7" fillId="2" borderId="5" xfId="0" applyFont="1" applyFill="1" applyBorder="1" applyAlignment="1">
      <alignment horizontal="left" vertical="center" wrapText="1" indent="1"/>
    </xf>
    <xf numFmtId="0" fontId="7" fillId="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4" borderId="5"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9" fillId="2" borderId="0" xfId="0" applyFont="1" applyFill="1" applyAlignment="1">
      <alignment vertical="top"/>
    </xf>
    <xf numFmtId="0" fontId="4" fillId="2" borderId="2" xfId="0" applyFont="1" applyFill="1" applyBorder="1" applyAlignment="1">
      <alignment horizontal="right" vertical="top"/>
    </xf>
    <xf numFmtId="0" fontId="8" fillId="0" borderId="5" xfId="0" applyFont="1" applyFill="1" applyBorder="1" applyAlignment="1">
      <alignment horizontal="left" vertical="center" indent="1"/>
    </xf>
    <xf numFmtId="3" fontId="10" fillId="5" borderId="5" xfId="0" applyNumberFormat="1" applyFont="1" applyFill="1" applyBorder="1" applyAlignment="1">
      <alignment horizontal="center" vertical="center" wrapText="1"/>
    </xf>
    <xf numFmtId="3" fontId="10" fillId="6" borderId="5" xfId="0" applyNumberFormat="1" applyFont="1" applyFill="1" applyBorder="1" applyAlignment="1">
      <alignment horizontal="center" vertical="center" wrapText="1"/>
    </xf>
    <xf numFmtId="0" fontId="9" fillId="0" borderId="0" xfId="0" applyFont="1" applyFill="1" applyBorder="1" applyAlignment="1">
      <alignment horizontal="left" vertical="top"/>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7" xfId="0" applyFont="1" applyFill="1" applyBorder="1" applyAlignment="1">
      <alignment horizontal="center" vertical="center" wrapText="1"/>
    </xf>
    <xf numFmtId="3" fontId="7" fillId="12" borderId="5" xfId="0" applyNumberFormat="1" applyFont="1" applyFill="1" applyBorder="1" applyAlignment="1">
      <alignment horizontal="center" vertical="center" wrapText="1"/>
    </xf>
    <xf numFmtId="3" fontId="7" fillId="0" borderId="5" xfId="0" applyNumberFormat="1" applyFont="1" applyFill="1" applyBorder="1" applyAlignment="1">
      <alignment horizontal="center" vertical="center" wrapText="1"/>
    </xf>
    <xf numFmtId="0" fontId="0" fillId="0" borderId="5" xfId="0" applyFill="1" applyBorder="1"/>
    <xf numFmtId="3" fontId="7" fillId="12" borderId="9" xfId="0" applyNumberFormat="1" applyFont="1" applyFill="1" applyBorder="1" applyAlignment="1">
      <alignment horizontal="center" vertical="center" wrapText="1"/>
    </xf>
    <xf numFmtId="0" fontId="12" fillId="0" borderId="5" xfId="0" applyFont="1" applyFill="1" applyBorder="1"/>
    <xf numFmtId="0" fontId="4" fillId="2" borderId="0" xfId="0" applyFont="1" applyFill="1" applyAlignment="1">
      <alignment horizontal="left" vertical="center"/>
    </xf>
    <xf numFmtId="0" fontId="7" fillId="2" borderId="0" xfId="0" applyFont="1" applyFill="1" applyAlignment="1">
      <alignment horizontal="right"/>
    </xf>
    <xf numFmtId="0" fontId="7" fillId="2" borderId="8" xfId="0" applyFont="1" applyFill="1" applyBorder="1" applyAlignment="1">
      <alignment horizontal="center" vertical="center"/>
    </xf>
    <xf numFmtId="0" fontId="8" fillId="0" borderId="8" xfId="0" applyFont="1" applyFill="1" applyBorder="1" applyAlignment="1">
      <alignment horizontal="left" vertical="center" indent="1"/>
    </xf>
    <xf numFmtId="0" fontId="8" fillId="2" borderId="5" xfId="0" applyFont="1" applyFill="1" applyBorder="1" applyAlignment="1">
      <alignment horizontal="left" vertical="center" indent="1"/>
    </xf>
    <xf numFmtId="0" fontId="7" fillId="0" borderId="5" xfId="0" applyFont="1" applyFill="1" applyBorder="1" applyAlignment="1">
      <alignment horizontal="center" vertical="center"/>
    </xf>
    <xf numFmtId="0" fontId="7" fillId="2" borderId="5" xfId="0" applyFont="1" applyFill="1" applyBorder="1" applyAlignment="1">
      <alignment horizontal="left" vertical="center"/>
    </xf>
    <xf numFmtId="3" fontId="7" fillId="12" borderId="8" xfId="0" applyNumberFormat="1" applyFont="1" applyFill="1" applyBorder="1" applyAlignment="1">
      <alignment horizontal="center" vertical="center" wrapText="1"/>
    </xf>
    <xf numFmtId="3" fontId="7" fillId="13" borderId="5" xfId="0" applyNumberFormat="1" applyFont="1" applyFill="1" applyBorder="1" applyAlignment="1">
      <alignment horizontal="center" vertical="center" wrapText="1"/>
    </xf>
    <xf numFmtId="0" fontId="13" fillId="0" borderId="5" xfId="0" applyFont="1" applyFill="1" applyBorder="1" applyAlignment="1">
      <alignment horizontal="left" vertical="center" wrapText="1" indent="1"/>
    </xf>
    <xf numFmtId="0" fontId="10" fillId="0" borderId="9" xfId="0" applyFont="1" applyFill="1" applyBorder="1" applyAlignment="1">
      <alignment horizontal="left" vertical="center" wrapText="1" indent="1"/>
    </xf>
    <xf numFmtId="0" fontId="7" fillId="2" borderId="0" xfId="0" applyFont="1" applyFill="1" applyAlignment="1">
      <alignment horizontal="left" vertical="center"/>
    </xf>
    <xf numFmtId="0" fontId="8" fillId="2" borderId="0" xfId="0" applyFont="1" applyFill="1" applyAlignment="1">
      <alignment horizontal="left"/>
    </xf>
    <xf numFmtId="0" fontId="7" fillId="0" borderId="5" xfId="0" applyFont="1" applyFill="1" applyBorder="1" applyAlignment="1">
      <alignment horizontal="center" vertical="center"/>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1" fontId="7" fillId="0" borderId="5" xfId="0" applyNumberFormat="1" applyFont="1" applyFill="1" applyBorder="1" applyAlignment="1">
      <alignment horizontal="left" vertical="center" wrapText="1"/>
    </xf>
    <xf numFmtId="0" fontId="10" fillId="2" borderId="5" xfId="0" applyFont="1" applyFill="1" applyBorder="1" applyAlignment="1">
      <alignment horizontal="left" vertical="center"/>
    </xf>
    <xf numFmtId="0" fontId="7" fillId="0" borderId="5" xfId="0" applyFont="1" applyFill="1" applyBorder="1" applyAlignment="1">
      <alignment horizontal="left" vertical="center" wrapText="1"/>
    </xf>
    <xf numFmtId="1" fontId="7" fillId="2" borderId="5" xfId="0" applyNumberFormat="1" applyFont="1" applyFill="1" applyBorder="1" applyAlignment="1">
      <alignment horizontal="left" vertical="center" wrapText="1"/>
    </xf>
    <xf numFmtId="0" fontId="8" fillId="0" borderId="5" xfId="0" applyFont="1" applyFill="1" applyBorder="1" applyAlignment="1">
      <alignment horizontal="center" vertical="center"/>
    </xf>
    <xf numFmtId="0" fontId="7" fillId="0" borderId="5" xfId="0" applyFont="1" applyFill="1" applyBorder="1" applyAlignment="1">
      <alignment horizontal="left" vertical="center" wrapText="1" indent="1"/>
    </xf>
    <xf numFmtId="0" fontId="8" fillId="2" borderId="5" xfId="0" applyFont="1" applyFill="1" applyBorder="1" applyAlignment="1">
      <alignment horizontal="left" vertical="center" wrapText="1" indent="1"/>
    </xf>
    <xf numFmtId="0" fontId="7" fillId="0" borderId="5" xfId="0" applyFont="1" applyFill="1" applyBorder="1" applyAlignment="1">
      <alignment horizontal="center" vertical="center" wrapText="1"/>
    </xf>
    <xf numFmtId="0" fontId="7" fillId="0" borderId="5" xfId="0" applyFont="1" applyFill="1" applyBorder="1" applyAlignment="1">
      <alignment horizontal="left" vertical="top" wrapText="1" indent="1"/>
    </xf>
    <xf numFmtId="3" fontId="7" fillId="0" borderId="8" xfId="0" applyNumberFormat="1" applyFont="1" applyFill="1" applyBorder="1" applyAlignment="1">
      <alignment horizontal="center" vertical="center" wrapText="1"/>
    </xf>
    <xf numFmtId="3" fontId="7" fillId="13" borderId="8" xfId="0" applyNumberFormat="1" applyFont="1" applyFill="1" applyBorder="1" applyAlignment="1">
      <alignment horizontal="center" vertical="center" wrapText="1"/>
    </xf>
    <xf numFmtId="3" fontId="7" fillId="0" borderId="9" xfId="0" applyNumberFormat="1" applyFont="1" applyFill="1" applyBorder="1" applyAlignment="1">
      <alignment horizontal="center" vertical="center" wrapText="1"/>
    </xf>
    <xf numFmtId="3" fontId="7" fillId="13" borderId="9" xfId="0" applyNumberFormat="1" applyFont="1" applyFill="1" applyBorder="1" applyAlignment="1">
      <alignment horizontal="center" vertical="center" wrapText="1"/>
    </xf>
    <xf numFmtId="3" fontId="7" fillId="13" borderId="0" xfId="0" applyNumberFormat="1" applyFont="1" applyFill="1" applyBorder="1" applyAlignment="1">
      <alignment horizontal="center" vertical="center" wrapText="1"/>
    </xf>
    <xf numFmtId="3" fontId="7" fillId="2" borderId="8" xfId="0" applyNumberFormat="1" applyFont="1" applyFill="1" applyBorder="1" applyAlignment="1">
      <alignment horizontal="center" vertical="center" wrapText="1"/>
    </xf>
    <xf numFmtId="3" fontId="7" fillId="2" borderId="9" xfId="0" applyNumberFormat="1" applyFont="1" applyFill="1" applyBorder="1" applyAlignment="1">
      <alignment horizontal="center" vertical="center" wrapText="1"/>
    </xf>
    <xf numFmtId="14" fontId="10" fillId="5" borderId="5" xfId="0" applyNumberFormat="1" applyFont="1" applyFill="1" applyBorder="1" applyAlignment="1">
      <alignment horizontal="center" vertical="center" wrapText="1"/>
    </xf>
    <xf numFmtId="0" fontId="10" fillId="0" borderId="5" xfId="0" applyFont="1" applyFill="1" applyBorder="1" applyAlignment="1">
      <alignment horizontal="center" vertical="center" wrapText="1"/>
    </xf>
    <xf numFmtId="14" fontId="10" fillId="0" borderId="5" xfId="0" applyNumberFormat="1" applyFont="1" applyFill="1" applyBorder="1" applyAlignment="1">
      <alignment horizontal="left" vertical="center" wrapText="1" indent="1"/>
    </xf>
    <xf numFmtId="14" fontId="10" fillId="0" borderId="9" xfId="0" applyNumberFormat="1" applyFont="1" applyFill="1" applyBorder="1" applyAlignment="1">
      <alignment horizontal="left" vertical="center" wrapText="1" indent="1"/>
    </xf>
    <xf numFmtId="14" fontId="10" fillId="2" borderId="8" xfId="0" applyNumberFormat="1" applyFont="1" applyFill="1" applyBorder="1" applyAlignment="1">
      <alignment horizontal="left" vertical="center" wrapText="1" indent="1"/>
    </xf>
    <xf numFmtId="14" fontId="10" fillId="2" borderId="9" xfId="0" applyNumberFormat="1" applyFont="1" applyFill="1" applyBorder="1" applyAlignment="1">
      <alignment horizontal="left" vertical="center" wrapText="1" indent="1"/>
    </xf>
    <xf numFmtId="0" fontId="7" fillId="14" borderId="5" xfId="0" applyFont="1" applyFill="1" applyBorder="1" applyAlignment="1">
      <alignment horizontal="left" vertical="center"/>
    </xf>
    <xf numFmtId="0" fontId="7" fillId="14" borderId="5" xfId="0" applyFont="1" applyFill="1" applyBorder="1" applyAlignment="1">
      <alignment horizontal="left" vertical="center" wrapText="1"/>
    </xf>
    <xf numFmtId="0" fontId="14" fillId="0" borderId="0" xfId="1"/>
    <xf numFmtId="0" fontId="7" fillId="0" borderId="5" xfId="0" applyFont="1" applyFill="1" applyBorder="1" applyAlignment="1">
      <alignment horizontal="left" vertical="center"/>
    </xf>
    <xf numFmtId="0" fontId="15" fillId="0" borderId="0" xfId="0" applyFont="1"/>
    <xf numFmtId="14" fontId="7" fillId="0" borderId="5" xfId="0" applyNumberFormat="1" applyFont="1" applyFill="1" applyBorder="1" applyAlignment="1">
      <alignment horizontal="left" vertical="center" wrapText="1" indent="1"/>
    </xf>
    <xf numFmtId="1" fontId="7" fillId="0" borderId="5" xfId="0" applyNumberFormat="1" applyFont="1" applyFill="1" applyBorder="1" applyAlignment="1">
      <alignment horizontal="center" vertical="center"/>
    </xf>
    <xf numFmtId="3" fontId="10" fillId="6" borderId="8" xfId="0" applyNumberFormat="1" applyFont="1" applyFill="1" applyBorder="1" applyAlignment="1">
      <alignment horizontal="center" vertical="center" wrapText="1"/>
    </xf>
    <xf numFmtId="3" fontId="10" fillId="6" borderId="9" xfId="0" applyNumberFormat="1" applyFont="1" applyFill="1" applyBorder="1" applyAlignment="1">
      <alignment horizontal="center" vertical="center" wrapText="1"/>
    </xf>
    <xf numFmtId="14" fontId="10" fillId="14" borderId="8" xfId="0" applyNumberFormat="1" applyFont="1" applyFill="1" applyBorder="1" applyAlignment="1">
      <alignment horizontal="center" vertical="center" wrapText="1"/>
    </xf>
    <xf numFmtId="14" fontId="10" fillId="14" borderId="9" xfId="0" applyNumberFormat="1" applyFont="1" applyFill="1" applyBorder="1" applyAlignment="1">
      <alignment horizontal="center" vertical="center" wrapText="1"/>
    </xf>
    <xf numFmtId="3" fontId="10" fillId="5" borderId="8" xfId="0" applyNumberFormat="1" applyFont="1" applyFill="1" applyBorder="1" applyAlignment="1">
      <alignment horizontal="center" vertical="center" wrapText="1"/>
    </xf>
    <xf numFmtId="3" fontId="10" fillId="5" borderId="9" xfId="0" applyNumberFormat="1" applyFont="1" applyFill="1" applyBorder="1" applyAlignment="1">
      <alignment horizontal="center" vertical="center" wrapText="1"/>
    </xf>
    <xf numFmtId="0" fontId="14" fillId="0" borderId="5" xfId="1" applyFill="1" applyBorder="1" applyAlignment="1">
      <alignment horizontal="center" vertical="center"/>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2" borderId="12" xfId="0" applyFont="1" applyFill="1" applyBorder="1" applyAlignment="1">
      <alignment horizontal="left" vertical="center" wrapText="1"/>
    </xf>
    <xf numFmtId="3" fontId="6" fillId="3" borderId="1" xfId="0" applyNumberFormat="1" applyFont="1" applyFill="1" applyBorder="1" applyAlignment="1">
      <alignment horizontal="center" vertical="center" wrapText="1"/>
    </xf>
    <xf numFmtId="3" fontId="10" fillId="5" borderId="8" xfId="0" applyNumberFormat="1" applyFont="1" applyFill="1" applyBorder="1" applyAlignment="1">
      <alignment horizontal="center" vertical="center" wrapText="1"/>
    </xf>
    <xf numFmtId="3" fontId="10" fillId="5" borderId="9"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13" fillId="0" borderId="10"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7" fillId="0" borderId="8" xfId="0" applyFont="1" applyFill="1" applyBorder="1" applyAlignment="1">
      <alignment horizontal="left" vertical="center" wrapText="1" indent="1"/>
    </xf>
    <xf numFmtId="0" fontId="7" fillId="0" borderId="9" xfId="0" applyFont="1" applyFill="1" applyBorder="1" applyAlignment="1">
      <alignment horizontal="left" vertical="center" wrapText="1" indent="1"/>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7" fillId="0" borderId="8" xfId="0" applyFont="1" applyFill="1" applyBorder="1" applyAlignment="1">
      <alignment horizontal="center" vertical="top" wrapText="1"/>
    </xf>
    <xf numFmtId="0" fontId="7" fillId="0" borderId="9" xfId="0" applyFont="1" applyFill="1" applyBorder="1" applyAlignment="1">
      <alignment horizontal="center" vertical="top"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5"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5" xfId="0" applyFont="1" applyFill="1" applyBorder="1" applyAlignment="1">
      <alignment horizontal="center" vertical="center" wrapText="1"/>
    </xf>
    <xf numFmtId="3" fontId="10" fillId="5" borderId="13" xfId="0" applyNumberFormat="1" applyFont="1" applyFill="1" applyBorder="1" applyAlignment="1">
      <alignment horizontal="center" vertical="center" wrapText="1"/>
    </xf>
    <xf numFmtId="3" fontId="10" fillId="5" borderId="14" xfId="0" applyNumberFormat="1" applyFont="1" applyFill="1" applyBorder="1" applyAlignment="1">
      <alignment horizontal="center" vertical="center" wrapText="1"/>
    </xf>
    <xf numFmtId="14" fontId="10" fillId="0" borderId="8" xfId="0" applyNumberFormat="1" applyFont="1" applyFill="1" applyBorder="1" applyAlignment="1">
      <alignment horizontal="left" vertical="center" wrapText="1" indent="1"/>
    </xf>
    <xf numFmtId="3" fontId="7" fillId="12" borderId="8" xfId="0" applyNumberFormat="1" applyFont="1" applyFill="1" applyBorder="1" applyAlignment="1">
      <alignment horizontal="center" vertical="center" wrapText="1"/>
    </xf>
    <xf numFmtId="3" fontId="7" fillId="12" borderId="13" xfId="0" applyNumberFormat="1" applyFont="1" applyFill="1" applyBorder="1" applyAlignment="1">
      <alignment horizontal="center" vertical="center" wrapText="1"/>
    </xf>
    <xf numFmtId="3" fontId="7" fillId="12" borderId="14" xfId="0" applyNumberFormat="1" applyFont="1" applyFill="1" applyBorder="1" applyAlignment="1">
      <alignment horizontal="center" vertical="center" wrapText="1"/>
    </xf>
    <xf numFmtId="14" fontId="10" fillId="0" borderId="15" xfId="0" applyNumberFormat="1" applyFont="1" applyFill="1" applyBorder="1" applyAlignment="1">
      <alignment horizontal="left" vertical="center" wrapText="1" indent="1"/>
    </xf>
    <xf numFmtId="3" fontId="7" fillId="0" borderId="15" xfId="0" applyNumberFormat="1" applyFont="1" applyFill="1" applyBorder="1" applyAlignment="1">
      <alignment horizontal="center" vertical="center" wrapText="1"/>
    </xf>
    <xf numFmtId="0" fontId="0" fillId="2" borderId="14" xfId="0" applyFill="1" applyBorder="1"/>
    <xf numFmtId="3" fontId="7" fillId="13" borderId="16" xfId="0" applyNumberFormat="1" applyFont="1" applyFill="1" applyBorder="1" applyAlignment="1">
      <alignment horizontal="center" vertical="center" wrapText="1"/>
    </xf>
    <xf numFmtId="3" fontId="7" fillId="12" borderId="9" xfId="0" applyNumberFormat="1" applyFont="1" applyFill="1" applyBorder="1" applyAlignment="1">
      <alignment horizontal="center" vertical="center" wrapText="1"/>
    </xf>
  </cellXfs>
  <cellStyles count="2">
    <cellStyle name="Hyperlink" xfId="1" builtinId="8"/>
    <cellStyle name="Normal" xfId="0" builtinId="0"/>
  </cellStyles>
  <dxfs count="160">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16</xdr:col>
      <xdr:colOff>971550</xdr:colOff>
      <xdr:row>9</xdr:row>
      <xdr:rowOff>38100</xdr:rowOff>
    </xdr:from>
    <xdr:to>
      <xdr:col>17</xdr:col>
      <xdr:colOff>134471</xdr:colOff>
      <xdr:row>9</xdr:row>
      <xdr:rowOff>460505</xdr:rowOff>
    </xdr:to>
    <xdr:sp macro="" textlink="">
      <xdr:nvSpPr>
        <xdr:cNvPr id="3" name="TextBox 1">
          <a:extLst>
            <a:ext uri="{FF2B5EF4-FFF2-40B4-BE49-F238E27FC236}">
              <a16:creationId xmlns:a16="http://schemas.microsoft.com/office/drawing/2014/main" id="{5D173077-017E-4060-9545-28D3011BE63D}"/>
            </a:ext>
          </a:extLst>
        </xdr:cNvPr>
        <xdr:cNvSpPr txBox="1"/>
      </xdr:nvSpPr>
      <xdr:spPr>
        <a:xfrm>
          <a:off x="20688300" y="2990850"/>
          <a:ext cx="744071" cy="422405"/>
        </a:xfrm>
        <a:prstGeom prst="rect">
          <a:avLst/>
        </a:prstGeom>
      </xdr:spPr>
      <xdr:txBody>
        <a:bodyPr vert="horz" wrap="square" lIns="72000" tIns="72000" rIns="72000" bIns="72000" rtlCol="0">
          <a:spAutoFit/>
        </a:bodyPr>
        <a:lstStyle>
          <a:defPPr>
            <a:defRPr lang="de-DE"/>
          </a:defPPr>
          <a:lvl1pPr marL="0" algn="l" defTabSz="1219170" rtl="0" eaLnBrk="1" latinLnBrk="0" hangingPunct="1">
            <a:defRPr sz="2400" kern="1200">
              <a:solidFill>
                <a:schemeClr val="tx1"/>
              </a:solidFill>
              <a:latin typeface="+mn-lt"/>
              <a:ea typeface="+mn-ea"/>
              <a:cs typeface="+mn-cs"/>
            </a:defRPr>
          </a:lvl1pPr>
          <a:lvl2pPr marL="609585" algn="l" defTabSz="1219170" rtl="0" eaLnBrk="1" latinLnBrk="0" hangingPunct="1">
            <a:defRPr sz="2400" kern="1200">
              <a:solidFill>
                <a:schemeClr val="tx1"/>
              </a:solidFill>
              <a:latin typeface="+mn-lt"/>
              <a:ea typeface="+mn-ea"/>
              <a:cs typeface="+mn-cs"/>
            </a:defRPr>
          </a:lvl2pPr>
          <a:lvl3pPr marL="1219170" algn="l" defTabSz="1219170" rtl="0" eaLnBrk="1" latinLnBrk="0" hangingPunct="1">
            <a:defRPr sz="2400" kern="1200">
              <a:solidFill>
                <a:schemeClr val="tx1"/>
              </a:solidFill>
              <a:latin typeface="+mn-lt"/>
              <a:ea typeface="+mn-ea"/>
              <a:cs typeface="+mn-cs"/>
            </a:defRPr>
          </a:lvl3pPr>
          <a:lvl4pPr marL="1828754" algn="l" defTabSz="1219170" rtl="0" eaLnBrk="1" latinLnBrk="0" hangingPunct="1">
            <a:defRPr sz="2400" kern="1200">
              <a:solidFill>
                <a:schemeClr val="tx1"/>
              </a:solidFill>
              <a:latin typeface="+mn-lt"/>
              <a:ea typeface="+mn-ea"/>
              <a:cs typeface="+mn-cs"/>
            </a:defRPr>
          </a:lvl4pPr>
          <a:lvl5pPr marL="2438339" algn="l" defTabSz="1219170" rtl="0" eaLnBrk="1" latinLnBrk="0" hangingPunct="1">
            <a:defRPr sz="2400" kern="1200">
              <a:solidFill>
                <a:schemeClr val="tx1"/>
              </a:solidFill>
              <a:latin typeface="+mn-lt"/>
              <a:ea typeface="+mn-ea"/>
              <a:cs typeface="+mn-cs"/>
            </a:defRPr>
          </a:lvl5pPr>
          <a:lvl6pPr marL="3047924" algn="l" defTabSz="1219170" rtl="0" eaLnBrk="1" latinLnBrk="0" hangingPunct="1">
            <a:defRPr sz="2400" kern="1200">
              <a:solidFill>
                <a:schemeClr val="tx1"/>
              </a:solidFill>
              <a:latin typeface="+mn-lt"/>
              <a:ea typeface="+mn-ea"/>
              <a:cs typeface="+mn-cs"/>
            </a:defRPr>
          </a:lvl6pPr>
          <a:lvl7pPr marL="3657509" algn="l" defTabSz="1219170" rtl="0" eaLnBrk="1" latinLnBrk="0" hangingPunct="1">
            <a:defRPr sz="2400" kern="1200">
              <a:solidFill>
                <a:schemeClr val="tx1"/>
              </a:solidFill>
              <a:latin typeface="+mn-lt"/>
              <a:ea typeface="+mn-ea"/>
              <a:cs typeface="+mn-cs"/>
            </a:defRPr>
          </a:lvl7pPr>
          <a:lvl8pPr marL="4267093" algn="l" defTabSz="1219170" rtl="0" eaLnBrk="1" latinLnBrk="0" hangingPunct="1">
            <a:defRPr sz="2400" kern="1200">
              <a:solidFill>
                <a:schemeClr val="tx1"/>
              </a:solidFill>
              <a:latin typeface="+mn-lt"/>
              <a:ea typeface="+mn-ea"/>
              <a:cs typeface="+mn-cs"/>
            </a:defRPr>
          </a:lvl8pPr>
          <a:lvl9pPr marL="4876678" algn="l" defTabSz="1219170" rtl="0" eaLnBrk="1" latinLnBrk="0" hangingPunct="1">
            <a:defRPr sz="2400" kern="1200">
              <a:solidFill>
                <a:schemeClr val="tx1"/>
              </a:solidFill>
              <a:latin typeface="+mn-lt"/>
              <a:ea typeface="+mn-ea"/>
              <a:cs typeface="+mn-cs"/>
            </a:defRPr>
          </a:lvl9pPr>
        </a:lstStyle>
        <a:p>
          <a:r>
            <a:rPr lang="de-DE" sz="18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ucas.tscherter@allianz.de" TargetMode="External"/><Relationship Id="rId13" Type="http://schemas.openxmlformats.org/officeDocument/2006/relationships/hyperlink" Target="mailto:a.krueger@allianz.de" TargetMode="External"/><Relationship Id="rId18" Type="http://schemas.openxmlformats.org/officeDocument/2006/relationships/hyperlink" Target="mailto:extern.elshekeil_salah@allianz.com" TargetMode="External"/><Relationship Id="rId3" Type="http://schemas.openxmlformats.org/officeDocument/2006/relationships/hyperlink" Target="mailto:lucas.tscherter@allianz.de" TargetMode="External"/><Relationship Id="rId21" Type="http://schemas.openxmlformats.org/officeDocument/2006/relationships/hyperlink" Target="mailto:extern.bojarski_eduard1@allianz.de" TargetMode="External"/><Relationship Id="rId7" Type="http://schemas.openxmlformats.org/officeDocument/2006/relationships/hyperlink" Target="mailto:lucas.tscherter@allianz.de" TargetMode="External"/><Relationship Id="rId12" Type="http://schemas.openxmlformats.org/officeDocument/2006/relationships/hyperlink" Target="mailto:EXTERN.MISZTELA_KRYSTIAN@ALLIANZ.DE" TargetMode="External"/><Relationship Id="rId17" Type="http://schemas.openxmlformats.org/officeDocument/2006/relationships/hyperlink" Target="mailto:clemens.friedrich@allianz.de" TargetMode="External"/><Relationship Id="rId2" Type="http://schemas.openxmlformats.org/officeDocument/2006/relationships/hyperlink" Target="mailto:EXTERN.GUENTHER_GERHARD@allianz.com" TargetMode="External"/><Relationship Id="rId16" Type="http://schemas.openxmlformats.org/officeDocument/2006/relationships/hyperlink" Target="mailto:clemens.friedrich@allianz.de" TargetMode="External"/><Relationship Id="rId20" Type="http://schemas.openxmlformats.org/officeDocument/2006/relationships/hyperlink" Target="mailto:EXTERN.GUENTHER_GERHARD@allianz.com" TargetMode="External"/><Relationship Id="rId1" Type="http://schemas.openxmlformats.org/officeDocument/2006/relationships/hyperlink" Target="mailto:extern.woerner_daniel@allianz.com" TargetMode="External"/><Relationship Id="rId6" Type="http://schemas.openxmlformats.org/officeDocument/2006/relationships/hyperlink" Target="mailto:lucas.tscherter@allianz.de" TargetMode="External"/><Relationship Id="rId11" Type="http://schemas.openxmlformats.org/officeDocument/2006/relationships/hyperlink" Target="mailto:EXTERN.MISZTELA_KRYSTIAN@ALLIANZ.DE" TargetMode="External"/><Relationship Id="rId5" Type="http://schemas.openxmlformats.org/officeDocument/2006/relationships/hyperlink" Target="mailto:lucas.tscherter@allianz.de" TargetMode="External"/><Relationship Id="rId15" Type="http://schemas.openxmlformats.org/officeDocument/2006/relationships/hyperlink" Target="mailto:clemens.friedrich@allianz.de" TargetMode="External"/><Relationship Id="rId10" Type="http://schemas.openxmlformats.org/officeDocument/2006/relationships/hyperlink" Target="mailto:EXTERN.HARMS_KRIS@ALLIANZ.COM" TargetMode="External"/><Relationship Id="rId19" Type="http://schemas.openxmlformats.org/officeDocument/2006/relationships/hyperlink" Target="mailto:extern.sekarev_iwan@allianz.de" TargetMode="External"/><Relationship Id="rId4" Type="http://schemas.openxmlformats.org/officeDocument/2006/relationships/hyperlink" Target="mailto:lucas.tscherter@allianz.de" TargetMode="External"/><Relationship Id="rId9" Type="http://schemas.openxmlformats.org/officeDocument/2006/relationships/hyperlink" Target="mailto:michael.lewandowski@allianz.com" TargetMode="External"/><Relationship Id="rId14" Type="http://schemas.openxmlformats.org/officeDocument/2006/relationships/hyperlink" Target="mailto:clemens.friedrich@allianz.de"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xtern.matys_jagoda1@allianz.de" TargetMode="External"/><Relationship Id="rId2" Type="http://schemas.openxmlformats.org/officeDocument/2006/relationships/hyperlink" Target="mailto:lucas.tscherter@allianz.de" TargetMode="External"/><Relationship Id="rId1" Type="http://schemas.openxmlformats.org/officeDocument/2006/relationships/hyperlink" Target="mailto:lucas.tscherter@allianz.de" TargetMode="External"/><Relationship Id="rId6" Type="http://schemas.openxmlformats.org/officeDocument/2006/relationships/customProperty" Target="../customProperty1.bin"/><Relationship Id="rId5" Type="http://schemas.openxmlformats.org/officeDocument/2006/relationships/printerSettings" Target="../printerSettings/printerSettings3.bin"/><Relationship Id="rId4" Type="http://schemas.openxmlformats.org/officeDocument/2006/relationships/hyperlink" Target="mailto:EXTERN.HARMS_KRIS@ALLIAN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FBF7-1FC3-42CB-980D-28ECCE1C98F5}">
  <sheetPr codeName="Sheet1">
    <tabColor theme="4"/>
    <pageSetUpPr fitToPage="1"/>
  </sheetPr>
  <dimension ref="B2:AG43"/>
  <sheetViews>
    <sheetView tabSelected="1" zoomScale="50" zoomScaleNormal="50" workbookViewId="0">
      <pane xSplit="1" ySplit="9" topLeftCell="D22" activePane="bottomRight" state="frozen"/>
      <selection pane="topRight" activeCell="B1" sqref="B1"/>
      <selection pane="bottomLeft" activeCell="A10" sqref="A10"/>
      <selection pane="bottomRight" activeCell="AM35" sqref="AM35"/>
    </sheetView>
  </sheetViews>
  <sheetFormatPr defaultRowHeight="12.75" x14ac:dyDescent="0.2"/>
  <cols>
    <col min="1" max="1" width="2.7109375" style="2" customWidth="1"/>
    <col min="2" max="2" width="5.42578125" style="2" customWidth="1"/>
    <col min="3" max="3" width="32.5703125" style="2" customWidth="1"/>
    <col min="4" max="4" width="13.85546875" style="2" bestFit="1" customWidth="1"/>
    <col min="5" max="5" width="29.7109375" style="2" customWidth="1"/>
    <col min="6" max="6" width="87.7109375" style="2" customWidth="1"/>
    <col min="7" max="7" width="101.85546875" style="2" hidden="1" customWidth="1"/>
    <col min="8" max="10" width="38.28515625" style="2" hidden="1" customWidth="1"/>
    <col min="11" max="11" width="34.7109375" style="2" hidden="1" customWidth="1"/>
    <col min="12" max="16" width="30.7109375" style="2" customWidth="1"/>
    <col min="17" max="17" width="23.7109375" style="2" customWidth="1"/>
    <col min="18" max="22" width="23.7109375" style="2" hidden="1" customWidth="1"/>
    <col min="23" max="23" width="13.140625" style="2" customWidth="1"/>
    <col min="24" max="24" width="160.28515625" style="2" customWidth="1"/>
    <col min="25" max="25" width="22.7109375" style="2" customWidth="1"/>
    <col min="26" max="26" width="22.7109375" style="2" hidden="1" customWidth="1"/>
    <col min="27" max="27" width="22.7109375" style="2" customWidth="1"/>
    <col min="28" max="28" width="22.7109375" style="2" hidden="1" customWidth="1"/>
    <col min="29" max="29" width="143.85546875" style="2" hidden="1" customWidth="1"/>
    <col min="30" max="30" width="79.42578125" style="2" customWidth="1"/>
    <col min="31" max="31" width="91.42578125" style="2" hidden="1" customWidth="1"/>
    <col min="32" max="33" width="30.7109375" style="2" customWidth="1"/>
    <col min="34" max="16384" width="9.140625" style="2"/>
  </cols>
  <sheetData>
    <row r="2" spans="2:33" ht="27" x14ac:dyDescent="0.2">
      <c r="B2" s="1" t="s">
        <v>188</v>
      </c>
      <c r="C2" s="1"/>
    </row>
    <row r="3" spans="2:33" ht="16.5" x14ac:dyDescent="0.3">
      <c r="B3" s="3" t="s">
        <v>1</v>
      </c>
    </row>
    <row r="4" spans="2:33" ht="16.5" x14ac:dyDescent="0.3">
      <c r="B4" s="3" t="s">
        <v>2</v>
      </c>
      <c r="U4" s="4"/>
      <c r="V4" s="4"/>
    </row>
    <row r="5" spans="2:33" ht="16.5" x14ac:dyDescent="0.3">
      <c r="B5" s="3" t="s">
        <v>3</v>
      </c>
      <c r="U5" s="4"/>
      <c r="V5" s="4"/>
    </row>
    <row r="6" spans="2:33" ht="13.5" x14ac:dyDescent="0.25">
      <c r="U6" s="4"/>
      <c r="V6" s="4"/>
    </row>
    <row r="7" spans="2:33" ht="13.5" x14ac:dyDescent="0.25">
      <c r="U7" s="4"/>
      <c r="V7" s="4"/>
    </row>
    <row r="8" spans="2:33" ht="32.25" customHeight="1" x14ac:dyDescent="0.2">
      <c r="B8" s="36" t="s">
        <v>413</v>
      </c>
      <c r="F8" s="5"/>
      <c r="K8" s="27"/>
      <c r="L8" s="22"/>
      <c r="M8" s="23"/>
      <c r="N8" s="23"/>
      <c r="O8" s="5"/>
      <c r="P8" s="5" t="s">
        <v>187</v>
      </c>
      <c r="Q8" s="6">
        <f>SUM(Q10:Q42)</f>
        <v>20287.72</v>
      </c>
      <c r="R8" s="6">
        <f>SUM(R10:R29,R32:R40,R41)</f>
        <v>15687.720000000001</v>
      </c>
      <c r="S8" s="6">
        <f>SUM(S10:S29,S32:S40,S41)</f>
        <v>1817</v>
      </c>
      <c r="T8" s="6" t="s">
        <v>20</v>
      </c>
      <c r="U8" s="6">
        <f>SUM(U10:U41)</f>
        <v>0</v>
      </c>
      <c r="V8" s="6">
        <f>SUM(V10:V41)</f>
        <v>0</v>
      </c>
      <c r="W8" s="91" t="s">
        <v>42</v>
      </c>
      <c r="X8" s="91"/>
      <c r="Y8" s="91"/>
      <c r="Z8" s="91"/>
      <c r="AA8" s="91"/>
      <c r="AB8" s="91"/>
      <c r="AC8" s="91"/>
      <c r="AF8" s="22"/>
      <c r="AG8" s="23"/>
    </row>
    <row r="9" spans="2:33" ht="82.5" customHeight="1" x14ac:dyDescent="0.35">
      <c r="B9" s="7" t="s">
        <v>4</v>
      </c>
      <c r="C9" s="7" t="s">
        <v>5</v>
      </c>
      <c r="D9" s="7" t="s">
        <v>6</v>
      </c>
      <c r="E9" s="7" t="s">
        <v>36</v>
      </c>
      <c r="F9" s="7" t="s">
        <v>7</v>
      </c>
      <c r="G9" s="7" t="s">
        <v>27</v>
      </c>
      <c r="H9" s="7" t="s">
        <v>145</v>
      </c>
      <c r="I9" s="7" t="s">
        <v>26</v>
      </c>
      <c r="J9" s="7" t="s">
        <v>361</v>
      </c>
      <c r="K9" s="7" t="s">
        <v>105</v>
      </c>
      <c r="L9" s="7" t="s">
        <v>8</v>
      </c>
      <c r="M9" s="7" t="s">
        <v>9</v>
      </c>
      <c r="N9" s="7" t="s">
        <v>308</v>
      </c>
      <c r="O9" s="7" t="s">
        <v>10</v>
      </c>
      <c r="P9" s="7" t="s">
        <v>11</v>
      </c>
      <c r="Q9" s="7" t="s">
        <v>183</v>
      </c>
      <c r="R9" s="7" t="s">
        <v>186</v>
      </c>
      <c r="S9" s="7" t="s">
        <v>365</v>
      </c>
      <c r="T9" s="7" t="s">
        <v>111</v>
      </c>
      <c r="U9" s="7" t="s">
        <v>184</v>
      </c>
      <c r="V9" s="7" t="s">
        <v>185</v>
      </c>
      <c r="W9" s="29" t="s">
        <v>4</v>
      </c>
      <c r="X9" s="28" t="s">
        <v>43</v>
      </c>
      <c r="Y9" s="28" t="s">
        <v>180</v>
      </c>
      <c r="Z9" s="28" t="s">
        <v>181</v>
      </c>
      <c r="AA9" s="28" t="s">
        <v>387</v>
      </c>
      <c r="AB9" s="7" t="s">
        <v>182</v>
      </c>
      <c r="AC9" s="30" t="s">
        <v>44</v>
      </c>
      <c r="AD9" s="48" t="s">
        <v>115</v>
      </c>
      <c r="AE9" s="48" t="s">
        <v>116</v>
      </c>
      <c r="AF9" s="7" t="s">
        <v>8</v>
      </c>
      <c r="AG9" s="7" t="s">
        <v>9</v>
      </c>
    </row>
    <row r="10" spans="2:33" ht="46.5" customHeight="1" x14ac:dyDescent="0.2">
      <c r="B10" s="13">
        <v>1</v>
      </c>
      <c r="C10" s="15" t="s">
        <v>12</v>
      </c>
      <c r="D10" s="14" t="s">
        <v>190</v>
      </c>
      <c r="E10" s="56" t="s">
        <v>222</v>
      </c>
      <c r="F10" s="40" t="s">
        <v>146</v>
      </c>
      <c r="G10" s="60" t="s">
        <v>323</v>
      </c>
      <c r="H10" s="12" t="s">
        <v>147</v>
      </c>
      <c r="I10" s="57" t="s">
        <v>213</v>
      </c>
      <c r="J10" s="57" t="str">
        <f>I10</f>
        <v>Metafinanz</v>
      </c>
      <c r="K10" s="12" t="s">
        <v>21</v>
      </c>
      <c r="L10" s="49" t="s">
        <v>21</v>
      </c>
      <c r="M10" s="49" t="s">
        <v>34</v>
      </c>
      <c r="N10" s="13" t="s">
        <v>288</v>
      </c>
      <c r="O10" s="13" t="s">
        <v>33</v>
      </c>
      <c r="P10" s="13" t="s">
        <v>32</v>
      </c>
      <c r="Q10" s="25">
        <v>1838.72</v>
      </c>
      <c r="R10" s="25">
        <v>1838.72</v>
      </c>
      <c r="S10" s="25">
        <v>0</v>
      </c>
      <c r="T10" s="68">
        <v>44358</v>
      </c>
      <c r="U10" s="26"/>
      <c r="V10" s="26"/>
      <c r="W10" s="32" t="s">
        <v>295</v>
      </c>
      <c r="X10" s="70" t="s">
        <v>376</v>
      </c>
      <c r="Y10" s="31">
        <v>0</v>
      </c>
      <c r="Z10" s="44"/>
      <c r="AA10" s="31">
        <v>4</v>
      </c>
      <c r="AB10" s="32"/>
      <c r="AC10" s="45"/>
      <c r="AD10" s="50"/>
      <c r="AE10" s="50"/>
      <c r="AF10" s="49" t="s">
        <v>450</v>
      </c>
      <c r="AG10" s="49" t="s">
        <v>434</v>
      </c>
    </row>
    <row r="11" spans="2:33" ht="46.5" customHeight="1" x14ac:dyDescent="0.2">
      <c r="B11" s="13">
        <v>2</v>
      </c>
      <c r="C11" s="15" t="s">
        <v>12</v>
      </c>
      <c r="D11" s="14" t="s">
        <v>191</v>
      </c>
      <c r="E11" s="56" t="s">
        <v>223</v>
      </c>
      <c r="F11" s="40" t="s">
        <v>252</v>
      </c>
      <c r="G11" s="60" t="s">
        <v>324</v>
      </c>
      <c r="H11" s="12" t="s">
        <v>148</v>
      </c>
      <c r="I11" s="57" t="s">
        <v>213</v>
      </c>
      <c r="J11" s="57" t="str">
        <f>I11</f>
        <v>Metafinanz</v>
      </c>
      <c r="K11" s="12" t="s">
        <v>21</v>
      </c>
      <c r="L11" s="49" t="s">
        <v>21</v>
      </c>
      <c r="M11" s="49" t="s">
        <v>47</v>
      </c>
      <c r="N11" s="13" t="s">
        <v>288</v>
      </c>
      <c r="O11" s="49" t="s">
        <v>378</v>
      </c>
      <c r="P11" s="13" t="s">
        <v>275</v>
      </c>
      <c r="Q11" s="25">
        <v>800</v>
      </c>
      <c r="R11" s="25">
        <v>800</v>
      </c>
      <c r="S11" s="25">
        <v>0</v>
      </c>
      <c r="T11" s="68">
        <v>44358</v>
      </c>
      <c r="U11" s="26"/>
      <c r="V11" s="26"/>
      <c r="W11" s="32" t="s">
        <v>296</v>
      </c>
      <c r="X11" s="70" t="s">
        <v>377</v>
      </c>
      <c r="Y11" s="31">
        <v>0</v>
      </c>
      <c r="Z11" s="44"/>
      <c r="AA11" s="31">
        <v>10</v>
      </c>
      <c r="AB11" s="32"/>
      <c r="AC11" s="45"/>
      <c r="AD11" s="50"/>
      <c r="AE11" s="50"/>
      <c r="AF11" s="49" t="s">
        <v>450</v>
      </c>
      <c r="AG11" s="49" t="s">
        <v>435</v>
      </c>
    </row>
    <row r="12" spans="2:33" ht="46.5" customHeight="1" x14ac:dyDescent="0.2">
      <c r="B12" s="49">
        <v>3</v>
      </c>
      <c r="C12" s="15" t="s">
        <v>12</v>
      </c>
      <c r="D12" s="14" t="s">
        <v>254</v>
      </c>
      <c r="E12" s="56" t="s">
        <v>224</v>
      </c>
      <c r="F12" s="40" t="s">
        <v>149</v>
      </c>
      <c r="G12" s="60" t="s">
        <v>325</v>
      </c>
      <c r="H12" s="12" t="s">
        <v>150</v>
      </c>
      <c r="I12" s="57" t="s">
        <v>214</v>
      </c>
      <c r="J12" s="57" t="s">
        <v>362</v>
      </c>
      <c r="K12" s="12" t="s">
        <v>21</v>
      </c>
      <c r="L12" s="49" t="s">
        <v>41</v>
      </c>
      <c r="M12" s="49" t="s">
        <v>39</v>
      </c>
      <c r="N12" s="13" t="s">
        <v>292</v>
      </c>
      <c r="O12" s="13" t="s">
        <v>258</v>
      </c>
      <c r="P12" s="13" t="s">
        <v>121</v>
      </c>
      <c r="Q12" s="25">
        <v>1150</v>
      </c>
      <c r="R12" s="25">
        <v>890</v>
      </c>
      <c r="S12" s="25">
        <v>60</v>
      </c>
      <c r="T12" s="68">
        <v>44358</v>
      </c>
      <c r="U12" s="26"/>
      <c r="V12" s="26"/>
      <c r="W12" s="32" t="s">
        <v>297</v>
      </c>
      <c r="X12" s="70" t="s">
        <v>368</v>
      </c>
      <c r="Y12" s="31">
        <v>0</v>
      </c>
      <c r="Z12" s="44"/>
      <c r="AA12" s="31">
        <v>30</v>
      </c>
      <c r="AB12" s="32"/>
      <c r="AC12" s="45"/>
      <c r="AD12" s="50"/>
      <c r="AE12" s="50"/>
      <c r="AF12" s="49" t="s">
        <v>452</v>
      </c>
      <c r="AG12" s="49" t="s">
        <v>439</v>
      </c>
    </row>
    <row r="13" spans="2:33" ht="46.5" customHeight="1" x14ac:dyDescent="0.2">
      <c r="B13" s="49">
        <v>4</v>
      </c>
      <c r="C13" s="15" t="s">
        <v>12</v>
      </c>
      <c r="D13" s="14" t="s">
        <v>192</v>
      </c>
      <c r="E13" s="56" t="s">
        <v>225</v>
      </c>
      <c r="F13" s="40" t="s">
        <v>151</v>
      </c>
      <c r="G13" s="60" t="s">
        <v>326</v>
      </c>
      <c r="H13" s="12" t="s">
        <v>152</v>
      </c>
      <c r="I13" s="57" t="s">
        <v>214</v>
      </c>
      <c r="J13" s="57" t="s">
        <v>362</v>
      </c>
      <c r="K13" s="12" t="s">
        <v>21</v>
      </c>
      <c r="L13" s="49" t="s">
        <v>21</v>
      </c>
      <c r="M13" s="49" t="s">
        <v>40</v>
      </c>
      <c r="N13" s="13" t="s">
        <v>293</v>
      </c>
      <c r="O13" s="13" t="s">
        <v>279</v>
      </c>
      <c r="P13" s="13" t="s">
        <v>291</v>
      </c>
      <c r="Q13" s="25">
        <v>670</v>
      </c>
      <c r="R13" s="25">
        <v>550</v>
      </c>
      <c r="S13" s="25">
        <v>120</v>
      </c>
      <c r="T13" s="68">
        <v>44358</v>
      </c>
      <c r="U13" s="26"/>
      <c r="V13" s="26"/>
      <c r="W13" s="32" t="s">
        <v>298</v>
      </c>
      <c r="X13" s="70" t="s">
        <v>366</v>
      </c>
      <c r="Y13" s="31">
        <v>0</v>
      </c>
      <c r="Z13" s="44"/>
      <c r="AA13" s="31">
        <v>3</v>
      </c>
      <c r="AB13" s="32"/>
      <c r="AC13" s="45"/>
      <c r="AD13" s="50"/>
      <c r="AE13" s="50"/>
      <c r="AF13" s="49" t="s">
        <v>450</v>
      </c>
      <c r="AG13" s="49" t="s">
        <v>436</v>
      </c>
    </row>
    <row r="14" spans="2:33" ht="46.5" customHeight="1" x14ac:dyDescent="0.2">
      <c r="B14" s="49">
        <v>5</v>
      </c>
      <c r="C14" s="15" t="s">
        <v>12</v>
      </c>
      <c r="D14" s="14" t="s">
        <v>193</v>
      </c>
      <c r="E14" s="56" t="s">
        <v>226</v>
      </c>
      <c r="F14" s="40" t="s">
        <v>153</v>
      </c>
      <c r="G14" s="60" t="s">
        <v>327</v>
      </c>
      <c r="H14" s="12" t="s">
        <v>152</v>
      </c>
      <c r="I14" s="57" t="s">
        <v>214</v>
      </c>
      <c r="J14" s="57" t="s">
        <v>362</v>
      </c>
      <c r="K14" s="12" t="s">
        <v>21</v>
      </c>
      <c r="L14" s="69" t="s">
        <v>189</v>
      </c>
      <c r="M14" s="49" t="s">
        <v>40</v>
      </c>
      <c r="N14" s="13" t="s">
        <v>259</v>
      </c>
      <c r="O14" s="13" t="s">
        <v>279</v>
      </c>
      <c r="P14" s="13" t="s">
        <v>291</v>
      </c>
      <c r="Q14" s="25">
        <v>448</v>
      </c>
      <c r="R14" s="25">
        <v>448</v>
      </c>
      <c r="S14" s="25">
        <v>0</v>
      </c>
      <c r="T14" s="68">
        <v>44358</v>
      </c>
      <c r="U14" s="26"/>
      <c r="V14" s="26"/>
      <c r="W14" s="32" t="s">
        <v>299</v>
      </c>
      <c r="X14" s="70" t="s">
        <v>383</v>
      </c>
      <c r="Y14" s="31">
        <v>0</v>
      </c>
      <c r="Z14" s="44"/>
      <c r="AA14" s="31">
        <v>6</v>
      </c>
      <c r="AB14" s="32"/>
      <c r="AC14" s="45"/>
      <c r="AD14" s="50"/>
      <c r="AE14" s="47"/>
      <c r="AF14" s="69" t="s">
        <v>451</v>
      </c>
      <c r="AG14" s="49" t="s">
        <v>436</v>
      </c>
    </row>
    <row r="15" spans="2:33" ht="46.5" customHeight="1" x14ac:dyDescent="0.2">
      <c r="B15" s="49">
        <v>6</v>
      </c>
      <c r="C15" s="15" t="s">
        <v>12</v>
      </c>
      <c r="D15" s="14" t="s">
        <v>194</v>
      </c>
      <c r="E15" s="56" t="s">
        <v>227</v>
      </c>
      <c r="F15" s="40" t="s">
        <v>154</v>
      </c>
      <c r="G15" s="60" t="s">
        <v>328</v>
      </c>
      <c r="H15" s="12" t="s">
        <v>152</v>
      </c>
      <c r="I15" s="57" t="s">
        <v>214</v>
      </c>
      <c r="J15" s="57" t="s">
        <v>362</v>
      </c>
      <c r="K15" s="12" t="s">
        <v>21</v>
      </c>
      <c r="L15" s="69" t="s">
        <v>189</v>
      </c>
      <c r="M15" s="49" t="s">
        <v>40</v>
      </c>
      <c r="N15" s="13" t="s">
        <v>260</v>
      </c>
      <c r="O15" s="13" t="s">
        <v>279</v>
      </c>
      <c r="P15" s="13" t="s">
        <v>294</v>
      </c>
      <c r="Q15" s="25">
        <v>670</v>
      </c>
      <c r="R15" s="25">
        <v>550</v>
      </c>
      <c r="S15" s="25">
        <v>120</v>
      </c>
      <c r="T15" s="68">
        <v>44358</v>
      </c>
      <c r="U15" s="26"/>
      <c r="V15" s="26"/>
      <c r="W15" s="32" t="s">
        <v>300</v>
      </c>
      <c r="X15" s="70" t="s">
        <v>367</v>
      </c>
      <c r="Y15" s="31">
        <v>0</v>
      </c>
      <c r="Z15" s="44"/>
      <c r="AA15" s="31">
        <v>9</v>
      </c>
      <c r="AB15" s="32"/>
      <c r="AC15" s="46"/>
      <c r="AD15" s="50"/>
      <c r="AE15" s="50"/>
      <c r="AF15" s="69" t="s">
        <v>451</v>
      </c>
      <c r="AG15" s="49" t="s">
        <v>436</v>
      </c>
    </row>
    <row r="16" spans="2:33" ht="46.5" customHeight="1" x14ac:dyDescent="0.2">
      <c r="B16" s="49">
        <v>7</v>
      </c>
      <c r="C16" s="15" t="s">
        <v>12</v>
      </c>
      <c r="D16" s="14" t="s">
        <v>401</v>
      </c>
      <c r="E16" s="56" t="s">
        <v>407</v>
      </c>
      <c r="F16" s="40" t="s">
        <v>402</v>
      </c>
      <c r="G16" s="60" t="s">
        <v>408</v>
      </c>
      <c r="H16" s="12"/>
      <c r="I16" s="57" t="s">
        <v>214</v>
      </c>
      <c r="J16" s="57" t="s">
        <v>362</v>
      </c>
      <c r="K16" s="12"/>
      <c r="L16" s="69" t="s">
        <v>189</v>
      </c>
      <c r="M16" s="49" t="s">
        <v>40</v>
      </c>
      <c r="N16" s="13" t="s">
        <v>415</v>
      </c>
      <c r="O16" s="13" t="s">
        <v>279</v>
      </c>
      <c r="P16" s="13" t="s">
        <v>280</v>
      </c>
      <c r="Q16" s="25">
        <v>811</v>
      </c>
      <c r="R16" s="25"/>
      <c r="S16" s="25"/>
      <c r="T16" s="68"/>
      <c r="U16" s="26"/>
      <c r="V16" s="26"/>
      <c r="W16" s="32" t="s">
        <v>301</v>
      </c>
      <c r="X16" s="70" t="s">
        <v>322</v>
      </c>
      <c r="Y16" s="34">
        <v>0</v>
      </c>
      <c r="Z16" s="44"/>
      <c r="AA16" s="31">
        <v>5</v>
      </c>
      <c r="AB16" s="32"/>
      <c r="AC16" s="46"/>
      <c r="AD16" s="50"/>
      <c r="AE16" s="50"/>
      <c r="AF16" s="69" t="s">
        <v>451</v>
      </c>
      <c r="AG16" s="49" t="s">
        <v>436</v>
      </c>
    </row>
    <row r="17" spans="2:33" ht="46.5" customHeight="1" x14ac:dyDescent="0.2">
      <c r="B17" s="49">
        <v>8</v>
      </c>
      <c r="C17" s="16" t="s">
        <v>13</v>
      </c>
      <c r="D17" s="14" t="s">
        <v>195</v>
      </c>
      <c r="E17" s="56" t="s">
        <v>228</v>
      </c>
      <c r="F17" s="40" t="s">
        <v>321</v>
      </c>
      <c r="G17" s="60" t="s">
        <v>329</v>
      </c>
      <c r="H17" s="12" t="s">
        <v>147</v>
      </c>
      <c r="I17" s="57" t="s">
        <v>250</v>
      </c>
      <c r="J17" s="57" t="s">
        <v>363</v>
      </c>
      <c r="K17" s="12" t="s">
        <v>22</v>
      </c>
      <c r="L17" s="49" t="s">
        <v>22</v>
      </c>
      <c r="M17" s="49" t="s">
        <v>289</v>
      </c>
      <c r="N17" s="13" t="s">
        <v>288</v>
      </c>
      <c r="O17" s="13" t="s">
        <v>284</v>
      </c>
      <c r="P17" s="13" t="s">
        <v>285</v>
      </c>
      <c r="Q17" s="25">
        <v>353</v>
      </c>
      <c r="R17" s="25">
        <v>250</v>
      </c>
      <c r="S17" s="25">
        <v>103</v>
      </c>
      <c r="T17" s="68">
        <v>44358</v>
      </c>
      <c r="U17" s="26"/>
      <c r="V17" s="26"/>
      <c r="W17" s="32" t="s">
        <v>302</v>
      </c>
      <c r="X17" s="70" t="s">
        <v>379</v>
      </c>
      <c r="Y17" s="34">
        <v>0</v>
      </c>
      <c r="Z17" s="44"/>
      <c r="AA17" s="31">
        <v>10</v>
      </c>
      <c r="AB17" s="32"/>
      <c r="AC17" s="45"/>
      <c r="AD17" s="50"/>
      <c r="AE17" s="50"/>
      <c r="AF17" s="49" t="s">
        <v>449</v>
      </c>
      <c r="AG17" s="49" t="s">
        <v>437</v>
      </c>
    </row>
    <row r="18" spans="2:33" ht="46.5" customHeight="1" x14ac:dyDescent="0.2">
      <c r="B18" s="13">
        <v>9</v>
      </c>
      <c r="C18" s="16" t="s">
        <v>13</v>
      </c>
      <c r="D18" s="14" t="s">
        <v>196</v>
      </c>
      <c r="E18" s="56" t="s">
        <v>229</v>
      </c>
      <c r="F18" s="40" t="s">
        <v>155</v>
      </c>
      <c r="G18" s="60" t="s">
        <v>330</v>
      </c>
      <c r="H18" s="12" t="s">
        <v>147</v>
      </c>
      <c r="I18" s="57" t="s">
        <v>214</v>
      </c>
      <c r="J18" s="57" t="s">
        <v>362</v>
      </c>
      <c r="K18" s="12" t="s">
        <v>22</v>
      </c>
      <c r="L18" s="49" t="s">
        <v>22</v>
      </c>
      <c r="M18" s="49" t="s">
        <v>37</v>
      </c>
      <c r="N18" s="49" t="s">
        <v>382</v>
      </c>
      <c r="O18" s="13" t="s">
        <v>284</v>
      </c>
      <c r="P18" s="13" t="s">
        <v>380</v>
      </c>
      <c r="Q18" s="25">
        <v>337</v>
      </c>
      <c r="R18" s="25">
        <v>210</v>
      </c>
      <c r="S18" s="25">
        <v>127</v>
      </c>
      <c r="T18" s="68">
        <v>44358</v>
      </c>
      <c r="U18" s="26"/>
      <c r="V18" s="26"/>
      <c r="W18" s="32" t="s">
        <v>303</v>
      </c>
      <c r="X18" s="70" t="s">
        <v>414</v>
      </c>
      <c r="Y18" s="34">
        <v>0</v>
      </c>
      <c r="Z18" s="44"/>
      <c r="AA18" s="31">
        <v>2</v>
      </c>
      <c r="AB18" s="32"/>
      <c r="AC18" s="45"/>
      <c r="AD18" s="50"/>
      <c r="AE18" s="47"/>
      <c r="AF18" s="49" t="s">
        <v>449</v>
      </c>
      <c r="AG18" s="49" t="s">
        <v>438</v>
      </c>
    </row>
    <row r="19" spans="2:33" ht="46.5" customHeight="1" x14ac:dyDescent="0.2">
      <c r="B19" s="13">
        <v>10</v>
      </c>
      <c r="C19" s="16" t="s">
        <v>13</v>
      </c>
      <c r="D19" s="14" t="s">
        <v>253</v>
      </c>
      <c r="E19" s="56" t="s">
        <v>230</v>
      </c>
      <c r="F19" s="40" t="s">
        <v>257</v>
      </c>
      <c r="G19" s="60" t="s">
        <v>331</v>
      </c>
      <c r="H19" s="12" t="s">
        <v>156</v>
      </c>
      <c r="I19" s="57" t="s">
        <v>214</v>
      </c>
      <c r="J19" s="57" t="s">
        <v>362</v>
      </c>
      <c r="K19" s="12" t="s">
        <v>22</v>
      </c>
      <c r="L19" s="49" t="s">
        <v>22</v>
      </c>
      <c r="M19" s="49" t="s">
        <v>37</v>
      </c>
      <c r="N19" s="13" t="s">
        <v>261</v>
      </c>
      <c r="O19" s="13" t="s">
        <v>284</v>
      </c>
      <c r="P19" s="13" t="s">
        <v>285</v>
      </c>
      <c r="Q19" s="25">
        <v>1620</v>
      </c>
      <c r="R19" s="25">
        <v>1350</v>
      </c>
      <c r="S19" s="25">
        <v>270</v>
      </c>
      <c r="T19" s="68">
        <v>44358</v>
      </c>
      <c r="U19" s="26"/>
      <c r="V19" s="26"/>
      <c r="W19" s="32" t="s">
        <v>304</v>
      </c>
      <c r="X19" s="70" t="s">
        <v>373</v>
      </c>
      <c r="Y19" s="31">
        <v>0</v>
      </c>
      <c r="Z19" s="44"/>
      <c r="AA19" s="31">
        <v>6</v>
      </c>
      <c r="AB19" s="32"/>
      <c r="AC19" s="45"/>
      <c r="AD19" s="47"/>
      <c r="AE19" s="47"/>
      <c r="AF19" s="49" t="s">
        <v>449</v>
      </c>
      <c r="AG19" s="49" t="s">
        <v>438</v>
      </c>
    </row>
    <row r="20" spans="2:33" ht="46.5" customHeight="1" x14ac:dyDescent="0.2">
      <c r="B20" s="13">
        <v>11</v>
      </c>
      <c r="C20" s="16" t="s">
        <v>13</v>
      </c>
      <c r="D20" s="14" t="s">
        <v>197</v>
      </c>
      <c r="E20" s="56" t="s">
        <v>231</v>
      </c>
      <c r="F20" s="40" t="s">
        <v>157</v>
      </c>
      <c r="G20" s="60" t="s">
        <v>332</v>
      </c>
      <c r="H20" s="12" t="s">
        <v>156</v>
      </c>
      <c r="I20" s="57" t="s">
        <v>214</v>
      </c>
      <c r="J20" s="57" t="s">
        <v>362</v>
      </c>
      <c r="K20" s="12" t="s">
        <v>22</v>
      </c>
      <c r="L20" s="49" t="s">
        <v>22</v>
      </c>
      <c r="M20" s="49" t="s">
        <v>37</v>
      </c>
      <c r="N20" s="13" t="s">
        <v>37</v>
      </c>
      <c r="O20" s="13" t="s">
        <v>284</v>
      </c>
      <c r="P20" s="13" t="s">
        <v>286</v>
      </c>
      <c r="Q20" s="25">
        <v>505</v>
      </c>
      <c r="R20" s="25">
        <v>475</v>
      </c>
      <c r="S20" s="25">
        <v>30</v>
      </c>
      <c r="T20" s="68">
        <v>44358</v>
      </c>
      <c r="U20" s="26"/>
      <c r="V20" s="26"/>
      <c r="W20" s="32" t="s">
        <v>305</v>
      </c>
      <c r="X20" s="70" t="s">
        <v>375</v>
      </c>
      <c r="Y20" s="34">
        <v>0</v>
      </c>
      <c r="Z20" s="44"/>
      <c r="AA20" s="31">
        <v>10</v>
      </c>
      <c r="AB20" s="32"/>
      <c r="AC20" s="45"/>
      <c r="AD20" s="47"/>
      <c r="AE20" s="47"/>
      <c r="AF20" s="49" t="s">
        <v>449</v>
      </c>
      <c r="AG20" s="49" t="s">
        <v>438</v>
      </c>
    </row>
    <row r="21" spans="2:33" ht="46.5" customHeight="1" x14ac:dyDescent="0.2">
      <c r="B21" s="49">
        <v>12</v>
      </c>
      <c r="C21" s="16" t="s">
        <v>13</v>
      </c>
      <c r="D21" s="14" t="s">
        <v>198</v>
      </c>
      <c r="E21" s="56" t="s">
        <v>232</v>
      </c>
      <c r="F21" s="40" t="s">
        <v>158</v>
      </c>
      <c r="G21" s="60" t="s">
        <v>333</v>
      </c>
      <c r="H21" s="12" t="s">
        <v>156</v>
      </c>
      <c r="I21" s="57" t="s">
        <v>214</v>
      </c>
      <c r="J21" s="57" t="s">
        <v>362</v>
      </c>
      <c r="K21" s="12" t="s">
        <v>22</v>
      </c>
      <c r="L21" s="49" t="s">
        <v>22</v>
      </c>
      <c r="M21" s="49" t="s">
        <v>37</v>
      </c>
      <c r="N21" s="13" t="s">
        <v>262</v>
      </c>
      <c r="O21" s="13" t="s">
        <v>284</v>
      </c>
      <c r="P21" s="13" t="s">
        <v>287</v>
      </c>
      <c r="Q21" s="25">
        <v>690</v>
      </c>
      <c r="R21" s="25">
        <v>610</v>
      </c>
      <c r="S21" s="25">
        <v>80</v>
      </c>
      <c r="T21" s="68">
        <v>44358</v>
      </c>
      <c r="U21" s="26"/>
      <c r="V21" s="26"/>
      <c r="W21" s="32" t="s">
        <v>306</v>
      </c>
      <c r="X21" s="70" t="s">
        <v>374</v>
      </c>
      <c r="Y21" s="34">
        <v>0</v>
      </c>
      <c r="Z21" s="44"/>
      <c r="AA21" s="31">
        <v>8</v>
      </c>
      <c r="AB21" s="32"/>
      <c r="AC21" s="45"/>
      <c r="AD21" s="47"/>
      <c r="AE21" s="47"/>
      <c r="AF21" s="49" t="s">
        <v>449</v>
      </c>
      <c r="AG21" s="49" t="s">
        <v>438</v>
      </c>
    </row>
    <row r="22" spans="2:33" ht="46.5" customHeight="1" x14ac:dyDescent="0.2">
      <c r="B22" s="49">
        <v>13</v>
      </c>
      <c r="C22" s="16" t="s">
        <v>13</v>
      </c>
      <c r="D22" s="14" t="s">
        <v>199</v>
      </c>
      <c r="E22" s="56" t="s">
        <v>233</v>
      </c>
      <c r="F22" s="40" t="s">
        <v>159</v>
      </c>
      <c r="G22" s="60" t="s">
        <v>334</v>
      </c>
      <c r="H22" s="12" t="s">
        <v>156</v>
      </c>
      <c r="I22" s="57" t="s">
        <v>214</v>
      </c>
      <c r="J22" s="57" t="s">
        <v>362</v>
      </c>
      <c r="K22" s="12" t="s">
        <v>22</v>
      </c>
      <c r="L22" s="49" t="s">
        <v>22</v>
      </c>
      <c r="M22" s="49" t="s">
        <v>39</v>
      </c>
      <c r="N22" s="13" t="s">
        <v>263</v>
      </c>
      <c r="O22" s="13" t="s">
        <v>258</v>
      </c>
      <c r="P22" s="13" t="s">
        <v>281</v>
      </c>
      <c r="Q22" s="25">
        <v>420</v>
      </c>
      <c r="R22" s="25">
        <v>420</v>
      </c>
      <c r="S22" s="25">
        <v>0</v>
      </c>
      <c r="T22" s="68">
        <v>44358</v>
      </c>
      <c r="U22" s="26"/>
      <c r="V22" s="26"/>
      <c r="W22" s="32" t="s">
        <v>309</v>
      </c>
      <c r="X22" s="70" t="s">
        <v>370</v>
      </c>
      <c r="Y22" s="34">
        <v>0</v>
      </c>
      <c r="Z22" s="44"/>
      <c r="AA22" s="31">
        <v>30</v>
      </c>
      <c r="AB22" s="32"/>
      <c r="AC22" s="45"/>
      <c r="AD22" s="47"/>
      <c r="AE22" s="47"/>
      <c r="AF22" s="49" t="s">
        <v>449</v>
      </c>
      <c r="AG22" s="49" t="s">
        <v>439</v>
      </c>
    </row>
    <row r="23" spans="2:33" ht="46.5" customHeight="1" x14ac:dyDescent="0.2">
      <c r="B23" s="49">
        <v>14</v>
      </c>
      <c r="C23" s="16" t="s">
        <v>13</v>
      </c>
      <c r="D23" s="14" t="s">
        <v>200</v>
      </c>
      <c r="E23" s="56" t="s">
        <v>234</v>
      </c>
      <c r="F23" s="40" t="s">
        <v>160</v>
      </c>
      <c r="G23" s="60" t="s">
        <v>335</v>
      </c>
      <c r="H23" s="12" t="s">
        <v>156</v>
      </c>
      <c r="I23" s="57" t="s">
        <v>214</v>
      </c>
      <c r="J23" s="57" t="s">
        <v>362</v>
      </c>
      <c r="K23" s="12" t="s">
        <v>22</v>
      </c>
      <c r="L23" s="49" t="s">
        <v>22</v>
      </c>
      <c r="M23" s="49" t="s">
        <v>39</v>
      </c>
      <c r="N23" s="13" t="s">
        <v>264</v>
      </c>
      <c r="O23" s="13" t="s">
        <v>258</v>
      </c>
      <c r="P23" s="13" t="s">
        <v>268</v>
      </c>
      <c r="Q23" s="25">
        <v>285</v>
      </c>
      <c r="R23" s="25">
        <v>285</v>
      </c>
      <c r="S23" s="25">
        <v>0</v>
      </c>
      <c r="T23" s="68">
        <v>44358</v>
      </c>
      <c r="U23" s="26"/>
      <c r="V23" s="26"/>
      <c r="W23" s="32" t="s">
        <v>310</v>
      </c>
      <c r="X23" s="70" t="s">
        <v>369</v>
      </c>
      <c r="Y23" s="34">
        <v>0</v>
      </c>
      <c r="Z23" s="44"/>
      <c r="AA23" s="31">
        <v>12</v>
      </c>
      <c r="AB23" s="32"/>
      <c r="AC23" s="45"/>
      <c r="AD23" s="47"/>
      <c r="AE23" s="47"/>
      <c r="AF23" s="49" t="s">
        <v>449</v>
      </c>
      <c r="AG23" s="49" t="s">
        <v>439</v>
      </c>
    </row>
    <row r="24" spans="2:33" ht="46.5" customHeight="1" x14ac:dyDescent="0.2">
      <c r="B24" s="49">
        <v>15</v>
      </c>
      <c r="C24" s="17" t="s">
        <v>14</v>
      </c>
      <c r="D24" s="14" t="s">
        <v>255</v>
      </c>
      <c r="E24" s="56" t="s">
        <v>235</v>
      </c>
      <c r="F24" s="40" t="s">
        <v>161</v>
      </c>
      <c r="G24" s="60" t="s">
        <v>336</v>
      </c>
      <c r="H24" s="12" t="s">
        <v>156</v>
      </c>
      <c r="I24" s="57" t="s">
        <v>249</v>
      </c>
      <c r="J24" s="57" t="s">
        <v>362</v>
      </c>
      <c r="K24" s="12" t="s">
        <v>218</v>
      </c>
      <c r="L24" s="49" t="s">
        <v>28</v>
      </c>
      <c r="M24" s="49" t="s">
        <v>39</v>
      </c>
      <c r="N24" s="13" t="s">
        <v>265</v>
      </c>
      <c r="O24" s="13" t="s">
        <v>258</v>
      </c>
      <c r="P24" s="13" t="s">
        <v>282</v>
      </c>
      <c r="Q24" s="25">
        <v>1250</v>
      </c>
      <c r="R24" s="25">
        <v>1150</v>
      </c>
      <c r="S24" s="25">
        <v>100</v>
      </c>
      <c r="T24" s="68">
        <v>44358</v>
      </c>
      <c r="U24" s="26"/>
      <c r="V24" s="26"/>
      <c r="W24" s="32" t="s">
        <v>311</v>
      </c>
      <c r="X24" s="70" t="s">
        <v>371</v>
      </c>
      <c r="Y24" s="31">
        <v>0</v>
      </c>
      <c r="Z24" s="44"/>
      <c r="AA24" s="31">
        <v>20</v>
      </c>
      <c r="AB24" s="32"/>
      <c r="AC24" s="45"/>
      <c r="AD24" s="50"/>
      <c r="AE24" s="50"/>
      <c r="AF24" s="49" t="s">
        <v>453</v>
      </c>
      <c r="AG24" s="49" t="s">
        <v>439</v>
      </c>
    </row>
    <row r="25" spans="2:33" ht="46.5" customHeight="1" x14ac:dyDescent="0.2">
      <c r="B25" s="49">
        <v>16</v>
      </c>
      <c r="C25" s="17" t="s">
        <v>14</v>
      </c>
      <c r="D25" s="14" t="s">
        <v>201</v>
      </c>
      <c r="E25" s="56" t="s">
        <v>236</v>
      </c>
      <c r="F25" s="40" t="s">
        <v>162</v>
      </c>
      <c r="G25" s="60" t="s">
        <v>337</v>
      </c>
      <c r="H25" s="12" t="s">
        <v>163</v>
      </c>
      <c r="I25" s="57" t="s">
        <v>219</v>
      </c>
      <c r="J25" s="57" t="s">
        <v>362</v>
      </c>
      <c r="K25" s="12" t="s">
        <v>218</v>
      </c>
      <c r="L25" s="49" t="s">
        <v>189</v>
      </c>
      <c r="M25" s="49" t="s">
        <v>307</v>
      </c>
      <c r="N25" s="13" t="s">
        <v>276</v>
      </c>
      <c r="O25" s="13" t="s">
        <v>277</v>
      </c>
      <c r="P25" s="13" t="s">
        <v>278</v>
      </c>
      <c r="Q25" s="25">
        <v>1085</v>
      </c>
      <c r="R25" s="25">
        <v>538</v>
      </c>
      <c r="S25" s="25">
        <v>50</v>
      </c>
      <c r="T25" s="68">
        <v>44358</v>
      </c>
      <c r="U25" s="26"/>
      <c r="V25" s="26"/>
      <c r="W25" s="32" t="s">
        <v>312</v>
      </c>
      <c r="X25" s="70" t="s">
        <v>322</v>
      </c>
      <c r="Y25" s="31">
        <v>0</v>
      </c>
      <c r="Z25" s="44"/>
      <c r="AA25" s="31">
        <v>4</v>
      </c>
      <c r="AB25" s="32"/>
      <c r="AC25" s="45"/>
      <c r="AD25" s="50"/>
      <c r="AE25" s="47"/>
      <c r="AF25" s="69" t="s">
        <v>451</v>
      </c>
      <c r="AG25" s="49" t="s">
        <v>440</v>
      </c>
    </row>
    <row r="26" spans="2:33" ht="46.5" customHeight="1" x14ac:dyDescent="0.2">
      <c r="B26" s="49">
        <v>17</v>
      </c>
      <c r="C26" s="17" t="s">
        <v>14</v>
      </c>
      <c r="D26" s="14" t="s">
        <v>202</v>
      </c>
      <c r="E26" s="56" t="s">
        <v>237</v>
      </c>
      <c r="F26" s="40" t="s">
        <v>164</v>
      </c>
      <c r="G26" s="60" t="s">
        <v>338</v>
      </c>
      <c r="H26" s="12" t="s">
        <v>165</v>
      </c>
      <c r="I26" s="57" t="s">
        <v>217</v>
      </c>
      <c r="J26" s="57" t="s">
        <v>362</v>
      </c>
      <c r="K26" s="12" t="s">
        <v>218</v>
      </c>
      <c r="L26" s="49" t="s">
        <v>106</v>
      </c>
      <c r="M26" s="49" t="s">
        <v>221</v>
      </c>
      <c r="N26" s="13" t="s">
        <v>221</v>
      </c>
      <c r="O26" s="13" t="s">
        <v>266</v>
      </c>
      <c r="P26" s="20" t="s">
        <v>221</v>
      </c>
      <c r="Q26" s="25">
        <v>350</v>
      </c>
      <c r="R26" s="25">
        <v>350</v>
      </c>
      <c r="S26" s="25">
        <v>0</v>
      </c>
      <c r="T26" s="68">
        <v>44358</v>
      </c>
      <c r="U26" s="26"/>
      <c r="V26" s="26"/>
      <c r="W26" s="32" t="s">
        <v>313</v>
      </c>
      <c r="X26" s="71" t="s">
        <v>356</v>
      </c>
      <c r="Y26" s="43">
        <v>0</v>
      </c>
      <c r="Z26" s="44"/>
      <c r="AA26" s="31">
        <v>1000</v>
      </c>
      <c r="AB26" s="32"/>
      <c r="AC26" s="45"/>
      <c r="AD26" s="50"/>
      <c r="AE26" s="47"/>
      <c r="AF26" s="49" t="s">
        <v>455</v>
      </c>
      <c r="AG26" s="49" t="s">
        <v>441</v>
      </c>
    </row>
    <row r="27" spans="2:33" ht="24" customHeight="1" x14ac:dyDescent="0.2">
      <c r="B27" s="114">
        <v>18</v>
      </c>
      <c r="C27" s="102" t="s">
        <v>14</v>
      </c>
      <c r="D27" s="100" t="s">
        <v>203</v>
      </c>
      <c r="E27" s="106" t="s">
        <v>238</v>
      </c>
      <c r="F27" s="112" t="s">
        <v>166</v>
      </c>
      <c r="G27" s="60" t="s">
        <v>339</v>
      </c>
      <c r="H27" s="12" t="s">
        <v>156</v>
      </c>
      <c r="I27" s="57" t="s">
        <v>214</v>
      </c>
      <c r="J27" s="57" t="s">
        <v>362</v>
      </c>
      <c r="K27" s="12" t="s">
        <v>218</v>
      </c>
      <c r="L27" s="116" t="s">
        <v>32</v>
      </c>
      <c r="M27" s="116" t="s">
        <v>39</v>
      </c>
      <c r="N27" s="117" t="s">
        <v>267</v>
      </c>
      <c r="O27" s="117" t="s">
        <v>258</v>
      </c>
      <c r="P27" s="118" t="s">
        <v>268</v>
      </c>
      <c r="Q27" s="119">
        <v>430</v>
      </c>
      <c r="R27" s="25">
        <v>155</v>
      </c>
      <c r="S27" s="25">
        <v>0</v>
      </c>
      <c r="T27" s="68">
        <v>44358</v>
      </c>
      <c r="U27" s="26"/>
      <c r="V27" s="26"/>
      <c r="W27" s="61" t="s">
        <v>460</v>
      </c>
      <c r="X27" s="121" t="s">
        <v>372</v>
      </c>
      <c r="Y27" s="123">
        <v>0</v>
      </c>
      <c r="Z27" s="128"/>
      <c r="AA27" s="122">
        <v>6</v>
      </c>
      <c r="AB27" s="32"/>
      <c r="AC27" s="45"/>
      <c r="AD27" s="47"/>
      <c r="AE27" s="47"/>
      <c r="AF27" s="116" t="s">
        <v>454</v>
      </c>
      <c r="AG27" s="116" t="s">
        <v>439</v>
      </c>
    </row>
    <row r="28" spans="2:33" ht="22.5" customHeight="1" x14ac:dyDescent="0.2">
      <c r="B28" s="115"/>
      <c r="C28" s="103"/>
      <c r="D28" s="101"/>
      <c r="E28" s="107"/>
      <c r="F28" s="113"/>
      <c r="G28" s="60" t="s">
        <v>340</v>
      </c>
      <c r="H28" s="12" t="s">
        <v>148</v>
      </c>
      <c r="I28" s="57" t="s">
        <v>214</v>
      </c>
      <c r="J28" s="57" t="s">
        <v>362</v>
      </c>
      <c r="K28" s="12" t="s">
        <v>218</v>
      </c>
      <c r="L28" s="116"/>
      <c r="M28" s="116"/>
      <c r="N28" s="117"/>
      <c r="O28" s="117"/>
      <c r="P28" s="118"/>
      <c r="Q28" s="120"/>
      <c r="W28" s="126" t="s">
        <v>461</v>
      </c>
      <c r="X28" s="125" t="s">
        <v>462</v>
      </c>
      <c r="Y28" s="124"/>
      <c r="Z28" s="127"/>
      <c r="AA28" s="129"/>
      <c r="AB28" s="61"/>
      <c r="AC28" s="45"/>
      <c r="AD28" s="50"/>
      <c r="AE28" s="50"/>
      <c r="AF28" s="116"/>
      <c r="AG28" s="116"/>
    </row>
    <row r="29" spans="2:33" ht="45.75" customHeight="1" x14ac:dyDescent="0.2">
      <c r="B29" s="13">
        <v>19</v>
      </c>
      <c r="C29" s="17" t="s">
        <v>14</v>
      </c>
      <c r="D29" s="14" t="s">
        <v>204</v>
      </c>
      <c r="E29" s="56" t="s">
        <v>239</v>
      </c>
      <c r="F29" s="40" t="s">
        <v>167</v>
      </c>
      <c r="G29" s="108"/>
      <c r="H29" s="94"/>
      <c r="I29" s="104" t="s">
        <v>214</v>
      </c>
      <c r="J29" s="104" t="s">
        <v>362</v>
      </c>
      <c r="K29" s="94" t="s">
        <v>410</v>
      </c>
      <c r="L29" s="49" t="s">
        <v>21</v>
      </c>
      <c r="M29" s="59" t="s">
        <v>40</v>
      </c>
      <c r="N29" s="20" t="s">
        <v>47</v>
      </c>
      <c r="O29" s="13" t="s">
        <v>279</v>
      </c>
      <c r="P29" s="20" t="s">
        <v>290</v>
      </c>
      <c r="Q29" s="25">
        <v>200</v>
      </c>
      <c r="R29" s="25">
        <v>200</v>
      </c>
      <c r="S29" s="25">
        <v>0</v>
      </c>
      <c r="T29" s="68">
        <v>44358</v>
      </c>
      <c r="U29" s="26"/>
      <c r="V29" s="26"/>
      <c r="W29" s="61" t="s">
        <v>403</v>
      </c>
      <c r="X29" s="70" t="s">
        <v>384</v>
      </c>
      <c r="Y29" s="43">
        <v>0</v>
      </c>
      <c r="Z29" s="62"/>
      <c r="AA29" s="43">
        <v>4</v>
      </c>
      <c r="AB29" s="66"/>
      <c r="AC29" s="98"/>
      <c r="AD29" s="90"/>
      <c r="AE29" s="50"/>
      <c r="AF29" s="49" t="s">
        <v>450</v>
      </c>
      <c r="AG29" s="59" t="s">
        <v>436</v>
      </c>
    </row>
    <row r="30" spans="2:33" ht="23.25" customHeight="1" x14ac:dyDescent="0.2">
      <c r="B30" s="114">
        <v>20</v>
      </c>
      <c r="C30" s="102" t="s">
        <v>14</v>
      </c>
      <c r="D30" s="100" t="s">
        <v>350</v>
      </c>
      <c r="E30" s="106" t="s">
        <v>352</v>
      </c>
      <c r="F30" s="112" t="s">
        <v>417</v>
      </c>
      <c r="G30" s="109"/>
      <c r="H30" s="95"/>
      <c r="I30" s="105"/>
      <c r="J30" s="105"/>
      <c r="K30" s="95"/>
      <c r="L30" s="88" t="s">
        <v>32</v>
      </c>
      <c r="M30" s="88" t="s">
        <v>40</v>
      </c>
      <c r="N30" s="94" t="s">
        <v>409</v>
      </c>
      <c r="O30" s="96" t="s">
        <v>279</v>
      </c>
      <c r="P30" s="94" t="s">
        <v>351</v>
      </c>
      <c r="Q30" s="92">
        <v>1000</v>
      </c>
      <c r="R30" s="85">
        <v>750</v>
      </c>
      <c r="S30" s="85">
        <v>250</v>
      </c>
      <c r="T30" s="83" t="s">
        <v>280</v>
      </c>
      <c r="U30" s="81"/>
      <c r="V30" s="81"/>
      <c r="W30" s="66" t="s">
        <v>404</v>
      </c>
      <c r="X30" s="72" t="s">
        <v>412</v>
      </c>
      <c r="Y30" s="43">
        <v>0</v>
      </c>
      <c r="Z30" s="65"/>
      <c r="AA30" s="43">
        <v>8</v>
      </c>
      <c r="AB30" s="67"/>
      <c r="AC30" s="99"/>
      <c r="AD30" s="90"/>
      <c r="AE30" s="50"/>
      <c r="AF30" s="88" t="s">
        <v>454</v>
      </c>
      <c r="AG30" s="88" t="s">
        <v>436</v>
      </c>
    </row>
    <row r="31" spans="2:33" ht="22.5" customHeight="1" x14ac:dyDescent="0.2">
      <c r="B31" s="115"/>
      <c r="C31" s="103"/>
      <c r="D31" s="101"/>
      <c r="E31" s="107"/>
      <c r="F31" s="113"/>
      <c r="G31" s="60" t="s">
        <v>341</v>
      </c>
      <c r="H31" s="12" t="s">
        <v>165</v>
      </c>
      <c r="I31" s="57" t="s">
        <v>217</v>
      </c>
      <c r="J31" s="57" t="s">
        <v>362</v>
      </c>
      <c r="K31" s="12" t="s">
        <v>24</v>
      </c>
      <c r="L31" s="89"/>
      <c r="M31" s="89"/>
      <c r="N31" s="95"/>
      <c r="O31" s="97"/>
      <c r="P31" s="95"/>
      <c r="Q31" s="93"/>
      <c r="R31" s="86"/>
      <c r="S31" s="86"/>
      <c r="T31" s="84"/>
      <c r="U31" s="82"/>
      <c r="V31" s="82"/>
      <c r="W31" s="67" t="s">
        <v>405</v>
      </c>
      <c r="X31" s="73" t="s">
        <v>411</v>
      </c>
      <c r="Y31" s="34">
        <v>0</v>
      </c>
      <c r="Z31" s="65"/>
      <c r="AA31" s="34">
        <v>4</v>
      </c>
      <c r="AB31" s="63"/>
      <c r="AC31" s="45"/>
      <c r="AD31" s="50"/>
      <c r="AE31" s="50"/>
      <c r="AF31" s="89"/>
      <c r="AG31" s="89"/>
    </row>
    <row r="32" spans="2:33" ht="46.5" customHeight="1" x14ac:dyDescent="0.2">
      <c r="B32" s="49">
        <v>21</v>
      </c>
      <c r="C32" s="18" t="s">
        <v>15</v>
      </c>
      <c r="D32" s="14" t="s">
        <v>205</v>
      </c>
      <c r="E32" s="56" t="s">
        <v>240</v>
      </c>
      <c r="F32" s="40" t="s">
        <v>168</v>
      </c>
      <c r="G32" s="60" t="s">
        <v>342</v>
      </c>
      <c r="H32" s="12" t="s">
        <v>152</v>
      </c>
      <c r="I32" s="57" t="s">
        <v>216</v>
      </c>
      <c r="J32" s="57" t="s">
        <v>362</v>
      </c>
      <c r="K32" s="12" t="s">
        <v>24</v>
      </c>
      <c r="L32" s="49" t="s">
        <v>106</v>
      </c>
      <c r="M32" s="49" t="s">
        <v>35</v>
      </c>
      <c r="N32" s="13" t="s">
        <v>35</v>
      </c>
      <c r="O32" s="13" t="s">
        <v>266</v>
      </c>
      <c r="P32" s="13" t="s">
        <v>35</v>
      </c>
      <c r="Q32" s="25">
        <v>750</v>
      </c>
      <c r="R32" s="25">
        <v>690</v>
      </c>
      <c r="S32" s="25">
        <v>60</v>
      </c>
      <c r="T32" s="68">
        <v>44358</v>
      </c>
      <c r="U32" s="26"/>
      <c r="V32" s="26"/>
      <c r="W32" s="63" t="s">
        <v>314</v>
      </c>
      <c r="X32" s="71" t="s">
        <v>357</v>
      </c>
      <c r="Y32" s="34">
        <v>0</v>
      </c>
      <c r="Z32" s="64"/>
      <c r="AA32" s="34">
        <v>5</v>
      </c>
      <c r="AB32" s="32"/>
      <c r="AC32" s="45"/>
      <c r="AD32" s="47" t="s">
        <v>381</v>
      </c>
      <c r="AE32" s="47"/>
      <c r="AF32" s="49" t="s">
        <v>455</v>
      </c>
      <c r="AG32" s="49" t="s">
        <v>442</v>
      </c>
    </row>
    <row r="33" spans="2:33" ht="46.5" customHeight="1" x14ac:dyDescent="0.2">
      <c r="B33" s="49">
        <v>22</v>
      </c>
      <c r="C33" s="18" t="s">
        <v>15</v>
      </c>
      <c r="D33" s="14" t="s">
        <v>206</v>
      </c>
      <c r="E33" s="56" t="s">
        <v>241</v>
      </c>
      <c r="F33" s="40" t="s">
        <v>169</v>
      </c>
      <c r="G33" s="60" t="s">
        <v>343</v>
      </c>
      <c r="H33" s="12" t="s">
        <v>147</v>
      </c>
      <c r="I33" s="57" t="s">
        <v>213</v>
      </c>
      <c r="J33" s="57" t="s">
        <v>213</v>
      </c>
      <c r="K33" s="12" t="s">
        <v>24</v>
      </c>
      <c r="L33" s="49" t="s">
        <v>41</v>
      </c>
      <c r="M33" s="49" t="s">
        <v>108</v>
      </c>
      <c r="N33" s="20" t="s">
        <v>269</v>
      </c>
      <c r="O33" s="13" t="s">
        <v>270</v>
      </c>
      <c r="P33" s="13" t="s">
        <v>62</v>
      </c>
      <c r="Q33" s="25">
        <v>360</v>
      </c>
      <c r="R33" s="25">
        <v>300</v>
      </c>
      <c r="S33" s="25">
        <v>60</v>
      </c>
      <c r="T33" s="68">
        <v>44358</v>
      </c>
      <c r="U33" s="26"/>
      <c r="V33" s="26"/>
      <c r="W33" s="32" t="s">
        <v>315</v>
      </c>
      <c r="X33" s="71" t="s">
        <v>418</v>
      </c>
      <c r="Y33" s="31">
        <v>0</v>
      </c>
      <c r="Z33" s="44"/>
      <c r="AA33" s="31">
        <v>25</v>
      </c>
      <c r="AB33" s="32"/>
      <c r="AC33" s="45"/>
      <c r="AD33" s="50"/>
      <c r="AE33" s="50"/>
      <c r="AF33" s="49" t="s">
        <v>452</v>
      </c>
      <c r="AG33" s="49" t="s">
        <v>443</v>
      </c>
    </row>
    <row r="34" spans="2:33" ht="46.5" customHeight="1" x14ac:dyDescent="0.2">
      <c r="B34" s="49">
        <v>23</v>
      </c>
      <c r="C34" s="18" t="s">
        <v>15</v>
      </c>
      <c r="D34" s="14" t="s">
        <v>207</v>
      </c>
      <c r="E34" s="56" t="s">
        <v>242</v>
      </c>
      <c r="F34" s="40" t="s">
        <v>170</v>
      </c>
      <c r="G34" s="60" t="s">
        <v>344</v>
      </c>
      <c r="H34" s="12" t="s">
        <v>147</v>
      </c>
      <c r="I34" s="57" t="s">
        <v>213</v>
      </c>
      <c r="J34" s="57" t="s">
        <v>213</v>
      </c>
      <c r="K34" s="12" t="s">
        <v>24</v>
      </c>
      <c r="L34" s="49" t="s">
        <v>24</v>
      </c>
      <c r="M34" s="49" t="s">
        <v>31</v>
      </c>
      <c r="N34" s="13" t="s">
        <v>288</v>
      </c>
      <c r="O34" s="49" t="s">
        <v>24</v>
      </c>
      <c r="P34" s="49" t="s">
        <v>274</v>
      </c>
      <c r="Q34" s="25">
        <v>650</v>
      </c>
      <c r="R34" s="25">
        <v>650</v>
      </c>
      <c r="S34" s="25">
        <v>0</v>
      </c>
      <c r="T34" s="68">
        <v>44358</v>
      </c>
      <c r="U34" s="26"/>
      <c r="V34" s="26"/>
      <c r="W34" s="32" t="s">
        <v>316</v>
      </c>
      <c r="X34" s="70" t="s">
        <v>322</v>
      </c>
      <c r="Y34" s="31">
        <v>0</v>
      </c>
      <c r="Z34" s="44">
        <v>0</v>
      </c>
      <c r="AA34" s="31">
        <v>5</v>
      </c>
      <c r="AB34" s="32"/>
      <c r="AC34" s="45"/>
      <c r="AD34" s="50"/>
      <c r="AE34" s="47"/>
      <c r="AF34" s="49" t="s">
        <v>456</v>
      </c>
      <c r="AG34" s="49" t="s">
        <v>444</v>
      </c>
    </row>
    <row r="35" spans="2:33" ht="46.5" customHeight="1" x14ac:dyDescent="0.2">
      <c r="B35" s="49">
        <v>24</v>
      </c>
      <c r="C35" s="18" t="s">
        <v>15</v>
      </c>
      <c r="D35" s="14" t="s">
        <v>208</v>
      </c>
      <c r="E35" s="56" t="s">
        <v>243</v>
      </c>
      <c r="F35" s="40" t="s">
        <v>171</v>
      </c>
      <c r="G35" s="60" t="s">
        <v>345</v>
      </c>
      <c r="H35" s="12" t="s">
        <v>147</v>
      </c>
      <c r="I35" s="57" t="s">
        <v>220</v>
      </c>
      <c r="J35" s="57" t="s">
        <v>213</v>
      </c>
      <c r="K35" s="12" t="s">
        <v>25</v>
      </c>
      <c r="L35" s="49" t="s">
        <v>28</v>
      </c>
      <c r="M35" s="49" t="s">
        <v>46</v>
      </c>
      <c r="N35" s="13" t="s">
        <v>288</v>
      </c>
      <c r="O35" s="49" t="s">
        <v>33</v>
      </c>
      <c r="P35" s="49" t="s">
        <v>28</v>
      </c>
      <c r="Q35" s="25">
        <v>300</v>
      </c>
      <c r="R35" s="25">
        <v>298</v>
      </c>
      <c r="S35" s="25">
        <v>2</v>
      </c>
      <c r="T35" s="68">
        <v>44358</v>
      </c>
      <c r="U35" s="26"/>
      <c r="V35" s="26"/>
      <c r="W35" s="32" t="s">
        <v>317</v>
      </c>
      <c r="X35" s="70" t="s">
        <v>359</v>
      </c>
      <c r="Y35" s="31">
        <v>0</v>
      </c>
      <c r="Z35" s="44"/>
      <c r="AA35" s="31">
        <v>12</v>
      </c>
      <c r="AB35" s="32"/>
      <c r="AC35" s="45"/>
      <c r="AD35" s="50"/>
      <c r="AE35" s="50"/>
      <c r="AF35" s="49" t="s">
        <v>453</v>
      </c>
      <c r="AG35" s="49" t="s">
        <v>445</v>
      </c>
    </row>
    <row r="36" spans="2:33" ht="46.5" customHeight="1" x14ac:dyDescent="0.2">
      <c r="B36" s="49">
        <v>25</v>
      </c>
      <c r="C36" s="19" t="s">
        <v>16</v>
      </c>
      <c r="D36" s="14" t="s">
        <v>209</v>
      </c>
      <c r="E36" s="56" t="s">
        <v>244</v>
      </c>
      <c r="F36" s="40" t="s">
        <v>172</v>
      </c>
      <c r="G36" s="60" t="s">
        <v>346</v>
      </c>
      <c r="H36" s="12" t="s">
        <v>174</v>
      </c>
      <c r="I36" s="57" t="s">
        <v>214</v>
      </c>
      <c r="J36" s="57" t="s">
        <v>362</v>
      </c>
      <c r="K36" s="12" t="s">
        <v>25</v>
      </c>
      <c r="L36" s="49" t="s">
        <v>32</v>
      </c>
      <c r="M36" s="49" t="s">
        <v>271</v>
      </c>
      <c r="N36" s="20" t="s">
        <v>288</v>
      </c>
      <c r="O36" s="13" t="s">
        <v>33</v>
      </c>
      <c r="P36" s="13" t="s">
        <v>32</v>
      </c>
      <c r="Q36" s="25">
        <v>400</v>
      </c>
      <c r="R36" s="25">
        <v>400</v>
      </c>
      <c r="S36" s="25">
        <v>0</v>
      </c>
      <c r="T36" s="68">
        <v>44358</v>
      </c>
      <c r="U36" s="26"/>
      <c r="V36" s="26"/>
      <c r="W36" s="32" t="s">
        <v>318</v>
      </c>
      <c r="X36" s="70" t="s">
        <v>358</v>
      </c>
      <c r="Y36" s="31">
        <v>0</v>
      </c>
      <c r="Z36" s="44"/>
      <c r="AA36" s="31">
        <v>10</v>
      </c>
      <c r="AB36" s="32"/>
      <c r="AC36" s="45"/>
      <c r="AD36" s="50" t="s">
        <v>355</v>
      </c>
      <c r="AE36" s="50"/>
      <c r="AF36" s="49" t="s">
        <v>454</v>
      </c>
      <c r="AG36" s="49" t="s">
        <v>446</v>
      </c>
    </row>
    <row r="37" spans="2:33" ht="46.5" customHeight="1" x14ac:dyDescent="0.2">
      <c r="B37" s="49">
        <v>26</v>
      </c>
      <c r="C37" s="19" t="s">
        <v>16</v>
      </c>
      <c r="D37" s="14" t="s">
        <v>210</v>
      </c>
      <c r="E37" s="56" t="s">
        <v>245</v>
      </c>
      <c r="F37" s="40" t="s">
        <v>173</v>
      </c>
      <c r="G37" s="60" t="s">
        <v>347</v>
      </c>
      <c r="H37" s="12" t="s">
        <v>147</v>
      </c>
      <c r="I37" s="57" t="s">
        <v>250</v>
      </c>
      <c r="J37" s="57" t="s">
        <v>363</v>
      </c>
      <c r="K37" s="12" t="s">
        <v>25</v>
      </c>
      <c r="L37" s="49" t="s">
        <v>25</v>
      </c>
      <c r="M37" s="20" t="s">
        <v>39</v>
      </c>
      <c r="N37" s="20" t="s">
        <v>272</v>
      </c>
      <c r="O37" s="13" t="s">
        <v>258</v>
      </c>
      <c r="P37" s="13" t="s">
        <v>283</v>
      </c>
      <c r="Q37" s="25">
        <v>995</v>
      </c>
      <c r="R37" s="25">
        <v>720</v>
      </c>
      <c r="S37" s="25">
        <v>275</v>
      </c>
      <c r="T37" s="68">
        <v>44358</v>
      </c>
      <c r="U37" s="26"/>
      <c r="V37" s="26"/>
      <c r="W37" s="32" t="s">
        <v>319</v>
      </c>
      <c r="X37" s="70" t="s">
        <v>385</v>
      </c>
      <c r="Y37" s="31">
        <v>0</v>
      </c>
      <c r="Z37" s="44"/>
      <c r="AA37" s="31">
        <v>10</v>
      </c>
      <c r="AB37" s="32"/>
      <c r="AC37" s="45"/>
      <c r="AD37" s="50"/>
      <c r="AE37" s="47"/>
      <c r="AF37" s="49" t="s">
        <v>457</v>
      </c>
      <c r="AG37" s="49" t="s">
        <v>439</v>
      </c>
    </row>
    <row r="38" spans="2:33" ht="46.5" customHeight="1" x14ac:dyDescent="0.2">
      <c r="B38" s="49">
        <v>27</v>
      </c>
      <c r="C38" s="19" t="s">
        <v>16</v>
      </c>
      <c r="D38" s="14" t="s">
        <v>211</v>
      </c>
      <c r="E38" s="56" t="s">
        <v>246</v>
      </c>
      <c r="F38" s="40" t="s">
        <v>175</v>
      </c>
      <c r="G38" s="60" t="s">
        <v>348</v>
      </c>
      <c r="H38" s="12" t="s">
        <v>147</v>
      </c>
      <c r="I38" s="57" t="s">
        <v>251</v>
      </c>
      <c r="J38" s="57" t="s">
        <v>364</v>
      </c>
      <c r="K38" s="12" t="s">
        <v>25</v>
      </c>
      <c r="L38" s="49" t="s">
        <v>19</v>
      </c>
      <c r="M38" s="49" t="s">
        <v>289</v>
      </c>
      <c r="N38" s="13" t="s">
        <v>288</v>
      </c>
      <c r="O38" s="13" t="s">
        <v>33</v>
      </c>
      <c r="P38" s="13" t="s">
        <v>176</v>
      </c>
      <c r="Q38" s="25">
        <v>480</v>
      </c>
      <c r="R38" s="25">
        <v>480</v>
      </c>
      <c r="S38" s="25">
        <v>0</v>
      </c>
      <c r="T38" s="68">
        <v>44358</v>
      </c>
      <c r="U38" s="26"/>
      <c r="V38" s="26"/>
      <c r="W38" s="32" t="s">
        <v>320</v>
      </c>
      <c r="X38" s="70" t="s">
        <v>357</v>
      </c>
      <c r="Y38" s="31">
        <v>0</v>
      </c>
      <c r="Z38" s="44"/>
      <c r="AA38" s="31">
        <v>3</v>
      </c>
      <c r="AB38" s="32"/>
      <c r="AC38" s="45"/>
      <c r="AD38" s="50"/>
      <c r="AE38" s="47"/>
      <c r="AF38" s="49" t="s">
        <v>458</v>
      </c>
      <c r="AG38" s="49" t="s">
        <v>437</v>
      </c>
    </row>
    <row r="39" spans="2:33" ht="46.5" customHeight="1" x14ac:dyDescent="0.2">
      <c r="B39" s="49">
        <v>28</v>
      </c>
      <c r="C39" s="19" t="s">
        <v>16</v>
      </c>
      <c r="D39" s="14" t="s">
        <v>256</v>
      </c>
      <c r="E39" s="56" t="s">
        <v>247</v>
      </c>
      <c r="F39" s="40" t="s">
        <v>177</v>
      </c>
      <c r="G39" s="60" t="s">
        <v>349</v>
      </c>
      <c r="H39" s="12" t="s">
        <v>174</v>
      </c>
      <c r="I39" s="57" t="s">
        <v>213</v>
      </c>
      <c r="J39" s="57" t="s">
        <v>213</v>
      </c>
      <c r="K39" s="12" t="s">
        <v>25</v>
      </c>
      <c r="L39" s="49" t="s">
        <v>29</v>
      </c>
      <c r="M39" s="13" t="s">
        <v>267</v>
      </c>
      <c r="N39" s="13" t="s">
        <v>288</v>
      </c>
      <c r="O39" s="13" t="s">
        <v>29</v>
      </c>
      <c r="P39" s="20" t="s">
        <v>29</v>
      </c>
      <c r="Q39" s="25">
        <v>430</v>
      </c>
      <c r="R39" s="25">
        <v>430</v>
      </c>
      <c r="S39" s="25">
        <v>0</v>
      </c>
      <c r="T39" s="68">
        <v>44358</v>
      </c>
      <c r="U39" s="26"/>
      <c r="V39" s="26"/>
      <c r="W39" s="32" t="s">
        <v>353</v>
      </c>
      <c r="X39" s="70" t="s">
        <v>360</v>
      </c>
      <c r="Y39" s="31">
        <v>0</v>
      </c>
      <c r="Z39" s="44"/>
      <c r="AA39" s="31">
        <v>7</v>
      </c>
      <c r="AB39" s="32"/>
      <c r="AC39" s="45"/>
      <c r="AD39" s="50" t="s">
        <v>355</v>
      </c>
      <c r="AE39" s="50"/>
      <c r="AF39" s="49" t="s">
        <v>459</v>
      </c>
      <c r="AG39" s="13" t="s">
        <v>447</v>
      </c>
    </row>
    <row r="40" spans="2:33" ht="45.75" customHeight="1" x14ac:dyDescent="0.2">
      <c r="B40" s="49">
        <v>29</v>
      </c>
      <c r="C40" s="19" t="s">
        <v>16</v>
      </c>
      <c r="D40" s="14" t="s">
        <v>212</v>
      </c>
      <c r="E40" s="56" t="s">
        <v>248</v>
      </c>
      <c r="F40" s="40" t="s">
        <v>178</v>
      </c>
      <c r="G40" s="11"/>
      <c r="H40" s="11"/>
      <c r="I40" s="11"/>
      <c r="J40" s="11"/>
      <c r="K40" s="8"/>
      <c r="L40" s="49" t="s">
        <v>25</v>
      </c>
      <c r="M40" s="13" t="s">
        <v>273</v>
      </c>
      <c r="N40" s="13" t="s">
        <v>288</v>
      </c>
      <c r="O40" s="13" t="s">
        <v>33</v>
      </c>
      <c r="P40" s="13" t="s">
        <v>25</v>
      </c>
      <c r="Q40" s="25">
        <v>540</v>
      </c>
      <c r="R40" s="25">
        <v>390</v>
      </c>
      <c r="S40" s="25">
        <v>150</v>
      </c>
      <c r="T40" s="68">
        <v>44358</v>
      </c>
      <c r="U40" s="26"/>
      <c r="V40" s="26"/>
      <c r="W40" s="32" t="s">
        <v>406</v>
      </c>
      <c r="X40" s="79" t="s">
        <v>416</v>
      </c>
      <c r="Y40" s="31">
        <v>0</v>
      </c>
      <c r="Z40" s="44"/>
      <c r="AA40" s="31">
        <v>5</v>
      </c>
      <c r="AD40" s="47"/>
      <c r="AE40" s="47"/>
      <c r="AF40" s="49" t="s">
        <v>457</v>
      </c>
      <c r="AG40" s="13" t="s">
        <v>448</v>
      </c>
    </row>
    <row r="41" spans="2:33" ht="46.5" customHeight="1" x14ac:dyDescent="0.2">
      <c r="E41" s="10"/>
      <c r="G41" s="12"/>
      <c r="H41" s="12"/>
      <c r="I41" s="57" t="s">
        <v>213</v>
      </c>
      <c r="J41" s="57" t="s">
        <v>213</v>
      </c>
      <c r="K41" s="12"/>
      <c r="L41" s="8"/>
      <c r="M41" s="8"/>
      <c r="N41" s="8"/>
      <c r="O41" s="8"/>
      <c r="P41" s="8"/>
      <c r="R41" s="25">
        <v>260</v>
      </c>
      <c r="S41" s="25">
        <v>210</v>
      </c>
      <c r="T41" s="68">
        <v>44358</v>
      </c>
      <c r="U41" s="26"/>
      <c r="V41" s="26"/>
      <c r="AB41" s="32"/>
      <c r="AC41" s="35"/>
      <c r="AD41" s="47"/>
      <c r="AE41" s="47"/>
      <c r="AF41" s="8"/>
      <c r="AG41" s="8"/>
    </row>
    <row r="42" spans="2:33" ht="46.5" customHeight="1" x14ac:dyDescent="0.35">
      <c r="B42" s="49">
        <v>30</v>
      </c>
      <c r="C42" s="21" t="s">
        <v>17</v>
      </c>
      <c r="D42" s="14" t="s">
        <v>84</v>
      </c>
      <c r="E42" s="56" t="s">
        <v>215</v>
      </c>
      <c r="F42" s="40" t="s">
        <v>18</v>
      </c>
      <c r="L42" s="49" t="s">
        <v>19</v>
      </c>
      <c r="M42" s="13"/>
      <c r="N42" s="13"/>
      <c r="O42" s="13"/>
      <c r="P42" s="13"/>
      <c r="Q42" s="25">
        <v>470</v>
      </c>
      <c r="W42" s="41"/>
      <c r="X42" s="33"/>
      <c r="Y42" s="31"/>
      <c r="Z42" s="44"/>
      <c r="AA42" s="31"/>
      <c r="AB42" s="37"/>
      <c r="AC42" s="37"/>
      <c r="AF42" s="49"/>
      <c r="AG42" s="13"/>
    </row>
    <row r="43" spans="2:33" ht="19.5" x14ac:dyDescent="0.35">
      <c r="Q43" s="2" t="s">
        <v>386</v>
      </c>
      <c r="AB43" s="37"/>
      <c r="AC43" s="37"/>
    </row>
  </sheetData>
  <mergeCells count="36">
    <mergeCell ref="Q27:Q28"/>
    <mergeCell ref="Q30:Q31"/>
    <mergeCell ref="AA27:AA28"/>
    <mergeCell ref="Y27:Y28"/>
    <mergeCell ref="AF30:AF31"/>
    <mergeCell ref="AF27:AF28"/>
    <mergeCell ref="L27:L28"/>
    <mergeCell ref="M27:M28"/>
    <mergeCell ref="N27:N28"/>
    <mergeCell ref="O27:O28"/>
    <mergeCell ref="P27:P28"/>
    <mergeCell ref="B30:B31"/>
    <mergeCell ref="C30:C31"/>
    <mergeCell ref="D30:D31"/>
    <mergeCell ref="E30:E31"/>
    <mergeCell ref="F27:F28"/>
    <mergeCell ref="F30:F31"/>
    <mergeCell ref="B27:B28"/>
    <mergeCell ref="C27:C28"/>
    <mergeCell ref="D27:D28"/>
    <mergeCell ref="E27:E28"/>
    <mergeCell ref="K29:K30"/>
    <mergeCell ref="J29:J30"/>
    <mergeCell ref="I29:I30"/>
    <mergeCell ref="H29:H30"/>
    <mergeCell ref="G29:G30"/>
    <mergeCell ref="L30:L31"/>
    <mergeCell ref="AC29:AC30"/>
    <mergeCell ref="M30:M31"/>
    <mergeCell ref="N30:N31"/>
    <mergeCell ref="O30:O31"/>
    <mergeCell ref="P30:P31"/>
    <mergeCell ref="AD29:AD30"/>
    <mergeCell ref="W8:AC8"/>
    <mergeCell ref="AG30:AG31"/>
    <mergeCell ref="AG27:AG28"/>
  </mergeCells>
  <conditionalFormatting sqref="Y11 Y18 Y33 Y14 Y37:Y38 Y20:Y22 AA20:AA23 AB20:AB22 Y25:Y27 Y40 AA25:AA27 AA29:AA31 AB39 AA40">
    <cfRule type="cellIs" dxfId="159" priority="360" operator="equal">
      <formula>"KPI achieved"</formula>
    </cfRule>
    <cfRule type="cellIs" dxfId="158" priority="361" operator="equal">
      <formula>"behind schedule"</formula>
    </cfRule>
    <cfRule type="containsText" dxfId="157" priority="362" operator="containsText" text="on schedule">
      <formula>NOT(ISERROR(SEARCH("on schedule",Y11)))</formula>
    </cfRule>
  </conditionalFormatting>
  <conditionalFormatting sqref="Y10">
    <cfRule type="cellIs" dxfId="156" priority="332" operator="equal">
      <formula>"KPI achieved"</formula>
    </cfRule>
    <cfRule type="cellIs" dxfId="155" priority="333" operator="equal">
      <formula>"behind schedule"</formula>
    </cfRule>
    <cfRule type="containsText" dxfId="154" priority="334" operator="containsText" text="on schedule">
      <formula>NOT(ISERROR(SEARCH("on schedule",Y10)))</formula>
    </cfRule>
  </conditionalFormatting>
  <conditionalFormatting sqref="Y42">
    <cfRule type="cellIs" dxfId="153" priority="326" operator="equal">
      <formula>"KPI achieved"</formula>
    </cfRule>
    <cfRule type="cellIs" dxfId="152" priority="327" operator="equal">
      <formula>"behind schedule"</formula>
    </cfRule>
    <cfRule type="containsText" dxfId="151" priority="328" operator="containsText" text="on schedule">
      <formula>NOT(ISERROR(SEARCH("on schedule",Y42)))</formula>
    </cfRule>
  </conditionalFormatting>
  <conditionalFormatting sqref="AB10:AB11 AA20:AB23 AB25:AB34 AB36:AB37 AB13:AB18 AA25:AA27 AA29:AA31 AB39 AA40">
    <cfRule type="containsText" dxfId="150" priority="259" operator="containsText" text="critical">
      <formula>NOT(ISERROR(SEARCH("critical",AA10)))</formula>
    </cfRule>
  </conditionalFormatting>
  <conditionalFormatting sqref="AB10:AB11 AB20:AB23 AB25:AB34 AB39 AB36:AB37 AB13:AB18">
    <cfRule type="containsText" dxfId="149" priority="258" operator="containsText" text="critical">
      <formula>NOT(ISERROR(SEARCH("critical",AB10)))</formula>
    </cfRule>
  </conditionalFormatting>
  <conditionalFormatting sqref="Y29:Y31">
    <cfRule type="cellIs" dxfId="148" priority="244" operator="equal">
      <formula>"KPI achieved"</formula>
    </cfRule>
    <cfRule type="cellIs" dxfId="147" priority="245" operator="equal">
      <formula>"behind schedule"</formula>
    </cfRule>
    <cfRule type="containsText" dxfId="146" priority="246" operator="containsText" text="on schedule">
      <formula>NOT(ISERROR(SEARCH("on schedule",Y29)))</formula>
    </cfRule>
  </conditionalFormatting>
  <conditionalFormatting sqref="Y17">
    <cfRule type="cellIs" dxfId="145" priority="233" operator="equal">
      <formula>"KPI achieved"</formula>
    </cfRule>
    <cfRule type="cellIs" dxfId="144" priority="234" operator="equal">
      <formula>"behind schedule"</formula>
    </cfRule>
    <cfRule type="containsText" dxfId="143" priority="235" operator="containsText" text="on schedule">
      <formula>NOT(ISERROR(SEARCH("on schedule",Y17)))</formula>
    </cfRule>
  </conditionalFormatting>
  <conditionalFormatting sqref="Y23">
    <cfRule type="cellIs" dxfId="142" priority="222" operator="equal">
      <formula>"KPI achieved"</formula>
    </cfRule>
    <cfRule type="cellIs" dxfId="141" priority="223" operator="equal">
      <formula>"behind schedule"</formula>
    </cfRule>
    <cfRule type="containsText" dxfId="140" priority="224" operator="containsText" text="on schedule">
      <formula>NOT(ISERROR(SEARCH("on schedule",Y23)))</formula>
    </cfRule>
  </conditionalFormatting>
  <conditionalFormatting sqref="AA10:AA11 AA42 AA14 AA17:AA18 AA33 AA37:AA38">
    <cfRule type="cellIs" dxfId="139" priority="197" operator="equal">
      <formula>"KPI achieved"</formula>
    </cfRule>
    <cfRule type="cellIs" dxfId="138" priority="198" operator="equal">
      <formula>"behind schedule"</formula>
    </cfRule>
    <cfRule type="containsText" dxfId="137" priority="199" operator="containsText" text="on schedule">
      <formula>NOT(ISERROR(SEARCH("on schedule",AA10)))</formula>
    </cfRule>
  </conditionalFormatting>
  <conditionalFormatting sqref="AA10:AA11 AA42 AA14 AA17:AA18 AA33 AA37:AA38">
    <cfRule type="containsText" dxfId="136" priority="196" operator="containsText" text="critical">
      <formula>NOT(ISERROR(SEARCH("critical",AA10)))</formula>
    </cfRule>
  </conditionalFormatting>
  <conditionalFormatting sqref="AA10:AA11 AA42 AA14 AA17:AA18 AA33 AA37:AA38 AA20:AA23 AA40 AA25:AA27 AA29:AA31">
    <cfRule type="cellIs" dxfId="135" priority="193" operator="equal">
      <formula>"KPI postponed"</formula>
    </cfRule>
    <cfRule type="containsText" dxfId="134" priority="194" operator="containsText" text="KPI stoppped">
      <formula>NOT(ISERROR(SEARCH("KPI stoppped",AA10)))</formula>
    </cfRule>
    <cfRule type="containsText" dxfId="133" priority="195" operator="containsText" text="critical">
      <formula>NOT(ISERROR(SEARCH("critical",AA10)))</formula>
    </cfRule>
  </conditionalFormatting>
  <conditionalFormatting sqref="AB11 AB14:AB18 AB23 AB28:AB31 AB33:AB34 AB37">
    <cfRule type="cellIs" dxfId="132" priority="190" operator="equal">
      <formula>"KPI achieved"</formula>
    </cfRule>
    <cfRule type="cellIs" dxfId="131" priority="191" operator="equal">
      <formula>"behind schedule"</formula>
    </cfRule>
    <cfRule type="containsText" dxfId="130" priority="192" operator="containsText" text="on schedule">
      <formula>NOT(ISERROR(SEARCH("on schedule",AB11)))</formula>
    </cfRule>
  </conditionalFormatting>
  <conditionalFormatting sqref="AB10 AB13 AB25:AB27 AB32 AB36 AB41">
    <cfRule type="cellIs" dxfId="129" priority="187" operator="equal">
      <formula>"KPI achieved"</formula>
    </cfRule>
    <cfRule type="cellIs" dxfId="128" priority="188" operator="equal">
      <formula>"behind schedule"</formula>
    </cfRule>
    <cfRule type="containsText" dxfId="127" priority="189" operator="containsText" text="on schedule">
      <formula>NOT(ISERROR(SEARCH("on schedule",AB10)))</formula>
    </cfRule>
  </conditionalFormatting>
  <conditionalFormatting sqref="AB41">
    <cfRule type="containsText" dxfId="126" priority="186" operator="containsText" text="critical">
      <formula>NOT(ISERROR(SEARCH("critical",AB41)))</formula>
    </cfRule>
  </conditionalFormatting>
  <conditionalFormatting sqref="AB41">
    <cfRule type="containsText" dxfId="125" priority="185" operator="containsText" text="critical">
      <formula>NOT(ISERROR(SEARCH("critical",AB41)))</formula>
    </cfRule>
  </conditionalFormatting>
  <conditionalFormatting sqref="Y13">
    <cfRule type="cellIs" dxfId="124" priority="182" operator="equal">
      <formula>"KPI achieved"</formula>
    </cfRule>
    <cfRule type="cellIs" dxfId="123" priority="183" operator="equal">
      <formula>"behind schedule"</formula>
    </cfRule>
    <cfRule type="containsText" dxfId="122" priority="184" operator="containsText" text="on schedule">
      <formula>NOT(ISERROR(SEARCH("on schedule",Y13)))</formula>
    </cfRule>
  </conditionalFormatting>
  <conditionalFormatting sqref="AA13">
    <cfRule type="cellIs" dxfId="121" priority="179" operator="equal">
      <formula>"KPI achieved"</formula>
    </cfRule>
    <cfRule type="cellIs" dxfId="120" priority="180" operator="equal">
      <formula>"behind schedule"</formula>
    </cfRule>
    <cfRule type="containsText" dxfId="119" priority="181" operator="containsText" text="on schedule">
      <formula>NOT(ISERROR(SEARCH("on schedule",AA13)))</formula>
    </cfRule>
  </conditionalFormatting>
  <conditionalFormatting sqref="AA13">
    <cfRule type="containsText" dxfId="118" priority="178" operator="containsText" text="critical">
      <formula>NOT(ISERROR(SEARCH("critical",AA13)))</formula>
    </cfRule>
  </conditionalFormatting>
  <conditionalFormatting sqref="AA13">
    <cfRule type="cellIs" dxfId="117" priority="175" operator="equal">
      <formula>"KPI postponed"</formula>
    </cfRule>
    <cfRule type="containsText" dxfId="116" priority="176" operator="containsText" text="KPI stoppped">
      <formula>NOT(ISERROR(SEARCH("KPI stoppped",AA13)))</formula>
    </cfRule>
    <cfRule type="containsText" dxfId="115" priority="177" operator="containsText" text="critical">
      <formula>NOT(ISERROR(SEARCH("critical",AA13)))</formula>
    </cfRule>
  </conditionalFormatting>
  <conditionalFormatting sqref="Y15:Y16">
    <cfRule type="cellIs" dxfId="114" priority="172" operator="equal">
      <formula>"KPI achieved"</formula>
    </cfRule>
    <cfRule type="cellIs" dxfId="113" priority="173" operator="equal">
      <formula>"behind schedule"</formula>
    </cfRule>
    <cfRule type="containsText" dxfId="112" priority="174" operator="containsText" text="on schedule">
      <formula>NOT(ISERROR(SEARCH("on schedule",Y15)))</formula>
    </cfRule>
  </conditionalFormatting>
  <conditionalFormatting sqref="AA15:AA16">
    <cfRule type="cellIs" dxfId="111" priority="169" operator="equal">
      <formula>"KPI achieved"</formula>
    </cfRule>
    <cfRule type="cellIs" dxfId="110" priority="170" operator="equal">
      <formula>"behind schedule"</formula>
    </cfRule>
    <cfRule type="containsText" dxfId="109" priority="171" operator="containsText" text="on schedule">
      <formula>NOT(ISERROR(SEARCH("on schedule",AA15)))</formula>
    </cfRule>
  </conditionalFormatting>
  <conditionalFormatting sqref="AA15:AA16">
    <cfRule type="containsText" dxfId="108" priority="168" operator="containsText" text="critical">
      <formula>NOT(ISERROR(SEARCH("critical",AA15)))</formula>
    </cfRule>
  </conditionalFormatting>
  <conditionalFormatting sqref="AA15:AA16">
    <cfRule type="cellIs" dxfId="107" priority="165" operator="equal">
      <formula>"KPI postponed"</formula>
    </cfRule>
    <cfRule type="containsText" dxfId="106" priority="166" operator="containsText" text="KPI stoppped">
      <formula>NOT(ISERROR(SEARCH("KPI stoppped",AA15)))</formula>
    </cfRule>
    <cfRule type="containsText" dxfId="105" priority="167" operator="containsText" text="critical">
      <formula>NOT(ISERROR(SEARCH("critical",AA15)))</formula>
    </cfRule>
  </conditionalFormatting>
  <conditionalFormatting sqref="Y32">
    <cfRule type="cellIs" dxfId="104" priority="152" operator="equal">
      <formula>"KPI achieved"</formula>
    </cfRule>
    <cfRule type="cellIs" dxfId="103" priority="153" operator="equal">
      <formula>"behind schedule"</formula>
    </cfRule>
    <cfRule type="containsText" dxfId="102" priority="154" operator="containsText" text="on schedule">
      <formula>NOT(ISERROR(SEARCH("on schedule",Y32)))</formula>
    </cfRule>
  </conditionalFormatting>
  <conditionalFormatting sqref="AA32">
    <cfRule type="cellIs" dxfId="101" priority="149" operator="equal">
      <formula>"KPI achieved"</formula>
    </cfRule>
    <cfRule type="cellIs" dxfId="100" priority="150" operator="equal">
      <formula>"behind schedule"</formula>
    </cfRule>
    <cfRule type="containsText" dxfId="99" priority="151" operator="containsText" text="on schedule">
      <formula>NOT(ISERROR(SEARCH("on schedule",AA32)))</formula>
    </cfRule>
  </conditionalFormatting>
  <conditionalFormatting sqref="AA32">
    <cfRule type="containsText" dxfId="98" priority="148" operator="containsText" text="critical">
      <formula>NOT(ISERROR(SEARCH("critical",AA32)))</formula>
    </cfRule>
  </conditionalFormatting>
  <conditionalFormatting sqref="AA32">
    <cfRule type="cellIs" dxfId="97" priority="145" operator="equal">
      <formula>"KPI postponed"</formula>
    </cfRule>
    <cfRule type="containsText" dxfId="96" priority="146" operator="containsText" text="KPI stoppped">
      <formula>NOT(ISERROR(SEARCH("KPI stoppped",AA32)))</formula>
    </cfRule>
    <cfRule type="containsText" dxfId="95" priority="147" operator="containsText" text="critical">
      <formula>NOT(ISERROR(SEARCH("critical",AA32)))</formula>
    </cfRule>
  </conditionalFormatting>
  <conditionalFormatting sqref="Y34">
    <cfRule type="cellIs" dxfId="94" priority="142" operator="equal">
      <formula>"KPI achieved"</formula>
    </cfRule>
    <cfRule type="cellIs" dxfId="93" priority="143" operator="equal">
      <formula>"behind schedule"</formula>
    </cfRule>
    <cfRule type="containsText" dxfId="92" priority="144" operator="containsText" text="on schedule">
      <formula>NOT(ISERROR(SEARCH("on schedule",Y34)))</formula>
    </cfRule>
  </conditionalFormatting>
  <conditionalFormatting sqref="AA34">
    <cfRule type="cellIs" dxfId="91" priority="139" operator="equal">
      <formula>"KPI achieved"</formula>
    </cfRule>
    <cfRule type="cellIs" dxfId="90" priority="140" operator="equal">
      <formula>"behind schedule"</formula>
    </cfRule>
    <cfRule type="containsText" dxfId="89" priority="141" operator="containsText" text="on schedule">
      <formula>NOT(ISERROR(SEARCH("on schedule",AA34)))</formula>
    </cfRule>
  </conditionalFormatting>
  <conditionalFormatting sqref="AA34">
    <cfRule type="containsText" dxfId="88" priority="138" operator="containsText" text="critical">
      <formula>NOT(ISERROR(SEARCH("critical",AA34)))</formula>
    </cfRule>
  </conditionalFormatting>
  <conditionalFormatting sqref="AA34">
    <cfRule type="cellIs" dxfId="87" priority="135" operator="equal">
      <formula>"KPI postponed"</formula>
    </cfRule>
    <cfRule type="containsText" dxfId="86" priority="136" operator="containsText" text="KPI stoppped">
      <formula>NOT(ISERROR(SEARCH("KPI stoppped",AA34)))</formula>
    </cfRule>
    <cfRule type="containsText" dxfId="85" priority="137" operator="containsText" text="critical">
      <formula>NOT(ISERROR(SEARCH("critical",AA34)))</formula>
    </cfRule>
  </conditionalFormatting>
  <conditionalFormatting sqref="Y35">
    <cfRule type="cellIs" dxfId="84" priority="132" operator="equal">
      <formula>"KPI achieved"</formula>
    </cfRule>
    <cfRule type="cellIs" dxfId="83" priority="133" operator="equal">
      <formula>"behind schedule"</formula>
    </cfRule>
    <cfRule type="containsText" dxfId="82" priority="134" operator="containsText" text="on schedule">
      <formula>NOT(ISERROR(SEARCH("on schedule",Y35)))</formula>
    </cfRule>
  </conditionalFormatting>
  <conditionalFormatting sqref="AA35">
    <cfRule type="cellIs" dxfId="81" priority="129" operator="equal">
      <formula>"KPI achieved"</formula>
    </cfRule>
    <cfRule type="cellIs" dxfId="80" priority="130" operator="equal">
      <formula>"behind schedule"</formula>
    </cfRule>
    <cfRule type="containsText" dxfId="79" priority="131" operator="containsText" text="on schedule">
      <formula>NOT(ISERROR(SEARCH("on schedule",AA35)))</formula>
    </cfRule>
  </conditionalFormatting>
  <conditionalFormatting sqref="AA35">
    <cfRule type="containsText" dxfId="78" priority="128" operator="containsText" text="critical">
      <formula>NOT(ISERROR(SEARCH("critical",AA35)))</formula>
    </cfRule>
  </conditionalFormatting>
  <conditionalFormatting sqref="AA35">
    <cfRule type="cellIs" dxfId="77" priority="125" operator="equal">
      <formula>"KPI postponed"</formula>
    </cfRule>
    <cfRule type="containsText" dxfId="76" priority="126" operator="containsText" text="KPI stoppped">
      <formula>NOT(ISERROR(SEARCH("KPI stoppped",AA35)))</formula>
    </cfRule>
    <cfRule type="containsText" dxfId="75" priority="127" operator="containsText" text="critical">
      <formula>NOT(ISERROR(SEARCH("critical",AA35)))</formula>
    </cfRule>
  </conditionalFormatting>
  <conditionalFormatting sqref="Y24">
    <cfRule type="cellIs" dxfId="74" priority="122" operator="equal">
      <formula>"KPI achieved"</formula>
    </cfRule>
    <cfRule type="cellIs" dxfId="73" priority="123" operator="equal">
      <formula>"behind schedule"</formula>
    </cfRule>
    <cfRule type="containsText" dxfId="72" priority="124" operator="containsText" text="on schedule">
      <formula>NOT(ISERROR(SEARCH("on schedule",Y24)))</formula>
    </cfRule>
  </conditionalFormatting>
  <conditionalFormatting sqref="AB24">
    <cfRule type="containsText" dxfId="71" priority="117" operator="containsText" text="critical">
      <formula>NOT(ISERROR(SEARCH("critical",AB24)))</formula>
    </cfRule>
  </conditionalFormatting>
  <conditionalFormatting sqref="AB24">
    <cfRule type="containsText" dxfId="70" priority="116" operator="containsText" text="critical">
      <formula>NOT(ISERROR(SEARCH("critical",AB24)))</formula>
    </cfRule>
  </conditionalFormatting>
  <conditionalFormatting sqref="AA24">
    <cfRule type="cellIs" dxfId="69" priority="113" operator="equal">
      <formula>"KPI achieved"</formula>
    </cfRule>
    <cfRule type="cellIs" dxfId="68" priority="114" operator="equal">
      <formula>"behind schedule"</formula>
    </cfRule>
    <cfRule type="containsText" dxfId="67" priority="115" operator="containsText" text="on schedule">
      <formula>NOT(ISERROR(SEARCH("on schedule",AA24)))</formula>
    </cfRule>
  </conditionalFormatting>
  <conditionalFormatting sqref="AA24">
    <cfRule type="containsText" dxfId="66" priority="112" operator="containsText" text="critical">
      <formula>NOT(ISERROR(SEARCH("critical",AA24)))</formula>
    </cfRule>
  </conditionalFormatting>
  <conditionalFormatting sqref="AA24">
    <cfRule type="cellIs" dxfId="65" priority="109" operator="equal">
      <formula>"KPI postponed"</formula>
    </cfRule>
    <cfRule type="containsText" dxfId="64" priority="110" operator="containsText" text="KPI stoppped">
      <formula>NOT(ISERROR(SEARCH("KPI stoppped",AA24)))</formula>
    </cfRule>
    <cfRule type="containsText" dxfId="63" priority="111" operator="containsText" text="critical">
      <formula>NOT(ISERROR(SEARCH("critical",AA24)))</formula>
    </cfRule>
  </conditionalFormatting>
  <conditionalFormatting sqref="AB24">
    <cfRule type="cellIs" dxfId="62" priority="106" operator="equal">
      <formula>"KPI achieved"</formula>
    </cfRule>
    <cfRule type="cellIs" dxfId="61" priority="107" operator="equal">
      <formula>"behind schedule"</formula>
    </cfRule>
    <cfRule type="containsText" dxfId="60" priority="108" operator="containsText" text="on schedule">
      <formula>NOT(ISERROR(SEARCH("on schedule",AB24)))</formula>
    </cfRule>
  </conditionalFormatting>
  <conditionalFormatting sqref="AB19">
    <cfRule type="containsText" dxfId="59" priority="105" operator="containsText" text="critical">
      <formula>NOT(ISERROR(SEARCH("critical",AB19)))</formula>
    </cfRule>
  </conditionalFormatting>
  <conditionalFormatting sqref="AB19">
    <cfRule type="containsText" dxfId="58" priority="104" operator="containsText" text="critical">
      <formula>NOT(ISERROR(SEARCH("critical",AB19)))</formula>
    </cfRule>
  </conditionalFormatting>
  <conditionalFormatting sqref="Y19">
    <cfRule type="cellIs" dxfId="57" priority="94" operator="equal">
      <formula>"KPI achieved"</formula>
    </cfRule>
    <cfRule type="cellIs" dxfId="56" priority="95" operator="equal">
      <formula>"behind schedule"</formula>
    </cfRule>
    <cfRule type="containsText" dxfId="55" priority="96" operator="containsText" text="on schedule">
      <formula>NOT(ISERROR(SEARCH("on schedule",Y19)))</formula>
    </cfRule>
  </conditionalFormatting>
  <conditionalFormatting sqref="AA19">
    <cfRule type="cellIs" dxfId="54" priority="91" operator="equal">
      <formula>"KPI achieved"</formula>
    </cfRule>
    <cfRule type="cellIs" dxfId="53" priority="92" operator="equal">
      <formula>"behind schedule"</formula>
    </cfRule>
    <cfRule type="containsText" dxfId="52" priority="93" operator="containsText" text="on schedule">
      <formula>NOT(ISERROR(SEARCH("on schedule",AA19)))</formula>
    </cfRule>
  </conditionalFormatting>
  <conditionalFormatting sqref="AA19">
    <cfRule type="containsText" dxfId="51" priority="90" operator="containsText" text="critical">
      <formula>NOT(ISERROR(SEARCH("critical",AA19)))</formula>
    </cfRule>
  </conditionalFormatting>
  <conditionalFormatting sqref="AA19">
    <cfRule type="cellIs" dxfId="50" priority="87" operator="equal">
      <formula>"KPI postponed"</formula>
    </cfRule>
    <cfRule type="containsText" dxfId="49" priority="88" operator="containsText" text="KPI stoppped">
      <formula>NOT(ISERROR(SEARCH("KPI stoppped",AA19)))</formula>
    </cfRule>
    <cfRule type="containsText" dxfId="48" priority="89" operator="containsText" text="critical">
      <formula>NOT(ISERROR(SEARCH("critical",AA19)))</formula>
    </cfRule>
  </conditionalFormatting>
  <conditionalFormatting sqref="AB19">
    <cfRule type="cellIs" dxfId="47" priority="84" operator="equal">
      <formula>"KPI achieved"</formula>
    </cfRule>
    <cfRule type="cellIs" dxfId="46" priority="85" operator="equal">
      <formula>"behind schedule"</formula>
    </cfRule>
    <cfRule type="containsText" dxfId="45" priority="86" operator="containsText" text="on schedule">
      <formula>NOT(ISERROR(SEARCH("on schedule",AB19)))</formula>
    </cfRule>
  </conditionalFormatting>
  <conditionalFormatting sqref="Y39">
    <cfRule type="cellIs" dxfId="44" priority="59" operator="equal">
      <formula>"KPI achieved"</formula>
    </cfRule>
    <cfRule type="cellIs" dxfId="43" priority="60" operator="equal">
      <formula>"behind schedule"</formula>
    </cfRule>
    <cfRule type="containsText" dxfId="42" priority="61" operator="containsText" text="on schedule">
      <formula>NOT(ISERROR(SEARCH("on schedule",Y39)))</formula>
    </cfRule>
  </conditionalFormatting>
  <conditionalFormatting sqref="Y36">
    <cfRule type="cellIs" dxfId="41" priority="37" operator="equal">
      <formula>"KPI achieved"</formula>
    </cfRule>
    <cfRule type="cellIs" dxfId="40" priority="38" operator="equal">
      <formula>"behind schedule"</formula>
    </cfRule>
    <cfRule type="containsText" dxfId="39" priority="39" operator="containsText" text="on schedule">
      <formula>NOT(ISERROR(SEARCH("on schedule",Y36)))</formula>
    </cfRule>
  </conditionalFormatting>
  <conditionalFormatting sqref="AB38">
    <cfRule type="containsText" dxfId="38" priority="51" operator="containsText" text="critical">
      <formula>NOT(ISERROR(SEARCH("critical",AB38)))</formula>
    </cfRule>
  </conditionalFormatting>
  <conditionalFormatting sqref="AB38">
    <cfRule type="containsText" dxfId="37" priority="50" operator="containsText" text="critical">
      <formula>NOT(ISERROR(SEARCH("critical",AB38)))</formula>
    </cfRule>
  </conditionalFormatting>
  <conditionalFormatting sqref="AA39">
    <cfRule type="cellIs" dxfId="36" priority="47" operator="equal">
      <formula>"KPI achieved"</formula>
    </cfRule>
    <cfRule type="cellIs" dxfId="35" priority="48" operator="equal">
      <formula>"behind schedule"</formula>
    </cfRule>
    <cfRule type="containsText" dxfId="34" priority="49" operator="containsText" text="on schedule">
      <formula>NOT(ISERROR(SEARCH("on schedule",AA39)))</formula>
    </cfRule>
  </conditionalFormatting>
  <conditionalFormatting sqref="AA39">
    <cfRule type="containsText" dxfId="33" priority="46" operator="containsText" text="critical">
      <formula>NOT(ISERROR(SEARCH("critical",AA39)))</formula>
    </cfRule>
  </conditionalFormatting>
  <conditionalFormatting sqref="AA39">
    <cfRule type="cellIs" dxfId="32" priority="43" operator="equal">
      <formula>"KPI postponed"</formula>
    </cfRule>
    <cfRule type="containsText" dxfId="31" priority="44" operator="containsText" text="KPI stoppped">
      <formula>NOT(ISERROR(SEARCH("KPI stoppped",AA39)))</formula>
    </cfRule>
    <cfRule type="containsText" dxfId="30" priority="45" operator="containsText" text="critical">
      <formula>NOT(ISERROR(SEARCH("critical",AA39)))</formula>
    </cfRule>
  </conditionalFormatting>
  <conditionalFormatting sqref="AB38">
    <cfRule type="cellIs" dxfId="29" priority="40" operator="equal">
      <formula>"KPI achieved"</formula>
    </cfRule>
    <cfRule type="cellIs" dxfId="28" priority="41" operator="equal">
      <formula>"behind schedule"</formula>
    </cfRule>
    <cfRule type="containsText" dxfId="27" priority="42" operator="containsText" text="on schedule">
      <formula>NOT(ISERROR(SEARCH("on schedule",AB38)))</formula>
    </cfRule>
  </conditionalFormatting>
  <conditionalFormatting sqref="AB35">
    <cfRule type="cellIs" dxfId="26" priority="16" operator="equal">
      <formula>"KPI achieved"</formula>
    </cfRule>
    <cfRule type="cellIs" dxfId="25" priority="17" operator="equal">
      <formula>"behind schedule"</formula>
    </cfRule>
    <cfRule type="containsText" dxfId="24" priority="18" operator="containsText" text="on schedule">
      <formula>NOT(ISERROR(SEARCH("on schedule",AB35)))</formula>
    </cfRule>
  </conditionalFormatting>
  <conditionalFormatting sqref="AB35">
    <cfRule type="containsText" dxfId="23" priority="32" operator="containsText" text="critical">
      <formula>NOT(ISERROR(SEARCH("critical",AB35)))</formula>
    </cfRule>
  </conditionalFormatting>
  <conditionalFormatting sqref="AB35">
    <cfRule type="containsText" dxfId="22" priority="31" operator="containsText" text="critical">
      <formula>NOT(ISERROR(SEARCH("critical",AB35)))</formula>
    </cfRule>
  </conditionalFormatting>
  <conditionalFormatting sqref="Y12">
    <cfRule type="cellIs" dxfId="21" priority="13" operator="equal">
      <formula>"KPI achieved"</formula>
    </cfRule>
    <cfRule type="cellIs" dxfId="20" priority="14" operator="equal">
      <formula>"behind schedule"</formula>
    </cfRule>
    <cfRule type="containsText" dxfId="19" priority="15" operator="containsText" text="on schedule">
      <formula>NOT(ISERROR(SEARCH("on schedule",Y12)))</formula>
    </cfRule>
  </conditionalFormatting>
  <conditionalFormatting sqref="AB12">
    <cfRule type="containsText" dxfId="18" priority="12" operator="containsText" text="critical">
      <formula>NOT(ISERROR(SEARCH("critical",AB12)))</formula>
    </cfRule>
  </conditionalFormatting>
  <conditionalFormatting sqref="AB12">
    <cfRule type="containsText" dxfId="17" priority="11" operator="containsText" text="critical">
      <formula>NOT(ISERROR(SEARCH("critical",AB12)))</formula>
    </cfRule>
  </conditionalFormatting>
  <conditionalFormatting sqref="AA36">
    <cfRule type="cellIs" dxfId="16" priority="23" operator="equal">
      <formula>"KPI achieved"</formula>
    </cfRule>
    <cfRule type="cellIs" dxfId="15" priority="24" operator="equal">
      <formula>"behind schedule"</formula>
    </cfRule>
    <cfRule type="containsText" dxfId="14" priority="25" operator="containsText" text="on schedule">
      <formula>NOT(ISERROR(SEARCH("on schedule",AA36)))</formula>
    </cfRule>
  </conditionalFormatting>
  <conditionalFormatting sqref="AA36">
    <cfRule type="containsText" dxfId="13" priority="22" operator="containsText" text="critical">
      <formula>NOT(ISERROR(SEARCH("critical",AA36)))</formula>
    </cfRule>
  </conditionalFormatting>
  <conditionalFormatting sqref="AA36">
    <cfRule type="cellIs" dxfId="12" priority="19" operator="equal">
      <formula>"KPI postponed"</formula>
    </cfRule>
    <cfRule type="containsText" dxfId="11" priority="20" operator="containsText" text="KPI stoppped">
      <formula>NOT(ISERROR(SEARCH("KPI stoppped",AA36)))</formula>
    </cfRule>
    <cfRule type="containsText" dxfId="10" priority="21" operator="containsText" text="critical">
      <formula>NOT(ISERROR(SEARCH("critical",AA36)))</formula>
    </cfRule>
  </conditionalFormatting>
  <conditionalFormatting sqref="AA12">
    <cfRule type="cellIs" dxfId="9" priority="8" operator="equal">
      <formula>"KPI achieved"</formula>
    </cfRule>
    <cfRule type="cellIs" dxfId="8" priority="9" operator="equal">
      <formula>"behind schedule"</formula>
    </cfRule>
    <cfRule type="containsText" dxfId="7" priority="10" operator="containsText" text="on schedule">
      <formula>NOT(ISERROR(SEARCH("on schedule",AA12)))</formula>
    </cfRule>
  </conditionalFormatting>
  <conditionalFormatting sqref="AA12">
    <cfRule type="containsText" dxfId="6" priority="7" operator="containsText" text="critical">
      <formula>NOT(ISERROR(SEARCH("critical",AA12)))</formula>
    </cfRule>
  </conditionalFormatting>
  <conditionalFormatting sqref="AA12">
    <cfRule type="cellIs" dxfId="5" priority="4" operator="equal">
      <formula>"KPI postponed"</formula>
    </cfRule>
    <cfRule type="containsText" dxfId="4" priority="5" operator="containsText" text="KPI stoppped">
      <formula>NOT(ISERROR(SEARCH("KPI stoppped",AA12)))</formula>
    </cfRule>
    <cfRule type="containsText" dxfId="3" priority="6" operator="containsText" text="critical">
      <formula>NOT(ISERROR(SEARCH("critical",AA12)))</formula>
    </cfRule>
  </conditionalFormatting>
  <conditionalFormatting sqref="AB12">
    <cfRule type="cellIs" dxfId="2" priority="1" operator="equal">
      <formula>"KPI achieved"</formula>
    </cfRule>
    <cfRule type="cellIs" dxfId="1" priority="2" operator="equal">
      <formula>"behind schedule"</formula>
    </cfRule>
    <cfRule type="containsText" dxfId="0" priority="3" operator="containsText" text="on schedule">
      <formula>NOT(ISERROR(SEARCH("on schedule",AB12)))</formula>
    </cfRule>
  </conditionalFormatting>
  <dataValidations disablePrompts="1" count="2">
    <dataValidation type="list" allowBlank="1" showInputMessage="1" showErrorMessage="1" sqref="K40" xr:uid="{382026E1-5CFD-4DC3-AD37-2296AD2CC26B}">
      <formula1>"AZ Technology, metafinanz, 3rd party"</formula1>
    </dataValidation>
    <dataValidation type="list" allowBlank="1" showInputMessage="1" showErrorMessage="1" sqref="AB10:AB40" xr:uid="{7892F734-5862-4485-8110-1C292C9B681A}">
      <formula1>"on schedule, behind schedule, critical, KPI postponed, KPI achieved"</formula1>
    </dataValidation>
  </dataValidations>
  <pageMargins left="0.25" right="0.25" top="0.75" bottom="0.75" header="0.3" footer="0.3"/>
  <pageSetup paperSize="8" scale="24" orientation="landscape" r:id="rId1"/>
  <headerFooter>
    <oddHeader>&amp;C&amp;"Calibri"&amp;10&amp;K000000Internal&amp;1#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748B-5FED-45F8-8301-DE6DDC061D75}">
  <sheetPr codeName="Sheet2"/>
  <dimension ref="B4:J36"/>
  <sheetViews>
    <sheetView topLeftCell="B1" zoomScale="70" zoomScaleNormal="70" workbookViewId="0">
      <selection activeCell="J26" sqref="J26"/>
    </sheetView>
  </sheetViews>
  <sheetFormatPr defaultRowHeight="12.75" x14ac:dyDescent="0.2"/>
  <cols>
    <col min="2" max="2" width="4.140625" bestFit="1" customWidth="1"/>
    <col min="3" max="3" width="26.42578125" bestFit="1" customWidth="1"/>
    <col min="4" max="4" width="8" bestFit="1" customWidth="1"/>
    <col min="5" max="5" width="98.28515625" hidden="1" customWidth="1"/>
    <col min="6" max="6" width="27.7109375" hidden="1" customWidth="1"/>
    <col min="7" max="7" width="32" bestFit="1" customWidth="1"/>
    <col min="8" max="8" width="30.140625" style="2" customWidth="1"/>
    <col min="9" max="9" width="24.28515625" style="2" bestFit="1" customWidth="1"/>
    <col min="10" max="10" width="57.28515625" style="2" bestFit="1" customWidth="1"/>
  </cols>
  <sheetData>
    <row r="4" spans="2:10" s="2" customFormat="1" ht="82.5" customHeight="1" x14ac:dyDescent="0.2">
      <c r="B4" s="7" t="s">
        <v>4</v>
      </c>
      <c r="C4" s="7" t="s">
        <v>5</v>
      </c>
      <c r="D4" s="7" t="s">
        <v>6</v>
      </c>
      <c r="E4" s="7" t="s">
        <v>7</v>
      </c>
      <c r="F4" s="7" t="s">
        <v>8</v>
      </c>
      <c r="G4" s="7" t="s">
        <v>9</v>
      </c>
      <c r="H4" s="7" t="s">
        <v>50</v>
      </c>
      <c r="I4" s="7" t="s">
        <v>49</v>
      </c>
      <c r="J4" s="7" t="s">
        <v>52</v>
      </c>
    </row>
    <row r="5" spans="2:10" s="2" customFormat="1" ht="46.5" customHeight="1" x14ac:dyDescent="0.2">
      <c r="B5" s="49">
        <v>1</v>
      </c>
      <c r="C5" s="15" t="s">
        <v>12</v>
      </c>
      <c r="D5" s="14" t="s">
        <v>190</v>
      </c>
      <c r="E5" s="40" t="s">
        <v>146</v>
      </c>
      <c r="F5" s="49" t="s">
        <v>21</v>
      </c>
      <c r="G5" s="49" t="s">
        <v>34</v>
      </c>
      <c r="H5" s="74" t="s">
        <v>429</v>
      </c>
      <c r="I5" s="74"/>
      <c r="J5" s="74"/>
    </row>
    <row r="6" spans="2:10" s="2" customFormat="1" ht="46.5" customHeight="1" x14ac:dyDescent="0.2">
      <c r="B6" s="13">
        <v>2</v>
      </c>
      <c r="C6" s="15" t="s">
        <v>12</v>
      </c>
      <c r="D6" s="14" t="s">
        <v>191</v>
      </c>
      <c r="E6" s="40" t="s">
        <v>252</v>
      </c>
      <c r="F6" s="49" t="s">
        <v>21</v>
      </c>
      <c r="G6" s="49" t="s">
        <v>47</v>
      </c>
      <c r="H6" s="77" t="s">
        <v>21</v>
      </c>
      <c r="I6" s="52">
        <v>491797068128</v>
      </c>
      <c r="J6" s="54" t="s">
        <v>55</v>
      </c>
    </row>
    <row r="7" spans="2:10" s="2" customFormat="1" ht="46.5" customHeight="1" x14ac:dyDescent="0.25">
      <c r="B7" s="13">
        <v>3</v>
      </c>
      <c r="C7" s="15" t="s">
        <v>12</v>
      </c>
      <c r="D7" s="14" t="s">
        <v>254</v>
      </c>
      <c r="E7" s="40" t="s">
        <v>149</v>
      </c>
      <c r="F7" s="49" t="s">
        <v>41</v>
      </c>
      <c r="G7" s="49" t="s">
        <v>39</v>
      </c>
      <c r="H7" s="78" t="s">
        <v>391</v>
      </c>
      <c r="I7" s="78" t="s">
        <v>392</v>
      </c>
      <c r="J7" s="76" t="s">
        <v>54</v>
      </c>
    </row>
    <row r="8" spans="2:10" s="2" customFormat="1" ht="46.5" customHeight="1" x14ac:dyDescent="0.2">
      <c r="B8" s="13">
        <v>4</v>
      </c>
      <c r="C8" s="15" t="s">
        <v>12</v>
      </c>
      <c r="D8" s="14" t="s">
        <v>192</v>
      </c>
      <c r="E8" s="40" t="s">
        <v>151</v>
      </c>
      <c r="F8" s="49" t="s">
        <v>21</v>
      </c>
      <c r="G8" s="49" t="s">
        <v>40</v>
      </c>
      <c r="H8" s="54" t="s">
        <v>259</v>
      </c>
      <c r="I8" s="75"/>
      <c r="J8" s="54" t="s">
        <v>419</v>
      </c>
    </row>
    <row r="9" spans="2:10" s="2" customFormat="1" ht="46.5" customHeight="1" x14ac:dyDescent="0.2">
      <c r="B9" s="13">
        <v>5</v>
      </c>
      <c r="C9" s="15" t="s">
        <v>12</v>
      </c>
      <c r="D9" s="14" t="s">
        <v>193</v>
      </c>
      <c r="E9" s="40" t="s">
        <v>153</v>
      </c>
      <c r="F9" s="69" t="s">
        <v>189</v>
      </c>
      <c r="G9" s="49" t="s">
        <v>40</v>
      </c>
      <c r="H9" s="54" t="s">
        <v>259</v>
      </c>
      <c r="I9" s="75"/>
      <c r="J9" s="54" t="s">
        <v>419</v>
      </c>
    </row>
    <row r="10" spans="2:10" s="2" customFormat="1" ht="46.5" customHeight="1" x14ac:dyDescent="0.2">
      <c r="B10" s="13">
        <v>6</v>
      </c>
      <c r="C10" s="15" t="s">
        <v>12</v>
      </c>
      <c r="D10" s="14" t="s">
        <v>194</v>
      </c>
      <c r="E10" s="40" t="s">
        <v>154</v>
      </c>
      <c r="F10" s="69" t="s">
        <v>189</v>
      </c>
      <c r="G10" s="49" t="s">
        <v>40</v>
      </c>
      <c r="H10" s="54" t="s">
        <v>259</v>
      </c>
      <c r="I10" s="75"/>
      <c r="J10" s="54" t="s">
        <v>419</v>
      </c>
    </row>
    <row r="11" spans="2:10" s="2" customFormat="1" ht="46.5" customHeight="1" x14ac:dyDescent="0.2">
      <c r="B11" s="13">
        <v>7</v>
      </c>
      <c r="C11" s="15" t="s">
        <v>12</v>
      </c>
      <c r="D11" s="14" t="s">
        <v>401</v>
      </c>
      <c r="E11" s="56" t="s">
        <v>407</v>
      </c>
      <c r="F11" s="40" t="s">
        <v>402</v>
      </c>
      <c r="G11" s="49" t="s">
        <v>40</v>
      </c>
      <c r="H11" s="54" t="s">
        <v>415</v>
      </c>
      <c r="I11" s="54" t="s">
        <v>423</v>
      </c>
      <c r="J11" s="54" t="s">
        <v>422</v>
      </c>
    </row>
    <row r="12" spans="2:10" s="2" customFormat="1" ht="46.5" customHeight="1" x14ac:dyDescent="0.2">
      <c r="B12" s="49">
        <v>7</v>
      </c>
      <c r="C12" s="16" t="s">
        <v>13</v>
      </c>
      <c r="D12" s="14" t="s">
        <v>195</v>
      </c>
      <c r="E12" s="24" t="s">
        <v>321</v>
      </c>
      <c r="F12" s="49" t="s">
        <v>22</v>
      </c>
      <c r="G12" s="49" t="s">
        <v>289</v>
      </c>
      <c r="H12" s="54" t="s">
        <v>397</v>
      </c>
      <c r="I12" s="54" t="s">
        <v>395</v>
      </c>
      <c r="J12" s="54" t="s">
        <v>396</v>
      </c>
    </row>
    <row r="13" spans="2:10" s="2" customFormat="1" ht="46.5" customHeight="1" x14ac:dyDescent="0.2">
      <c r="B13" s="13">
        <v>8</v>
      </c>
      <c r="C13" s="16" t="s">
        <v>13</v>
      </c>
      <c r="D13" s="14" t="s">
        <v>196</v>
      </c>
      <c r="E13" s="40" t="s">
        <v>155</v>
      </c>
      <c r="F13" s="49" t="s">
        <v>22</v>
      </c>
      <c r="G13" s="54" t="s">
        <v>382</v>
      </c>
      <c r="H13" s="54" t="s">
        <v>39</v>
      </c>
      <c r="I13" s="54" t="s">
        <v>130</v>
      </c>
      <c r="J13" s="54" t="s">
        <v>129</v>
      </c>
    </row>
    <row r="14" spans="2:10" s="2" customFormat="1" ht="46.5" customHeight="1" x14ac:dyDescent="0.2">
      <c r="B14" s="49">
        <v>9</v>
      </c>
      <c r="C14" s="16" t="s">
        <v>13</v>
      </c>
      <c r="D14" s="14" t="s">
        <v>253</v>
      </c>
      <c r="E14" s="40" t="s">
        <v>257</v>
      </c>
      <c r="F14" s="49" t="s">
        <v>22</v>
      </c>
      <c r="G14" s="54" t="s">
        <v>37</v>
      </c>
      <c r="H14" s="54" t="s">
        <v>39</v>
      </c>
      <c r="I14" s="54" t="s">
        <v>130</v>
      </c>
      <c r="J14" s="54" t="s">
        <v>129</v>
      </c>
    </row>
    <row r="15" spans="2:10" s="2" customFormat="1" ht="46.5" customHeight="1" x14ac:dyDescent="0.2">
      <c r="B15" s="13">
        <v>10</v>
      </c>
      <c r="C15" s="16" t="s">
        <v>13</v>
      </c>
      <c r="D15" s="14" t="s">
        <v>197</v>
      </c>
      <c r="E15" s="40" t="s">
        <v>157</v>
      </c>
      <c r="F15" s="49" t="s">
        <v>22</v>
      </c>
      <c r="G15" s="54" t="s">
        <v>37</v>
      </c>
      <c r="H15" s="54" t="s">
        <v>39</v>
      </c>
      <c r="I15" s="54" t="s">
        <v>130</v>
      </c>
      <c r="J15" s="54" t="s">
        <v>129</v>
      </c>
    </row>
    <row r="16" spans="2:10" s="2" customFormat="1" ht="46.5" customHeight="1" x14ac:dyDescent="0.2">
      <c r="B16" s="13">
        <v>11</v>
      </c>
      <c r="C16" s="16" t="s">
        <v>13</v>
      </c>
      <c r="D16" s="14" t="s">
        <v>198</v>
      </c>
      <c r="E16" s="40" t="s">
        <v>158</v>
      </c>
      <c r="F16" s="49" t="s">
        <v>22</v>
      </c>
      <c r="G16" s="54" t="s">
        <v>37</v>
      </c>
      <c r="H16" s="54" t="s">
        <v>39</v>
      </c>
      <c r="I16" s="54" t="s">
        <v>130</v>
      </c>
      <c r="J16" s="54" t="s">
        <v>129</v>
      </c>
    </row>
    <row r="17" spans="2:10" s="2" customFormat="1" ht="46.5" customHeight="1" x14ac:dyDescent="0.2">
      <c r="B17" s="13">
        <v>12</v>
      </c>
      <c r="C17" s="16" t="s">
        <v>13</v>
      </c>
      <c r="D17" s="14" t="s">
        <v>199</v>
      </c>
      <c r="E17" s="40" t="s">
        <v>159</v>
      </c>
      <c r="F17" s="49" t="s">
        <v>22</v>
      </c>
      <c r="G17" s="54" t="s">
        <v>39</v>
      </c>
      <c r="H17" s="54" t="s">
        <v>391</v>
      </c>
      <c r="I17" s="54" t="s">
        <v>392</v>
      </c>
      <c r="J17" s="54" t="s">
        <v>54</v>
      </c>
    </row>
    <row r="18" spans="2:10" s="2" customFormat="1" ht="46.5" customHeight="1" x14ac:dyDescent="0.2">
      <c r="B18" s="49">
        <v>13</v>
      </c>
      <c r="C18" s="16" t="s">
        <v>13</v>
      </c>
      <c r="D18" s="14" t="s">
        <v>200</v>
      </c>
      <c r="E18" s="40" t="s">
        <v>160</v>
      </c>
      <c r="F18" s="49" t="s">
        <v>22</v>
      </c>
      <c r="G18" s="54" t="s">
        <v>39</v>
      </c>
      <c r="H18" s="54" t="s">
        <v>391</v>
      </c>
      <c r="I18" s="54" t="s">
        <v>392</v>
      </c>
      <c r="J18" s="54" t="s">
        <v>54</v>
      </c>
    </row>
    <row r="19" spans="2:10" s="2" customFormat="1" ht="46.5" customHeight="1" x14ac:dyDescent="0.2">
      <c r="B19" s="13">
        <v>14</v>
      </c>
      <c r="C19" s="17" t="s">
        <v>14</v>
      </c>
      <c r="D19" s="14" t="s">
        <v>255</v>
      </c>
      <c r="E19" s="58" t="s">
        <v>161</v>
      </c>
      <c r="F19" s="49" t="s">
        <v>28</v>
      </c>
      <c r="G19" s="54" t="s">
        <v>39</v>
      </c>
      <c r="H19" s="54" t="s">
        <v>391</v>
      </c>
      <c r="I19" s="54" t="s">
        <v>392</v>
      </c>
      <c r="J19" s="54" t="s">
        <v>54</v>
      </c>
    </row>
    <row r="20" spans="2:10" s="2" customFormat="1" ht="46.5" customHeight="1" x14ac:dyDescent="0.2">
      <c r="B20" s="49">
        <v>15</v>
      </c>
      <c r="C20" s="17" t="s">
        <v>14</v>
      </c>
      <c r="D20" s="14" t="s">
        <v>201</v>
      </c>
      <c r="E20" s="40" t="s">
        <v>162</v>
      </c>
      <c r="F20" s="49" t="s">
        <v>189</v>
      </c>
      <c r="G20" s="54" t="s">
        <v>307</v>
      </c>
      <c r="H20" s="54" t="s">
        <v>398</v>
      </c>
      <c r="I20" s="54" t="s">
        <v>399</v>
      </c>
      <c r="J20" s="54" t="s">
        <v>400</v>
      </c>
    </row>
    <row r="21" spans="2:10" s="2" customFormat="1" ht="46.5" customHeight="1" x14ac:dyDescent="0.2">
      <c r="B21" s="13">
        <v>16</v>
      </c>
      <c r="C21" s="17" t="s">
        <v>14</v>
      </c>
      <c r="D21" s="14" t="s">
        <v>202</v>
      </c>
      <c r="E21" s="40" t="s">
        <v>164</v>
      </c>
      <c r="F21" s="49" t="s">
        <v>106</v>
      </c>
      <c r="G21" s="49" t="s">
        <v>221</v>
      </c>
      <c r="H21" s="54" t="s">
        <v>430</v>
      </c>
      <c r="I21" s="54" t="s">
        <v>432</v>
      </c>
      <c r="J21" s="54" t="s">
        <v>431</v>
      </c>
    </row>
    <row r="22" spans="2:10" s="2" customFormat="1" ht="46.5" customHeight="1" x14ac:dyDescent="0.2">
      <c r="B22" s="13">
        <v>17</v>
      </c>
      <c r="C22" s="17" t="s">
        <v>14</v>
      </c>
      <c r="D22" s="14" t="s">
        <v>203</v>
      </c>
      <c r="E22" s="40" t="s">
        <v>166</v>
      </c>
      <c r="F22" s="49" t="s">
        <v>32</v>
      </c>
      <c r="G22" s="49" t="s">
        <v>39</v>
      </c>
      <c r="H22" s="54" t="s">
        <v>391</v>
      </c>
      <c r="I22" s="54" t="s">
        <v>392</v>
      </c>
      <c r="J22" s="54" t="s">
        <v>54</v>
      </c>
    </row>
    <row r="23" spans="2:10" s="2" customFormat="1" ht="46.5" customHeight="1" x14ac:dyDescent="0.2">
      <c r="B23" s="13">
        <v>18</v>
      </c>
      <c r="C23" s="17" t="s">
        <v>14</v>
      </c>
      <c r="D23" s="14" t="s">
        <v>204</v>
      </c>
      <c r="E23" s="40" t="s">
        <v>167</v>
      </c>
      <c r="F23" s="49" t="s">
        <v>21</v>
      </c>
      <c r="G23" s="59" t="s">
        <v>40</v>
      </c>
      <c r="H23" s="54" t="s">
        <v>47</v>
      </c>
      <c r="I23" s="54" t="s">
        <v>421</v>
      </c>
      <c r="J23" s="54" t="s">
        <v>420</v>
      </c>
    </row>
    <row r="24" spans="2:10" s="2" customFormat="1" ht="23.25" customHeight="1" x14ac:dyDescent="0.2">
      <c r="B24" s="96">
        <v>19</v>
      </c>
      <c r="C24" s="102" t="s">
        <v>14</v>
      </c>
      <c r="D24" s="100" t="s">
        <v>350</v>
      </c>
      <c r="E24" s="110" t="s">
        <v>354</v>
      </c>
      <c r="F24" s="88" t="s">
        <v>32</v>
      </c>
      <c r="G24" s="88" t="s">
        <v>40</v>
      </c>
      <c r="H24" s="96" t="s">
        <v>142</v>
      </c>
      <c r="I24" s="96" t="s">
        <v>143</v>
      </c>
      <c r="J24" s="96" t="s">
        <v>144</v>
      </c>
    </row>
    <row r="25" spans="2:10" s="2" customFormat="1" ht="23.25" customHeight="1" x14ac:dyDescent="0.2">
      <c r="B25" s="97"/>
      <c r="C25" s="103"/>
      <c r="D25" s="101"/>
      <c r="E25" s="111"/>
      <c r="F25" s="89"/>
      <c r="G25" s="89"/>
      <c r="H25" s="97"/>
      <c r="I25" s="97"/>
      <c r="J25" s="97"/>
    </row>
    <row r="26" spans="2:10" s="2" customFormat="1" ht="46.5" customHeight="1" x14ac:dyDescent="0.2">
      <c r="B26" s="13">
        <v>20</v>
      </c>
      <c r="C26" s="18" t="s">
        <v>15</v>
      </c>
      <c r="D26" s="14" t="s">
        <v>205</v>
      </c>
      <c r="E26" s="40" t="s">
        <v>168</v>
      </c>
      <c r="F26" s="49" t="s">
        <v>106</v>
      </c>
      <c r="G26" s="49" t="s">
        <v>35</v>
      </c>
      <c r="H26" s="49" t="s">
        <v>427</v>
      </c>
      <c r="I26" s="80">
        <v>491755763852</v>
      </c>
      <c r="J26" s="87" t="s">
        <v>428</v>
      </c>
    </row>
    <row r="27" spans="2:10" s="2" customFormat="1" ht="46.5" customHeight="1" x14ac:dyDescent="0.2">
      <c r="B27" s="13">
        <v>21</v>
      </c>
      <c r="C27" s="18" t="s">
        <v>15</v>
      </c>
      <c r="D27" s="14" t="s">
        <v>206</v>
      </c>
      <c r="E27" s="40" t="s">
        <v>169</v>
      </c>
      <c r="F27" s="49" t="s">
        <v>41</v>
      </c>
      <c r="G27" s="49" t="s">
        <v>108</v>
      </c>
      <c r="H27" s="54" t="s">
        <v>38</v>
      </c>
      <c r="I27" s="54" t="s">
        <v>433</v>
      </c>
      <c r="J27" s="54" t="s">
        <v>58</v>
      </c>
    </row>
    <row r="28" spans="2:10" s="2" customFormat="1" ht="46.5" customHeight="1" x14ac:dyDescent="0.2">
      <c r="B28" s="13">
        <v>22</v>
      </c>
      <c r="C28" s="18" t="s">
        <v>15</v>
      </c>
      <c r="D28" s="14" t="s">
        <v>207</v>
      </c>
      <c r="E28" s="40" t="s">
        <v>170</v>
      </c>
      <c r="F28" s="49" t="s">
        <v>24</v>
      </c>
      <c r="G28" s="49" t="s">
        <v>31</v>
      </c>
      <c r="H28" s="54" t="s">
        <v>38</v>
      </c>
      <c r="I28" s="54" t="s">
        <v>59</v>
      </c>
      <c r="J28" s="54" t="s">
        <v>58</v>
      </c>
    </row>
    <row r="29" spans="2:10" s="2" customFormat="1" ht="46.5" customHeight="1" x14ac:dyDescent="0.2">
      <c r="B29" s="13">
        <v>23</v>
      </c>
      <c r="C29" s="18" t="s">
        <v>15</v>
      </c>
      <c r="D29" s="14" t="s">
        <v>208</v>
      </c>
      <c r="E29" s="40" t="s">
        <v>171</v>
      </c>
      <c r="F29" s="49" t="s">
        <v>28</v>
      </c>
      <c r="G29" s="49" t="s">
        <v>46</v>
      </c>
      <c r="H29" s="54" t="s">
        <v>388</v>
      </c>
      <c r="I29" s="54" t="s">
        <v>390</v>
      </c>
      <c r="J29" s="54" t="s">
        <v>389</v>
      </c>
    </row>
    <row r="30" spans="2:10" s="2" customFormat="1" ht="46.5" customHeight="1" x14ac:dyDescent="0.2">
      <c r="B30" s="13">
        <v>24</v>
      </c>
      <c r="C30" s="19" t="s">
        <v>16</v>
      </c>
      <c r="D30" s="14" t="s">
        <v>209</v>
      </c>
      <c r="E30" s="40" t="s">
        <v>172</v>
      </c>
      <c r="F30" s="49" t="s">
        <v>32</v>
      </c>
      <c r="G30" s="20" t="s">
        <v>271</v>
      </c>
      <c r="H30" s="54" t="s">
        <v>32</v>
      </c>
      <c r="I30" s="54" t="s">
        <v>393</v>
      </c>
      <c r="J30" s="54" t="s">
        <v>394</v>
      </c>
    </row>
    <row r="31" spans="2:10" s="2" customFormat="1" ht="46.5" customHeight="1" x14ac:dyDescent="0.2">
      <c r="B31" s="13">
        <v>25</v>
      </c>
      <c r="C31" s="19" t="s">
        <v>16</v>
      </c>
      <c r="D31" s="14" t="s">
        <v>210</v>
      </c>
      <c r="E31" s="40" t="s">
        <v>173</v>
      </c>
      <c r="F31" s="49" t="s">
        <v>33</v>
      </c>
      <c r="G31" s="20" t="s">
        <v>39</v>
      </c>
      <c r="H31" s="54" t="s">
        <v>391</v>
      </c>
      <c r="I31" s="54" t="s">
        <v>392</v>
      </c>
      <c r="J31" s="54" t="s">
        <v>54</v>
      </c>
    </row>
    <row r="32" spans="2:10" s="2" customFormat="1" ht="46.5" customHeight="1" x14ac:dyDescent="0.2">
      <c r="B32" s="13">
        <v>26</v>
      </c>
      <c r="C32" s="19" t="s">
        <v>16</v>
      </c>
      <c r="D32" s="14" t="s">
        <v>211</v>
      </c>
      <c r="E32" s="40" t="s">
        <v>175</v>
      </c>
      <c r="F32" s="49" t="s">
        <v>19</v>
      </c>
      <c r="G32" s="13" t="s">
        <v>289</v>
      </c>
      <c r="H32" s="54" t="s">
        <v>397</v>
      </c>
      <c r="I32" s="54" t="s">
        <v>395</v>
      </c>
      <c r="J32" s="54" t="s">
        <v>396</v>
      </c>
    </row>
    <row r="33" spans="2:10" s="2" customFormat="1" ht="46.5" customHeight="1" x14ac:dyDescent="0.2">
      <c r="B33" s="13">
        <v>27</v>
      </c>
      <c r="C33" s="19" t="s">
        <v>16</v>
      </c>
      <c r="D33" s="14" t="s">
        <v>256</v>
      </c>
      <c r="E33" s="40" t="s">
        <v>177</v>
      </c>
      <c r="F33" s="49" t="s">
        <v>29</v>
      </c>
      <c r="G33" s="13" t="s">
        <v>267</v>
      </c>
      <c r="H33" s="54" t="s">
        <v>425</v>
      </c>
      <c r="I33" s="54" t="s">
        <v>426</v>
      </c>
      <c r="J33" s="54" t="s">
        <v>424</v>
      </c>
    </row>
    <row r="34" spans="2:10" s="2" customFormat="1" ht="46.5" customHeight="1" x14ac:dyDescent="0.2">
      <c r="B34" s="13">
        <v>28</v>
      </c>
      <c r="C34" s="19" t="s">
        <v>16</v>
      </c>
      <c r="D34" s="14" t="s">
        <v>212</v>
      </c>
      <c r="E34" s="40" t="s">
        <v>178</v>
      </c>
      <c r="F34" s="49" t="s">
        <v>33</v>
      </c>
      <c r="G34" s="13" t="s">
        <v>273</v>
      </c>
      <c r="H34" s="54" t="s">
        <v>51</v>
      </c>
      <c r="I34" s="54">
        <v>491795210998</v>
      </c>
      <c r="J34" s="54" t="s">
        <v>61</v>
      </c>
    </row>
    <row r="35" spans="2:10" s="2" customFormat="1" ht="12.75" customHeight="1" x14ac:dyDescent="0.2">
      <c r="B35" s="8"/>
      <c r="C35" s="9"/>
      <c r="D35" s="10"/>
      <c r="E35" s="10"/>
      <c r="F35" s="8"/>
      <c r="G35" s="8"/>
    </row>
    <row r="36" spans="2:10" s="2" customFormat="1" ht="46.5" customHeight="1" x14ac:dyDescent="0.2">
      <c r="B36" s="13">
        <v>29</v>
      </c>
      <c r="C36" s="21" t="s">
        <v>179</v>
      </c>
      <c r="D36" s="14" t="s">
        <v>84</v>
      </c>
      <c r="E36" s="40" t="s">
        <v>18</v>
      </c>
      <c r="F36" s="49" t="s">
        <v>19</v>
      </c>
      <c r="G36" s="13"/>
    </row>
  </sheetData>
  <mergeCells count="9">
    <mergeCell ref="I24:I25"/>
    <mergeCell ref="J24:J25"/>
    <mergeCell ref="F24:F25"/>
    <mergeCell ref="G24:G25"/>
    <mergeCell ref="B24:B25"/>
    <mergeCell ref="C24:C25"/>
    <mergeCell ref="D24:D25"/>
    <mergeCell ref="E24:E25"/>
    <mergeCell ref="H24:H25"/>
  </mergeCells>
  <hyperlinks>
    <hyperlink ref="J29" r:id="rId1" display="mailto:extern.woerner_daniel@allianz.com" xr:uid="{CC74B466-CD5D-4668-9497-F7970217CCEE}"/>
    <hyperlink ref="J28" r:id="rId2" display="mailto:EXTERN.GUENTHER_GERHARD@allianz.com" xr:uid="{567DCF1A-14D8-41C1-A547-7657191394D0}"/>
    <hyperlink ref="J7" r:id="rId3" xr:uid="{6B007019-8EB9-4C3A-8D56-057F2416BAC9}"/>
    <hyperlink ref="J17" r:id="rId4" xr:uid="{4415DDB1-8003-49B7-8707-37B9076B2E56}"/>
    <hyperlink ref="J18" r:id="rId5" xr:uid="{C539EBB1-55F9-429B-B3EA-BDB0EFBFE531}"/>
    <hyperlink ref="J19" r:id="rId6" xr:uid="{A48D6D53-6025-4DA6-BFCC-04F9D2F2AE55}"/>
    <hyperlink ref="J22" r:id="rId7" xr:uid="{CCABC7C2-1C47-43B3-A672-E5E14A233082}"/>
    <hyperlink ref="J31" r:id="rId8" xr:uid="{88EBA62A-3768-45E2-9DFC-CD48D4C3F6C0}"/>
    <hyperlink ref="J30" r:id="rId9" display="mailto:michael.lewandowski@allianz.com" xr:uid="{54952058-9AA2-4AA5-B20F-81F6593DC2C0}"/>
    <hyperlink ref="J34" r:id="rId10" xr:uid="{D305662D-D72E-444A-80E5-BC5621485B3C}"/>
    <hyperlink ref="J32" r:id="rId11" xr:uid="{D1202C59-8168-4479-908C-73AEDCE8E232}"/>
    <hyperlink ref="J12" r:id="rId12" xr:uid="{60448413-F515-4A8F-983F-A970CBA03BEB}"/>
    <hyperlink ref="J20" r:id="rId13" xr:uid="{7960E0DC-0428-42B6-8B75-99711A64BBB8}"/>
    <hyperlink ref="J16" r:id="rId14" xr:uid="{759B7347-C8FA-48CF-8101-2167B1744E49}"/>
    <hyperlink ref="J15" r:id="rId15" xr:uid="{DF7BDD56-362C-48EF-B622-591D0DEA26B2}"/>
    <hyperlink ref="J14" r:id="rId16" xr:uid="{2B278025-2B35-449B-99EC-50507645004B}"/>
    <hyperlink ref="J13" r:id="rId17" xr:uid="{6ECEDD08-773A-4583-9542-2D8BA3AA8E43}"/>
    <hyperlink ref="J33" r:id="rId18" xr:uid="{D7179CE3-D8BE-4882-8497-92C29973CBF4}"/>
    <hyperlink ref="J21" r:id="rId19" xr:uid="{2DAF5C48-56AD-4B53-8DF9-0025A5142D1E}"/>
    <hyperlink ref="J27" r:id="rId20" display="mailto:EXTERN.GUENTHER_GERHARD@allianz.com" xr:uid="{2957BBAD-F854-42EB-B41B-31A09DB5BC5B}"/>
    <hyperlink ref="J26" r:id="rId21" xr:uid="{0628AF66-E798-4E0E-8647-3B7AC90528FC}"/>
  </hyperlinks>
  <pageMargins left="0.7" right="0.7" top="0.75" bottom="0.75" header="0.3" footer="0.3"/>
  <pageSetup orientation="portrait" horizontalDpi="90" verticalDpi="90" r:id="rId22"/>
  <headerFooter>
    <oddHeader>&amp;C&amp;"Calibri"&amp;10&amp;K000000Internal&amp;1#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J34"/>
  <sheetViews>
    <sheetView topLeftCell="D1" zoomScale="80" zoomScaleNormal="80" workbookViewId="0">
      <selection activeCell="I11" sqref="I11"/>
    </sheetView>
  </sheetViews>
  <sheetFormatPr defaultRowHeight="12.75" x14ac:dyDescent="0.2"/>
  <cols>
    <col min="1" max="1" width="2.7109375" style="2" customWidth="1"/>
    <col min="2" max="2" width="5.42578125" style="2" customWidth="1"/>
    <col min="3" max="3" width="53.28515625" style="2" customWidth="1"/>
    <col min="4" max="4" width="9.7109375" style="2" customWidth="1"/>
    <col min="5" max="5" width="79.42578125" style="2" customWidth="1"/>
    <col min="6" max="6" width="26.140625" style="2" customWidth="1"/>
    <col min="7" max="8" width="30.140625" style="2" customWidth="1"/>
    <col min="9" max="9" width="24.28515625" style="2" bestFit="1" customWidth="1"/>
    <col min="10" max="10" width="57.28515625" style="2" bestFit="1" customWidth="1"/>
    <col min="11" max="16384" width="9.140625" style="2"/>
  </cols>
  <sheetData>
    <row r="2" spans="2:10" ht="27" x14ac:dyDescent="0.2">
      <c r="B2" s="1" t="s">
        <v>0</v>
      </c>
      <c r="C2" s="1" t="s">
        <v>0</v>
      </c>
    </row>
    <row r="3" spans="2:10" ht="16.5" x14ac:dyDescent="0.3">
      <c r="B3" s="3" t="s">
        <v>1</v>
      </c>
    </row>
    <row r="4" spans="2:10" ht="16.5" x14ac:dyDescent="0.3">
      <c r="B4" s="3" t="s">
        <v>2</v>
      </c>
    </row>
    <row r="5" spans="2:10" ht="16.5" x14ac:dyDescent="0.3">
      <c r="B5" s="3" t="s">
        <v>3</v>
      </c>
    </row>
    <row r="8" spans="2:10" ht="32.25" customHeight="1" x14ac:dyDescent="0.2">
      <c r="B8" s="36" t="s">
        <v>48</v>
      </c>
      <c r="E8" s="5" t="s">
        <v>45</v>
      </c>
      <c r="F8" s="5"/>
      <c r="G8" s="5"/>
      <c r="H8" s="5"/>
      <c r="I8" s="5"/>
      <c r="J8" s="5"/>
    </row>
    <row r="9" spans="2:10" ht="82.5" customHeight="1" x14ac:dyDescent="0.2">
      <c r="B9" s="7" t="s">
        <v>4</v>
      </c>
      <c r="C9" s="7" t="s">
        <v>5</v>
      </c>
      <c r="D9" s="7" t="s">
        <v>6</v>
      </c>
      <c r="E9" s="7" t="s">
        <v>7</v>
      </c>
      <c r="F9" s="7" t="s">
        <v>8</v>
      </c>
      <c r="G9" s="7" t="s">
        <v>9</v>
      </c>
      <c r="H9" s="7" t="s">
        <v>50</v>
      </c>
      <c r="I9" s="7" t="s">
        <v>49</v>
      </c>
      <c r="J9" s="7" t="s">
        <v>52</v>
      </c>
    </row>
    <row r="10" spans="2:10" ht="20.100000000000001" customHeight="1" x14ac:dyDescent="0.2">
      <c r="B10" s="13">
        <v>1</v>
      </c>
      <c r="C10" s="15" t="s">
        <v>12</v>
      </c>
      <c r="D10" s="14" t="s">
        <v>63</v>
      </c>
      <c r="E10" s="24" t="s">
        <v>85</v>
      </c>
      <c r="F10" s="42" t="s">
        <v>21</v>
      </c>
      <c r="G10" s="42" t="s">
        <v>34</v>
      </c>
      <c r="H10" s="42" t="s">
        <v>46</v>
      </c>
      <c r="I10" s="42" t="s">
        <v>126</v>
      </c>
      <c r="J10" s="42" t="s">
        <v>125</v>
      </c>
    </row>
    <row r="11" spans="2:10" ht="20.100000000000001" customHeight="1" x14ac:dyDescent="0.2">
      <c r="B11" s="13">
        <v>2</v>
      </c>
      <c r="C11" s="15" t="s">
        <v>12</v>
      </c>
      <c r="D11" s="14" t="s">
        <v>64</v>
      </c>
      <c r="E11" s="24" t="s">
        <v>86</v>
      </c>
      <c r="F11" s="42" t="s">
        <v>21</v>
      </c>
      <c r="G11" s="42" t="s">
        <v>40</v>
      </c>
      <c r="H11" s="42" t="s">
        <v>120</v>
      </c>
      <c r="I11" s="52">
        <v>4915259613182</v>
      </c>
      <c r="J11" s="51" t="s">
        <v>53</v>
      </c>
    </row>
    <row r="12" spans="2:10" ht="20.100000000000001" customHeight="1" x14ac:dyDescent="0.2">
      <c r="B12" s="13">
        <v>3</v>
      </c>
      <c r="C12" s="15" t="s">
        <v>12</v>
      </c>
      <c r="D12" s="14" t="s">
        <v>65</v>
      </c>
      <c r="E12" s="24" t="s">
        <v>87</v>
      </c>
      <c r="F12" s="53" t="s">
        <v>21</v>
      </c>
      <c r="G12" s="42" t="s">
        <v>47</v>
      </c>
      <c r="H12" s="42" t="s">
        <v>21</v>
      </c>
      <c r="I12" s="54" t="s">
        <v>56</v>
      </c>
      <c r="J12" s="51" t="s">
        <v>55</v>
      </c>
    </row>
    <row r="13" spans="2:10" ht="20.100000000000001" customHeight="1" x14ac:dyDescent="0.2">
      <c r="B13" s="13">
        <v>4</v>
      </c>
      <c r="C13" s="15" t="s">
        <v>12</v>
      </c>
      <c r="D13" s="14" t="s">
        <v>66</v>
      </c>
      <c r="E13" s="24" t="s">
        <v>88</v>
      </c>
      <c r="F13" s="42" t="s">
        <v>106</v>
      </c>
      <c r="G13" s="42" t="s">
        <v>40</v>
      </c>
      <c r="H13" s="42" t="s">
        <v>142</v>
      </c>
      <c r="I13" s="42" t="s">
        <v>143</v>
      </c>
      <c r="J13" s="42" t="s">
        <v>144</v>
      </c>
    </row>
    <row r="14" spans="2:10" ht="20.100000000000001" customHeight="1" x14ac:dyDescent="0.2">
      <c r="B14" s="13">
        <v>5</v>
      </c>
      <c r="C14" s="15" t="s">
        <v>12</v>
      </c>
      <c r="D14" s="14" t="s">
        <v>67</v>
      </c>
      <c r="E14" s="24" t="s">
        <v>89</v>
      </c>
      <c r="F14" s="42" t="s">
        <v>23</v>
      </c>
      <c r="G14" s="42" t="s">
        <v>39</v>
      </c>
      <c r="H14" s="42" t="s">
        <v>37</v>
      </c>
      <c r="I14" s="54" t="s">
        <v>57</v>
      </c>
      <c r="J14" s="51" t="s">
        <v>54</v>
      </c>
    </row>
    <row r="15" spans="2:10" ht="20.100000000000001" customHeight="1" x14ac:dyDescent="0.2">
      <c r="B15" s="13">
        <v>6</v>
      </c>
      <c r="C15" s="15" t="s">
        <v>12</v>
      </c>
      <c r="D15" s="14" t="s">
        <v>68</v>
      </c>
      <c r="E15" s="24" t="s">
        <v>90</v>
      </c>
      <c r="F15" s="42" t="s">
        <v>41</v>
      </c>
      <c r="G15" s="42" t="s">
        <v>39</v>
      </c>
      <c r="H15" s="42" t="s">
        <v>121</v>
      </c>
      <c r="I15" s="42" t="s">
        <v>128</v>
      </c>
      <c r="J15" s="42" t="s">
        <v>127</v>
      </c>
    </row>
    <row r="16" spans="2:10" ht="20.100000000000001" customHeight="1" x14ac:dyDescent="0.2">
      <c r="B16" s="13">
        <v>7</v>
      </c>
      <c r="C16" s="15" t="s">
        <v>12</v>
      </c>
      <c r="D16" s="14" t="s">
        <v>69</v>
      </c>
      <c r="E16" s="24" t="s">
        <v>91</v>
      </c>
      <c r="F16" s="42" t="s">
        <v>23</v>
      </c>
      <c r="G16" s="42" t="s">
        <v>39</v>
      </c>
      <c r="H16" s="42" t="s">
        <v>121</v>
      </c>
      <c r="I16" s="42" t="s">
        <v>128</v>
      </c>
      <c r="J16" s="42" t="s">
        <v>127</v>
      </c>
    </row>
    <row r="17" spans="2:10" ht="20.100000000000001" customHeight="1" x14ac:dyDescent="0.2">
      <c r="B17" s="13">
        <v>8</v>
      </c>
      <c r="C17" s="16" t="s">
        <v>13</v>
      </c>
      <c r="D17" s="14" t="s">
        <v>70</v>
      </c>
      <c r="E17" s="24" t="s">
        <v>92</v>
      </c>
      <c r="F17" s="42" t="s">
        <v>22</v>
      </c>
      <c r="G17" s="42" t="s">
        <v>37</v>
      </c>
      <c r="H17" s="42" t="s">
        <v>39</v>
      </c>
      <c r="I17" s="42" t="s">
        <v>130</v>
      </c>
      <c r="J17" s="42" t="s">
        <v>129</v>
      </c>
    </row>
    <row r="18" spans="2:10" ht="20.100000000000001" customHeight="1" x14ac:dyDescent="0.2">
      <c r="B18" s="13">
        <v>9</v>
      </c>
      <c r="C18" s="16" t="s">
        <v>13</v>
      </c>
      <c r="D18" s="14" t="s">
        <v>71</v>
      </c>
      <c r="E18" s="24" t="s">
        <v>93</v>
      </c>
      <c r="F18" s="42" t="s">
        <v>22</v>
      </c>
      <c r="G18" s="42" t="s">
        <v>37</v>
      </c>
      <c r="H18" s="42" t="s">
        <v>39</v>
      </c>
      <c r="I18" s="42" t="s">
        <v>130</v>
      </c>
      <c r="J18" s="42" t="s">
        <v>129</v>
      </c>
    </row>
    <row r="19" spans="2:10" ht="20.100000000000001" customHeight="1" x14ac:dyDescent="0.2">
      <c r="B19" s="38">
        <v>10</v>
      </c>
      <c r="C19" s="16" t="s">
        <v>13</v>
      </c>
      <c r="D19" s="14" t="s">
        <v>72</v>
      </c>
      <c r="E19" s="39" t="s">
        <v>94</v>
      </c>
      <c r="F19" s="42" t="s">
        <v>22</v>
      </c>
      <c r="G19" s="42" t="s">
        <v>37</v>
      </c>
      <c r="H19" s="42" t="s">
        <v>39</v>
      </c>
      <c r="I19" s="42" t="s">
        <v>130</v>
      </c>
      <c r="J19" s="42" t="s">
        <v>129</v>
      </c>
    </row>
    <row r="20" spans="2:10" ht="20.100000000000001" customHeight="1" x14ac:dyDescent="0.2">
      <c r="B20" s="13">
        <v>11</v>
      </c>
      <c r="C20" s="16" t="s">
        <v>13</v>
      </c>
      <c r="D20" s="14" t="s">
        <v>73</v>
      </c>
      <c r="E20" s="24" t="s">
        <v>95</v>
      </c>
      <c r="F20" s="42" t="s">
        <v>22</v>
      </c>
      <c r="G20" s="42" t="s">
        <v>39</v>
      </c>
      <c r="H20" s="42" t="s">
        <v>121</v>
      </c>
      <c r="I20" s="42" t="s">
        <v>128</v>
      </c>
      <c r="J20" s="42" t="s">
        <v>127</v>
      </c>
    </row>
    <row r="21" spans="2:10" ht="20.100000000000001" customHeight="1" x14ac:dyDescent="0.2">
      <c r="B21" s="38">
        <v>12</v>
      </c>
      <c r="C21" s="17" t="s">
        <v>14</v>
      </c>
      <c r="D21" s="14" t="s">
        <v>74</v>
      </c>
      <c r="E21" s="39" t="s">
        <v>96</v>
      </c>
      <c r="F21" s="42" t="s">
        <v>28</v>
      </c>
      <c r="G21" s="42" t="s">
        <v>39</v>
      </c>
      <c r="H21" s="42" t="s">
        <v>121</v>
      </c>
      <c r="I21" s="42" t="s">
        <v>128</v>
      </c>
      <c r="J21" s="42" t="s">
        <v>127</v>
      </c>
    </row>
    <row r="22" spans="2:10" ht="20.100000000000001" customHeight="1" x14ac:dyDescent="0.2">
      <c r="B22" s="13">
        <v>13</v>
      </c>
      <c r="C22" s="17" t="s">
        <v>14</v>
      </c>
      <c r="D22" s="14" t="s">
        <v>75</v>
      </c>
      <c r="E22" s="24" t="s">
        <v>97</v>
      </c>
      <c r="F22" s="42" t="s">
        <v>19</v>
      </c>
      <c r="G22" s="42" t="s">
        <v>38</v>
      </c>
      <c r="H22" s="42" t="s">
        <v>34</v>
      </c>
      <c r="I22" s="42" t="s">
        <v>132</v>
      </c>
      <c r="J22" s="42" t="s">
        <v>131</v>
      </c>
    </row>
    <row r="23" spans="2:10" ht="20.100000000000001" customHeight="1" x14ac:dyDescent="0.2">
      <c r="B23" s="13">
        <v>14</v>
      </c>
      <c r="C23" s="17" t="s">
        <v>14</v>
      </c>
      <c r="D23" s="14" t="s">
        <v>76</v>
      </c>
      <c r="E23" s="24" t="s">
        <v>98</v>
      </c>
      <c r="F23" s="51" t="s">
        <v>28</v>
      </c>
      <c r="G23" s="51" t="s">
        <v>107</v>
      </c>
      <c r="H23" s="42" t="s">
        <v>118</v>
      </c>
      <c r="I23" s="55">
        <v>49893605316221</v>
      </c>
      <c r="J23" s="51" t="s">
        <v>133</v>
      </c>
    </row>
    <row r="24" spans="2:10" ht="20.100000000000001" customHeight="1" x14ac:dyDescent="0.2">
      <c r="B24" s="13">
        <v>15</v>
      </c>
      <c r="C24" s="18" t="s">
        <v>15</v>
      </c>
      <c r="D24" s="14" t="s">
        <v>77</v>
      </c>
      <c r="E24" s="24" t="s">
        <v>99</v>
      </c>
      <c r="F24" s="42" t="s">
        <v>106</v>
      </c>
      <c r="G24" s="42" t="s">
        <v>35</v>
      </c>
      <c r="H24" s="42" t="s">
        <v>119</v>
      </c>
      <c r="I24" s="55">
        <v>918129330123</v>
      </c>
      <c r="J24" s="42" t="s">
        <v>134</v>
      </c>
    </row>
    <row r="25" spans="2:10" ht="20.100000000000001" customHeight="1" x14ac:dyDescent="0.2">
      <c r="B25" s="13">
        <v>16</v>
      </c>
      <c r="C25" s="18" t="s">
        <v>15</v>
      </c>
      <c r="D25" s="14" t="s">
        <v>78</v>
      </c>
      <c r="E25" s="24" t="s">
        <v>100</v>
      </c>
      <c r="F25" s="42" t="s">
        <v>24</v>
      </c>
      <c r="G25" s="42" t="s">
        <v>31</v>
      </c>
      <c r="H25" s="42" t="s">
        <v>38</v>
      </c>
      <c r="I25" s="51" t="s">
        <v>59</v>
      </c>
      <c r="J25" s="51" t="s">
        <v>58</v>
      </c>
    </row>
    <row r="26" spans="2:10" ht="20.100000000000001" customHeight="1" x14ac:dyDescent="0.2">
      <c r="B26" s="13">
        <v>17</v>
      </c>
      <c r="C26" s="18" t="s">
        <v>15</v>
      </c>
      <c r="D26" s="14" t="s">
        <v>79</v>
      </c>
      <c r="E26" s="24" t="s">
        <v>101</v>
      </c>
      <c r="F26" s="42" t="s">
        <v>41</v>
      </c>
      <c r="G26" s="42" t="s">
        <v>108</v>
      </c>
      <c r="H26" s="42" t="s">
        <v>62</v>
      </c>
      <c r="I26" s="42" t="s">
        <v>141</v>
      </c>
      <c r="J26" s="42" t="s">
        <v>140</v>
      </c>
    </row>
    <row r="27" spans="2:10" ht="20.100000000000001" customHeight="1" x14ac:dyDescent="0.2">
      <c r="B27" s="13">
        <v>18</v>
      </c>
      <c r="C27" s="18" t="s">
        <v>15</v>
      </c>
      <c r="D27" s="14" t="s">
        <v>80</v>
      </c>
      <c r="E27" s="24" t="s">
        <v>102</v>
      </c>
      <c r="F27" s="42" t="s">
        <v>24</v>
      </c>
      <c r="G27" s="51" t="s">
        <v>109</v>
      </c>
      <c r="H27" s="51" t="s">
        <v>124</v>
      </c>
      <c r="I27" s="51" t="s">
        <v>136</v>
      </c>
      <c r="J27" s="51" t="s">
        <v>135</v>
      </c>
    </row>
    <row r="28" spans="2:10" ht="20.100000000000001" customHeight="1" x14ac:dyDescent="0.2">
      <c r="B28" s="38">
        <v>19</v>
      </c>
      <c r="C28" s="19" t="s">
        <v>16</v>
      </c>
      <c r="D28" s="14" t="s">
        <v>81</v>
      </c>
      <c r="E28" s="39" t="s">
        <v>113</v>
      </c>
      <c r="F28" s="42" t="s">
        <v>25</v>
      </c>
      <c r="G28" s="51" t="s">
        <v>39</v>
      </c>
      <c r="H28" s="51" t="s">
        <v>37</v>
      </c>
      <c r="I28" s="54" t="s">
        <v>57</v>
      </c>
      <c r="J28" s="51" t="s">
        <v>54</v>
      </c>
    </row>
    <row r="29" spans="2:10" ht="20.100000000000001" customHeight="1" x14ac:dyDescent="0.2">
      <c r="B29" s="13">
        <v>20</v>
      </c>
      <c r="C29" s="19" t="s">
        <v>16</v>
      </c>
      <c r="D29" s="14" t="s">
        <v>112</v>
      </c>
      <c r="E29" s="24" t="s">
        <v>114</v>
      </c>
      <c r="F29" s="42" t="s">
        <v>25</v>
      </c>
      <c r="G29" s="51" t="s">
        <v>117</v>
      </c>
      <c r="H29" s="51" t="s">
        <v>122</v>
      </c>
      <c r="I29" s="51" t="s">
        <v>138</v>
      </c>
      <c r="J29" s="51" t="s">
        <v>137</v>
      </c>
    </row>
    <row r="30" spans="2:10" ht="20.100000000000001" customHeight="1" x14ac:dyDescent="0.2">
      <c r="B30" s="13">
        <v>21</v>
      </c>
      <c r="C30" s="19" t="s">
        <v>16</v>
      </c>
      <c r="D30" s="14" t="s">
        <v>82</v>
      </c>
      <c r="E30" s="24" t="s">
        <v>103</v>
      </c>
      <c r="F30" s="42" t="s">
        <v>30</v>
      </c>
      <c r="G30" s="42" t="s">
        <v>29</v>
      </c>
      <c r="H30" s="51" t="s">
        <v>123</v>
      </c>
      <c r="I30" s="42" t="s">
        <v>60</v>
      </c>
      <c r="J30" s="42" t="s">
        <v>139</v>
      </c>
    </row>
    <row r="31" spans="2:10" ht="20.100000000000001" customHeight="1" x14ac:dyDescent="0.2">
      <c r="B31" s="13">
        <v>22</v>
      </c>
      <c r="C31" s="19" t="s">
        <v>16</v>
      </c>
      <c r="D31" s="14" t="s">
        <v>83</v>
      </c>
      <c r="E31" s="24" t="s">
        <v>104</v>
      </c>
      <c r="F31" s="42" t="s">
        <v>25</v>
      </c>
      <c r="G31" s="42" t="s">
        <v>110</v>
      </c>
      <c r="H31" s="51" t="s">
        <v>51</v>
      </c>
      <c r="I31" s="55">
        <v>491795210998</v>
      </c>
      <c r="J31" s="51" t="s">
        <v>61</v>
      </c>
    </row>
    <row r="32" spans="2:10" ht="12.75" customHeight="1" x14ac:dyDescent="0.2">
      <c r="B32" s="8"/>
      <c r="C32" s="9"/>
      <c r="D32" s="10"/>
      <c r="E32" s="11"/>
      <c r="F32" s="11"/>
      <c r="G32" s="11"/>
      <c r="H32" s="11"/>
      <c r="I32" s="11"/>
      <c r="J32" s="11"/>
    </row>
    <row r="33" spans="2:10" ht="20.100000000000001" customHeight="1" x14ac:dyDescent="0.2">
      <c r="B33" s="13">
        <v>23</v>
      </c>
      <c r="C33" s="21" t="s">
        <v>17</v>
      </c>
      <c r="D33" s="14" t="s">
        <v>84</v>
      </c>
      <c r="E33" s="24" t="s">
        <v>18</v>
      </c>
      <c r="F33" s="24"/>
      <c r="G33" s="24"/>
      <c r="H33" s="24"/>
      <c r="I33" s="24"/>
      <c r="J33" s="24"/>
    </row>
    <row r="34" spans="2:10" ht="21" customHeight="1" x14ac:dyDescent="0.2"/>
  </sheetData>
  <hyperlinks>
    <hyperlink ref="J14" r:id="rId1" display="mailto:lucas.tscherter@allianz.de" xr:uid="{5868343B-0D5A-466F-B439-90D115EEB7D5}"/>
    <hyperlink ref="J28" r:id="rId2" display="mailto:lucas.tscherter@allianz.de" xr:uid="{D25AB0A3-6389-4FF0-9E1D-264851E163C7}"/>
    <hyperlink ref="J11" r:id="rId3" display="mailto:extern.matys_jagoda1@allianz.de" xr:uid="{C88179C7-40C5-4AFB-BB79-EB15F16A2CCC}"/>
    <hyperlink ref="J31" r:id="rId4" xr:uid="{F769CEF3-0814-45A5-B455-CD7A82BA38B6}"/>
  </hyperlinks>
  <pageMargins left="0.7" right="0.7" top="0.75" bottom="0.75" header="0.3" footer="0.3"/>
  <pageSetup paperSize="9" orientation="portrait" r:id="rId5"/>
  <headerFooter>
    <oddHeader>&amp;C&amp;"Calibri"&amp;10&amp;K000000Internal&amp;1#</oddHeader>
  </headerFooter>
  <customProperties>
    <customPr name="EpmWorksheetKeyString_GU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3BF36E8A54C545A6F8E24897DC450C" ma:contentTypeVersion="14" ma:contentTypeDescription="Create a new document." ma:contentTypeScope="" ma:versionID="5f0dcd488be9a46757fe30ab1ac73423">
  <xsd:schema xmlns:xsd="http://www.w3.org/2001/XMLSchema" xmlns:xs="http://www.w3.org/2001/XMLSchema" xmlns:p="http://schemas.microsoft.com/office/2006/metadata/properties" xmlns:ns2="8bd3a746-af05-4d45-9ca2-b52a53cea921" targetNamespace="http://schemas.microsoft.com/office/2006/metadata/properties" ma:root="true" ma:fieldsID="92bfe06bc7072fcd4f52e5a816776ea6" ns2:_="">
    <xsd:import namespace="8bd3a746-af05-4d45-9ca2-b52a53cea9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3a746-af05-4d45-9ca2-b52a53cea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E4F6A4-1297-46E7-81F0-8AC89FAF8524}">
  <ds:schemaRefs>
    <ds:schemaRef ds:uri="http://purl.org/dc/elements/1.1/"/>
    <ds:schemaRef ds:uri="http://schemas.microsoft.com/office/infopath/2007/PartnerControls"/>
    <ds:schemaRef ds:uri="http://purl.org/dc/terms/"/>
    <ds:schemaRef ds:uri="8bd3a746-af05-4d45-9ca2-b52a53cea92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CC2ACB2-C39F-47EE-8793-A999D39AC6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3a746-af05-4d45-9ca2-b52a53cea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F32DE8-8C62-4267-A0CD-F4195380E8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 2021_HY2_Measures_master</vt:lpstr>
      <vt:lpstr>Contacts Measure Lead Deputies</vt:lpstr>
      <vt:lpstr>Contacts_Measure Lead &amp; Deputy</vt:lpstr>
      <vt:lpstr>' 2021_HY2_Measures_master'!Print_Area</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Kraemer, Laura (Allianz SE, externer Mitarbeiter)</dc:creator>
  <cp:lastModifiedBy>Hahn, Manuel (Allianz SE, externer Mitarbeiter)</cp:lastModifiedBy>
  <cp:lastPrinted>2021-03-23T10:58:32Z</cp:lastPrinted>
  <dcterms:created xsi:type="dcterms:W3CDTF">2020-06-08T08:48:50Z</dcterms:created>
  <dcterms:modified xsi:type="dcterms:W3CDTF">2021-10-26T08:36:38Z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0x010100BA3BF36E8A54C545A6F8E24897DC450C</vt:lpwstr>
  </property>
  <property fmtid="{D5CDD505-2E9C-101B-9397-08002B2CF9AE}" pid="3" name="_NewReviewCycle">
    <vt:lpwstr/>
  </property>
  <property fmtid="{D5CDD505-2E9C-101B-9397-08002B2CF9AE}" pid="4" name="Order">
    <vt:r8>28800</vt:r8>
  </property>
  <property fmtid="{D5CDD505-2E9C-101B-9397-08002B2CF9AE}" pid="5" name="MSIP_Label_863bc15e-e7bf-41c1-bdb3-03882d8a2e2c_Enabled">
    <vt:lpwstr>true</vt:lpwstr>
  </property>
  <property fmtid="{D5CDD505-2E9C-101B-9397-08002B2CF9AE}" pid="6" name="MSIP_Label_863bc15e-e7bf-41c1-bdb3-03882d8a2e2c_SetDate">
    <vt:lpwstr>2021-10-26T08:36:38Z</vt:lpwstr>
  </property>
  <property fmtid="{D5CDD505-2E9C-101B-9397-08002B2CF9AE}" pid="7" name="MSIP_Label_863bc15e-e7bf-41c1-bdb3-03882d8a2e2c_Method">
    <vt:lpwstr>Standard</vt:lpwstr>
  </property>
  <property fmtid="{D5CDD505-2E9C-101B-9397-08002B2CF9AE}" pid="8" name="MSIP_Label_863bc15e-e7bf-41c1-bdb3-03882d8a2e2c_Name">
    <vt:lpwstr>863bc15e-e7bf-41c1-bdb3-03882d8a2e2c</vt:lpwstr>
  </property>
  <property fmtid="{D5CDD505-2E9C-101B-9397-08002B2CF9AE}" pid="9" name="MSIP_Label_863bc15e-e7bf-41c1-bdb3-03882d8a2e2c_SiteId">
    <vt:lpwstr>6e06e42d-6925-47c6-b9e7-9581c7ca302a</vt:lpwstr>
  </property>
  <property fmtid="{D5CDD505-2E9C-101B-9397-08002B2CF9AE}" pid="10" name="MSIP_Label_863bc15e-e7bf-41c1-bdb3-03882d8a2e2c_ActionId">
    <vt:lpwstr>02345e85-30a8-495f-aef7-9a0fb3deaad0</vt:lpwstr>
  </property>
  <property fmtid="{D5CDD505-2E9C-101B-9397-08002B2CF9AE}" pid="11" name="MSIP_Label_863bc15e-e7bf-41c1-bdb3-03882d8a2e2c_ContentBits">
    <vt:lpwstr>1</vt:lpwstr>
  </property>
  <property fmtid="{D5CDD505-2E9C-101B-9397-08002B2CF9AE}" pid="12" name="_AdHocReviewCycleID">
    <vt:i4>-1767493923</vt:i4>
  </property>
  <property fmtid="{D5CDD505-2E9C-101B-9397-08002B2CF9AE}" pid="13" name="_EmailSubject">
    <vt:lpwstr>PMO Tool Files</vt:lpwstr>
  </property>
  <property fmtid="{D5CDD505-2E9C-101B-9397-08002B2CF9AE}" pid="14" name="_AuthorEmail">
    <vt:lpwstr>extern.hahn_manuel@allianz.com</vt:lpwstr>
  </property>
  <property fmtid="{D5CDD505-2E9C-101B-9397-08002B2CF9AE}" pid="15" name="_AuthorEmailDisplayName">
    <vt:lpwstr>Hahn, Manuel (Allianz SE, externer Mitarbeiter)</vt:lpwstr>
  </property>
</Properties>
</file>