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entiment Analysis" sheetId="2" state="visible" r:id="rId3"/>
    <sheet name="Recommendation" sheetId="3" state="visible" r:id="rId4"/>
    <sheet name="Translation" sheetId="4" state="visible" r:id="rId5"/>
    <sheet name="RNN Translation" sheetId="5" state="visible" r:id="rId6"/>
    <sheet name="data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<sst xmlns="http://schemas.openxmlformats.org/spreadsheetml/2006/main" count="192" uniqueCount="54">
  <si>
    <t xml:space="preserve">sentiment_HPC_Singularity</t>
  </si>
  <si>
    <t xml:space="preserve">sentiment_HPC_Native</t>
  </si>
  <si>
    <t xml:space="preserve">recommendation_HPC_Singularity</t>
  </si>
  <si>
    <t xml:space="preserve">recommendation_HPC_Native</t>
  </si>
  <si>
    <t xml:space="preserve">translation_HPC_Singularity</t>
  </si>
  <si>
    <t xml:space="preserve">translation_HPC_Native</t>
  </si>
  <si>
    <t xml:space="preserve">rnn_HPC_Singularity</t>
  </si>
  <si>
    <t xml:space="preserve">rnn_HPC_Native</t>
  </si>
  <si>
    <t xml:space="preserve">sentiment_dl_Singularity</t>
  </si>
  <si>
    <t xml:space="preserve">sentiment_dl_Native</t>
  </si>
  <si>
    <t xml:space="preserve">recommendation_dl_Singularity</t>
  </si>
  <si>
    <t xml:space="preserve">recommendation_dl_Native</t>
  </si>
  <si>
    <t xml:space="preserve">translation_dl_Singularity</t>
  </si>
  <si>
    <t xml:space="preserve">translation_dl_Native</t>
  </si>
  <si>
    <t xml:space="preserve">rnn_dl_Singularity</t>
  </si>
  <si>
    <t xml:space="preserve">rnn_dl_Native</t>
  </si>
  <si>
    <t xml:space="preserve">Sentiment Analysis – HPC - Singularity </t>
  </si>
  <si>
    <t xml:space="preserve">Sentiment Analysis – HPC – Native</t>
  </si>
  <si>
    <t xml:space="preserve">Sentiment Analysis – DL - Singularity </t>
  </si>
  <si>
    <t xml:space="preserve">Sentiment Analysis – DL -Native</t>
  </si>
  <si>
    <t xml:space="preserve">ANOVA - Single Factor</t>
  </si>
  <si>
    <t xml:space="preserve">Alpha</t>
  </si>
  <si>
    <t xml:space="preserve">Groups</t>
  </si>
  <si>
    <t xml:space="preserve">Count</t>
  </si>
  <si>
    <t xml:space="preserve">Sum</t>
  </si>
  <si>
    <t xml:space="preserve">Mean</t>
  </si>
  <si>
    <t xml:space="preserve">Variance</t>
  </si>
  <si>
    <t xml:space="preserve">Source of Variation</t>
  </si>
  <si>
    <t xml:space="preserve">SS</t>
  </si>
  <si>
    <t xml:space="preserve">df</t>
  </si>
  <si>
    <t xml:space="preserve">MS</t>
  </si>
  <si>
    <t xml:space="preserve">F</t>
  </si>
  <si>
    <t xml:space="preserve">P-value</t>
  </si>
  <si>
    <t xml:space="preserve">F critical</t>
  </si>
  <si>
    <t xml:space="preserve">Between Groups</t>
  </si>
  <si>
    <t xml:space="preserve">Within Groups</t>
  </si>
  <si>
    <t xml:space="preserve">Total</t>
  </si>
  <si>
    <t xml:space="preserve">Significant</t>
  </si>
  <si>
    <t xml:space="preserve">Recommendation – HPC - Singularity </t>
  </si>
  <si>
    <t xml:space="preserve">Recommendation – HPC – Native</t>
  </si>
  <si>
    <t xml:space="preserve">Recommendation – DL - Singularity </t>
  </si>
  <si>
    <t xml:space="preserve">Recommendation – DL – Native</t>
  </si>
  <si>
    <t xml:space="preserve">Translation – HPC - Singularity </t>
  </si>
  <si>
    <t xml:space="preserve">Translation – HPC - Native </t>
  </si>
  <si>
    <t xml:space="preserve">Translation – DL - Singularity </t>
  </si>
  <si>
    <t xml:space="preserve">Translation – DL – Native</t>
  </si>
  <si>
    <t xml:space="preserve">RNN – HPC - Singularity </t>
  </si>
  <si>
    <t xml:space="preserve">RNN – HPC – Native</t>
  </si>
  <si>
    <t xml:space="preserve">RNN – DL - Singularity </t>
  </si>
  <si>
    <t xml:space="preserve">RNN – DL – Native</t>
  </si>
  <si>
    <t xml:space="preserve">SA_HPC_Singularity</t>
  </si>
  <si>
    <t xml:space="preserve">SA_HPC_Native</t>
  </si>
  <si>
    <t xml:space="preserve">SA_DL_Singularity</t>
  </si>
  <si>
    <t xml:space="preserve">SA_DL_Native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</si>
</sst>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  <font>
      <sz val="10"/>
      <name val="Courier New"/>
      <family val="3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BD22B"/>
        <bgColor rgb="FF33996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rue" xfId="20" builtinId="53" customBuiltin="true"/>
    <cellStyle name="False" xfId="21" builtinId="53" customBuiltin="true"/>
  </cellStyles>
  <dxfs count="2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2BD22B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RowHeight="12.8" zeroHeight="false" outlineLevelRow="0" outlineLevelCol="0"/>
  <cols>
    <col collapsed="false" customWidth="true" hidden="false" outlineLevel="0" max="1" min="1" style="0" width="25.42"/>
    <col collapsed="false" customWidth="true" hidden="false" outlineLevel="0" max="2" min="2" style="0" width="22.64"/>
    <col collapsed="false" customWidth="true" hidden="false" outlineLevel="0" max="3" min="3" style="0" width="29.73"/>
    <col collapsed="false" customWidth="true" hidden="false" outlineLevel="0" max="4" min="4" style="0" width="26.12"/>
    <col collapsed="false" customWidth="true" hidden="false" outlineLevel="0" max="5" min="5" style="0" width="26.39"/>
    <col collapsed="false" customWidth="true" hidden="false" outlineLevel="0" max="6" min="6" style="0" width="25.98"/>
    <col collapsed="false" customWidth="true" hidden="false" outlineLevel="0" max="7" min="7" style="0" width="22.92"/>
    <col collapsed="false" customWidth="true" hidden="false" outlineLevel="0" max="8" min="8" style="0" width="19.17"/>
    <col collapsed="false" customWidth="true" hidden="false" outlineLevel="0" max="9" min="9" style="0" width="25.42"/>
    <col collapsed="false" customWidth="true" hidden="false" outlineLevel="0" max="10" min="10" style="0" width="24.59"/>
    <col collapsed="false" customWidth="true" hidden="false" outlineLevel="0" max="11" min="11" style="0" width="30.01"/>
    <col collapsed="false" customWidth="true" hidden="false" outlineLevel="0" max="12" min="12" style="0" width="28.34"/>
    <col collapsed="false" customWidth="true" hidden="false" outlineLevel="0" max="13" min="13" style="0" width="29.18"/>
    <col collapsed="false" customWidth="true" hidden="false" outlineLevel="0" max="14" min="14" style="0" width="24.31"/>
    <col collapsed="false" customWidth="true" hidden="false" outlineLevel="0" max="15" min="15" style="0" width="23.2"/>
    <col collapsed="false" customWidth="true" hidden="false" outlineLevel="0" max="16" min="16" style="0" width="21.26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0" t="n">
        <v>189</v>
      </c>
      <c r="B2" s="0" t="n">
        <v>178</v>
      </c>
      <c r="C2" s="0" t="n">
        <v>9868</v>
      </c>
      <c r="D2" s="0" t="n">
        <v>10027</v>
      </c>
      <c r="E2" s="0" t="n">
        <v>16615</v>
      </c>
      <c r="F2" s="0" t="n">
        <v>16588</v>
      </c>
      <c r="G2" s="0" t="n">
        <v>70343</v>
      </c>
      <c r="H2" s="0" t="n">
        <v>70304</v>
      </c>
      <c r="I2" s="0" t="n">
        <v>354</v>
      </c>
      <c r="J2" s="0" t="n">
        <v>350</v>
      </c>
      <c r="K2" s="0" t="n">
        <v>12612</v>
      </c>
      <c r="L2" s="0" t="n">
        <v>8561</v>
      </c>
      <c r="M2" s="0" t="n">
        <v>13279</v>
      </c>
      <c r="N2" s="0" t="n">
        <v>13374</v>
      </c>
      <c r="O2" s="0" t="n">
        <v>5983</v>
      </c>
      <c r="P2" s="0" t="n">
        <v>5150</v>
      </c>
    </row>
    <row r="3" customFormat="false" ht="12.8" hidden="false" customHeight="false" outlineLevel="0" collapsed="false">
      <c r="A3" s="0" t="n">
        <v>163</v>
      </c>
      <c r="B3" s="0" t="n">
        <v>161</v>
      </c>
      <c r="C3" s="0" t="n">
        <v>9841</v>
      </c>
      <c r="D3" s="0" t="n">
        <v>9858</v>
      </c>
      <c r="E3" s="0" t="n">
        <v>16602</v>
      </c>
      <c r="F3" s="0" t="n">
        <v>17156</v>
      </c>
      <c r="G3" s="0" t="n">
        <v>70367</v>
      </c>
      <c r="H3" s="0" t="n">
        <v>70285</v>
      </c>
      <c r="I3" s="0" t="n">
        <v>357</v>
      </c>
      <c r="J3" s="0" t="n">
        <v>349</v>
      </c>
      <c r="K3" s="0" t="n">
        <v>12270</v>
      </c>
      <c r="L3" s="0" t="n">
        <v>8525</v>
      </c>
      <c r="M3" s="0" t="n">
        <v>13310</v>
      </c>
      <c r="N3" s="0" t="n">
        <v>13255</v>
      </c>
      <c r="O3" s="0" t="n">
        <v>5962</v>
      </c>
      <c r="P3" s="0" t="n">
        <v>5168</v>
      </c>
    </row>
    <row r="4" customFormat="false" ht="12.8" hidden="false" customHeight="false" outlineLevel="0" collapsed="false">
      <c r="A4" s="0" t="n">
        <v>164</v>
      </c>
      <c r="B4" s="0" t="n">
        <v>162</v>
      </c>
      <c r="C4" s="0" t="n">
        <v>9874</v>
      </c>
      <c r="D4" s="0" t="n">
        <v>9824</v>
      </c>
      <c r="E4" s="0" t="n">
        <v>16277</v>
      </c>
      <c r="F4" s="0" t="n">
        <v>16294</v>
      </c>
      <c r="G4" s="0" t="n">
        <v>70324</v>
      </c>
      <c r="H4" s="0" t="n">
        <v>70302</v>
      </c>
      <c r="I4" s="0" t="n">
        <v>359</v>
      </c>
      <c r="J4" s="0" t="n">
        <v>347</v>
      </c>
      <c r="K4" s="0" t="n">
        <v>12668</v>
      </c>
      <c r="L4" s="0" t="n">
        <v>8485</v>
      </c>
      <c r="M4" s="0" t="n">
        <v>13180</v>
      </c>
      <c r="N4" s="0" t="n">
        <v>13205</v>
      </c>
      <c r="O4" s="0" t="n">
        <v>5957</v>
      </c>
      <c r="P4" s="0" t="n">
        <v>5175</v>
      </c>
    </row>
    <row r="5" customFormat="false" ht="12.8" hidden="false" customHeight="false" outlineLevel="0" collapsed="false">
      <c r="A5" s="0" t="n">
        <v>164</v>
      </c>
      <c r="B5" s="0" t="n">
        <v>161</v>
      </c>
      <c r="C5" s="0" t="n">
        <v>9858</v>
      </c>
      <c r="D5" s="0" t="n">
        <v>9771</v>
      </c>
      <c r="E5" s="0" t="n">
        <v>16285</v>
      </c>
      <c r="F5" s="0" t="n">
        <v>16321</v>
      </c>
      <c r="G5" s="0" t="n">
        <v>70332</v>
      </c>
      <c r="H5" s="0" t="n">
        <v>70302</v>
      </c>
      <c r="I5" s="0" t="n">
        <v>359</v>
      </c>
      <c r="J5" s="0" t="n">
        <v>356</v>
      </c>
      <c r="K5" s="0" t="n">
        <v>12786</v>
      </c>
      <c r="L5" s="0" t="n">
        <v>8505</v>
      </c>
      <c r="M5" s="0" t="n">
        <v>13394</v>
      </c>
      <c r="N5" s="0" t="n">
        <v>13188</v>
      </c>
      <c r="O5" s="0" t="n">
        <v>5977</v>
      </c>
      <c r="P5" s="0" t="n">
        <v>5148</v>
      </c>
    </row>
    <row r="6" customFormat="false" ht="12.8" hidden="false" customHeight="false" outlineLevel="0" collapsed="false">
      <c r="A6" s="0" t="n">
        <v>163</v>
      </c>
      <c r="B6" s="0" t="n">
        <v>161</v>
      </c>
      <c r="C6" s="0" t="n">
        <v>9891</v>
      </c>
      <c r="D6" s="0" t="n">
        <v>9829</v>
      </c>
      <c r="E6" s="0" t="n">
        <v>16267</v>
      </c>
      <c r="F6" s="0" t="n">
        <v>16373</v>
      </c>
      <c r="G6" s="0" t="n">
        <v>70273</v>
      </c>
      <c r="H6" s="0" t="n">
        <v>70288</v>
      </c>
      <c r="I6" s="0" t="n">
        <v>359</v>
      </c>
      <c r="J6" s="0" t="n">
        <v>357</v>
      </c>
      <c r="K6" s="0" t="n">
        <v>12463</v>
      </c>
      <c r="L6" s="0" t="n">
        <v>8574</v>
      </c>
      <c r="M6" s="0" t="n">
        <v>13346</v>
      </c>
      <c r="N6" s="0" t="n">
        <v>13636</v>
      </c>
      <c r="O6" s="0" t="n">
        <v>5973</v>
      </c>
      <c r="P6" s="0" t="n">
        <v>5153</v>
      </c>
    </row>
    <row r="7" customFormat="false" ht="12.8" hidden="false" customHeight="false" outlineLevel="0" collapsed="false">
      <c r="A7" s="0" t="n">
        <v>350</v>
      </c>
      <c r="B7" s="0" t="n">
        <v>162</v>
      </c>
      <c r="C7" s="0" t="n">
        <v>9866</v>
      </c>
      <c r="D7" s="0" t="n">
        <v>12028</v>
      </c>
      <c r="E7" s="0" t="n">
        <v>16252</v>
      </c>
      <c r="F7" s="0" t="n">
        <v>16341</v>
      </c>
      <c r="G7" s="0" t="n">
        <v>70287</v>
      </c>
      <c r="H7" s="0" t="n">
        <v>70263</v>
      </c>
      <c r="I7" s="0" t="n">
        <v>360</v>
      </c>
      <c r="J7" s="0" t="n">
        <v>358</v>
      </c>
      <c r="K7" s="0" t="n">
        <v>12778</v>
      </c>
      <c r="L7" s="0" t="n">
        <v>8481</v>
      </c>
      <c r="M7" s="0" t="n">
        <v>13568</v>
      </c>
      <c r="N7" s="0" t="n">
        <v>13265</v>
      </c>
      <c r="O7" s="0" t="n">
        <v>5959</v>
      </c>
      <c r="P7" s="0" t="n">
        <v>5150</v>
      </c>
    </row>
    <row r="8" customFormat="false" ht="12.8" hidden="false" customHeight="false" outlineLevel="0" collapsed="false">
      <c r="A8" s="0" t="n">
        <v>164</v>
      </c>
      <c r="B8" s="0" t="n">
        <v>162</v>
      </c>
      <c r="C8" s="0" t="n">
        <v>9856</v>
      </c>
      <c r="D8" s="0" t="n">
        <v>12507</v>
      </c>
      <c r="E8" s="0" t="n">
        <v>16269</v>
      </c>
      <c r="F8" s="0" t="n">
        <v>16244</v>
      </c>
      <c r="G8" s="0" t="n">
        <v>70292</v>
      </c>
      <c r="H8" s="0" t="n">
        <v>70266</v>
      </c>
      <c r="I8" s="0" t="n">
        <v>360</v>
      </c>
      <c r="J8" s="0" t="n">
        <v>357</v>
      </c>
      <c r="K8" s="0" t="n">
        <v>12209</v>
      </c>
      <c r="L8" s="0" t="n">
        <v>8579</v>
      </c>
      <c r="M8" s="0" t="n">
        <v>13214</v>
      </c>
      <c r="N8" s="0" t="n">
        <v>13217</v>
      </c>
      <c r="O8" s="0" t="n">
        <v>5978</v>
      </c>
      <c r="P8" s="0" t="n">
        <v>5156</v>
      </c>
    </row>
    <row r="9" customFormat="false" ht="12.8" hidden="false" customHeight="false" outlineLevel="0" collapsed="false">
      <c r="A9" s="0" t="n">
        <v>163</v>
      </c>
      <c r="B9" s="0" t="n">
        <v>162</v>
      </c>
      <c r="C9" s="0" t="n">
        <v>9853</v>
      </c>
      <c r="D9" s="0" t="n">
        <v>9788</v>
      </c>
      <c r="E9" s="0" t="n">
        <v>16312</v>
      </c>
      <c r="F9" s="0" t="n">
        <v>16261</v>
      </c>
      <c r="G9" s="0" t="n">
        <v>70293</v>
      </c>
      <c r="H9" s="0" t="n">
        <v>70289</v>
      </c>
      <c r="I9" s="0" t="n">
        <v>360</v>
      </c>
      <c r="J9" s="0" t="n">
        <v>358</v>
      </c>
      <c r="K9" s="0" t="n">
        <v>12625</v>
      </c>
      <c r="L9" s="0" t="n">
        <v>8375</v>
      </c>
      <c r="M9" s="0" t="n">
        <v>13845</v>
      </c>
      <c r="N9" s="0" t="n">
        <v>14132</v>
      </c>
      <c r="O9" s="0" t="n">
        <v>5964</v>
      </c>
      <c r="P9" s="0" t="n">
        <v>5146</v>
      </c>
    </row>
    <row r="10" customFormat="false" ht="12.8" hidden="false" customHeight="false" outlineLevel="0" collapsed="false">
      <c r="A10" s="0" t="n">
        <v>164</v>
      </c>
      <c r="B10" s="0" t="n">
        <v>162</v>
      </c>
      <c r="C10" s="0" t="n">
        <v>9924</v>
      </c>
      <c r="D10" s="0" t="n">
        <v>9830</v>
      </c>
      <c r="E10" s="0" t="n">
        <v>16304</v>
      </c>
      <c r="F10" s="0" t="n">
        <v>16309</v>
      </c>
      <c r="G10" s="0" t="n">
        <v>70306</v>
      </c>
      <c r="H10" s="0" t="n">
        <v>70268</v>
      </c>
      <c r="I10" s="0" t="n">
        <v>359</v>
      </c>
      <c r="J10" s="0" t="n">
        <v>357</v>
      </c>
      <c r="K10" s="0" t="n">
        <v>12689</v>
      </c>
      <c r="L10" s="0" t="n">
        <v>8488</v>
      </c>
      <c r="M10" s="0" t="n">
        <v>13839</v>
      </c>
      <c r="N10" s="0" t="n">
        <v>14088</v>
      </c>
      <c r="O10" s="0" t="n">
        <v>5965</v>
      </c>
      <c r="P10" s="0" t="n">
        <v>5148</v>
      </c>
    </row>
    <row r="11" customFormat="false" ht="12.8" hidden="false" customHeight="false" outlineLevel="0" collapsed="false">
      <c r="A11" s="0" t="n">
        <v>163</v>
      </c>
      <c r="B11" s="0" t="n">
        <v>162</v>
      </c>
      <c r="C11" s="0" t="n">
        <v>9821</v>
      </c>
      <c r="D11" s="0" t="n">
        <v>9827</v>
      </c>
      <c r="E11" s="0" t="n">
        <v>16304</v>
      </c>
      <c r="F11" s="0" t="n">
        <v>16291</v>
      </c>
      <c r="G11" s="0" t="n">
        <v>70304</v>
      </c>
      <c r="H11" s="0" t="n">
        <v>70316</v>
      </c>
      <c r="I11" s="0" t="n">
        <v>362</v>
      </c>
      <c r="J11" s="0" t="n">
        <v>359</v>
      </c>
      <c r="K11" s="0" t="n">
        <v>12752</v>
      </c>
      <c r="L11" s="0" t="n">
        <v>8530</v>
      </c>
      <c r="M11" s="0" t="n">
        <v>13818</v>
      </c>
      <c r="N11" s="0" t="n">
        <v>14050</v>
      </c>
      <c r="O11" s="0" t="n">
        <v>5964</v>
      </c>
      <c r="P11" s="0" t="n">
        <v>5149</v>
      </c>
    </row>
    <row r="12" customFormat="false" ht="12.8" hidden="false" customHeight="false" outlineLevel="0" collapsed="false">
      <c r="A12" s="0" t="n">
        <v>163</v>
      </c>
      <c r="B12" s="0" t="n">
        <v>161</v>
      </c>
      <c r="C12" s="0" t="n">
        <v>9866</v>
      </c>
      <c r="D12" s="0" t="n">
        <v>9900</v>
      </c>
      <c r="E12" s="0" t="n">
        <v>16299</v>
      </c>
      <c r="F12" s="0" t="n">
        <v>16297</v>
      </c>
      <c r="G12" s="0" t="n">
        <v>70314</v>
      </c>
      <c r="H12" s="0" t="n">
        <v>70443</v>
      </c>
      <c r="I12" s="0" t="n">
        <v>360</v>
      </c>
      <c r="J12" s="0" t="n">
        <v>358</v>
      </c>
      <c r="K12" s="0" t="n">
        <v>12684</v>
      </c>
      <c r="L12" s="0" t="n">
        <v>8449</v>
      </c>
      <c r="M12" s="0" t="n">
        <v>13790</v>
      </c>
      <c r="N12" s="0" t="n">
        <v>13997</v>
      </c>
      <c r="O12" s="0" t="n">
        <v>5959</v>
      </c>
      <c r="P12" s="0" t="n">
        <v>5154</v>
      </c>
    </row>
    <row r="13" customFormat="false" ht="12.8" hidden="false" customHeight="false" outlineLevel="0" collapsed="false">
      <c r="A13" s="0" t="n">
        <v>163</v>
      </c>
      <c r="B13" s="0" t="n">
        <v>162</v>
      </c>
      <c r="C13" s="0" t="n">
        <v>9858</v>
      </c>
      <c r="D13" s="0" t="n">
        <v>9856</v>
      </c>
      <c r="E13" s="0" t="n">
        <v>16282</v>
      </c>
      <c r="F13" s="0" t="n">
        <v>16286</v>
      </c>
      <c r="G13" s="0" t="n">
        <v>70305</v>
      </c>
      <c r="H13" s="0" t="n">
        <v>70301</v>
      </c>
      <c r="I13" s="0" t="n">
        <v>361</v>
      </c>
      <c r="J13" s="0" t="n">
        <v>358</v>
      </c>
      <c r="K13" s="0" t="n">
        <v>12639</v>
      </c>
      <c r="L13" s="0" t="n">
        <v>8450</v>
      </c>
      <c r="M13" s="0" t="n">
        <v>13775</v>
      </c>
      <c r="N13" s="0" t="n">
        <v>14312</v>
      </c>
      <c r="O13" s="0" t="n">
        <v>5947</v>
      </c>
      <c r="P13" s="0" t="n">
        <v>5165</v>
      </c>
    </row>
    <row r="14" customFormat="false" ht="12.8" hidden="false" customHeight="false" outlineLevel="0" collapsed="false">
      <c r="A14" s="0" t="n">
        <v>163</v>
      </c>
      <c r="B14" s="0" t="n">
        <v>162</v>
      </c>
      <c r="C14" s="0" t="n">
        <v>9828</v>
      </c>
      <c r="D14" s="0" t="n">
        <v>9878</v>
      </c>
      <c r="E14" s="0" t="n">
        <v>16268</v>
      </c>
      <c r="F14" s="0" t="n">
        <v>16285</v>
      </c>
      <c r="G14" s="0" t="n">
        <v>70290</v>
      </c>
      <c r="H14" s="0" t="n">
        <v>70251</v>
      </c>
      <c r="I14" s="0" t="n">
        <v>360</v>
      </c>
      <c r="J14" s="0" t="n">
        <v>359</v>
      </c>
      <c r="K14" s="0" t="n">
        <v>12441</v>
      </c>
      <c r="L14" s="0" t="n">
        <v>8512</v>
      </c>
      <c r="M14" s="0" t="n">
        <v>13732</v>
      </c>
      <c r="N14" s="0" t="n">
        <v>14024</v>
      </c>
      <c r="O14" s="0" t="n">
        <v>5975</v>
      </c>
      <c r="P14" s="0" t="n">
        <v>5160</v>
      </c>
    </row>
    <row r="15" customFormat="false" ht="12.8" hidden="false" customHeight="false" outlineLevel="0" collapsed="false">
      <c r="A15" s="0" t="n">
        <v>163</v>
      </c>
      <c r="B15" s="0" t="n">
        <v>162</v>
      </c>
      <c r="C15" s="0" t="n">
        <v>10196</v>
      </c>
      <c r="D15" s="0" t="n">
        <v>9825</v>
      </c>
      <c r="E15" s="0" t="n">
        <v>16275</v>
      </c>
      <c r="F15" s="0" t="n">
        <v>16291</v>
      </c>
      <c r="G15" s="0" t="n">
        <v>70315</v>
      </c>
      <c r="H15" s="0" t="n">
        <v>70274</v>
      </c>
      <c r="I15" s="0" t="n">
        <v>360</v>
      </c>
      <c r="J15" s="0" t="n">
        <v>357</v>
      </c>
      <c r="K15" s="0" t="n">
        <v>12775</v>
      </c>
      <c r="L15" s="0" t="n">
        <v>8509</v>
      </c>
      <c r="M15" s="0" t="n">
        <v>13665</v>
      </c>
      <c r="N15" s="0" t="n">
        <v>14151</v>
      </c>
      <c r="O15" s="0" t="n">
        <v>5976</v>
      </c>
      <c r="P15" s="0" t="n">
        <v>5135</v>
      </c>
    </row>
    <row r="16" customFormat="false" ht="12.8" hidden="false" customHeight="false" outlineLevel="0" collapsed="false">
      <c r="A16" s="0" t="n">
        <v>164</v>
      </c>
      <c r="B16" s="0" t="n">
        <v>161</v>
      </c>
      <c r="C16" s="0" t="n">
        <v>10164</v>
      </c>
      <c r="D16" s="0" t="n">
        <v>9904</v>
      </c>
      <c r="E16" s="0" t="n">
        <v>16276</v>
      </c>
      <c r="F16" s="0" t="n">
        <v>16292</v>
      </c>
      <c r="G16" s="0" t="n">
        <v>70285</v>
      </c>
      <c r="H16" s="0" t="n">
        <v>70268</v>
      </c>
      <c r="I16" s="0" t="n">
        <v>361</v>
      </c>
      <c r="J16" s="0" t="n">
        <v>359</v>
      </c>
      <c r="K16" s="0" t="n">
        <v>12544</v>
      </c>
      <c r="L16" s="0" t="n">
        <v>8568</v>
      </c>
      <c r="M16" s="0" t="n">
        <v>13185</v>
      </c>
      <c r="N16" s="0" t="n">
        <v>13641</v>
      </c>
      <c r="O16" s="0" t="n">
        <v>5974</v>
      </c>
      <c r="P16" s="0" t="n">
        <v>5153</v>
      </c>
    </row>
    <row r="17" customFormat="false" ht="12.8" hidden="false" customHeight="false" outlineLevel="0" collapsed="false">
      <c r="A17" s="0" t="n">
        <v>288</v>
      </c>
      <c r="B17" s="0" t="n">
        <v>162</v>
      </c>
      <c r="C17" s="0" t="n">
        <v>9823</v>
      </c>
      <c r="D17" s="0" t="n">
        <v>9869</v>
      </c>
      <c r="E17" s="0" t="n">
        <v>16262</v>
      </c>
      <c r="F17" s="0" t="n">
        <v>16273</v>
      </c>
      <c r="G17" s="0" t="n">
        <v>70303</v>
      </c>
      <c r="H17" s="0" t="n">
        <v>70441</v>
      </c>
      <c r="I17" s="0" t="n">
        <v>362</v>
      </c>
      <c r="J17" s="0" t="n">
        <v>360</v>
      </c>
      <c r="K17" s="0" t="n">
        <v>12660</v>
      </c>
      <c r="L17" s="0" t="n">
        <v>8526</v>
      </c>
      <c r="M17" s="0" t="n">
        <v>12972</v>
      </c>
      <c r="N17" s="0" t="n">
        <v>13518</v>
      </c>
      <c r="O17" s="0" t="n">
        <v>5965</v>
      </c>
      <c r="P17" s="0" t="n">
        <v>5146</v>
      </c>
    </row>
    <row r="18" customFormat="false" ht="12.8" hidden="false" customHeight="false" outlineLevel="0" collapsed="false">
      <c r="A18" s="0" t="n">
        <v>164</v>
      </c>
      <c r="B18" s="0" t="n">
        <v>161</v>
      </c>
      <c r="C18" s="0" t="n">
        <v>9848</v>
      </c>
      <c r="D18" s="0" t="n">
        <v>9887</v>
      </c>
      <c r="E18" s="0" t="n">
        <v>16280</v>
      </c>
      <c r="F18" s="0" t="n">
        <v>16274</v>
      </c>
      <c r="G18" s="0" t="n">
        <v>70285</v>
      </c>
      <c r="H18" s="0" t="n">
        <v>70287</v>
      </c>
      <c r="I18" s="0" t="n">
        <v>365</v>
      </c>
      <c r="J18" s="0" t="n">
        <v>361</v>
      </c>
      <c r="K18" s="0" t="n">
        <v>12754</v>
      </c>
      <c r="L18" s="0" t="n">
        <v>8302</v>
      </c>
      <c r="M18" s="0" t="n">
        <v>13169</v>
      </c>
      <c r="N18" s="0" t="n">
        <v>13417</v>
      </c>
      <c r="O18" s="0" t="n">
        <v>5968</v>
      </c>
      <c r="P18" s="0" t="n">
        <v>5161</v>
      </c>
    </row>
    <row r="19" customFormat="false" ht="12.8" hidden="false" customHeight="false" outlineLevel="0" collapsed="false">
      <c r="A19" s="0" t="n">
        <v>163</v>
      </c>
      <c r="B19" s="0" t="n">
        <v>162</v>
      </c>
      <c r="C19" s="0" t="n">
        <v>9843</v>
      </c>
      <c r="D19" s="0" t="n">
        <v>9814</v>
      </c>
      <c r="E19" s="0" t="n">
        <v>16313</v>
      </c>
      <c r="F19" s="0" t="n">
        <v>16270</v>
      </c>
      <c r="G19" s="0" t="n">
        <v>70280</v>
      </c>
      <c r="H19" s="0" t="n">
        <v>70267</v>
      </c>
      <c r="I19" s="0" t="n">
        <v>365</v>
      </c>
      <c r="J19" s="0" t="n">
        <v>362</v>
      </c>
      <c r="K19" s="0" t="n">
        <v>12604</v>
      </c>
      <c r="L19" s="0" t="n">
        <v>8326</v>
      </c>
      <c r="M19" s="0" t="n">
        <v>13078</v>
      </c>
      <c r="N19" s="0" t="n">
        <v>13273</v>
      </c>
      <c r="O19" s="0" t="n">
        <v>5979</v>
      </c>
      <c r="P19" s="0" t="n">
        <v>5158</v>
      </c>
    </row>
    <row r="20" customFormat="false" ht="12.8" hidden="false" customHeight="false" outlineLevel="0" collapsed="false">
      <c r="A20" s="0" t="n">
        <v>194</v>
      </c>
      <c r="B20" s="0" t="n">
        <v>162</v>
      </c>
      <c r="C20" s="0" t="n">
        <v>9812</v>
      </c>
      <c r="D20" s="0" t="n">
        <v>9790</v>
      </c>
      <c r="E20" s="0" t="n">
        <v>16282</v>
      </c>
      <c r="F20" s="0" t="n">
        <v>16280</v>
      </c>
      <c r="G20" s="0" t="n">
        <v>70337</v>
      </c>
      <c r="H20" s="0" t="n">
        <v>70258</v>
      </c>
      <c r="I20" s="0" t="n">
        <v>363</v>
      </c>
      <c r="J20" s="0" t="n">
        <v>362</v>
      </c>
      <c r="K20" s="0" t="n">
        <v>12638</v>
      </c>
      <c r="L20" s="0" t="n">
        <v>8490</v>
      </c>
      <c r="M20" s="0" t="n">
        <v>13005</v>
      </c>
      <c r="N20" s="0" t="n">
        <v>13528</v>
      </c>
      <c r="O20" s="0" t="n">
        <v>5982</v>
      </c>
      <c r="P20" s="0" t="n">
        <v>5148</v>
      </c>
    </row>
    <row r="21" customFormat="false" ht="12.8" hidden="false" customHeight="false" outlineLevel="0" collapsed="false">
      <c r="A21" s="0" t="n">
        <v>164</v>
      </c>
      <c r="B21" s="0" t="n">
        <v>181</v>
      </c>
      <c r="C21" s="0" t="n">
        <v>9872</v>
      </c>
      <c r="D21" s="0" t="n">
        <v>9904</v>
      </c>
      <c r="E21" s="0" t="n">
        <v>16276</v>
      </c>
      <c r="F21" s="0" t="n">
        <v>16260</v>
      </c>
      <c r="G21" s="0" t="n">
        <v>70401</v>
      </c>
      <c r="H21" s="0" t="n">
        <v>70280</v>
      </c>
      <c r="I21" s="0" t="n">
        <v>364</v>
      </c>
      <c r="J21" s="0" t="n">
        <v>362</v>
      </c>
      <c r="K21" s="0" t="n">
        <v>12655</v>
      </c>
      <c r="L21" s="0" t="n">
        <v>8471</v>
      </c>
      <c r="M21" s="0" t="n">
        <v>13399</v>
      </c>
      <c r="N21" s="0" t="n">
        <v>13175</v>
      </c>
      <c r="O21" s="0" t="n">
        <v>5970</v>
      </c>
      <c r="P21" s="0" t="n">
        <v>5137</v>
      </c>
    </row>
    <row r="22" customFormat="false" ht="12.8" hidden="false" customHeight="false" outlineLevel="0" collapsed="false">
      <c r="A22" s="0" t="n">
        <v>163</v>
      </c>
      <c r="B22" s="0" t="n">
        <v>161</v>
      </c>
      <c r="C22" s="0" t="n">
        <v>9901</v>
      </c>
      <c r="D22" s="0" t="n">
        <v>10327</v>
      </c>
      <c r="E22" s="0" t="n">
        <v>16298</v>
      </c>
      <c r="F22" s="0" t="n">
        <v>16254</v>
      </c>
      <c r="G22" s="0" t="n">
        <v>70295</v>
      </c>
      <c r="H22" s="0" t="n">
        <v>70322</v>
      </c>
      <c r="I22" s="0" t="n">
        <v>364</v>
      </c>
      <c r="J22" s="0" t="n">
        <v>363</v>
      </c>
      <c r="K22" s="0" t="n">
        <v>12803</v>
      </c>
      <c r="L22" s="0" t="n">
        <v>8499</v>
      </c>
      <c r="M22" s="0" t="n">
        <v>13311</v>
      </c>
      <c r="N22" s="0" t="n">
        <v>13105</v>
      </c>
      <c r="O22" s="0" t="n">
        <v>5940</v>
      </c>
      <c r="P22" s="0" t="n">
        <v>5142</v>
      </c>
    </row>
    <row r="23" customFormat="false" ht="12.8" hidden="false" customHeight="false" outlineLevel="0" collapsed="false">
      <c r="A23" s="0" t="n">
        <v>163</v>
      </c>
      <c r="B23" s="0" t="n">
        <v>161</v>
      </c>
      <c r="C23" s="0" t="n">
        <v>9893</v>
      </c>
      <c r="D23" s="0" t="n">
        <v>10560</v>
      </c>
      <c r="E23" s="0" t="n">
        <v>16297</v>
      </c>
      <c r="F23" s="0" t="n">
        <v>16265</v>
      </c>
      <c r="H23" s="0" t="n">
        <v>71269</v>
      </c>
      <c r="I23" s="0" t="n">
        <v>364</v>
      </c>
      <c r="J23" s="0" t="n">
        <v>364</v>
      </c>
      <c r="K23" s="0" t="n">
        <v>12195</v>
      </c>
      <c r="L23" s="0" t="n">
        <v>8591</v>
      </c>
      <c r="M23" s="0" t="n">
        <v>13217</v>
      </c>
      <c r="N23" s="0" t="n">
        <v>13377</v>
      </c>
      <c r="O23" s="0" t="n">
        <v>5951</v>
      </c>
      <c r="P23" s="0" t="n">
        <v>5161</v>
      </c>
    </row>
    <row r="24" customFormat="false" ht="12.8" hidden="false" customHeight="false" outlineLevel="0" collapsed="false">
      <c r="A24" s="0" t="n">
        <v>163</v>
      </c>
      <c r="B24" s="0" t="n">
        <v>161</v>
      </c>
      <c r="C24" s="0" t="n">
        <v>9854</v>
      </c>
      <c r="D24" s="0" t="n">
        <v>10030</v>
      </c>
      <c r="E24" s="0" t="n">
        <v>16264</v>
      </c>
      <c r="F24" s="0" t="n">
        <v>16256</v>
      </c>
      <c r="H24" s="0" t="n">
        <v>70384</v>
      </c>
      <c r="I24" s="0" t="n">
        <v>365</v>
      </c>
      <c r="J24" s="0" t="n">
        <v>363</v>
      </c>
      <c r="K24" s="0" t="n">
        <v>12283</v>
      </c>
      <c r="L24" s="0" t="n">
        <v>8516</v>
      </c>
      <c r="M24" s="0" t="n">
        <v>13126</v>
      </c>
      <c r="N24" s="0" t="n">
        <v>13396</v>
      </c>
      <c r="O24" s="0" t="n">
        <v>5974</v>
      </c>
      <c r="P24" s="0" t="n">
        <v>5142</v>
      </c>
    </row>
    <row r="25" customFormat="false" ht="12.8" hidden="false" customHeight="false" outlineLevel="0" collapsed="false">
      <c r="A25" s="0" t="n">
        <v>163</v>
      </c>
      <c r="B25" s="0" t="n">
        <v>162</v>
      </c>
      <c r="C25" s="0" t="n">
        <v>9863</v>
      </c>
      <c r="D25" s="0" t="n">
        <v>10621</v>
      </c>
      <c r="E25" s="0" t="n">
        <v>16298</v>
      </c>
      <c r="F25" s="0" t="n">
        <v>16283</v>
      </c>
      <c r="H25" s="0" t="n">
        <v>70419</v>
      </c>
      <c r="I25" s="0" t="n">
        <v>366</v>
      </c>
      <c r="J25" s="0" t="n">
        <v>364</v>
      </c>
      <c r="K25" s="0" t="n">
        <v>12698</v>
      </c>
      <c r="L25" s="0" t="n">
        <v>8407</v>
      </c>
      <c r="M25" s="0" t="n">
        <v>13127</v>
      </c>
      <c r="N25" s="0" t="n">
        <v>13418</v>
      </c>
      <c r="O25" s="0" t="n">
        <v>5958</v>
      </c>
      <c r="P25" s="0" t="n">
        <v>5136</v>
      </c>
    </row>
    <row r="26" customFormat="false" ht="12.8" hidden="false" customHeight="false" outlineLevel="0" collapsed="false">
      <c r="A26" s="0" t="n">
        <v>163</v>
      </c>
      <c r="B26" s="0" t="n">
        <v>162</v>
      </c>
      <c r="C26" s="0" t="n">
        <v>9803</v>
      </c>
      <c r="D26" s="0" t="n">
        <v>10519</v>
      </c>
      <c r="E26" s="0" t="n">
        <v>16251</v>
      </c>
      <c r="F26" s="0" t="n">
        <v>16292</v>
      </c>
      <c r="H26" s="0" t="n">
        <v>70371</v>
      </c>
      <c r="I26" s="0" t="n">
        <v>365</v>
      </c>
      <c r="J26" s="0" t="n">
        <v>364</v>
      </c>
      <c r="K26" s="0" t="n">
        <v>12730</v>
      </c>
      <c r="L26" s="0" t="n">
        <v>8552</v>
      </c>
      <c r="M26" s="0" t="n">
        <v>13265</v>
      </c>
      <c r="N26" s="0" t="n">
        <v>13402</v>
      </c>
      <c r="O26" s="0" t="n">
        <v>5953</v>
      </c>
      <c r="P26" s="0" t="n">
        <v>5160</v>
      </c>
    </row>
    <row r="27" customFormat="false" ht="12.8" hidden="false" customHeight="false" outlineLevel="0" collapsed="false">
      <c r="A27" s="0" t="n">
        <v>163</v>
      </c>
      <c r="B27" s="0" t="n">
        <v>287</v>
      </c>
      <c r="C27" s="0" t="n">
        <v>9744</v>
      </c>
      <c r="D27" s="0" t="n">
        <v>9881</v>
      </c>
      <c r="E27" s="0" t="n">
        <v>16269</v>
      </c>
      <c r="F27" s="0" t="n">
        <v>16285</v>
      </c>
      <c r="I27" s="0" t="n">
        <v>366</v>
      </c>
      <c r="J27" s="0" t="n">
        <v>363</v>
      </c>
      <c r="K27" s="0" t="n">
        <v>12607</v>
      </c>
      <c r="L27" s="0" t="n">
        <v>8570</v>
      </c>
      <c r="M27" s="0" t="n">
        <v>13205</v>
      </c>
      <c r="N27" s="0" t="n">
        <v>13330</v>
      </c>
      <c r="O27" s="0" t="n">
        <v>5981</v>
      </c>
      <c r="P27" s="0" t="n">
        <v>5184</v>
      </c>
    </row>
    <row r="28" customFormat="false" ht="12.8" hidden="false" customHeight="false" outlineLevel="0" collapsed="false">
      <c r="A28" s="0" t="n">
        <v>163</v>
      </c>
      <c r="B28" s="0" t="n">
        <v>162</v>
      </c>
      <c r="C28" s="0" t="n">
        <v>9808</v>
      </c>
      <c r="D28" s="0" t="n">
        <v>9872</v>
      </c>
      <c r="E28" s="0" t="n">
        <v>16371</v>
      </c>
      <c r="F28" s="0" t="n">
        <v>16273</v>
      </c>
      <c r="I28" s="0" t="n">
        <v>365</v>
      </c>
      <c r="J28" s="0" t="n">
        <v>363</v>
      </c>
      <c r="K28" s="0" t="n">
        <v>12193</v>
      </c>
      <c r="L28" s="0" t="n">
        <v>8494</v>
      </c>
      <c r="M28" s="0" t="n">
        <v>13397</v>
      </c>
      <c r="N28" s="0" t="n">
        <v>13240</v>
      </c>
      <c r="O28" s="0" t="n">
        <v>5960</v>
      </c>
      <c r="P28" s="0" t="n">
        <v>5184</v>
      </c>
    </row>
    <row r="29" customFormat="false" ht="12.8" hidden="false" customHeight="false" outlineLevel="0" collapsed="false">
      <c r="A29" s="0" t="n">
        <v>163</v>
      </c>
      <c r="B29" s="0" t="n">
        <v>161</v>
      </c>
      <c r="C29" s="0" t="n">
        <v>9718</v>
      </c>
      <c r="D29" s="0" t="n">
        <v>9905</v>
      </c>
      <c r="F29" s="0" t="n">
        <v>16278</v>
      </c>
      <c r="I29" s="0" t="n">
        <v>366</v>
      </c>
      <c r="J29" s="0" t="n">
        <v>364</v>
      </c>
      <c r="K29" s="0" t="n">
        <v>12372</v>
      </c>
      <c r="L29" s="0" t="n">
        <v>8525</v>
      </c>
      <c r="M29" s="0" t="n">
        <v>13384</v>
      </c>
      <c r="N29" s="0" t="n">
        <v>13461</v>
      </c>
      <c r="O29" s="0" t="n">
        <v>5973</v>
      </c>
      <c r="P29" s="0" t="n">
        <v>5169</v>
      </c>
    </row>
    <row r="30" customFormat="false" ht="12.8" hidden="false" customHeight="false" outlineLevel="0" collapsed="false">
      <c r="A30" s="0" t="n">
        <v>162</v>
      </c>
      <c r="B30" s="0" t="n">
        <v>162</v>
      </c>
      <c r="C30" s="0" t="n">
        <v>9766</v>
      </c>
      <c r="D30" s="0" t="n">
        <v>9900</v>
      </c>
      <c r="I30" s="0" t="n">
        <v>366</v>
      </c>
      <c r="J30" s="0" t="n">
        <v>363</v>
      </c>
      <c r="K30" s="0" t="n">
        <v>12793</v>
      </c>
      <c r="L30" s="0" t="n">
        <v>8600</v>
      </c>
      <c r="M30" s="0" t="n">
        <v>13724</v>
      </c>
      <c r="N30" s="0" t="n">
        <v>13644</v>
      </c>
      <c r="O30" s="0" t="n">
        <v>5933</v>
      </c>
      <c r="P30" s="0" t="n">
        <v>5147</v>
      </c>
    </row>
    <row r="31" customFormat="false" ht="12.8" hidden="false" customHeight="false" outlineLevel="0" collapsed="false">
      <c r="A31" s="0" t="n">
        <v>163</v>
      </c>
      <c r="B31" s="0" t="n">
        <v>161</v>
      </c>
      <c r="C31" s="0" t="n">
        <v>9707</v>
      </c>
      <c r="D31" s="0" t="n">
        <v>9797</v>
      </c>
      <c r="I31" s="0" t="n">
        <v>366</v>
      </c>
      <c r="J31" s="0" t="n">
        <v>364</v>
      </c>
      <c r="K31" s="0" t="n">
        <v>12357</v>
      </c>
      <c r="L31" s="0" t="n">
        <v>8538</v>
      </c>
      <c r="M31" s="0" t="n">
        <v>13710</v>
      </c>
      <c r="N31" s="0" t="n">
        <v>13854</v>
      </c>
      <c r="O31" s="0" t="n">
        <v>5937</v>
      </c>
      <c r="P31" s="0" t="n">
        <v>5137</v>
      </c>
    </row>
    <row r="32" customFormat="false" ht="12.8" hidden="false" customHeight="false" outlineLevel="0" collapsed="false">
      <c r="A32" s="0" t="n">
        <v>163</v>
      </c>
      <c r="B32" s="0" t="n">
        <v>161</v>
      </c>
      <c r="C32" s="0" t="n">
        <v>9782</v>
      </c>
      <c r="D32" s="0" t="n">
        <v>9880</v>
      </c>
      <c r="I32" s="0" t="n">
        <v>366</v>
      </c>
      <c r="J32" s="0" t="n">
        <v>363</v>
      </c>
      <c r="K32" s="0" t="n">
        <v>12560</v>
      </c>
      <c r="L32" s="0" t="n">
        <v>8427</v>
      </c>
      <c r="M32" s="0" t="n">
        <v>13833</v>
      </c>
      <c r="N32" s="0" t="n">
        <v>13788</v>
      </c>
      <c r="O32" s="0" t="n">
        <v>5941</v>
      </c>
      <c r="P32" s="0" t="n">
        <v>5160</v>
      </c>
    </row>
    <row r="33" customFormat="false" ht="12.8" hidden="false" customHeight="false" outlineLevel="0" collapsed="false">
      <c r="A33" s="0" t="n">
        <v>163</v>
      </c>
      <c r="B33" s="0" t="n">
        <v>162</v>
      </c>
      <c r="C33" s="0" t="n">
        <v>9774</v>
      </c>
      <c r="D33" s="0" t="n">
        <v>9915</v>
      </c>
      <c r="I33" s="0" t="n">
        <v>364</v>
      </c>
      <c r="J33" s="0" t="n">
        <v>364</v>
      </c>
      <c r="K33" s="0" t="n">
        <v>12651</v>
      </c>
      <c r="L33" s="0" t="n">
        <v>8444</v>
      </c>
      <c r="M33" s="0" t="n">
        <v>13800</v>
      </c>
      <c r="N33" s="0" t="n">
        <v>13694</v>
      </c>
      <c r="O33" s="0" t="n">
        <v>5963</v>
      </c>
      <c r="P33" s="0" t="n">
        <v>5141</v>
      </c>
    </row>
    <row r="34" customFormat="false" ht="12.8" hidden="false" customHeight="false" outlineLevel="0" collapsed="false">
      <c r="A34" s="0" t="n">
        <v>163</v>
      </c>
      <c r="B34" s="0" t="n">
        <v>162</v>
      </c>
      <c r="C34" s="0" t="n">
        <v>10207</v>
      </c>
      <c r="D34" s="0" t="n">
        <v>9845</v>
      </c>
      <c r="I34" s="0" t="n">
        <v>366</v>
      </c>
      <c r="J34" s="0" t="n">
        <v>364</v>
      </c>
      <c r="K34" s="0" t="n">
        <v>12659</v>
      </c>
      <c r="L34" s="0" t="n">
        <v>8545</v>
      </c>
      <c r="M34" s="0" t="n">
        <v>13734</v>
      </c>
      <c r="N34" s="0" t="n">
        <v>13877</v>
      </c>
      <c r="O34" s="0" t="n">
        <v>5972</v>
      </c>
      <c r="P34" s="0" t="n">
        <v>5118</v>
      </c>
    </row>
    <row r="35" customFormat="false" ht="12.8" hidden="false" customHeight="false" outlineLevel="0" collapsed="false">
      <c r="A35" s="0" t="n">
        <v>163</v>
      </c>
      <c r="B35" s="0" t="n">
        <v>162</v>
      </c>
      <c r="C35" s="0" t="n">
        <v>9818</v>
      </c>
      <c r="D35" s="0" t="n">
        <v>9831</v>
      </c>
      <c r="I35" s="0" t="n">
        <v>366</v>
      </c>
      <c r="J35" s="0" t="n">
        <v>363</v>
      </c>
      <c r="K35" s="0" t="n">
        <v>12511</v>
      </c>
      <c r="L35" s="0" t="n">
        <v>8190</v>
      </c>
      <c r="M35" s="0" t="n">
        <v>13856</v>
      </c>
      <c r="N35" s="0" t="n">
        <v>13817</v>
      </c>
      <c r="O35" s="0" t="n">
        <v>5926</v>
      </c>
      <c r="P35" s="0" t="n">
        <v>5130</v>
      </c>
    </row>
    <row r="36" customFormat="false" ht="12.8" hidden="false" customHeight="false" outlineLevel="0" collapsed="false">
      <c r="A36" s="0" t="n">
        <v>189</v>
      </c>
      <c r="B36" s="0" t="n">
        <v>161</v>
      </c>
      <c r="C36" s="0" t="n">
        <v>9782</v>
      </c>
      <c r="D36" s="0" t="n">
        <v>9828</v>
      </c>
      <c r="I36" s="0" t="n">
        <v>365</v>
      </c>
      <c r="J36" s="0" t="n">
        <v>363</v>
      </c>
      <c r="K36" s="0" t="n">
        <v>12504</v>
      </c>
      <c r="L36" s="0" t="n">
        <v>8640</v>
      </c>
      <c r="M36" s="0" t="n">
        <v>13652</v>
      </c>
      <c r="N36" s="0" t="n">
        <v>14044</v>
      </c>
      <c r="O36" s="0" t="n">
        <v>5962</v>
      </c>
      <c r="P36" s="0" t="n">
        <v>5135</v>
      </c>
    </row>
    <row r="37" customFormat="false" ht="12.8" hidden="false" customHeight="false" outlineLevel="0" collapsed="false">
      <c r="A37" s="0" t="n">
        <v>164</v>
      </c>
      <c r="B37" s="0" t="n">
        <v>296</v>
      </c>
      <c r="C37" s="0" t="n">
        <v>9787</v>
      </c>
      <c r="D37" s="0" t="n">
        <v>9827</v>
      </c>
      <c r="I37" s="0" t="n">
        <v>365</v>
      </c>
      <c r="J37" s="0" t="n">
        <v>364</v>
      </c>
      <c r="K37" s="0" t="n">
        <v>12750</v>
      </c>
      <c r="L37" s="0" t="n">
        <v>8335</v>
      </c>
      <c r="M37" s="0" t="n">
        <v>13210</v>
      </c>
      <c r="N37" s="0" t="n">
        <v>13463</v>
      </c>
      <c r="O37" s="0" t="n">
        <v>5957</v>
      </c>
      <c r="P37" s="0" t="n">
        <v>5035</v>
      </c>
    </row>
    <row r="38" customFormat="false" ht="12.8" hidden="false" customHeight="false" outlineLevel="0" collapsed="false">
      <c r="A38" s="0" t="n">
        <v>164</v>
      </c>
      <c r="B38" s="0" t="n">
        <v>161</v>
      </c>
      <c r="C38" s="0" t="n">
        <v>9761</v>
      </c>
      <c r="D38" s="0" t="n">
        <v>9853</v>
      </c>
      <c r="I38" s="0" t="n">
        <v>365</v>
      </c>
      <c r="J38" s="0" t="n">
        <v>364</v>
      </c>
      <c r="K38" s="0" t="n">
        <v>12527</v>
      </c>
      <c r="L38" s="0" t="n">
        <v>8539</v>
      </c>
      <c r="M38" s="0" t="n">
        <v>13178</v>
      </c>
      <c r="N38" s="0" t="n">
        <v>13376</v>
      </c>
      <c r="O38" s="0" t="n">
        <v>5987</v>
      </c>
      <c r="P38" s="0" t="n">
        <v>5033</v>
      </c>
    </row>
    <row r="39" customFormat="false" ht="12.8" hidden="false" customHeight="false" outlineLevel="0" collapsed="false">
      <c r="A39" s="0" t="n">
        <v>288</v>
      </c>
      <c r="B39" s="0" t="n">
        <v>161</v>
      </c>
      <c r="C39" s="0" t="n">
        <v>9732</v>
      </c>
      <c r="D39" s="0" t="n">
        <v>10040</v>
      </c>
      <c r="I39" s="0" t="n">
        <v>365</v>
      </c>
      <c r="J39" s="0" t="n">
        <v>363</v>
      </c>
      <c r="K39" s="0" t="n">
        <v>12360</v>
      </c>
      <c r="L39" s="0" t="n">
        <v>8570</v>
      </c>
      <c r="M39" s="0" t="n">
        <v>13137</v>
      </c>
      <c r="N39" s="0" t="n">
        <v>13359</v>
      </c>
      <c r="O39" s="0" t="n">
        <v>5861</v>
      </c>
      <c r="P39" s="0" t="n">
        <v>5172</v>
      </c>
    </row>
    <row r="40" customFormat="false" ht="12.8" hidden="false" customHeight="false" outlineLevel="0" collapsed="false">
      <c r="A40" s="0" t="n">
        <v>163</v>
      </c>
      <c r="B40" s="0" t="n">
        <v>161</v>
      </c>
      <c r="C40" s="0" t="n">
        <v>9825</v>
      </c>
      <c r="D40" s="0" t="n">
        <v>10516</v>
      </c>
      <c r="I40" s="0" t="n">
        <v>365</v>
      </c>
      <c r="J40" s="0" t="n">
        <v>361</v>
      </c>
      <c r="K40" s="0" t="n">
        <v>12516</v>
      </c>
      <c r="L40" s="0" t="n">
        <v>8251</v>
      </c>
      <c r="M40" s="0" t="n">
        <v>13080</v>
      </c>
      <c r="N40" s="0" t="n">
        <v>13369</v>
      </c>
      <c r="O40" s="0" t="n">
        <v>5884</v>
      </c>
      <c r="P40" s="0" t="n">
        <v>5141</v>
      </c>
    </row>
    <row r="41" customFormat="false" ht="12.8" hidden="false" customHeight="false" outlineLevel="0" collapsed="false">
      <c r="A41" s="0" t="n">
        <v>288</v>
      </c>
      <c r="B41" s="0" t="n">
        <v>162</v>
      </c>
      <c r="C41" s="0" t="n">
        <v>9824</v>
      </c>
      <c r="D41" s="0" t="n">
        <v>10279</v>
      </c>
      <c r="I41" s="0" t="n">
        <v>361</v>
      </c>
      <c r="J41" s="0" t="n">
        <v>357</v>
      </c>
      <c r="K41" s="0" t="n">
        <v>12350</v>
      </c>
      <c r="L41" s="0" t="n">
        <v>8394</v>
      </c>
      <c r="M41" s="0" t="n">
        <v>13002</v>
      </c>
      <c r="N41" s="0" t="n">
        <v>13253</v>
      </c>
      <c r="O41" s="0" t="n">
        <v>5891</v>
      </c>
      <c r="P41" s="0" t="n">
        <v>5056</v>
      </c>
    </row>
    <row r="42" customFormat="false" ht="12.8" hidden="false" customHeight="false" outlineLevel="0" collapsed="false">
      <c r="A42" s="0" t="n">
        <v>164</v>
      </c>
      <c r="B42" s="0" t="n">
        <v>286</v>
      </c>
      <c r="C42" s="0" t="n">
        <v>9840</v>
      </c>
      <c r="D42" s="0" t="n">
        <v>9938</v>
      </c>
      <c r="I42" s="0" t="n">
        <v>360</v>
      </c>
      <c r="J42" s="0" t="n">
        <v>358</v>
      </c>
      <c r="K42" s="0" t="n">
        <v>12598</v>
      </c>
      <c r="L42" s="0" t="n">
        <v>8481</v>
      </c>
      <c r="M42" s="0" t="n">
        <v>13331</v>
      </c>
      <c r="N42" s="0" t="n">
        <v>13402</v>
      </c>
      <c r="O42" s="0" t="n">
        <v>5825</v>
      </c>
      <c r="P42" s="0" t="n">
        <v>5043</v>
      </c>
    </row>
    <row r="43" customFormat="false" ht="12.8" hidden="false" customHeight="false" outlineLevel="0" collapsed="false">
      <c r="A43" s="0" t="n">
        <v>164</v>
      </c>
      <c r="B43" s="0" t="n">
        <v>161</v>
      </c>
      <c r="D43" s="0" t="n">
        <v>10409</v>
      </c>
      <c r="I43" s="0" t="n">
        <v>360</v>
      </c>
      <c r="J43" s="0" t="n">
        <v>356</v>
      </c>
      <c r="K43" s="0" t="n">
        <v>12476</v>
      </c>
      <c r="L43" s="0" t="n">
        <v>8485</v>
      </c>
      <c r="M43" s="0" t="n">
        <v>13294</v>
      </c>
      <c r="N43" s="0" t="n">
        <v>13185</v>
      </c>
      <c r="O43" s="0" t="n">
        <v>5875</v>
      </c>
      <c r="P43" s="0" t="n">
        <v>5150</v>
      </c>
    </row>
    <row r="44" customFormat="false" ht="12.8" hidden="false" customHeight="false" outlineLevel="0" collapsed="false">
      <c r="A44" s="0" t="n">
        <v>163</v>
      </c>
      <c r="B44" s="0" t="n">
        <v>162</v>
      </c>
      <c r="D44" s="0" t="n">
        <v>9821</v>
      </c>
      <c r="I44" s="0" t="n">
        <v>358</v>
      </c>
      <c r="J44" s="0" t="n">
        <v>356</v>
      </c>
      <c r="K44" s="0" t="n">
        <v>12597</v>
      </c>
      <c r="L44" s="0" t="n">
        <v>8550</v>
      </c>
      <c r="M44" s="0" t="n">
        <v>13122</v>
      </c>
      <c r="N44" s="0" t="n">
        <v>13259</v>
      </c>
      <c r="O44" s="0" t="n">
        <v>5855</v>
      </c>
      <c r="P44" s="0" t="n">
        <v>5037</v>
      </c>
    </row>
    <row r="45" customFormat="false" ht="12.8" hidden="false" customHeight="false" outlineLevel="0" collapsed="false">
      <c r="A45" s="0" t="n">
        <v>163</v>
      </c>
      <c r="B45" s="0" t="n">
        <v>162</v>
      </c>
      <c r="D45" s="0" t="n">
        <v>9754</v>
      </c>
      <c r="I45" s="0" t="n">
        <v>357</v>
      </c>
      <c r="J45" s="0" t="n">
        <v>355</v>
      </c>
      <c r="K45" s="0" t="n">
        <v>12656</v>
      </c>
      <c r="L45" s="0" t="n">
        <v>8286</v>
      </c>
      <c r="M45" s="0" t="n">
        <v>13092</v>
      </c>
      <c r="N45" s="0" t="n">
        <v>13210</v>
      </c>
      <c r="O45" s="0" t="n">
        <v>5852</v>
      </c>
      <c r="P45" s="0" t="n">
        <v>5015</v>
      </c>
    </row>
    <row r="46" customFormat="false" ht="12.8" hidden="false" customHeight="false" outlineLevel="0" collapsed="false">
      <c r="A46" s="0" t="n">
        <v>163</v>
      </c>
      <c r="B46" s="0" t="n">
        <v>162</v>
      </c>
      <c r="D46" s="0" t="n">
        <v>9787</v>
      </c>
      <c r="I46" s="0" t="n">
        <v>357</v>
      </c>
      <c r="J46" s="0" t="n">
        <v>354</v>
      </c>
      <c r="K46" s="0" t="n">
        <v>12394</v>
      </c>
      <c r="L46" s="0" t="n">
        <v>8545</v>
      </c>
      <c r="M46" s="0" t="n">
        <v>13263</v>
      </c>
      <c r="N46" s="0" t="n">
        <v>13205</v>
      </c>
      <c r="O46" s="0" t="n">
        <v>5839</v>
      </c>
      <c r="P46" s="0" t="n">
        <v>4965</v>
      </c>
    </row>
    <row r="47" customFormat="false" ht="12.8" hidden="false" customHeight="false" outlineLevel="0" collapsed="false">
      <c r="A47" s="0" t="n">
        <v>164</v>
      </c>
      <c r="B47" s="0" t="n">
        <v>161</v>
      </c>
      <c r="D47" s="0" t="n">
        <v>9766</v>
      </c>
      <c r="I47" s="0" t="n">
        <v>358</v>
      </c>
      <c r="J47" s="0" t="n">
        <v>354</v>
      </c>
      <c r="K47" s="0" t="n">
        <v>12481</v>
      </c>
      <c r="L47" s="0" t="n">
        <v>8410</v>
      </c>
      <c r="M47" s="0" t="n">
        <v>13053</v>
      </c>
      <c r="N47" s="0" t="n">
        <v>13345</v>
      </c>
      <c r="O47" s="0" t="n">
        <v>5833</v>
      </c>
      <c r="P47" s="0" t="n">
        <v>4981</v>
      </c>
    </row>
    <row r="48" customFormat="false" ht="12.8" hidden="false" customHeight="false" outlineLevel="0" collapsed="false">
      <c r="A48" s="0" t="n">
        <v>163</v>
      </c>
      <c r="B48" s="0" t="n">
        <v>162</v>
      </c>
      <c r="D48" s="0" t="n">
        <v>9816</v>
      </c>
      <c r="I48" s="0" t="n">
        <v>357</v>
      </c>
      <c r="J48" s="0" t="n">
        <v>353</v>
      </c>
      <c r="K48" s="0" t="n">
        <v>12343</v>
      </c>
      <c r="L48" s="0" t="n">
        <v>8472</v>
      </c>
      <c r="M48" s="0" t="n">
        <v>13047</v>
      </c>
      <c r="N48" s="0" t="n">
        <v>13281</v>
      </c>
      <c r="O48" s="0" t="n">
        <v>5841</v>
      </c>
      <c r="P48" s="0" t="n">
        <v>4973</v>
      </c>
    </row>
    <row r="49" customFormat="false" ht="12.8" hidden="false" customHeight="false" outlineLevel="0" collapsed="false">
      <c r="A49" s="0" t="n">
        <v>164</v>
      </c>
      <c r="B49" s="0" t="n">
        <v>161</v>
      </c>
      <c r="D49" s="0" t="n">
        <v>9852</v>
      </c>
      <c r="I49" s="0" t="n">
        <v>357</v>
      </c>
      <c r="J49" s="0" t="n">
        <v>353</v>
      </c>
      <c r="K49" s="0" t="n">
        <v>12307</v>
      </c>
      <c r="L49" s="0" t="n">
        <v>8522</v>
      </c>
      <c r="M49" s="0" t="n">
        <v>13315</v>
      </c>
      <c r="N49" s="0" t="n">
        <v>13516</v>
      </c>
      <c r="O49" s="0" t="n">
        <v>5796</v>
      </c>
      <c r="P49" s="0" t="n">
        <v>4995</v>
      </c>
    </row>
    <row r="50" customFormat="false" ht="12.8" hidden="false" customHeight="false" outlineLevel="0" collapsed="false">
      <c r="A50" s="0" t="n">
        <v>163</v>
      </c>
      <c r="B50" s="0" t="n">
        <v>286</v>
      </c>
      <c r="D50" s="0" t="n">
        <v>9873</v>
      </c>
      <c r="I50" s="0" t="n">
        <v>355</v>
      </c>
      <c r="J50" s="0" t="n">
        <v>353</v>
      </c>
      <c r="K50" s="0" t="n">
        <v>12333</v>
      </c>
      <c r="L50" s="0" t="n">
        <v>8400</v>
      </c>
      <c r="M50" s="0" t="n">
        <v>13216</v>
      </c>
      <c r="N50" s="0" t="n">
        <v>13288</v>
      </c>
      <c r="O50" s="0" t="n">
        <v>5842</v>
      </c>
      <c r="P50" s="0" t="n">
        <v>5011</v>
      </c>
    </row>
    <row r="51" customFormat="false" ht="12.8" hidden="false" customHeight="false" outlineLevel="0" collapsed="false">
      <c r="A51" s="0" t="n">
        <v>163</v>
      </c>
      <c r="B51" s="0" t="n">
        <v>161</v>
      </c>
      <c r="D51" s="0" t="n">
        <v>9821</v>
      </c>
      <c r="I51" s="0" t="n">
        <v>356</v>
      </c>
      <c r="J51" s="0" t="n">
        <v>352</v>
      </c>
      <c r="K51" s="0" t="n">
        <v>12631</v>
      </c>
      <c r="L51" s="0" t="n">
        <v>8511</v>
      </c>
      <c r="M51" s="0" t="n">
        <v>13120</v>
      </c>
      <c r="N51" s="0" t="n">
        <v>13227</v>
      </c>
      <c r="O51" s="0" t="n">
        <v>5853</v>
      </c>
      <c r="P51" s="0" t="n">
        <v>4996</v>
      </c>
    </row>
    <row r="52" customFormat="false" ht="12.8" hidden="false" customHeight="false" outlineLevel="0" collapsed="false">
      <c r="A52" s="0" t="n">
        <v>163</v>
      </c>
      <c r="B52" s="0" t="n">
        <v>161</v>
      </c>
      <c r="I52" s="0" t="n">
        <v>354</v>
      </c>
      <c r="J52" s="0" t="n">
        <v>352</v>
      </c>
      <c r="K52" s="0" t="n">
        <v>12270</v>
      </c>
      <c r="L52" s="0" t="n">
        <v>8493</v>
      </c>
      <c r="M52" s="0" t="n">
        <v>13042</v>
      </c>
      <c r="N52" s="0" t="n">
        <v>13354</v>
      </c>
      <c r="O52" s="0" t="n">
        <v>5860</v>
      </c>
      <c r="P52" s="0" t="n">
        <v>5016</v>
      </c>
    </row>
    <row r="53" customFormat="false" ht="12.8" hidden="false" customHeight="false" outlineLevel="0" collapsed="false">
      <c r="A53" s="0" t="n">
        <v>163</v>
      </c>
      <c r="B53" s="0" t="n">
        <v>161</v>
      </c>
      <c r="I53" s="0" t="n">
        <v>356</v>
      </c>
      <c r="J53" s="0" t="n">
        <v>352</v>
      </c>
      <c r="K53" s="0" t="n">
        <v>12624</v>
      </c>
      <c r="L53" s="0" t="n">
        <v>8261</v>
      </c>
      <c r="M53" s="0" t="n">
        <v>13281</v>
      </c>
      <c r="N53" s="0" t="n">
        <v>13300</v>
      </c>
      <c r="O53" s="0" t="n">
        <v>5866</v>
      </c>
      <c r="P53" s="0" t="n">
        <v>5003</v>
      </c>
    </row>
    <row r="54" customFormat="false" ht="12.8" hidden="false" customHeight="false" outlineLevel="0" collapsed="false">
      <c r="A54" s="0" t="n">
        <v>164</v>
      </c>
      <c r="B54" s="0" t="n">
        <v>161</v>
      </c>
      <c r="I54" s="0" t="n">
        <v>355</v>
      </c>
      <c r="J54" s="0" t="n">
        <v>353</v>
      </c>
      <c r="K54" s="0" t="n">
        <v>12607</v>
      </c>
      <c r="L54" s="0" t="n">
        <v>8512</v>
      </c>
      <c r="M54" s="0" t="n">
        <v>13089</v>
      </c>
      <c r="N54" s="0" t="n">
        <v>13416</v>
      </c>
      <c r="O54" s="0" t="n">
        <v>5835</v>
      </c>
      <c r="P54" s="0" t="n">
        <v>4999</v>
      </c>
    </row>
    <row r="55" customFormat="false" ht="12.8" hidden="false" customHeight="false" outlineLevel="0" collapsed="false">
      <c r="A55" s="0" t="n">
        <v>164</v>
      </c>
      <c r="B55" s="0" t="n">
        <v>161</v>
      </c>
      <c r="I55" s="0" t="n">
        <v>354</v>
      </c>
      <c r="J55" s="0" t="n">
        <v>354</v>
      </c>
      <c r="K55" s="0" t="n">
        <v>12668</v>
      </c>
      <c r="L55" s="0" t="n">
        <v>8598</v>
      </c>
      <c r="M55" s="0" t="n">
        <v>13043</v>
      </c>
      <c r="N55" s="0" t="n">
        <v>13347</v>
      </c>
      <c r="O55" s="0" t="n">
        <v>5808</v>
      </c>
      <c r="P55" s="0" t="n">
        <v>4987</v>
      </c>
    </row>
    <row r="56" customFormat="false" ht="12.8" hidden="false" customHeight="false" outlineLevel="0" collapsed="false">
      <c r="A56" s="0" t="n">
        <v>163</v>
      </c>
      <c r="B56" s="0" t="n">
        <v>161</v>
      </c>
      <c r="I56" s="0" t="n">
        <v>354</v>
      </c>
      <c r="J56" s="0" t="n">
        <v>354</v>
      </c>
      <c r="K56" s="0" t="n">
        <v>12436</v>
      </c>
      <c r="L56" s="0" t="n">
        <v>8489</v>
      </c>
      <c r="M56" s="0" t="n">
        <v>12959</v>
      </c>
      <c r="N56" s="0" t="n">
        <v>13118</v>
      </c>
      <c r="O56" s="0" t="n">
        <v>5825</v>
      </c>
      <c r="P56" s="0" t="n">
        <v>4993</v>
      </c>
    </row>
    <row r="57" customFormat="false" ht="12.8" hidden="false" customHeight="false" outlineLevel="0" collapsed="false">
      <c r="A57" s="0" t="n">
        <v>163</v>
      </c>
      <c r="B57" s="0" t="n">
        <v>287</v>
      </c>
      <c r="I57" s="0" t="n">
        <v>356</v>
      </c>
      <c r="J57" s="0" t="n">
        <v>353</v>
      </c>
      <c r="K57" s="0" t="n">
        <v>12549</v>
      </c>
      <c r="L57" s="0" t="n">
        <v>8508</v>
      </c>
      <c r="M57" s="0" t="n">
        <v>13302</v>
      </c>
      <c r="O57" s="0" t="n">
        <v>5825</v>
      </c>
      <c r="P57" s="0" t="n">
        <v>5013</v>
      </c>
    </row>
    <row r="58" customFormat="false" ht="12.8" hidden="false" customHeight="false" outlineLevel="0" collapsed="false">
      <c r="A58" s="0" t="n">
        <v>164</v>
      </c>
      <c r="B58" s="0" t="n">
        <v>162</v>
      </c>
      <c r="I58" s="0" t="n">
        <v>354</v>
      </c>
      <c r="J58" s="0" t="n">
        <v>353</v>
      </c>
      <c r="K58" s="0" t="n">
        <v>12368</v>
      </c>
      <c r="L58" s="0" t="n">
        <v>8276</v>
      </c>
      <c r="O58" s="0" t="n">
        <v>5864</v>
      </c>
      <c r="P58" s="0" t="n">
        <v>4978</v>
      </c>
    </row>
    <row r="59" customFormat="false" ht="12.8" hidden="false" customHeight="false" outlineLevel="0" collapsed="false">
      <c r="A59" s="0" t="n">
        <v>289</v>
      </c>
      <c r="B59" s="0" t="n">
        <v>161</v>
      </c>
      <c r="I59" s="0" t="n">
        <v>355</v>
      </c>
      <c r="J59" s="0" t="n">
        <v>353</v>
      </c>
      <c r="L59" s="0" t="n">
        <v>8369</v>
      </c>
      <c r="O59" s="0" t="n">
        <v>5846</v>
      </c>
      <c r="P59" s="0" t="n">
        <v>4987</v>
      </c>
    </row>
    <row r="60" customFormat="false" ht="12.8" hidden="false" customHeight="false" outlineLevel="0" collapsed="false">
      <c r="A60" s="0" t="n">
        <v>163</v>
      </c>
      <c r="B60" s="0" t="n">
        <v>162</v>
      </c>
      <c r="I60" s="0" t="n">
        <v>354</v>
      </c>
      <c r="J60" s="0" t="n">
        <v>352</v>
      </c>
      <c r="L60" s="0" t="n">
        <v>8560</v>
      </c>
      <c r="O60" s="0" t="n">
        <v>5882</v>
      </c>
      <c r="P60" s="0" t="n">
        <v>5002</v>
      </c>
    </row>
    <row r="61" customFormat="false" ht="12.8" hidden="false" customHeight="false" outlineLevel="0" collapsed="false">
      <c r="A61" s="0" t="n">
        <v>164</v>
      </c>
      <c r="B61" s="0" t="n">
        <v>161</v>
      </c>
      <c r="I61" s="0" t="n">
        <v>354</v>
      </c>
      <c r="J61" s="0" t="n">
        <v>352</v>
      </c>
      <c r="L61" s="0" t="n">
        <v>8522</v>
      </c>
      <c r="O61" s="0" t="n">
        <v>5804</v>
      </c>
      <c r="P61" s="0" t="n">
        <v>5013</v>
      </c>
    </row>
    <row r="62" customFormat="false" ht="12.8" hidden="false" customHeight="false" outlineLevel="0" collapsed="false">
      <c r="A62" s="0" t="n">
        <v>164</v>
      </c>
      <c r="B62" s="0" t="n">
        <v>161</v>
      </c>
      <c r="I62" s="0" t="n">
        <v>354</v>
      </c>
      <c r="J62" s="0" t="n">
        <v>351</v>
      </c>
      <c r="L62" s="0" t="n">
        <v>8547</v>
      </c>
      <c r="O62" s="0" t="n">
        <v>5810</v>
      </c>
      <c r="P62" s="0" t="n">
        <v>4995</v>
      </c>
    </row>
    <row r="63" customFormat="false" ht="12.8" hidden="false" customHeight="false" outlineLevel="0" collapsed="false">
      <c r="A63" s="0" t="n">
        <v>163</v>
      </c>
      <c r="B63" s="0" t="n">
        <v>161</v>
      </c>
      <c r="I63" s="0" t="n">
        <v>353</v>
      </c>
      <c r="J63" s="0" t="n">
        <v>350</v>
      </c>
      <c r="L63" s="0" t="n">
        <v>8534</v>
      </c>
      <c r="O63" s="0" t="n">
        <v>5869</v>
      </c>
      <c r="P63" s="0" t="n">
        <v>5007</v>
      </c>
    </row>
    <row r="64" customFormat="false" ht="12.8" hidden="false" customHeight="false" outlineLevel="0" collapsed="false">
      <c r="A64" s="0" t="n">
        <v>164</v>
      </c>
      <c r="B64" s="0" t="n">
        <v>161</v>
      </c>
      <c r="I64" s="0" t="n">
        <v>352</v>
      </c>
      <c r="J64" s="0" t="n">
        <v>350</v>
      </c>
      <c r="L64" s="0" t="n">
        <v>8536</v>
      </c>
      <c r="O64" s="0" t="n">
        <v>5847</v>
      </c>
      <c r="P64" s="0" t="n">
        <v>5008</v>
      </c>
    </row>
    <row r="65" customFormat="false" ht="12.8" hidden="false" customHeight="false" outlineLevel="0" collapsed="false">
      <c r="A65" s="0" t="n">
        <v>163</v>
      </c>
      <c r="B65" s="0" t="n">
        <v>161</v>
      </c>
      <c r="I65" s="0" t="n">
        <v>353</v>
      </c>
      <c r="J65" s="0" t="n">
        <v>351</v>
      </c>
      <c r="L65" s="0" t="n">
        <v>8504</v>
      </c>
      <c r="O65" s="0" t="n">
        <v>5797</v>
      </c>
      <c r="P65" s="0" t="n">
        <v>4986</v>
      </c>
    </row>
    <row r="66" customFormat="false" ht="12.8" hidden="false" customHeight="false" outlineLevel="0" collapsed="false">
      <c r="A66" s="0" t="n">
        <v>289</v>
      </c>
      <c r="B66" s="0" t="n">
        <v>162</v>
      </c>
      <c r="I66" s="0" t="n">
        <v>353</v>
      </c>
      <c r="J66" s="0" t="n">
        <v>350</v>
      </c>
      <c r="L66" s="0" t="n">
        <v>8320</v>
      </c>
      <c r="O66" s="0" t="n">
        <v>5873</v>
      </c>
      <c r="P66" s="0" t="n">
        <v>4966</v>
      </c>
    </row>
    <row r="67" customFormat="false" ht="12.8" hidden="false" customHeight="false" outlineLevel="0" collapsed="false">
      <c r="A67" s="0" t="n">
        <v>163</v>
      </c>
      <c r="B67" s="0" t="n">
        <v>162</v>
      </c>
      <c r="I67" s="0" t="n">
        <v>353</v>
      </c>
      <c r="J67" s="0" t="n">
        <v>350</v>
      </c>
      <c r="L67" s="0" t="n">
        <v>8595</v>
      </c>
      <c r="O67" s="0" t="n">
        <v>5807</v>
      </c>
      <c r="P67" s="0" t="n">
        <v>4993</v>
      </c>
    </row>
    <row r="68" customFormat="false" ht="12.8" hidden="false" customHeight="false" outlineLevel="0" collapsed="false">
      <c r="A68" s="0" t="n">
        <v>163</v>
      </c>
      <c r="B68" s="0" t="n">
        <v>162</v>
      </c>
      <c r="I68" s="0" t="n">
        <v>354</v>
      </c>
      <c r="J68" s="0" t="n">
        <v>350</v>
      </c>
      <c r="L68" s="0" t="n">
        <v>8440</v>
      </c>
      <c r="O68" s="0" t="n">
        <v>5818</v>
      </c>
      <c r="P68" s="0" t="n">
        <v>5035</v>
      </c>
    </row>
    <row r="69" customFormat="false" ht="12.8" hidden="false" customHeight="false" outlineLevel="0" collapsed="false">
      <c r="A69" s="0" t="n">
        <v>163</v>
      </c>
      <c r="B69" s="0" t="n">
        <v>287</v>
      </c>
      <c r="I69" s="0" t="n">
        <v>353</v>
      </c>
      <c r="J69" s="0" t="n">
        <v>350</v>
      </c>
      <c r="L69" s="0" t="n">
        <v>8562</v>
      </c>
      <c r="P69" s="0" t="n">
        <v>4959</v>
      </c>
    </row>
    <row r="70" customFormat="false" ht="12.8" hidden="false" customHeight="false" outlineLevel="0" collapsed="false">
      <c r="A70" s="0" t="n">
        <v>163</v>
      </c>
      <c r="B70" s="0" t="n">
        <v>162</v>
      </c>
      <c r="I70" s="0" t="n">
        <v>353</v>
      </c>
      <c r="J70" s="0" t="n">
        <v>351</v>
      </c>
      <c r="L70" s="0" t="n">
        <v>8426</v>
      </c>
      <c r="P70" s="0" t="n">
        <v>4990</v>
      </c>
    </row>
    <row r="71" customFormat="false" ht="12.8" hidden="false" customHeight="false" outlineLevel="0" collapsed="false">
      <c r="A71" s="0" t="n">
        <v>164</v>
      </c>
      <c r="B71" s="0" t="n">
        <v>161</v>
      </c>
      <c r="I71" s="0" t="n">
        <v>351</v>
      </c>
      <c r="J71" s="0" t="n">
        <v>350</v>
      </c>
      <c r="L71" s="0" t="n">
        <v>8356</v>
      </c>
      <c r="P71" s="0" t="n">
        <v>5016</v>
      </c>
    </row>
    <row r="72" customFormat="false" ht="12.8" hidden="false" customHeight="false" outlineLevel="0" collapsed="false">
      <c r="A72" s="0" t="n">
        <v>288</v>
      </c>
      <c r="B72" s="0" t="n">
        <v>350</v>
      </c>
      <c r="I72" s="0" t="n">
        <v>353</v>
      </c>
      <c r="J72" s="0" t="n">
        <v>351</v>
      </c>
      <c r="L72" s="0" t="n">
        <v>8389</v>
      </c>
      <c r="P72" s="0" t="n">
        <v>4972</v>
      </c>
    </row>
    <row r="73" customFormat="false" ht="12.8" hidden="false" customHeight="false" outlineLevel="0" collapsed="false">
      <c r="A73" s="0" t="n">
        <v>164</v>
      </c>
      <c r="B73" s="0" t="n">
        <v>161</v>
      </c>
      <c r="I73" s="0" t="n">
        <v>352</v>
      </c>
      <c r="J73" s="0" t="n">
        <v>350</v>
      </c>
      <c r="L73" s="0" t="n">
        <v>8530</v>
      </c>
    </row>
    <row r="74" customFormat="false" ht="12.8" hidden="false" customHeight="false" outlineLevel="0" collapsed="false">
      <c r="A74" s="0" t="n">
        <v>163</v>
      </c>
      <c r="B74" s="0" t="n">
        <v>161</v>
      </c>
      <c r="I74" s="0" t="n">
        <v>352</v>
      </c>
      <c r="J74" s="0" t="n">
        <v>350</v>
      </c>
      <c r="L74" s="0" t="n">
        <v>8407</v>
      </c>
    </row>
    <row r="75" customFormat="false" ht="12.8" hidden="false" customHeight="false" outlineLevel="0" collapsed="false">
      <c r="A75" s="0" t="n">
        <v>163</v>
      </c>
      <c r="B75" s="0" t="n">
        <v>161</v>
      </c>
      <c r="I75" s="0" t="n">
        <v>354</v>
      </c>
      <c r="J75" s="0" t="n">
        <v>350</v>
      </c>
      <c r="L75" s="0" t="n">
        <v>8558</v>
      </c>
    </row>
    <row r="76" customFormat="false" ht="12.8" hidden="false" customHeight="false" outlineLevel="0" collapsed="false">
      <c r="A76" s="0" t="n">
        <v>164</v>
      </c>
      <c r="B76" s="0" t="n">
        <v>161</v>
      </c>
      <c r="I76" s="0" t="n">
        <v>352</v>
      </c>
      <c r="J76" s="0" t="n">
        <v>351</v>
      </c>
      <c r="L76" s="0" t="n">
        <v>8545</v>
      </c>
    </row>
    <row r="77" customFormat="false" ht="12.8" hidden="false" customHeight="false" outlineLevel="0" collapsed="false">
      <c r="A77" s="0" t="n">
        <v>163</v>
      </c>
      <c r="B77" s="0" t="n">
        <v>350</v>
      </c>
      <c r="I77" s="0" t="n">
        <v>353</v>
      </c>
      <c r="J77" s="0" t="n">
        <v>661</v>
      </c>
      <c r="L77" s="0" t="n">
        <v>8437</v>
      </c>
    </row>
    <row r="78" customFormat="false" ht="12.8" hidden="false" customHeight="false" outlineLevel="0" collapsed="false">
      <c r="A78" s="0" t="n">
        <v>163</v>
      </c>
      <c r="B78" s="0" t="n">
        <v>162</v>
      </c>
      <c r="I78" s="0" t="n">
        <v>352</v>
      </c>
      <c r="J78" s="0" t="n">
        <v>351</v>
      </c>
      <c r="L78" s="0" t="n">
        <v>8362</v>
      </c>
    </row>
    <row r="79" customFormat="false" ht="12.8" hidden="false" customHeight="false" outlineLevel="0" collapsed="false">
      <c r="A79" s="0" t="n">
        <v>164</v>
      </c>
      <c r="B79" s="0" t="n">
        <v>161</v>
      </c>
      <c r="I79" s="0" t="n">
        <v>352</v>
      </c>
      <c r="J79" s="0" t="n">
        <v>350</v>
      </c>
      <c r="L79" s="0" t="n">
        <v>8496</v>
      </c>
    </row>
    <row r="80" customFormat="false" ht="12.8" hidden="false" customHeight="false" outlineLevel="0" collapsed="false">
      <c r="A80" s="0" t="n">
        <v>163</v>
      </c>
      <c r="B80" s="0" t="n">
        <v>286</v>
      </c>
      <c r="I80" s="0" t="n">
        <v>352</v>
      </c>
      <c r="J80" s="0" t="n">
        <v>350</v>
      </c>
      <c r="L80" s="0" t="n">
        <v>8541</v>
      </c>
    </row>
    <row r="81" customFormat="false" ht="12.8" hidden="false" customHeight="false" outlineLevel="0" collapsed="false">
      <c r="A81" s="0" t="n">
        <v>163</v>
      </c>
      <c r="B81" s="0" t="n">
        <v>161</v>
      </c>
      <c r="I81" s="0" t="n">
        <v>351</v>
      </c>
      <c r="J81" s="0" t="n">
        <v>349</v>
      </c>
      <c r="L81" s="0" t="n">
        <v>8469</v>
      </c>
    </row>
    <row r="82" customFormat="false" ht="12.8" hidden="false" customHeight="false" outlineLevel="0" collapsed="false">
      <c r="A82" s="0" t="n">
        <v>163</v>
      </c>
      <c r="B82" s="0" t="n">
        <v>161</v>
      </c>
      <c r="I82" s="0" t="n">
        <v>353</v>
      </c>
      <c r="J82" s="0" t="n">
        <v>349</v>
      </c>
    </row>
    <row r="83" customFormat="false" ht="12.8" hidden="false" customHeight="false" outlineLevel="0" collapsed="false">
      <c r="A83" s="0" t="n">
        <v>163</v>
      </c>
      <c r="B83" s="0" t="n">
        <v>161</v>
      </c>
      <c r="I83" s="0" t="n">
        <v>352</v>
      </c>
      <c r="J83" s="0" t="n">
        <v>350</v>
      </c>
    </row>
    <row r="84" customFormat="false" ht="12.8" hidden="false" customHeight="false" outlineLevel="0" collapsed="false">
      <c r="A84" s="0" t="n">
        <v>351</v>
      </c>
      <c r="B84" s="0" t="n">
        <v>162</v>
      </c>
      <c r="I84" s="0" t="n">
        <v>353</v>
      </c>
      <c r="J84" s="0" t="n">
        <v>350</v>
      </c>
    </row>
    <row r="85" customFormat="false" ht="12.8" hidden="false" customHeight="false" outlineLevel="0" collapsed="false">
      <c r="A85" s="0" t="n">
        <v>163</v>
      </c>
      <c r="B85" s="0" t="n">
        <v>162</v>
      </c>
      <c r="I85" s="0" t="n">
        <v>353</v>
      </c>
      <c r="J85" s="0" t="n">
        <v>349</v>
      </c>
    </row>
    <row r="86" customFormat="false" ht="12.8" hidden="false" customHeight="false" outlineLevel="0" collapsed="false">
      <c r="A86" s="0" t="n">
        <v>288</v>
      </c>
      <c r="B86" s="0" t="n">
        <v>162</v>
      </c>
      <c r="I86" s="0" t="n">
        <v>352</v>
      </c>
      <c r="J86" s="0" t="n">
        <v>351</v>
      </c>
    </row>
    <row r="87" customFormat="false" ht="12.8" hidden="false" customHeight="false" outlineLevel="0" collapsed="false">
      <c r="A87" s="0" t="n">
        <v>163</v>
      </c>
      <c r="B87" s="0" t="n">
        <v>161</v>
      </c>
      <c r="I87" s="0" t="n">
        <v>352</v>
      </c>
      <c r="J87" s="0" t="n">
        <v>350</v>
      </c>
    </row>
    <row r="88" customFormat="false" ht="12.8" hidden="false" customHeight="false" outlineLevel="0" collapsed="false">
      <c r="A88" s="0" t="n">
        <v>164</v>
      </c>
      <c r="B88" s="0" t="n">
        <v>161</v>
      </c>
      <c r="I88" s="0" t="n">
        <v>353</v>
      </c>
      <c r="J88" s="0" t="n">
        <v>350</v>
      </c>
    </row>
    <row r="89" customFormat="false" ht="12.8" hidden="false" customHeight="false" outlineLevel="0" collapsed="false">
      <c r="A89" s="0" t="n">
        <v>350</v>
      </c>
      <c r="B89" s="0" t="n">
        <v>161</v>
      </c>
      <c r="I89" s="0" t="n">
        <v>352</v>
      </c>
      <c r="J89" s="0" t="n">
        <v>350</v>
      </c>
    </row>
    <row r="90" customFormat="false" ht="12.8" hidden="false" customHeight="false" outlineLevel="0" collapsed="false">
      <c r="A90" s="0" t="n">
        <v>163</v>
      </c>
      <c r="B90" s="0" t="n">
        <v>162</v>
      </c>
      <c r="I90" s="0" t="n">
        <v>351</v>
      </c>
      <c r="J90" s="0" t="n">
        <v>349</v>
      </c>
    </row>
    <row r="91" customFormat="false" ht="12.8" hidden="false" customHeight="false" outlineLevel="0" collapsed="false">
      <c r="A91" s="0" t="n">
        <v>163</v>
      </c>
      <c r="B91" s="0" t="n">
        <v>161</v>
      </c>
      <c r="I91" s="0" t="n">
        <v>353</v>
      </c>
      <c r="J91" s="0" t="n">
        <v>350</v>
      </c>
    </row>
    <row r="92" customFormat="false" ht="12.8" hidden="false" customHeight="false" outlineLevel="0" collapsed="false">
      <c r="A92" s="0" t="n">
        <v>163</v>
      </c>
      <c r="B92" s="0" t="n">
        <v>288</v>
      </c>
      <c r="I92" s="0" t="n">
        <v>352</v>
      </c>
      <c r="J92" s="0" t="n">
        <v>350</v>
      </c>
    </row>
    <row r="93" customFormat="false" ht="12.8" hidden="false" customHeight="false" outlineLevel="0" collapsed="false">
      <c r="A93" s="0" t="n">
        <v>163</v>
      </c>
      <c r="B93" s="0" t="n">
        <v>162</v>
      </c>
      <c r="I93" s="0" t="n">
        <v>352</v>
      </c>
      <c r="J93" s="0" t="n">
        <v>350</v>
      </c>
    </row>
    <row r="94" customFormat="false" ht="12.8" hidden="false" customHeight="false" outlineLevel="0" collapsed="false">
      <c r="A94" s="0" t="n">
        <v>163</v>
      </c>
      <c r="B94" s="0" t="n">
        <v>162</v>
      </c>
      <c r="I94" s="0" t="n">
        <v>352</v>
      </c>
      <c r="J94" s="0" t="n">
        <v>249</v>
      </c>
    </row>
    <row r="95" customFormat="false" ht="12.8" hidden="false" customHeight="false" outlineLevel="0" collapsed="false">
      <c r="A95" s="0" t="n">
        <v>164</v>
      </c>
      <c r="B95" s="0" t="n">
        <v>161</v>
      </c>
      <c r="I95" s="0" t="n">
        <v>351</v>
      </c>
      <c r="J95" s="0" t="n">
        <v>349</v>
      </c>
    </row>
    <row r="96" customFormat="false" ht="12.8" hidden="false" customHeight="false" outlineLevel="0" collapsed="false">
      <c r="A96" s="0" t="n">
        <v>163</v>
      </c>
      <c r="B96" s="0" t="n">
        <v>349</v>
      </c>
      <c r="I96" s="0" t="n">
        <v>351</v>
      </c>
      <c r="J96" s="0" t="n">
        <v>350</v>
      </c>
    </row>
    <row r="97" customFormat="false" ht="12.8" hidden="false" customHeight="false" outlineLevel="0" collapsed="false">
      <c r="A97" s="0" t="n">
        <v>163</v>
      </c>
      <c r="B97" s="0" t="n">
        <v>287</v>
      </c>
      <c r="I97" s="0" t="n">
        <v>351</v>
      </c>
      <c r="J97" s="0" t="n">
        <v>349</v>
      </c>
    </row>
    <row r="98" customFormat="false" ht="12.8" hidden="false" customHeight="false" outlineLevel="0" collapsed="false">
      <c r="A98" s="0" t="n">
        <v>163</v>
      </c>
      <c r="B98" s="0" t="n">
        <v>162</v>
      </c>
      <c r="I98" s="0" t="n">
        <v>351</v>
      </c>
      <c r="J98" s="0" t="n">
        <v>349</v>
      </c>
    </row>
    <row r="99" customFormat="false" ht="12.8" hidden="false" customHeight="false" outlineLevel="0" collapsed="false">
      <c r="A99" s="0" t="n">
        <v>163</v>
      </c>
      <c r="B99" s="0" t="n">
        <v>287</v>
      </c>
      <c r="I99" s="0" t="n">
        <v>351</v>
      </c>
      <c r="J99" s="0" t="n">
        <v>350</v>
      </c>
    </row>
    <row r="100" customFormat="false" ht="12.8" hidden="false" customHeight="false" outlineLevel="0" collapsed="false">
      <c r="A100" s="0" t="n">
        <v>164</v>
      </c>
      <c r="B100" s="0" t="n">
        <v>161</v>
      </c>
      <c r="I100" s="0" t="n">
        <v>351</v>
      </c>
      <c r="J100" s="0" t="n">
        <v>350</v>
      </c>
    </row>
    <row r="101" customFormat="false" ht="12.8" hidden="false" customHeight="false" outlineLevel="0" collapsed="false">
      <c r="I101" s="0" t="n">
        <v>352</v>
      </c>
      <c r="J101" s="0" t="n">
        <v>350</v>
      </c>
    </row>
    <row r="102" customFormat="false" ht="12.8" hidden="false" customHeight="false" outlineLevel="0" collapsed="false">
      <c r="I102" s="0" t="n">
        <v>352</v>
      </c>
      <c r="J102" s="0" t="n">
        <v>350</v>
      </c>
    </row>
    <row r="103" customFormat="false" ht="12.8" hidden="false" customHeight="false" outlineLevel="0" collapsed="false">
      <c r="I103" s="0" t="n">
        <v>351</v>
      </c>
      <c r="J103" s="0" t="n">
        <v>349</v>
      </c>
    </row>
    <row r="104" customFormat="false" ht="12.8" hidden="false" customHeight="false" outlineLevel="0" collapsed="false">
      <c r="I104" s="0" t="n">
        <v>352</v>
      </c>
      <c r="J104" s="0" t="n">
        <v>349</v>
      </c>
    </row>
    <row r="105" customFormat="false" ht="12.8" hidden="false" customHeight="false" outlineLevel="0" collapsed="false">
      <c r="I105" s="0" t="n">
        <v>352</v>
      </c>
      <c r="J105" s="0" t="n">
        <v>350</v>
      </c>
    </row>
    <row r="106" customFormat="false" ht="12.8" hidden="false" customHeight="false" outlineLevel="0" collapsed="false">
      <c r="I106" s="0" t="n">
        <v>352</v>
      </c>
      <c r="J106" s="0" t="n">
        <v>350</v>
      </c>
    </row>
    <row r="107" customFormat="false" ht="12.8" hidden="false" customHeight="false" outlineLevel="0" collapsed="false">
      <c r="I107" s="0" t="n">
        <v>352</v>
      </c>
      <c r="J107" s="0" t="n">
        <v>349</v>
      </c>
    </row>
    <row r="108" customFormat="false" ht="12.8" hidden="false" customHeight="false" outlineLevel="0" collapsed="false">
      <c r="I108" s="0" t="n">
        <v>351</v>
      </c>
      <c r="J108" s="0" t="n">
        <v>349</v>
      </c>
    </row>
    <row r="109" customFormat="false" ht="12.8" hidden="false" customHeight="false" outlineLevel="0" collapsed="false">
      <c r="I109" s="0" t="n">
        <v>352</v>
      </c>
      <c r="J109" s="0" t="n">
        <v>350</v>
      </c>
    </row>
    <row r="110" customFormat="false" ht="12.8" hidden="false" customHeight="false" outlineLevel="0" collapsed="false">
      <c r="I110" s="0" t="n">
        <v>352</v>
      </c>
      <c r="J110" s="0" t="n">
        <v>350</v>
      </c>
    </row>
    <row r="111" customFormat="false" ht="12.8" hidden="false" customHeight="false" outlineLevel="0" collapsed="false">
      <c r="I111" s="0" t="n">
        <v>351</v>
      </c>
      <c r="J111" s="0" t="n">
        <v>350</v>
      </c>
    </row>
    <row r="112" customFormat="false" ht="12.8" hidden="false" customHeight="false" outlineLevel="0" collapsed="false">
      <c r="I112" s="0" t="n">
        <v>351</v>
      </c>
      <c r="J112" s="0" t="n">
        <v>349</v>
      </c>
    </row>
    <row r="113" customFormat="false" ht="12.8" hidden="false" customHeight="false" outlineLevel="0" collapsed="false">
      <c r="I113" s="0" t="n">
        <v>352</v>
      </c>
      <c r="J113" s="0" t="n">
        <v>350</v>
      </c>
    </row>
    <row r="114" customFormat="false" ht="12.8" hidden="false" customHeight="false" outlineLevel="0" collapsed="false">
      <c r="I114" s="0" t="n">
        <v>351</v>
      </c>
      <c r="J114" s="0" t="n">
        <v>349</v>
      </c>
    </row>
    <row r="115" customFormat="false" ht="12.8" hidden="false" customHeight="false" outlineLevel="0" collapsed="false">
      <c r="I115" s="0" t="n">
        <v>350</v>
      </c>
      <c r="J115" s="0" t="n">
        <v>349</v>
      </c>
    </row>
    <row r="116" customFormat="false" ht="12.8" hidden="false" customHeight="false" outlineLevel="0" collapsed="false">
      <c r="I116" s="0" t="n">
        <v>351</v>
      </c>
      <c r="J116" s="0" t="n">
        <v>350</v>
      </c>
    </row>
    <row r="117" customFormat="false" ht="12.8" hidden="false" customHeight="false" outlineLevel="0" collapsed="false">
      <c r="I117" s="0" t="n">
        <v>352</v>
      </c>
      <c r="J117" s="0" t="n">
        <v>350</v>
      </c>
    </row>
    <row r="118" customFormat="false" ht="12.8" hidden="false" customHeight="false" outlineLevel="0" collapsed="false">
      <c r="I118" s="0" t="n">
        <v>351</v>
      </c>
      <c r="J118" s="0" t="n">
        <v>350</v>
      </c>
    </row>
    <row r="119" customFormat="false" ht="12.8" hidden="false" customHeight="false" outlineLevel="0" collapsed="false">
      <c r="I119" s="0" t="n">
        <v>351</v>
      </c>
      <c r="J119" s="0" t="n">
        <v>350</v>
      </c>
    </row>
    <row r="120" customFormat="false" ht="12.8" hidden="false" customHeight="false" outlineLevel="0" collapsed="false">
      <c r="I120" s="0" t="n">
        <v>352</v>
      </c>
      <c r="J120" s="0" t="n">
        <v>349</v>
      </c>
    </row>
    <row r="121" customFormat="false" ht="12.8" hidden="false" customHeight="false" outlineLevel="0" collapsed="false">
      <c r="I121" s="0" t="n">
        <v>351</v>
      </c>
      <c r="J121" s="0" t="n">
        <v>349</v>
      </c>
    </row>
    <row r="122" customFormat="false" ht="12.8" hidden="false" customHeight="false" outlineLevel="0" collapsed="false">
      <c r="I122" s="0" t="n">
        <v>352</v>
      </c>
      <c r="J122" s="0" t="n">
        <v>349</v>
      </c>
    </row>
    <row r="123" customFormat="false" ht="12.8" hidden="false" customHeight="false" outlineLevel="0" collapsed="false">
      <c r="I123" s="0" t="n">
        <v>351</v>
      </c>
      <c r="J123" s="0" t="n">
        <v>349</v>
      </c>
    </row>
    <row r="124" customFormat="false" ht="12.8" hidden="false" customHeight="false" outlineLevel="0" collapsed="false">
      <c r="I124" s="0" t="n">
        <v>352</v>
      </c>
      <c r="J124" s="0" t="n">
        <v>349</v>
      </c>
    </row>
    <row r="125" customFormat="false" ht="12.8" hidden="false" customHeight="false" outlineLevel="0" collapsed="false">
      <c r="I125" s="0" t="n">
        <v>352</v>
      </c>
      <c r="J125" s="0" t="n">
        <v>349</v>
      </c>
    </row>
    <row r="126" customFormat="false" ht="12.8" hidden="false" customHeight="false" outlineLevel="0" collapsed="false">
      <c r="I126" s="0" t="n">
        <v>350</v>
      </c>
      <c r="J126" s="0" t="n">
        <v>350</v>
      </c>
    </row>
    <row r="127" customFormat="false" ht="12.8" hidden="false" customHeight="false" outlineLevel="0" collapsed="false">
      <c r="I127" s="0" t="n">
        <v>350</v>
      </c>
      <c r="J127" s="0" t="n">
        <v>350</v>
      </c>
    </row>
    <row r="128" customFormat="false" ht="12.8" hidden="false" customHeight="false" outlineLevel="0" collapsed="false">
      <c r="I128" s="0" t="n">
        <v>351</v>
      </c>
      <c r="J128" s="0" t="n">
        <v>349</v>
      </c>
    </row>
    <row r="129" customFormat="false" ht="12.8" hidden="false" customHeight="false" outlineLevel="0" collapsed="false">
      <c r="I129" s="0" t="n">
        <v>350</v>
      </c>
      <c r="J129" s="0" t="n">
        <v>348</v>
      </c>
    </row>
    <row r="130" customFormat="false" ht="12.8" hidden="false" customHeight="false" outlineLevel="0" collapsed="false">
      <c r="I130" s="0" t="n">
        <v>351</v>
      </c>
      <c r="J130" s="0" t="n">
        <v>349</v>
      </c>
    </row>
    <row r="131" customFormat="false" ht="12.8" hidden="false" customHeight="false" outlineLevel="0" collapsed="false">
      <c r="I131" s="0" t="n">
        <v>350</v>
      </c>
      <c r="J131" s="0" t="n">
        <v>348</v>
      </c>
    </row>
    <row r="132" customFormat="false" ht="12.8" hidden="false" customHeight="false" outlineLevel="0" collapsed="false">
      <c r="I132" s="0" t="n">
        <v>351</v>
      </c>
      <c r="J132" s="0" t="n">
        <v>349</v>
      </c>
    </row>
    <row r="133" customFormat="false" ht="12.8" hidden="false" customHeight="false" outlineLevel="0" collapsed="false">
      <c r="I133" s="0" t="n">
        <v>350</v>
      </c>
      <c r="J133" s="0" t="n">
        <v>348</v>
      </c>
    </row>
    <row r="134" customFormat="false" ht="12.8" hidden="false" customHeight="false" outlineLevel="0" collapsed="false">
      <c r="I134" s="0" t="n">
        <v>351</v>
      </c>
      <c r="J134" s="0" t="n">
        <v>348</v>
      </c>
    </row>
    <row r="135" customFormat="false" ht="12.8" hidden="false" customHeight="false" outlineLevel="0" collapsed="false">
      <c r="I135" s="0" t="n">
        <v>350</v>
      </c>
      <c r="J135" s="0" t="n">
        <v>348</v>
      </c>
    </row>
    <row r="136" customFormat="false" ht="12.8" hidden="false" customHeight="false" outlineLevel="0" collapsed="false">
      <c r="I136" s="0" t="n">
        <v>350</v>
      </c>
      <c r="J136" s="0" t="n">
        <v>348</v>
      </c>
    </row>
    <row r="137" customFormat="false" ht="12.8" hidden="false" customHeight="false" outlineLevel="0" collapsed="false">
      <c r="I137" s="0" t="n">
        <v>350</v>
      </c>
      <c r="J137" s="0" t="n">
        <v>349</v>
      </c>
    </row>
    <row r="138" customFormat="false" ht="12.8" hidden="false" customHeight="false" outlineLevel="0" collapsed="false">
      <c r="I138" s="0" t="n">
        <v>351</v>
      </c>
      <c r="J138" s="0" t="n">
        <v>348</v>
      </c>
    </row>
    <row r="139" customFormat="false" ht="12.8" hidden="false" customHeight="false" outlineLevel="0" collapsed="false">
      <c r="I139" s="0" t="n">
        <v>351</v>
      </c>
      <c r="J139" s="0" t="n">
        <v>348</v>
      </c>
    </row>
    <row r="140" customFormat="false" ht="12.8" hidden="false" customHeight="false" outlineLevel="0" collapsed="false">
      <c r="I140" s="0" t="n">
        <v>351</v>
      </c>
      <c r="J140" s="0" t="n">
        <v>349</v>
      </c>
    </row>
    <row r="141" customFormat="false" ht="12.8" hidden="false" customHeight="false" outlineLevel="0" collapsed="false">
      <c r="I141" s="0" t="n">
        <v>351</v>
      </c>
      <c r="J141" s="0" t="n">
        <v>348</v>
      </c>
    </row>
    <row r="142" customFormat="false" ht="12.8" hidden="false" customHeight="false" outlineLevel="0" collapsed="false">
      <c r="I142" s="0" t="n">
        <v>350</v>
      </c>
      <c r="J142" s="0" t="n">
        <v>348</v>
      </c>
    </row>
    <row r="143" customFormat="false" ht="12.8" hidden="false" customHeight="false" outlineLevel="0" collapsed="false">
      <c r="I143" s="0" t="n">
        <v>350</v>
      </c>
      <c r="J143" s="0" t="n">
        <v>347</v>
      </c>
    </row>
    <row r="144" customFormat="false" ht="12.8" hidden="false" customHeight="false" outlineLevel="0" collapsed="false">
      <c r="I144" s="0" t="n">
        <v>350</v>
      </c>
      <c r="J144" s="0" t="n">
        <v>349</v>
      </c>
    </row>
    <row r="145" customFormat="false" ht="12.8" hidden="false" customHeight="false" outlineLevel="0" collapsed="false">
      <c r="I145" s="0" t="n">
        <v>351</v>
      </c>
      <c r="J145" s="0" t="n">
        <v>349</v>
      </c>
    </row>
    <row r="146" customFormat="false" ht="12.8" hidden="false" customHeight="false" outlineLevel="0" collapsed="false">
      <c r="I146" s="0" t="n">
        <v>350</v>
      </c>
      <c r="J146" s="0" t="n">
        <v>348</v>
      </c>
    </row>
    <row r="147" customFormat="false" ht="12.8" hidden="false" customHeight="false" outlineLevel="0" collapsed="false">
      <c r="I147" s="0" t="n">
        <v>350</v>
      </c>
      <c r="J147" s="0" t="n">
        <v>348</v>
      </c>
    </row>
    <row r="148" customFormat="false" ht="12.8" hidden="false" customHeight="false" outlineLevel="0" collapsed="false">
      <c r="I148" s="0" t="n">
        <v>350</v>
      </c>
      <c r="J148" s="0" t="n">
        <v>348</v>
      </c>
    </row>
    <row r="149" customFormat="false" ht="12.8" hidden="false" customHeight="false" outlineLevel="0" collapsed="false">
      <c r="I149" s="0" t="n">
        <v>350</v>
      </c>
      <c r="J149" s="0" t="n">
        <v>350</v>
      </c>
    </row>
    <row r="150" customFormat="false" ht="12.8" hidden="false" customHeight="false" outlineLevel="0" collapsed="false">
      <c r="I150" s="0" t="n">
        <v>350</v>
      </c>
      <c r="J150" s="0" t="n">
        <v>349</v>
      </c>
    </row>
    <row r="151" customFormat="false" ht="12.8" hidden="false" customHeight="false" outlineLevel="0" collapsed="false">
      <c r="I151" s="0" t="n">
        <v>351</v>
      </c>
      <c r="J151" s="0" t="n">
        <v>347</v>
      </c>
    </row>
    <row r="152" customFormat="false" ht="12.8" hidden="false" customHeight="false" outlineLevel="0" collapsed="false">
      <c r="I152" s="0" t="n">
        <v>350</v>
      </c>
      <c r="J152" s="0" t="n">
        <v>348</v>
      </c>
    </row>
    <row r="153" customFormat="false" ht="12.8" hidden="false" customHeight="false" outlineLevel="0" collapsed="false">
      <c r="I153" s="0" t="n">
        <v>351</v>
      </c>
      <c r="J153" s="0" t="n">
        <v>348</v>
      </c>
    </row>
    <row r="154" customFormat="false" ht="12.8" hidden="false" customHeight="false" outlineLevel="0" collapsed="false">
      <c r="I154" s="0" t="n">
        <v>351</v>
      </c>
      <c r="J154" s="0" t="n">
        <v>348</v>
      </c>
    </row>
    <row r="155" customFormat="false" ht="12.8" hidden="false" customHeight="false" outlineLevel="0" collapsed="false">
      <c r="I155" s="0" t="n">
        <v>351</v>
      </c>
      <c r="J155" s="0" t="n">
        <v>349</v>
      </c>
    </row>
    <row r="156" customFormat="false" ht="12.8" hidden="false" customHeight="false" outlineLevel="0" collapsed="false">
      <c r="I156" s="0" t="n">
        <v>350</v>
      </c>
      <c r="J156" s="0" t="n">
        <v>348</v>
      </c>
    </row>
    <row r="157" customFormat="false" ht="12.8" hidden="false" customHeight="false" outlineLevel="0" collapsed="false">
      <c r="I157" s="0" t="n">
        <v>351</v>
      </c>
      <c r="J157" s="0" t="n">
        <v>347</v>
      </c>
    </row>
    <row r="158" customFormat="false" ht="12.8" hidden="false" customHeight="false" outlineLevel="0" collapsed="false">
      <c r="I158" s="0" t="n">
        <v>350</v>
      </c>
      <c r="J158" s="0" t="n">
        <v>348</v>
      </c>
    </row>
    <row r="159" customFormat="false" ht="12.8" hidden="false" customHeight="false" outlineLevel="0" collapsed="false">
      <c r="I159" s="0" t="n">
        <v>351</v>
      </c>
      <c r="J159" s="0" t="n">
        <v>348</v>
      </c>
    </row>
    <row r="160" customFormat="false" ht="12.8" hidden="false" customHeight="false" outlineLevel="0" collapsed="false">
      <c r="I160" s="0" t="n">
        <v>349</v>
      </c>
      <c r="J160" s="0" t="n">
        <v>348</v>
      </c>
    </row>
    <row r="161" customFormat="false" ht="12.8" hidden="false" customHeight="false" outlineLevel="0" collapsed="false">
      <c r="I161" s="0" t="n">
        <v>350</v>
      </c>
      <c r="J161" s="0" t="n">
        <v>347</v>
      </c>
    </row>
    <row r="162" customFormat="false" ht="12.8" hidden="false" customHeight="false" outlineLevel="0" collapsed="false">
      <c r="I162" s="0" t="n">
        <v>351</v>
      </c>
      <c r="J162" s="0" t="n">
        <v>347</v>
      </c>
    </row>
    <row r="163" customFormat="false" ht="12.8" hidden="false" customHeight="false" outlineLevel="0" collapsed="false">
      <c r="I163" s="0" t="n">
        <v>350</v>
      </c>
      <c r="J163" s="0" t="n">
        <v>348</v>
      </c>
    </row>
    <row r="164" customFormat="false" ht="12.8" hidden="false" customHeight="false" outlineLevel="0" collapsed="false">
      <c r="I164" s="0" t="n">
        <v>350</v>
      </c>
      <c r="J164" s="0" t="n">
        <v>348</v>
      </c>
    </row>
    <row r="165" customFormat="false" ht="12.8" hidden="false" customHeight="false" outlineLevel="0" collapsed="false">
      <c r="I165" s="0" t="n">
        <v>350</v>
      </c>
      <c r="J165" s="0" t="n">
        <v>348</v>
      </c>
    </row>
    <row r="166" customFormat="false" ht="12.8" hidden="false" customHeight="false" outlineLevel="0" collapsed="false">
      <c r="I166" s="0" t="n">
        <v>351</v>
      </c>
      <c r="J166" s="0" t="n">
        <v>348</v>
      </c>
    </row>
    <row r="167" customFormat="false" ht="12.8" hidden="false" customHeight="false" outlineLevel="0" collapsed="false">
      <c r="I167" s="0" t="n">
        <v>350</v>
      </c>
      <c r="J167" s="0" t="n">
        <v>348</v>
      </c>
    </row>
    <row r="168" customFormat="false" ht="12.8" hidden="false" customHeight="false" outlineLevel="0" collapsed="false">
      <c r="I168" s="0" t="n">
        <v>349</v>
      </c>
      <c r="J168" s="0" t="n">
        <v>348</v>
      </c>
    </row>
    <row r="169" customFormat="false" ht="12.8" hidden="false" customHeight="false" outlineLevel="0" collapsed="false">
      <c r="I169" s="0" t="n">
        <v>351</v>
      </c>
      <c r="J169" s="0" t="n">
        <v>347</v>
      </c>
    </row>
    <row r="170" customFormat="false" ht="12.8" hidden="false" customHeight="false" outlineLevel="0" collapsed="false">
      <c r="I170" s="0" t="n">
        <v>349</v>
      </c>
      <c r="J170" s="0" t="n">
        <v>348</v>
      </c>
    </row>
    <row r="171" customFormat="false" ht="12.8" hidden="false" customHeight="false" outlineLevel="0" collapsed="false">
      <c r="I171" s="0" t="n">
        <v>349</v>
      </c>
      <c r="J171" s="0" t="n">
        <v>347</v>
      </c>
    </row>
    <row r="172" customFormat="false" ht="12.8" hidden="false" customHeight="false" outlineLevel="0" collapsed="false">
      <c r="I172" s="0" t="n">
        <v>349</v>
      </c>
      <c r="J172" s="0" t="n">
        <v>348</v>
      </c>
    </row>
    <row r="173" customFormat="false" ht="12.8" hidden="false" customHeight="false" outlineLevel="0" collapsed="false">
      <c r="I173" s="0" t="n">
        <v>349</v>
      </c>
      <c r="J173" s="0" t="n">
        <v>348</v>
      </c>
    </row>
    <row r="174" customFormat="false" ht="12.8" hidden="false" customHeight="false" outlineLevel="0" collapsed="false">
      <c r="I174" s="0" t="n">
        <v>350</v>
      </c>
      <c r="J174" s="0" t="n">
        <v>347</v>
      </c>
    </row>
    <row r="175" customFormat="false" ht="12.8" hidden="false" customHeight="false" outlineLevel="0" collapsed="false">
      <c r="I175" s="0" t="n">
        <v>349</v>
      </c>
      <c r="J175" s="0" t="n">
        <v>346</v>
      </c>
    </row>
    <row r="176" customFormat="false" ht="12.8" hidden="false" customHeight="false" outlineLevel="0" collapsed="false">
      <c r="I176" s="0" t="n">
        <v>349</v>
      </c>
      <c r="J176" s="0" t="n">
        <v>347</v>
      </c>
    </row>
    <row r="177" customFormat="false" ht="12.8" hidden="false" customHeight="false" outlineLevel="0" collapsed="false">
      <c r="I177" s="0" t="n">
        <v>348</v>
      </c>
      <c r="J177" s="0" t="n">
        <v>346</v>
      </c>
    </row>
    <row r="178" customFormat="false" ht="12.8" hidden="false" customHeight="false" outlineLevel="0" collapsed="false">
      <c r="I178" s="0" t="n">
        <v>349</v>
      </c>
      <c r="J178" s="0" t="n">
        <v>347</v>
      </c>
    </row>
    <row r="179" customFormat="false" ht="12.8" hidden="false" customHeight="false" outlineLevel="0" collapsed="false">
      <c r="I179" s="0" t="n">
        <v>347</v>
      </c>
      <c r="J179" s="0" t="n">
        <v>347</v>
      </c>
    </row>
    <row r="180" customFormat="false" ht="12.8" hidden="false" customHeight="false" outlineLevel="0" collapsed="false">
      <c r="I180" s="0" t="n">
        <v>349</v>
      </c>
      <c r="J180" s="0" t="n">
        <v>347</v>
      </c>
    </row>
    <row r="181" customFormat="false" ht="12.8" hidden="false" customHeight="false" outlineLevel="0" collapsed="false">
      <c r="I181" s="0" t="n">
        <v>348</v>
      </c>
      <c r="J181" s="0" t="n">
        <v>346</v>
      </c>
    </row>
    <row r="182" customFormat="false" ht="12.8" hidden="false" customHeight="false" outlineLevel="0" collapsed="false">
      <c r="I182" s="0" t="n">
        <v>348</v>
      </c>
      <c r="J182" s="0" t="n">
        <v>347</v>
      </c>
    </row>
    <row r="183" customFormat="false" ht="12.8" hidden="false" customHeight="false" outlineLevel="0" collapsed="false">
      <c r="I183" s="0" t="n">
        <v>349</v>
      </c>
      <c r="J183" s="0" t="n">
        <v>348</v>
      </c>
    </row>
    <row r="184" customFormat="false" ht="12.8" hidden="false" customHeight="false" outlineLevel="0" collapsed="false">
      <c r="I184" s="0" t="n">
        <v>347</v>
      </c>
      <c r="J184" s="0" t="n">
        <v>346</v>
      </c>
    </row>
    <row r="185" customFormat="false" ht="12.8" hidden="false" customHeight="false" outlineLevel="0" collapsed="false">
      <c r="I185" s="0" t="n">
        <v>347</v>
      </c>
      <c r="J185" s="0" t="n">
        <v>346</v>
      </c>
    </row>
    <row r="186" customFormat="false" ht="12.8" hidden="false" customHeight="false" outlineLevel="0" collapsed="false">
      <c r="I186" s="0" t="n">
        <v>347</v>
      </c>
      <c r="J186" s="0" t="n">
        <v>345</v>
      </c>
    </row>
    <row r="187" customFormat="false" ht="12.8" hidden="false" customHeight="false" outlineLevel="0" collapsed="false">
      <c r="I187" s="0" t="n">
        <v>347</v>
      </c>
      <c r="J187" s="0" t="n">
        <v>344</v>
      </c>
    </row>
    <row r="188" customFormat="false" ht="12.8" hidden="false" customHeight="false" outlineLevel="0" collapsed="false">
      <c r="I188" s="0" t="n">
        <v>348</v>
      </c>
      <c r="J188" s="0" t="n">
        <v>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2" min="2" style="0" width="16.26"/>
    <col collapsed="false" customWidth="false" hidden="false" outlineLevel="0" max="8" min="3" style="0" width="11.52"/>
    <col collapsed="false" customWidth="true" hidden="false" outlineLevel="0" max="9" min="9" style="0" width="18.76"/>
    <col collapsed="false" customWidth="true" hidden="false" outlineLevel="0" max="10" min="10" style="0" width="16.26"/>
    <col collapsed="false" customWidth="false" hidden="false" outlineLevel="0" max="17" min="11" style="0" width="11.52"/>
    <col collapsed="false" customWidth="true" hidden="false" outlineLevel="0" max="18" min="18" style="0" width="21.67"/>
    <col collapsed="false" customWidth="false" hidden="false" outlineLevel="0" max="1025" min="19" style="0" width="11.52"/>
  </cols>
  <sheetData>
    <row r="1" customFormat="false" ht="40.45" hidden="false" customHeight="false" outlineLevel="0" collapsed="false">
      <c r="A1" s="2" t="s">
        <v>16</v>
      </c>
      <c r="B1" s="2" t="s">
        <v>17</v>
      </c>
      <c r="J1" s="2" t="s">
        <v>18</v>
      </c>
      <c r="K1" s="2" t="s">
        <v>19</v>
      </c>
      <c r="L1" s="3"/>
      <c r="M1" s="3"/>
      <c r="N1" s="3"/>
      <c r="O1" s="3"/>
      <c r="P1" s="3"/>
    </row>
    <row r="2" customFormat="false" ht="12.8" hidden="false" customHeight="false" outlineLevel="0" collapsed="false">
      <c r="A2" s="2" t="n">
        <v>163</v>
      </c>
      <c r="B2" s="2" t="n">
        <v>161</v>
      </c>
      <c r="J2" s="2" t="n">
        <v>347</v>
      </c>
      <c r="K2" s="2" t="n">
        <v>346</v>
      </c>
      <c r="L2" s="3"/>
      <c r="M2" s="3"/>
      <c r="N2" s="3"/>
      <c r="O2" s="3"/>
      <c r="P2" s="3"/>
    </row>
    <row r="3" customFormat="false" ht="12.8" hidden="false" customHeight="false" outlineLevel="0" collapsed="false">
      <c r="A3" s="2" t="n">
        <v>163</v>
      </c>
      <c r="B3" s="2" t="n">
        <v>162</v>
      </c>
      <c r="J3" s="2" t="n">
        <v>352</v>
      </c>
      <c r="K3" s="2" t="n">
        <v>350</v>
      </c>
      <c r="L3" s="3"/>
      <c r="M3" s="3"/>
      <c r="N3" s="3"/>
      <c r="O3" s="3"/>
      <c r="P3" s="3"/>
    </row>
    <row r="4" customFormat="false" ht="12.8" hidden="false" customHeight="false" outlineLevel="0" collapsed="false">
      <c r="A4" s="2" t="n">
        <v>163</v>
      </c>
      <c r="B4" s="2" t="n">
        <v>162</v>
      </c>
      <c r="J4" s="2" t="n">
        <v>351</v>
      </c>
      <c r="K4" s="2" t="n">
        <v>347</v>
      </c>
      <c r="L4" s="3"/>
      <c r="M4" s="3"/>
      <c r="N4" s="3"/>
      <c r="O4" s="3"/>
      <c r="P4" s="3"/>
    </row>
    <row r="5" customFormat="false" ht="12.8" hidden="false" customHeight="false" outlineLevel="0" collapsed="false">
      <c r="A5" s="2" t="n">
        <v>163</v>
      </c>
      <c r="B5" s="2" t="n">
        <v>162</v>
      </c>
      <c r="J5" s="2" t="n">
        <v>351</v>
      </c>
      <c r="K5" s="2" t="n">
        <v>350</v>
      </c>
      <c r="L5" s="3"/>
      <c r="M5" s="3"/>
      <c r="N5" s="3"/>
      <c r="O5" s="3"/>
      <c r="P5" s="3"/>
    </row>
    <row r="6" customFormat="false" ht="12.8" hidden="false" customHeight="false" outlineLevel="0" collapsed="false">
      <c r="A6" s="2" t="n">
        <v>163</v>
      </c>
      <c r="B6" s="2" t="n">
        <v>162</v>
      </c>
      <c r="J6" s="2" t="n">
        <v>352</v>
      </c>
      <c r="K6" s="2" t="n">
        <v>350</v>
      </c>
      <c r="L6" s="3"/>
      <c r="M6" s="3"/>
      <c r="N6" s="3"/>
      <c r="O6" s="3"/>
      <c r="P6" s="3"/>
    </row>
    <row r="7" customFormat="false" ht="12.8" hidden="false" customHeight="false" outlineLevel="0" collapsed="false">
      <c r="A7" s="2" t="n">
        <v>164</v>
      </c>
      <c r="B7" s="2" t="n">
        <v>162</v>
      </c>
      <c r="J7" s="2" t="n">
        <v>350</v>
      </c>
      <c r="K7" s="2" t="n">
        <v>348</v>
      </c>
      <c r="L7" s="3"/>
      <c r="M7" s="3"/>
      <c r="N7" s="3"/>
      <c r="O7" s="3"/>
      <c r="P7" s="3"/>
    </row>
    <row r="8" customFormat="false" ht="12.8" hidden="false" customHeight="false" outlineLevel="0" collapsed="false">
      <c r="A8" s="2" t="n">
        <v>163</v>
      </c>
      <c r="B8" s="2" t="n">
        <v>162</v>
      </c>
      <c r="J8" s="2" t="n">
        <v>352</v>
      </c>
      <c r="K8" s="2" t="n">
        <v>349</v>
      </c>
      <c r="L8" s="3"/>
      <c r="M8" s="3"/>
      <c r="N8" s="3"/>
      <c r="O8" s="3"/>
      <c r="P8" s="3"/>
    </row>
    <row r="9" customFormat="false" ht="12.8" hidden="false" customHeight="false" outlineLevel="0" collapsed="false">
      <c r="A9" s="2" t="n">
        <v>163</v>
      </c>
      <c r="B9" s="2" t="n">
        <v>162</v>
      </c>
      <c r="J9" s="2" t="n">
        <v>366</v>
      </c>
      <c r="K9" s="2" t="n">
        <v>364</v>
      </c>
      <c r="L9" s="3"/>
      <c r="M9" s="3"/>
      <c r="N9" s="3"/>
      <c r="O9" s="3"/>
      <c r="P9" s="3"/>
    </row>
    <row r="10" customFormat="false" ht="12.8" hidden="false" customHeight="false" outlineLevel="0" collapsed="false">
      <c r="A10" s="2" t="n">
        <v>289</v>
      </c>
      <c r="B10" s="2" t="n">
        <v>162</v>
      </c>
      <c r="J10" s="2" t="n">
        <v>351</v>
      </c>
      <c r="K10" s="2" t="n">
        <v>349</v>
      </c>
      <c r="L10" s="3"/>
      <c r="M10" s="3"/>
      <c r="N10" s="3"/>
      <c r="O10" s="3"/>
      <c r="P10" s="3"/>
    </row>
    <row r="11" customFormat="false" ht="12.8" hidden="false" customHeight="false" outlineLevel="0" collapsed="false">
      <c r="A11" s="2" t="n">
        <v>163</v>
      </c>
      <c r="B11" s="2" t="n">
        <v>162</v>
      </c>
      <c r="J11" s="2" t="n">
        <v>353</v>
      </c>
      <c r="K11" s="2" t="n">
        <v>350</v>
      </c>
      <c r="L11" s="3"/>
      <c r="M11" s="3"/>
      <c r="N11" s="3"/>
      <c r="O11" s="3"/>
      <c r="P11" s="3"/>
    </row>
    <row r="12" customFormat="false" ht="12.8" hidden="false" customHeight="false" outlineLevel="0" collapsed="false">
      <c r="A12" s="2" t="n">
        <v>164</v>
      </c>
      <c r="B12" s="2" t="n">
        <v>161</v>
      </c>
      <c r="J12" s="2" t="n">
        <v>364</v>
      </c>
      <c r="K12" s="2" t="n">
        <v>363</v>
      </c>
      <c r="L12" s="3"/>
      <c r="M12" s="3"/>
      <c r="N12" s="3"/>
      <c r="O12" s="3"/>
      <c r="P12" s="3"/>
    </row>
    <row r="13" customFormat="false" ht="12.8" hidden="false" customHeight="false" outlineLevel="0" collapsed="false">
      <c r="A13" s="2" t="n">
        <v>288</v>
      </c>
      <c r="B13" s="2" t="n">
        <v>162</v>
      </c>
      <c r="J13" s="2" t="n">
        <v>350</v>
      </c>
      <c r="K13" s="2" t="n">
        <v>348</v>
      </c>
      <c r="L13" s="3"/>
      <c r="M13" s="3"/>
      <c r="N13" s="3"/>
      <c r="O13" s="3"/>
      <c r="P13" s="3"/>
    </row>
    <row r="14" customFormat="false" ht="12.8" hidden="false" customHeight="false" outlineLevel="0" collapsed="false">
      <c r="A14" s="2" t="n">
        <v>163</v>
      </c>
      <c r="B14" s="2" t="n">
        <v>161</v>
      </c>
      <c r="J14" s="2" t="n">
        <v>350</v>
      </c>
      <c r="K14" s="2" t="n">
        <v>349</v>
      </c>
      <c r="L14" s="3"/>
      <c r="M14" s="3"/>
      <c r="N14" s="3"/>
      <c r="O14" s="3"/>
      <c r="P14" s="3"/>
    </row>
    <row r="15" customFormat="false" ht="12.8" hidden="false" customHeight="false" outlineLevel="0" collapsed="false">
      <c r="A15" s="2" t="n">
        <v>163</v>
      </c>
      <c r="B15" s="2" t="n">
        <v>162</v>
      </c>
      <c r="J15" s="2" t="n">
        <v>356</v>
      </c>
      <c r="K15" s="2" t="n">
        <v>352</v>
      </c>
      <c r="L15" s="3"/>
      <c r="M15" s="3"/>
      <c r="N15" s="3"/>
      <c r="O15" s="3"/>
      <c r="P15" s="3"/>
    </row>
    <row r="16" customFormat="false" ht="12.8" hidden="false" customHeight="false" outlineLevel="0" collapsed="false">
      <c r="A16" s="2" t="n">
        <v>163</v>
      </c>
      <c r="B16" s="2" t="n">
        <v>349</v>
      </c>
      <c r="J16" s="2" t="n">
        <v>366</v>
      </c>
      <c r="K16" s="2" t="n">
        <v>363</v>
      </c>
      <c r="L16" s="3"/>
      <c r="M16" s="3"/>
      <c r="N16" s="3"/>
      <c r="O16" s="3"/>
      <c r="P16" s="3"/>
    </row>
    <row r="17" customFormat="false" ht="12.8" hidden="false" customHeight="false" outlineLevel="0" collapsed="false">
      <c r="A17" s="2" t="n">
        <v>163</v>
      </c>
      <c r="B17" s="2" t="n">
        <v>161</v>
      </c>
      <c r="J17" s="2" t="n">
        <v>359</v>
      </c>
      <c r="K17" s="2" t="n">
        <v>357</v>
      </c>
      <c r="L17" s="3"/>
      <c r="M17" s="3"/>
      <c r="N17" s="3"/>
      <c r="O17" s="3"/>
      <c r="P17" s="3"/>
    </row>
    <row r="18" customFormat="false" ht="12.8" hidden="false" customHeight="false" outlineLevel="0" collapsed="false">
      <c r="A18" s="2" t="n">
        <v>163</v>
      </c>
      <c r="B18" s="2" t="n">
        <v>161</v>
      </c>
      <c r="J18" s="2" t="n">
        <v>360</v>
      </c>
      <c r="K18" s="2" t="n">
        <v>359</v>
      </c>
      <c r="L18" s="3"/>
      <c r="M18" s="3"/>
      <c r="N18" s="3"/>
      <c r="O18" s="3"/>
      <c r="P18" s="3"/>
    </row>
    <row r="19" customFormat="false" ht="12.8" hidden="false" customHeight="false" outlineLevel="0" collapsed="false">
      <c r="A19" s="2" t="n">
        <v>164</v>
      </c>
      <c r="B19" s="2" t="n">
        <v>161</v>
      </c>
      <c r="J19" s="2" t="n">
        <v>362</v>
      </c>
      <c r="K19" s="2" t="n">
        <v>359</v>
      </c>
      <c r="L19" s="3"/>
      <c r="M19" s="3"/>
      <c r="N19" s="3"/>
      <c r="O19" s="3"/>
      <c r="P19" s="3"/>
    </row>
    <row r="20" customFormat="false" ht="12.8" hidden="false" customHeight="false" outlineLevel="0" collapsed="false">
      <c r="A20" s="2" t="n">
        <v>163</v>
      </c>
      <c r="B20" s="2" t="n">
        <v>162</v>
      </c>
      <c r="J20" s="2" t="n">
        <v>365</v>
      </c>
      <c r="K20" s="2" t="n">
        <v>363</v>
      </c>
      <c r="L20" s="3"/>
      <c r="M20" s="3"/>
      <c r="N20" s="3"/>
      <c r="O20" s="3"/>
      <c r="P20" s="3"/>
    </row>
    <row r="21" customFormat="false" ht="12.8" hidden="false" customHeight="false" outlineLevel="0" collapsed="false">
      <c r="A21" s="2" t="n">
        <v>163</v>
      </c>
      <c r="B21" s="2" t="n">
        <v>161</v>
      </c>
      <c r="J21" s="2" t="n">
        <v>348</v>
      </c>
      <c r="K21" s="2" t="n">
        <v>346</v>
      </c>
      <c r="L21" s="3"/>
      <c r="M21" s="3"/>
      <c r="N21" s="3"/>
      <c r="O21" s="3"/>
      <c r="P21" s="3"/>
    </row>
    <row r="22" customFormat="false" ht="12.8" hidden="false" customHeight="false" outlineLevel="0" collapsed="false">
      <c r="J22" s="3"/>
      <c r="K22" s="3"/>
      <c r="L22" s="3"/>
      <c r="M22" s="3"/>
      <c r="N22" s="3"/>
      <c r="O22" s="3"/>
      <c r="P22" s="3"/>
    </row>
    <row r="23" customFormat="false" ht="12.8" hidden="false" customHeight="false" outlineLevel="0" collapsed="false">
      <c r="J23" s="3"/>
      <c r="K23" s="3"/>
      <c r="L23" s="3"/>
      <c r="M23" s="3"/>
      <c r="N23" s="3"/>
      <c r="O23" s="3"/>
      <c r="P23" s="3"/>
    </row>
    <row r="24" customFormat="false" ht="20.95" hidden="false" customHeight="false" outlineLevel="0" collapsed="false">
      <c r="A24" s="4" t="s">
        <v>20</v>
      </c>
      <c r="B24" s="4"/>
      <c r="C24" s="4"/>
      <c r="D24" s="4"/>
      <c r="E24" s="4"/>
      <c r="F24" s="4"/>
      <c r="G24" s="4"/>
      <c r="J24" s="3"/>
      <c r="K24" s="3"/>
      <c r="L24" s="3"/>
      <c r="M24" s="3"/>
      <c r="N24" s="3"/>
      <c r="O24" s="3"/>
      <c r="P24" s="3"/>
    </row>
    <row r="25" customFormat="false" ht="20.95" hidden="false" customHeight="false" outlineLevel="0" collapsed="false">
      <c r="A25" s="5" t="s">
        <v>21</v>
      </c>
      <c r="B25" s="4" t="n">
        <v>0.05</v>
      </c>
      <c r="C25" s="4"/>
      <c r="D25" s="4"/>
      <c r="E25" s="4"/>
      <c r="F25" s="4"/>
      <c r="G25" s="4"/>
      <c r="J25" s="4" t="s">
        <v>20</v>
      </c>
      <c r="K25" s="3"/>
      <c r="L25" s="3"/>
      <c r="M25" s="3"/>
      <c r="N25" s="3"/>
      <c r="O25" s="3"/>
      <c r="P25" s="3"/>
    </row>
    <row r="26" customFormat="false" ht="12.8" hidden="false" customHeight="false" outlineLevel="0" collapsed="false">
      <c r="A26" s="4"/>
      <c r="B26" s="4"/>
      <c r="C26" s="4"/>
      <c r="D26" s="4"/>
      <c r="E26" s="4"/>
      <c r="F26" s="4"/>
      <c r="G26" s="4"/>
      <c r="J26" s="3" t="s">
        <v>21</v>
      </c>
      <c r="K26" s="3" t="n">
        <v>0.05</v>
      </c>
      <c r="L26" s="3"/>
      <c r="M26" s="3"/>
      <c r="N26" s="3"/>
      <c r="O26" s="3"/>
      <c r="P26" s="3"/>
    </row>
    <row r="27" customFormat="false" ht="12.8" hidden="false" customHeight="false" outlineLevel="0" collapsed="false">
      <c r="A27" s="5" t="s">
        <v>22</v>
      </c>
      <c r="B27" s="5" t="s">
        <v>23</v>
      </c>
      <c r="C27" s="5" t="s">
        <v>24</v>
      </c>
      <c r="D27" s="5" t="s">
        <v>25</v>
      </c>
      <c r="E27" s="5" t="s">
        <v>26</v>
      </c>
      <c r="F27" s="4"/>
      <c r="G27" s="4"/>
      <c r="J27" s="3"/>
      <c r="K27" s="3"/>
      <c r="L27" s="3"/>
      <c r="M27" s="3"/>
      <c r="N27" s="3"/>
      <c r="O27" s="3"/>
      <c r="P27" s="3"/>
    </row>
    <row r="28" customFormat="false" ht="20.95" hidden="false" customHeight="false" outlineLevel="0" collapsed="false">
      <c r="A28" s="4" t="str">
        <f aca="false">A1</f>
        <v>Sentiment Analysis – HPC - Singularity </v>
      </c>
      <c r="B28" s="4" t="n">
        <f aca="false">COUNT('Sentiment Analysis'!$A$2:$A$21)</f>
        <v>20</v>
      </c>
      <c r="C28" s="4" t="n">
        <f aca="false">SUM('Sentiment Analysis'!$A$2:$A$21)</f>
        <v>3514</v>
      </c>
      <c r="D28" s="4" t="n">
        <f aca="false">AVERAGE('Sentiment Analysis'!$A$2:$A$21)</f>
        <v>175.7</v>
      </c>
      <c r="E28" s="4" t="n">
        <f aca="false">VAR('Sentiment Analysis'!$A$2:$A$21)</f>
        <v>1488.32631578947</v>
      </c>
      <c r="F28" s="4"/>
      <c r="G28" s="4"/>
      <c r="J28" s="3" t="s">
        <v>22</v>
      </c>
      <c r="K28" s="3" t="s">
        <v>23</v>
      </c>
      <c r="L28" s="3" t="s">
        <v>24</v>
      </c>
      <c r="M28" s="3" t="s">
        <v>25</v>
      </c>
      <c r="N28" s="3" t="s">
        <v>26</v>
      </c>
      <c r="O28" s="3"/>
      <c r="P28" s="3"/>
    </row>
    <row r="29" customFormat="false" ht="20.95" hidden="false" customHeight="false" outlineLevel="0" collapsed="false">
      <c r="A29" s="4" t="str">
        <f aca="false">B1</f>
        <v>Sentiment Analysis – HPC – Native</v>
      </c>
      <c r="B29" s="4" t="n">
        <f aca="false">COUNT('Sentiment Analysis'!$B$2:$B$21)</f>
        <v>20</v>
      </c>
      <c r="C29" s="4" t="n">
        <f aca="false">SUM('Sentiment Analysis'!$B$2:$B$21)</f>
        <v>3420</v>
      </c>
      <c r="D29" s="4" t="n">
        <f aca="false">AVERAGE('Sentiment Analysis'!$B$2:$B$21)</f>
        <v>171</v>
      </c>
      <c r="E29" s="4" t="n">
        <f aca="false">VAR('Sentiment Analysis'!$B$2:$B$21)</f>
        <v>1755.57894736842</v>
      </c>
      <c r="F29" s="4"/>
      <c r="G29" s="4"/>
      <c r="J29" s="3" t="str">
        <f aca="false">J1</f>
        <v>Sentiment Analysis – DL - Singularity </v>
      </c>
      <c r="K29" s="3" t="n">
        <f aca="false">COUNT('Sentiment Analysis'!$J$2:$J$21)</f>
        <v>20</v>
      </c>
      <c r="L29" s="3" t="n">
        <f aca="false">SUM('Sentiment Analysis'!$J$2:$J$21)</f>
        <v>7105</v>
      </c>
      <c r="M29" s="3" t="n">
        <f aca="false">AVERAGE('Sentiment Analysis'!$J$2:$J$21)</f>
        <v>355.25</v>
      </c>
      <c r="N29" s="3" t="n">
        <f aca="false">VAR('Sentiment Analysis'!$J$2:$J$21)</f>
        <v>41.0394736842105</v>
      </c>
      <c r="O29" s="3"/>
      <c r="P29" s="3"/>
    </row>
    <row r="30" customFormat="false" ht="20.95" hidden="false" customHeight="false" outlineLevel="0" collapsed="false">
      <c r="A30" s="4"/>
      <c r="B30" s="4"/>
      <c r="C30" s="4"/>
      <c r="D30" s="4"/>
      <c r="E30" s="4"/>
      <c r="F30" s="4"/>
      <c r="G30" s="4"/>
      <c r="J30" s="3" t="str">
        <f aca="false">K1</f>
        <v>Sentiment Analysis – DL -Native</v>
      </c>
      <c r="K30" s="3" t="n">
        <f aca="false">COUNT('Sentiment Analysis'!$K$2:$K$21)</f>
        <v>20</v>
      </c>
      <c r="L30" s="3" t="n">
        <f aca="false">SUM('Sentiment Analysis'!$K$2:$K$21)</f>
        <v>7062</v>
      </c>
      <c r="M30" s="3" t="n">
        <f aca="false">AVERAGE('Sentiment Analysis'!$K$2:$K$21)</f>
        <v>353.1</v>
      </c>
      <c r="N30" s="3" t="n">
        <f aca="false">VAR('Sentiment Analysis'!$K$2:$K$21)</f>
        <v>40.9368421052631</v>
      </c>
      <c r="O30" s="3"/>
      <c r="P30" s="3"/>
    </row>
    <row r="31" customFormat="false" ht="12.8" hidden="false" customHeight="false" outlineLevel="0" collapsed="false">
      <c r="A31" s="5" t="s">
        <v>27</v>
      </c>
      <c r="B31" s="5" t="s">
        <v>28</v>
      </c>
      <c r="C31" s="5" t="s">
        <v>29</v>
      </c>
      <c r="D31" s="5" t="s">
        <v>30</v>
      </c>
      <c r="E31" s="5" t="s">
        <v>31</v>
      </c>
      <c r="F31" s="5" t="s">
        <v>32</v>
      </c>
      <c r="G31" s="5" t="s">
        <v>33</v>
      </c>
      <c r="J31" s="3"/>
      <c r="K31" s="3"/>
      <c r="L31" s="3"/>
      <c r="M31" s="3"/>
      <c r="N31" s="3"/>
      <c r="O31" s="3"/>
      <c r="P31" s="3"/>
    </row>
    <row r="32" customFormat="false" ht="12.8" hidden="false" customHeight="false" outlineLevel="0" collapsed="false">
      <c r="A32" s="5" t="s">
        <v>34</v>
      </c>
      <c r="B32" s="4" t="n">
        <f aca="false">SUMPRODUCT('Sentiment Analysis'!$C$28:$C$29,'Sentiment Analysis'!$D$28:$D$29)-SUM('Sentiment Analysis'!$C$28:$C$29)^2/SUM('Sentiment Analysis'!$B$28:$B$29)</f>
        <v>220.899999999907</v>
      </c>
      <c r="C32" s="4" t="n">
        <f aca="false">COUNT('Sentiment Analysis'!$C$28:$C$29)-1</f>
        <v>1</v>
      </c>
      <c r="D32" s="4" t="n">
        <f aca="false">'Sentiment Analysis'!$B$32 / 'Sentiment Analysis'!$C$32</f>
        <v>220.899999999907</v>
      </c>
      <c r="E32" s="4" t="n">
        <f aca="false">'Sentiment Analysis'!$D$32 / 'Sentiment Analysis'!$D$33</f>
        <v>0.136193866392303</v>
      </c>
      <c r="F32" s="4" t="n">
        <f aca="false">FDIST('Sentiment Analysis'!$E$32, 'Sentiment Analysis'!$C$32, 'Sentiment Analysis'!$C$33)</f>
        <v>0.714142932209388</v>
      </c>
      <c r="G32" s="4" t="n">
        <f aca="false">FINV('Sentiment Analysis'!$B$25, 'Sentiment Analysis'!$C$32, 'Sentiment Analysis'!$C$33)</f>
        <v>4.09817173088085</v>
      </c>
      <c r="J32" s="3" t="s">
        <v>27</v>
      </c>
      <c r="K32" s="3" t="s">
        <v>28</v>
      </c>
      <c r="L32" s="3" t="s">
        <v>29</v>
      </c>
      <c r="M32" s="3" t="s">
        <v>30</v>
      </c>
      <c r="N32" s="3" t="s">
        <v>31</v>
      </c>
      <c r="O32" s="3" t="s">
        <v>32</v>
      </c>
      <c r="P32" s="3" t="s">
        <v>33</v>
      </c>
    </row>
    <row r="33" customFormat="false" ht="12.8" hidden="false" customHeight="false" outlineLevel="0" collapsed="false">
      <c r="A33" s="5" t="s">
        <v>35</v>
      </c>
      <c r="B33" s="4" t="n">
        <f aca="false">SUM(DEVSQ($A$2:$A$21),DEVSQ($B$2:$B$21))</f>
        <v>61634.2</v>
      </c>
      <c r="C33" s="4" t="n">
        <f aca="false">SUM('Sentiment Analysis'!$B$28:$B$29)-COUNT('Sentiment Analysis'!$B$28:$B$29)</f>
        <v>38</v>
      </c>
      <c r="D33" s="4" t="n">
        <f aca="false">'Sentiment Analysis'!$B$33 / 'Sentiment Analysis'!$C$33</f>
        <v>1621.95263157895</v>
      </c>
      <c r="E33" s="4"/>
      <c r="F33" s="4"/>
      <c r="G33" s="4"/>
      <c r="J33" s="3" t="s">
        <v>34</v>
      </c>
      <c r="K33" s="3" t="n">
        <f aca="false">SUMPRODUCT('Sentiment Analysis'!$L$29:$L$30,'Sentiment Analysis'!$M$29:$M$30)-SUM('Sentiment Analysis'!$L$29:$L$30)^2/SUM('Sentiment Analysis'!$K$29:$K$30)</f>
        <v>46.2250000005588</v>
      </c>
      <c r="L33" s="3" t="n">
        <f aca="false">COUNT('Sentiment Analysis'!$L$29:$L$30)-1</f>
        <v>1</v>
      </c>
      <c r="M33" s="3" t="n">
        <f aca="false">'Sentiment Analysis'!$K$33 / 'Sentiment Analysis'!$L$33</f>
        <v>46.2250000005588</v>
      </c>
      <c r="N33" s="3" t="n">
        <f aca="false">'Sentiment Analysis'!$M$33 / 'Sentiment Analysis'!$M$34</f>
        <v>1.12776475876937</v>
      </c>
      <c r="O33" s="3" t="n">
        <f aca="false">FDIST('Sentiment Analysis'!$N$33, 'Sentiment Analysis'!$L$33, 'Sentiment Analysis'!$L$34)</f>
        <v>0.294955411345552</v>
      </c>
      <c r="P33" s="3" t="n">
        <f aca="false">FINV('Sentiment Analysis'!$K$26, 'Sentiment Analysis'!$L$33, 'Sentiment Analysis'!$L$34)</f>
        <v>4.09817173088085</v>
      </c>
    </row>
    <row r="34" customFormat="false" ht="12.8" hidden="false" customHeight="false" outlineLevel="0" collapsed="false">
      <c r="A34" s="5" t="s">
        <v>36</v>
      </c>
      <c r="B34" s="4" t="n">
        <f aca="false">DEVSQ('Sentiment Analysis'!$A$2:$A$21,'Sentiment Analysis'!$B$2:$B$21)</f>
        <v>61855.1</v>
      </c>
      <c r="C34" s="4" t="n">
        <f aca="false">SUM('Sentiment Analysis'!$B$28:$B$29) - 1</f>
        <v>39</v>
      </c>
      <c r="D34" s="4"/>
      <c r="E34" s="4"/>
      <c r="F34" s="4"/>
      <c r="G34" s="4"/>
      <c r="J34" s="3" t="s">
        <v>35</v>
      </c>
      <c r="K34" s="3" t="n">
        <f aca="false">SUM(DEVSQ($J$2:$J$21),DEVSQ($K$2:$K$21))</f>
        <v>1557.55</v>
      </c>
      <c r="L34" s="3" t="n">
        <f aca="false">SUM('Sentiment Analysis'!$K$29:$K$30)-COUNT('Sentiment Analysis'!$K$29:$K$30)</f>
        <v>38</v>
      </c>
      <c r="M34" s="3" t="n">
        <f aca="false">'Sentiment Analysis'!$K$34 / 'Sentiment Analysis'!$L$34</f>
        <v>40.9881578947368</v>
      </c>
      <c r="N34" s="3"/>
      <c r="O34" s="3"/>
      <c r="P34" s="3"/>
    </row>
    <row r="35" customFormat="false" ht="12.8" hidden="false" customHeight="false" outlineLevel="0" collapsed="false">
      <c r="A35" s="4"/>
      <c r="B35" s="4"/>
      <c r="C35" s="4"/>
      <c r="D35" s="4"/>
      <c r="E35" s="4"/>
      <c r="F35" s="4"/>
      <c r="G35" s="4"/>
      <c r="J35" s="3" t="s">
        <v>36</v>
      </c>
      <c r="K35" s="3" t="n">
        <f aca="false">DEVSQ('Sentiment Analysis'!$J$2:$J$21,'Sentiment Analysis'!$K$2:$K$21)</f>
        <v>1603.775</v>
      </c>
      <c r="L35" s="3" t="n">
        <f aca="false">SUM('Sentiment Analysis'!$K$29:$K$30) - 1</f>
        <v>39</v>
      </c>
      <c r="M35" s="3"/>
      <c r="N35" s="3"/>
      <c r="O35" s="3"/>
      <c r="P35" s="3"/>
    </row>
    <row r="36" customFormat="false" ht="12.8" hidden="false" customHeight="false" outlineLevel="0" collapsed="false">
      <c r="A36" s="3" t="s">
        <v>37</v>
      </c>
      <c r="B36" s="6" t="n">
        <f aca="false">F32&lt;B25</f>
        <v>0</v>
      </c>
      <c r="C36" s="3"/>
      <c r="D36" s="3"/>
      <c r="E36" s="3"/>
      <c r="F36" s="3"/>
      <c r="G36" s="3"/>
      <c r="H36" s="3"/>
      <c r="I36" s="3"/>
      <c r="J36" s="3" t="s">
        <v>37</v>
      </c>
      <c r="K36" s="6" t="n">
        <f aca="false">O33&lt;K26</f>
        <v>0</v>
      </c>
      <c r="L36" s="3"/>
      <c r="M36" s="3"/>
      <c r="N36" s="3"/>
      <c r="O36" s="3"/>
      <c r="P36" s="3"/>
      <c r="Q36" s="3"/>
    </row>
  </sheetData>
  <conditionalFormatting sqref="K36 B3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I58" activeCellId="0" sqref="I58"/>
    </sheetView>
  </sheetViews>
  <sheetFormatPr defaultRowHeight="12.8" zeroHeight="false" outlineLevelRow="0" outlineLevelCol="0"/>
  <cols>
    <col collapsed="false" customWidth="true" hidden="false" outlineLevel="0" max="1" min="1" style="3" width="33.34"/>
    <col collapsed="false" customWidth="true" hidden="false" outlineLevel="0" max="2" min="2" style="3" width="26.53"/>
    <col collapsed="false" customWidth="false" hidden="false" outlineLevel="0" max="8" min="3" style="3" width="11.52"/>
    <col collapsed="false" customWidth="true" hidden="false" outlineLevel="0" max="9" min="9" style="3" width="24.31"/>
    <col collapsed="false" customWidth="true" hidden="false" outlineLevel="0" max="10" min="10" style="3" width="23.76"/>
    <col collapsed="false" customWidth="false" hidden="false" outlineLevel="0" max="1025" min="11" style="3" width="11.52"/>
  </cols>
  <sheetData>
    <row r="1" customFormat="false" ht="20.95" hidden="false" customHeight="false" outlineLevel="0" collapsed="false">
      <c r="A1" s="2" t="s">
        <v>38</v>
      </c>
      <c r="B1" s="2" t="s">
        <v>39</v>
      </c>
      <c r="I1" s="2" t="s">
        <v>40</v>
      </c>
      <c r="J1" s="2" t="s">
        <v>41</v>
      </c>
    </row>
    <row r="2" customFormat="false" ht="12.8" hidden="false" customHeight="false" outlineLevel="0" collapsed="false">
      <c r="A2" s="3" t="n">
        <v>9868</v>
      </c>
      <c r="B2" s="3" t="n">
        <v>9771</v>
      </c>
      <c r="I2" s="3" t="n">
        <v>12668</v>
      </c>
      <c r="J2" s="3" t="n">
        <v>8335</v>
      </c>
    </row>
    <row r="3" customFormat="false" ht="12.8" hidden="false" customHeight="false" outlineLevel="0" collapsed="false">
      <c r="A3" s="3" t="n">
        <v>9841</v>
      </c>
      <c r="B3" s="3" t="n">
        <v>9829</v>
      </c>
      <c r="I3" s="3" t="n">
        <v>12195</v>
      </c>
      <c r="J3" s="3" t="n">
        <v>8426</v>
      </c>
    </row>
    <row r="4" customFormat="false" ht="12.8" hidden="false" customHeight="false" outlineLevel="0" collapsed="false">
      <c r="A4" s="3" t="n">
        <v>9874</v>
      </c>
      <c r="B4" s="3" t="n">
        <v>9830</v>
      </c>
      <c r="I4" s="3" t="n">
        <v>12394</v>
      </c>
      <c r="J4" s="3" t="n">
        <v>8450</v>
      </c>
    </row>
    <row r="5" customFormat="false" ht="12.8" hidden="false" customHeight="false" outlineLevel="0" collapsed="false">
      <c r="A5" s="3" t="n">
        <v>9858</v>
      </c>
      <c r="B5" s="3" t="n">
        <v>9827</v>
      </c>
      <c r="I5" s="3" t="n">
        <v>12476</v>
      </c>
      <c r="J5" s="3" t="n">
        <v>8496</v>
      </c>
    </row>
    <row r="6" customFormat="false" ht="12.8" hidden="false" customHeight="false" outlineLevel="0" collapsed="false">
      <c r="A6" s="3" t="n">
        <v>9891</v>
      </c>
      <c r="B6" s="3" t="n">
        <v>9856</v>
      </c>
      <c r="I6" s="3" t="n">
        <v>12463</v>
      </c>
      <c r="J6" s="3" t="n">
        <v>8552</v>
      </c>
    </row>
    <row r="7" customFormat="false" ht="12.8" hidden="false" customHeight="false" outlineLevel="0" collapsed="false">
      <c r="A7" s="3" t="n">
        <v>9866</v>
      </c>
      <c r="B7" s="3" t="n">
        <v>9878</v>
      </c>
      <c r="I7" s="3" t="n">
        <v>12357</v>
      </c>
      <c r="J7" s="3" t="n">
        <v>8485</v>
      </c>
    </row>
    <row r="8" customFormat="false" ht="12.8" hidden="false" customHeight="false" outlineLevel="0" collapsed="false">
      <c r="A8" s="3" t="n">
        <v>9856</v>
      </c>
      <c r="B8" s="3" t="n">
        <v>9904</v>
      </c>
      <c r="I8" s="3" t="n">
        <v>12639</v>
      </c>
      <c r="J8" s="3" t="n">
        <v>8550</v>
      </c>
    </row>
    <row r="9" customFormat="false" ht="12.8" hidden="false" customHeight="false" outlineLevel="0" collapsed="false">
      <c r="A9" s="3" t="n">
        <v>9853</v>
      </c>
      <c r="B9" s="3" t="n">
        <v>9869</v>
      </c>
      <c r="I9" s="3" t="n">
        <v>12368</v>
      </c>
      <c r="J9" s="3" t="n">
        <v>8530</v>
      </c>
    </row>
    <row r="10" customFormat="false" ht="12.8" hidden="false" customHeight="false" outlineLevel="0" collapsed="false">
      <c r="A10" s="3" t="n">
        <v>9924</v>
      </c>
      <c r="B10" s="3" t="n">
        <v>9904</v>
      </c>
      <c r="I10" s="3" t="n">
        <v>12631</v>
      </c>
      <c r="J10" s="3" t="n">
        <v>8595</v>
      </c>
    </row>
    <row r="11" customFormat="false" ht="12.8" hidden="false" customHeight="false" outlineLevel="0" collapsed="false">
      <c r="A11" s="3" t="n">
        <v>9821</v>
      </c>
      <c r="B11" s="3" t="n">
        <v>10327</v>
      </c>
      <c r="I11" s="3" t="n">
        <v>12625</v>
      </c>
      <c r="J11" s="3" t="n">
        <v>8276</v>
      </c>
    </row>
    <row r="12" customFormat="false" ht="12.8" hidden="false" customHeight="false" outlineLevel="0" collapsed="false">
      <c r="A12" s="3" t="n">
        <v>9866</v>
      </c>
      <c r="B12" s="3" t="n">
        <v>10030</v>
      </c>
      <c r="I12" s="3" t="n">
        <v>12752</v>
      </c>
      <c r="J12" s="3" t="n">
        <v>8326</v>
      </c>
    </row>
    <row r="13" customFormat="false" ht="12.8" hidden="false" customHeight="false" outlineLevel="0" collapsed="false">
      <c r="A13" s="3" t="n">
        <v>9828</v>
      </c>
      <c r="B13" s="3" t="n">
        <v>10519</v>
      </c>
      <c r="I13" s="3" t="n">
        <v>12511</v>
      </c>
      <c r="J13" s="3" t="n">
        <v>8410</v>
      </c>
    </row>
    <row r="14" customFormat="false" ht="12.8" hidden="false" customHeight="false" outlineLevel="0" collapsed="false">
      <c r="A14" s="3" t="n">
        <v>10196</v>
      </c>
      <c r="B14" s="3" t="n">
        <v>9881</v>
      </c>
      <c r="I14" s="3" t="n">
        <v>12775</v>
      </c>
      <c r="J14" s="3" t="n">
        <v>8400</v>
      </c>
    </row>
    <row r="15" customFormat="false" ht="12.8" hidden="false" customHeight="false" outlineLevel="0" collapsed="false">
      <c r="A15" s="3" t="n">
        <v>10164</v>
      </c>
      <c r="B15" s="3" t="n">
        <v>9905</v>
      </c>
      <c r="I15" s="3" t="n">
        <v>12638</v>
      </c>
      <c r="J15" s="3" t="n">
        <v>8530</v>
      </c>
    </row>
    <row r="16" customFormat="false" ht="12.8" hidden="false" customHeight="false" outlineLevel="0" collapsed="false">
      <c r="A16" s="3" t="n">
        <v>9823</v>
      </c>
      <c r="B16" s="3" t="n">
        <v>9900</v>
      </c>
      <c r="I16" s="3" t="n">
        <v>12193</v>
      </c>
      <c r="J16" s="3" t="n">
        <v>8449</v>
      </c>
    </row>
    <row r="17" customFormat="false" ht="12.8" hidden="false" customHeight="false" outlineLevel="0" collapsed="false">
      <c r="A17" s="3" t="n">
        <v>9848</v>
      </c>
      <c r="B17" s="3" t="n">
        <v>9797</v>
      </c>
      <c r="I17" s="3" t="n">
        <v>12350</v>
      </c>
      <c r="J17" s="3" t="n">
        <v>8407</v>
      </c>
    </row>
    <row r="18" customFormat="false" ht="12.8" hidden="false" customHeight="false" outlineLevel="0" collapsed="false">
      <c r="A18" s="3" t="n">
        <v>9812</v>
      </c>
      <c r="B18" s="3" t="n">
        <v>9880</v>
      </c>
      <c r="I18" s="3" t="n">
        <v>12481</v>
      </c>
      <c r="J18" s="3" t="n">
        <v>8538</v>
      </c>
    </row>
    <row r="19" customFormat="false" ht="12.8" hidden="false" customHeight="false" outlineLevel="0" collapsed="false">
      <c r="A19" s="3" t="n">
        <v>9872</v>
      </c>
      <c r="B19" s="3" t="n">
        <v>9915</v>
      </c>
      <c r="I19" s="3" t="n">
        <v>12803</v>
      </c>
      <c r="J19" s="3" t="n">
        <v>8251</v>
      </c>
    </row>
    <row r="20" customFormat="false" ht="12.8" hidden="false" customHeight="false" outlineLevel="0" collapsed="false">
      <c r="A20" s="3" t="n">
        <v>9901</v>
      </c>
      <c r="B20" s="3" t="n">
        <v>9845</v>
      </c>
      <c r="I20" s="3" t="n">
        <v>12651</v>
      </c>
      <c r="J20" s="3" t="n">
        <v>8558</v>
      </c>
    </row>
    <row r="21" customFormat="false" ht="12.8" hidden="false" customHeight="false" outlineLevel="0" collapsed="false">
      <c r="A21" s="3" t="n">
        <v>9854</v>
      </c>
      <c r="B21" s="3" t="n">
        <v>9831</v>
      </c>
      <c r="I21" s="3" t="n">
        <v>12527</v>
      </c>
      <c r="J21" s="3" t="n">
        <v>8598</v>
      </c>
    </row>
    <row r="40" customFormat="false" ht="12.8" hidden="false" customHeight="false" outlineLevel="0" collapsed="false">
      <c r="A40" s="4" t="s">
        <v>20</v>
      </c>
      <c r="I40" s="4" t="s">
        <v>20</v>
      </c>
    </row>
    <row r="41" customFormat="false" ht="12.8" hidden="false" customHeight="false" outlineLevel="0" collapsed="false">
      <c r="A41" s="3" t="s">
        <v>21</v>
      </c>
      <c r="B41" s="3" t="n">
        <v>0.05</v>
      </c>
      <c r="I41" s="3" t="s">
        <v>21</v>
      </c>
      <c r="J41" s="3" t="n">
        <v>0.05</v>
      </c>
    </row>
    <row r="43" customFormat="false" ht="12.8" hidden="false" customHeight="false" outlineLevel="0" collapsed="false">
      <c r="A43" s="3" t="s">
        <v>22</v>
      </c>
      <c r="B43" s="3" t="s">
        <v>23</v>
      </c>
      <c r="C43" s="3" t="s">
        <v>24</v>
      </c>
      <c r="D43" s="3" t="s">
        <v>25</v>
      </c>
      <c r="E43" s="3" t="s">
        <v>26</v>
      </c>
      <c r="I43" s="3" t="s">
        <v>22</v>
      </c>
      <c r="J43" s="3" t="s">
        <v>23</v>
      </c>
      <c r="K43" s="3" t="s">
        <v>24</v>
      </c>
      <c r="L43" s="3" t="s">
        <v>25</v>
      </c>
      <c r="M43" s="3" t="s">
        <v>26</v>
      </c>
    </row>
    <row r="44" customFormat="false" ht="27.7" hidden="false" customHeight="true" outlineLevel="0" collapsed="false">
      <c r="A44" s="3" t="str">
        <f aca="false">A1</f>
        <v>Recommendation – HPC - Singularity </v>
      </c>
      <c r="B44" s="3" t="n">
        <f aca="false">COUNT(Recommendation!$A$2:$A$21)</f>
        <v>20</v>
      </c>
      <c r="C44" s="3" t="n">
        <f aca="false">SUM(Recommendation!$A$2:$A$21)</f>
        <v>197816</v>
      </c>
      <c r="D44" s="3" t="n">
        <f aca="false">AVERAGE(Recommendation!$A$2:$A$21)</f>
        <v>9890.8</v>
      </c>
      <c r="E44" s="3" t="n">
        <f aca="false">VAR(Recommendation!$A$2:$A$21)</f>
        <v>10546.3789473684</v>
      </c>
      <c r="I44" s="3" t="str">
        <f aca="false">I1</f>
        <v>Recommendation – DL - Singularity </v>
      </c>
      <c r="J44" s="3" t="n">
        <f aca="false">COUNT(Recommendation!$I$2:$I$21)</f>
        <v>20</v>
      </c>
      <c r="K44" s="3" t="n">
        <f aca="false">SUM(Recommendation!$I$2:$I$21)</f>
        <v>250497</v>
      </c>
      <c r="L44" s="3" t="n">
        <f aca="false">AVERAGE(Recommendation!$I$2:$I$21)</f>
        <v>12524.85</v>
      </c>
      <c r="M44" s="3" t="n">
        <f aca="false">VAR(Recommendation!$I$2:$I$21)</f>
        <v>31726.45</v>
      </c>
    </row>
    <row r="45" customFormat="false" ht="38.95" hidden="false" customHeight="true" outlineLevel="0" collapsed="false">
      <c r="A45" s="3" t="str">
        <f aca="false">B1</f>
        <v>Recommendation – HPC – Native</v>
      </c>
      <c r="B45" s="3" t="n">
        <f aca="false">COUNT(Recommendation!$B$2:$B$21)</f>
        <v>20</v>
      </c>
      <c r="C45" s="3" t="n">
        <f aca="false">SUM(Recommendation!$B$2:$B$21)</f>
        <v>198498</v>
      </c>
      <c r="D45" s="3" t="n">
        <f aca="false">AVERAGE(Recommendation!$B$2:$B$21)</f>
        <v>9924.9</v>
      </c>
      <c r="E45" s="3" t="n">
        <f aca="false">VAR(Recommendation!$B$2:$B$21)</f>
        <v>32879.9894736842</v>
      </c>
      <c r="I45" s="3" t="str">
        <f aca="false">J1</f>
        <v>Recommendation – DL – Native</v>
      </c>
      <c r="J45" s="3" t="n">
        <f aca="false">COUNT(Recommendation!$J$2:$J$21)</f>
        <v>20</v>
      </c>
      <c r="K45" s="3" t="n">
        <f aca="false">SUM(Recommendation!$J$2:$J$21)</f>
        <v>169162</v>
      </c>
      <c r="L45" s="3" t="n">
        <f aca="false">AVERAGE(Recommendation!$J$2:$J$21)</f>
        <v>8458.1</v>
      </c>
      <c r="M45" s="3" t="n">
        <f aca="false">VAR(Recommendation!$J$2:$J$21)</f>
        <v>10661.7789473684</v>
      </c>
    </row>
    <row r="47" customFormat="false" ht="12.8" hidden="false" customHeight="false" outlineLevel="0" collapsed="false">
      <c r="A47" s="3" t="s">
        <v>27</v>
      </c>
      <c r="B47" s="3" t="s">
        <v>28</v>
      </c>
      <c r="C47" s="3" t="s">
        <v>29</v>
      </c>
      <c r="D47" s="3" t="s">
        <v>30</v>
      </c>
      <c r="E47" s="3" t="s">
        <v>31</v>
      </c>
      <c r="F47" s="3" t="s">
        <v>32</v>
      </c>
      <c r="G47" s="3" t="s">
        <v>33</v>
      </c>
      <c r="I47" s="3" t="s">
        <v>27</v>
      </c>
      <c r="J47" s="3" t="s">
        <v>28</v>
      </c>
      <c r="K47" s="3" t="s">
        <v>29</v>
      </c>
      <c r="L47" s="3" t="s">
        <v>30</v>
      </c>
      <c r="M47" s="3" t="s">
        <v>31</v>
      </c>
      <c r="N47" s="3" t="s">
        <v>32</v>
      </c>
      <c r="O47" s="3" t="s">
        <v>33</v>
      </c>
    </row>
    <row r="48" customFormat="false" ht="12.8" hidden="false" customHeight="false" outlineLevel="0" collapsed="false">
      <c r="A48" s="3" t="s">
        <v>34</v>
      </c>
      <c r="B48" s="3" t="n">
        <f aca="false">SUMPRODUCT(Recommendation!$C$44:$C$45,Recommendation!$D$44:$D$45)-SUM(Recommendation!$C$44:$C$45)^2/SUM(Recommendation!$B$44:$B$45)</f>
        <v>11628.0999999046</v>
      </c>
      <c r="C48" s="3" t="n">
        <f aca="false">COUNT(Recommendation!$C$44:$C$45)-1</f>
        <v>1</v>
      </c>
      <c r="D48" s="3" t="n">
        <f aca="false">Recommendation!$B$48 / Recommendation!$C$48</f>
        <v>11628.0999999046</v>
      </c>
      <c r="E48" s="3" t="n">
        <f aca="false">Recommendation!$D$48 / Recommendation!$D$49</f>
        <v>0.53553177125755</v>
      </c>
      <c r="F48" s="3" t="n">
        <f aca="false">FDIST(Recommendation!$E$48, Recommendation!$C$48, Recommendation!$C$49)</f>
        <v>0.468779791346372</v>
      </c>
      <c r="G48" s="3" t="n">
        <f aca="false">FINV(Recommendation!$B$41, Recommendation!$C$48, Recommendation!$C$49)</f>
        <v>4.09817173088085</v>
      </c>
      <c r="I48" s="3" t="s">
        <v>34</v>
      </c>
      <c r="J48" s="3" t="n">
        <f aca="false">SUMPRODUCT(Recommendation!$K$44:$K$45,Recommendation!$L$44:$L$45)-SUM(Recommendation!$K$44:$K$45)^2/SUM(Recommendation!$J$44:$J$45)</f>
        <v>165384555.625001</v>
      </c>
      <c r="K48" s="3" t="n">
        <f aca="false">COUNT(Recommendation!$K$44:$K$45)-1</f>
        <v>1</v>
      </c>
      <c r="L48" s="3" t="n">
        <f aca="false">Recommendation!$J$48 / Recommendation!$K$48</f>
        <v>165384555.625001</v>
      </c>
      <c r="M48" s="3" t="n">
        <f aca="false">Recommendation!$L$48 / Recommendation!$L$49</f>
        <v>7803.32463667456</v>
      </c>
      <c r="N48" s="3" t="n">
        <f aca="false">FDIST(Recommendation!$M$48, Recommendation!$K$48, Recommendation!$K$49)</f>
        <v>1.35732077964051E-045</v>
      </c>
      <c r="O48" s="3" t="n">
        <f aca="false">FINV(Recommendation!$J$41, Recommendation!$K$48, Recommendation!$K$49)</f>
        <v>4.09817173088085</v>
      </c>
    </row>
    <row r="49" customFormat="false" ht="12.8" hidden="false" customHeight="false" outlineLevel="0" collapsed="false">
      <c r="A49" s="3" t="s">
        <v>35</v>
      </c>
      <c r="B49" s="3" t="n">
        <f aca="false">SUM(DEVSQ($A$2:$A$21),DEVSQ($B$2:$B$21))</f>
        <v>825101</v>
      </c>
      <c r="C49" s="3" t="n">
        <f aca="false">SUM(Recommendation!$B$44:$B$45)-COUNT(Recommendation!$B$44:$B$45)</f>
        <v>38</v>
      </c>
      <c r="D49" s="3" t="n">
        <f aca="false">Recommendation!$B$49 / Recommendation!$C$49</f>
        <v>21713.1842105263</v>
      </c>
      <c r="I49" s="3" t="s">
        <v>35</v>
      </c>
      <c r="J49" s="3" t="n">
        <f aca="false">SUM(DEVSQ($I$2:$I$21),DEVSQ($J$2:$J$21))</f>
        <v>805376.35</v>
      </c>
      <c r="K49" s="3" t="n">
        <f aca="false">SUM(Recommendation!$J$44:$J$45)-COUNT(Recommendation!$J$44:$J$45)</f>
        <v>38</v>
      </c>
      <c r="L49" s="3" t="n">
        <f aca="false">Recommendation!$J$49 / Recommendation!$K$49</f>
        <v>21194.1144736842</v>
      </c>
    </row>
    <row r="50" customFormat="false" ht="12.8" hidden="false" customHeight="false" outlineLevel="0" collapsed="false">
      <c r="A50" s="3" t="s">
        <v>36</v>
      </c>
      <c r="B50" s="3" t="n">
        <f aca="false">DEVSQ(Recommendation!$A$2:$A$21,Recommendation!$B$2:$B$21)</f>
        <v>836729.1</v>
      </c>
      <c r="C50" s="3" t="n">
        <f aca="false">SUM(Recommendation!$B$44:$B$45) - 1</f>
        <v>39</v>
      </c>
      <c r="I50" s="3" t="s">
        <v>36</v>
      </c>
      <c r="J50" s="3" t="n">
        <f aca="false">DEVSQ(Recommendation!$I$2:$I$21,Recommendation!$J$2:$J$21)</f>
        <v>166189931.975</v>
      </c>
      <c r="K50" s="3" t="n">
        <f aca="false">SUM(Recommendation!$J$44:$J$45) - 1</f>
        <v>39</v>
      </c>
    </row>
    <row r="51" customFormat="false" ht="12.8" hidden="false" customHeight="false" outlineLevel="0" collapsed="false">
      <c r="A51" s="3" t="s">
        <v>37</v>
      </c>
      <c r="B51" s="6" t="n">
        <f aca="false">F48&lt;B41</f>
        <v>0</v>
      </c>
      <c r="I51" s="3" t="s">
        <v>37</v>
      </c>
      <c r="J51" s="6" t="n">
        <f aca="false">N48&lt;J41</f>
        <v>1</v>
      </c>
    </row>
  </sheetData>
  <conditionalFormatting sqref="J51 B51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54" activeCellId="0" sqref="E54"/>
    </sheetView>
  </sheetViews>
  <sheetFormatPr defaultRowHeight="12.8" zeroHeight="false" outlineLevelRow="0" outlineLevelCol="0"/>
  <cols>
    <col collapsed="false" customWidth="true" hidden="false" outlineLevel="0" max="1" min="1" style="3" width="25.01"/>
    <col collapsed="false" customWidth="true" hidden="false" outlineLevel="0" max="2" min="2" style="3" width="21.95"/>
    <col collapsed="false" customWidth="false" hidden="false" outlineLevel="0" max="9" min="3" style="3" width="11.52"/>
    <col collapsed="false" customWidth="true" hidden="false" outlineLevel="0" max="10" min="10" style="3" width="21.39"/>
    <col collapsed="false" customWidth="true" hidden="false" outlineLevel="0" max="11" min="11" style="3" width="24.73"/>
    <col collapsed="false" customWidth="false" hidden="false" outlineLevel="0" max="1025" min="12" style="3" width="11.52"/>
  </cols>
  <sheetData>
    <row r="1" customFormat="false" ht="20.95" hidden="false" customHeight="false" outlineLevel="0" collapsed="false">
      <c r="A1" s="2" t="s">
        <v>42</v>
      </c>
      <c r="B1" s="2" t="s">
        <v>43</v>
      </c>
      <c r="J1" s="2" t="s">
        <v>44</v>
      </c>
      <c r="K1" s="2" t="s">
        <v>45</v>
      </c>
    </row>
    <row r="2" customFormat="false" ht="12.8" hidden="false" customHeight="false" outlineLevel="0" collapsed="false">
      <c r="A2" s="3" t="n">
        <v>16615</v>
      </c>
      <c r="B2" s="3" t="n">
        <v>16588</v>
      </c>
      <c r="J2" s="3" t="n">
        <v>13279</v>
      </c>
      <c r="K2" s="3" t="n">
        <v>13374</v>
      </c>
    </row>
    <row r="3" customFormat="false" ht="12.8" hidden="false" customHeight="false" outlineLevel="0" collapsed="false">
      <c r="A3" s="3" t="n">
        <v>16602</v>
      </c>
      <c r="B3" s="3" t="n">
        <v>16294</v>
      </c>
      <c r="J3" s="3" t="n">
        <v>13310</v>
      </c>
      <c r="K3" s="3" t="n">
        <v>13255</v>
      </c>
    </row>
    <row r="4" customFormat="false" ht="12.8" hidden="false" customHeight="false" outlineLevel="0" collapsed="false">
      <c r="A4" s="3" t="n">
        <v>16277</v>
      </c>
      <c r="B4" s="3" t="n">
        <v>16321</v>
      </c>
      <c r="J4" s="3" t="n">
        <v>13180</v>
      </c>
      <c r="K4" s="3" t="n">
        <v>13205</v>
      </c>
    </row>
    <row r="5" customFormat="false" ht="12.8" hidden="false" customHeight="false" outlineLevel="0" collapsed="false">
      <c r="A5" s="3" t="n">
        <v>16285</v>
      </c>
      <c r="B5" s="3" t="n">
        <v>16373</v>
      </c>
      <c r="J5" s="3" t="n">
        <v>13394</v>
      </c>
      <c r="K5" s="3" t="n">
        <v>13188</v>
      </c>
    </row>
    <row r="6" customFormat="false" ht="12.8" hidden="false" customHeight="false" outlineLevel="0" collapsed="false">
      <c r="A6" s="3" t="n">
        <v>16267</v>
      </c>
      <c r="B6" s="3" t="n">
        <v>16341</v>
      </c>
      <c r="J6" s="3" t="n">
        <v>13346</v>
      </c>
      <c r="K6" s="3" t="n">
        <v>13636</v>
      </c>
    </row>
    <row r="7" customFormat="false" ht="12.8" hidden="false" customHeight="false" outlineLevel="0" collapsed="false">
      <c r="A7" s="3" t="n">
        <v>16252</v>
      </c>
      <c r="B7" s="3" t="n">
        <v>16244</v>
      </c>
      <c r="J7" s="3" t="n">
        <v>13568</v>
      </c>
      <c r="K7" s="3" t="n">
        <v>13265</v>
      </c>
    </row>
    <row r="8" customFormat="false" ht="12.8" hidden="false" customHeight="false" outlineLevel="0" collapsed="false">
      <c r="A8" s="3" t="n">
        <v>16269</v>
      </c>
      <c r="B8" s="3" t="n">
        <v>16261</v>
      </c>
      <c r="J8" s="3" t="n">
        <v>13214</v>
      </c>
      <c r="K8" s="3" t="n">
        <v>13217</v>
      </c>
    </row>
    <row r="9" customFormat="false" ht="12.8" hidden="false" customHeight="false" outlineLevel="0" collapsed="false">
      <c r="A9" s="3" t="n">
        <v>16312</v>
      </c>
      <c r="B9" s="3" t="n">
        <v>16309</v>
      </c>
      <c r="J9" s="3" t="n">
        <v>13845</v>
      </c>
      <c r="K9" s="3" t="n">
        <v>14132</v>
      </c>
    </row>
    <row r="10" customFormat="false" ht="12.8" hidden="false" customHeight="false" outlineLevel="0" collapsed="false">
      <c r="A10" s="3" t="n">
        <v>16304</v>
      </c>
      <c r="B10" s="3" t="n">
        <v>16291</v>
      </c>
      <c r="J10" s="3" t="n">
        <v>13839</v>
      </c>
      <c r="K10" s="3" t="n">
        <v>14088</v>
      </c>
    </row>
    <row r="11" customFormat="false" ht="12.8" hidden="false" customHeight="false" outlineLevel="0" collapsed="false">
      <c r="A11" s="3" t="n">
        <v>16304</v>
      </c>
      <c r="B11" s="3" t="n">
        <v>16297</v>
      </c>
      <c r="J11" s="3" t="n">
        <v>13818</v>
      </c>
      <c r="K11" s="3" t="n">
        <v>14050</v>
      </c>
    </row>
    <row r="12" customFormat="false" ht="12.8" hidden="false" customHeight="false" outlineLevel="0" collapsed="false">
      <c r="A12" s="3" t="n">
        <v>16299</v>
      </c>
      <c r="B12" s="3" t="n">
        <v>16286</v>
      </c>
      <c r="J12" s="3" t="n">
        <v>13790</v>
      </c>
      <c r="K12" s="3" t="n">
        <v>13997</v>
      </c>
    </row>
    <row r="13" customFormat="false" ht="12.8" hidden="false" customHeight="false" outlineLevel="0" collapsed="false">
      <c r="A13" s="3" t="n">
        <v>16282</v>
      </c>
      <c r="B13" s="3" t="n">
        <v>16285</v>
      </c>
      <c r="J13" s="3" t="n">
        <v>13775</v>
      </c>
      <c r="K13" s="3" t="n">
        <v>14312</v>
      </c>
    </row>
    <row r="14" customFormat="false" ht="12.8" hidden="false" customHeight="false" outlineLevel="0" collapsed="false">
      <c r="A14" s="3" t="n">
        <v>16268</v>
      </c>
      <c r="B14" s="3" t="n">
        <v>16291</v>
      </c>
      <c r="J14" s="3" t="n">
        <v>13732</v>
      </c>
      <c r="K14" s="3" t="n">
        <v>14024</v>
      </c>
    </row>
    <row r="15" customFormat="false" ht="12.8" hidden="false" customHeight="false" outlineLevel="0" collapsed="false">
      <c r="A15" s="3" t="n">
        <v>16275</v>
      </c>
      <c r="B15" s="3" t="n">
        <v>16292</v>
      </c>
      <c r="J15" s="3" t="n">
        <v>13665</v>
      </c>
      <c r="K15" s="3" t="n">
        <v>14151</v>
      </c>
    </row>
    <row r="16" customFormat="false" ht="12.8" hidden="false" customHeight="false" outlineLevel="0" collapsed="false">
      <c r="A16" s="3" t="n">
        <v>16276</v>
      </c>
      <c r="B16" s="3" t="n">
        <v>16273</v>
      </c>
      <c r="J16" s="3" t="n">
        <v>13185</v>
      </c>
      <c r="K16" s="3" t="n">
        <v>13641</v>
      </c>
    </row>
    <row r="17" customFormat="false" ht="12.8" hidden="false" customHeight="false" outlineLevel="0" collapsed="false">
      <c r="A17" s="3" t="n">
        <v>16262</v>
      </c>
      <c r="B17" s="3" t="n">
        <v>16274</v>
      </c>
      <c r="J17" s="3" t="n">
        <v>12972</v>
      </c>
      <c r="K17" s="3" t="n">
        <v>13518</v>
      </c>
    </row>
    <row r="18" customFormat="false" ht="12.8" hidden="false" customHeight="false" outlineLevel="0" collapsed="false">
      <c r="A18" s="3" t="n">
        <v>16280</v>
      </c>
      <c r="B18" s="3" t="n">
        <v>16270</v>
      </c>
      <c r="J18" s="3" t="n">
        <v>13169</v>
      </c>
      <c r="K18" s="3" t="n">
        <v>13417</v>
      </c>
    </row>
    <row r="19" customFormat="false" ht="12.8" hidden="false" customHeight="false" outlineLevel="0" collapsed="false">
      <c r="A19" s="3" t="n">
        <v>16313</v>
      </c>
      <c r="B19" s="3" t="n">
        <v>16280</v>
      </c>
      <c r="J19" s="3" t="n">
        <v>13078</v>
      </c>
      <c r="K19" s="3" t="n">
        <v>13273</v>
      </c>
    </row>
    <row r="20" customFormat="false" ht="12.8" hidden="false" customHeight="false" outlineLevel="0" collapsed="false">
      <c r="A20" s="3" t="n">
        <v>16282</v>
      </c>
      <c r="B20" s="3" t="n">
        <v>16260</v>
      </c>
      <c r="J20" s="3" t="n">
        <v>13005</v>
      </c>
      <c r="K20" s="3" t="n">
        <v>13528</v>
      </c>
    </row>
    <row r="21" customFormat="false" ht="12.8" hidden="false" customHeight="false" outlineLevel="0" collapsed="false">
      <c r="A21" s="3" t="n">
        <v>16276</v>
      </c>
      <c r="B21" s="3" t="n">
        <v>16254</v>
      </c>
      <c r="J21" s="3" t="n">
        <v>13399</v>
      </c>
      <c r="K21" s="3" t="n">
        <v>13175</v>
      </c>
    </row>
    <row r="40" customFormat="false" ht="12.8" hidden="false" customHeight="false" outlineLevel="0" collapsed="false">
      <c r="A40" s="4" t="s">
        <v>20</v>
      </c>
      <c r="J40" s="4" t="s">
        <v>20</v>
      </c>
    </row>
    <row r="41" customFormat="false" ht="12.8" hidden="false" customHeight="false" outlineLevel="0" collapsed="false">
      <c r="A41" s="3" t="s">
        <v>21</v>
      </c>
      <c r="B41" s="3" t="n">
        <v>0.05</v>
      </c>
      <c r="J41" s="3" t="s">
        <v>21</v>
      </c>
      <c r="K41" s="3" t="n">
        <v>0.05</v>
      </c>
    </row>
    <row r="43" customFormat="false" ht="12.8" hidden="false" customHeight="false" outlineLevel="0" collapsed="false">
      <c r="A43" s="3" t="s">
        <v>22</v>
      </c>
      <c r="B43" s="3" t="s">
        <v>23</v>
      </c>
      <c r="C43" s="3" t="s">
        <v>24</v>
      </c>
      <c r="D43" s="3" t="s">
        <v>25</v>
      </c>
      <c r="E43" s="3" t="s">
        <v>26</v>
      </c>
      <c r="J43" s="3" t="s">
        <v>22</v>
      </c>
      <c r="K43" s="3" t="s">
        <v>23</v>
      </c>
      <c r="L43" s="3" t="s">
        <v>24</v>
      </c>
      <c r="M43" s="3" t="s">
        <v>25</v>
      </c>
      <c r="N43" s="3" t="s">
        <v>26</v>
      </c>
    </row>
    <row r="44" customFormat="false" ht="20.95" hidden="false" customHeight="false" outlineLevel="0" collapsed="false">
      <c r="A44" s="3" t="str">
        <f aca="false">A1</f>
        <v>Translation – HPC - Singularity </v>
      </c>
      <c r="B44" s="3" t="n">
        <f aca="false">COUNT(Translation!$A$2:$A$21)</f>
        <v>20</v>
      </c>
      <c r="C44" s="3" t="n">
        <f aca="false">SUM(Translation!$A$2:$A$21)</f>
        <v>326300</v>
      </c>
      <c r="D44" s="3" t="n">
        <f aca="false">AVERAGE(Translation!$A$2:$A$21)</f>
        <v>16315</v>
      </c>
      <c r="E44" s="3" t="n">
        <f aca="false">VAR(Translation!$A$2:$A$21)</f>
        <v>10351.3684210526</v>
      </c>
      <c r="J44" s="3" t="str">
        <f aca="false">J1</f>
        <v>Translation – DL - Singularity </v>
      </c>
      <c r="K44" s="3" t="n">
        <f aca="false">COUNT(Translation!$J$2:$J$21)</f>
        <v>20</v>
      </c>
      <c r="L44" s="3" t="n">
        <f aca="false">SUM(Translation!$J$2:$J$21)</f>
        <v>268563</v>
      </c>
      <c r="M44" s="3" t="n">
        <f aca="false">AVERAGE(Translation!$J$2:$J$21)</f>
        <v>13428.15</v>
      </c>
      <c r="N44" s="3" t="n">
        <f aca="false">VAR(Translation!$J$2:$J$21)</f>
        <v>89588.8710526316</v>
      </c>
    </row>
    <row r="45" customFormat="false" ht="12.8" hidden="false" customHeight="false" outlineLevel="0" collapsed="false">
      <c r="A45" s="3" t="str">
        <f aca="false">B1</f>
        <v>Translation – HPC - Native </v>
      </c>
      <c r="B45" s="3" t="n">
        <f aca="false">COUNT(Translation!$B$2:$B$21)</f>
        <v>20</v>
      </c>
      <c r="C45" s="3" t="n">
        <f aca="false">SUM(Translation!$B$2:$B$21)</f>
        <v>326084</v>
      </c>
      <c r="D45" s="3" t="n">
        <f aca="false">AVERAGE(Translation!$B$2:$B$21)</f>
        <v>16304.2</v>
      </c>
      <c r="E45" s="3" t="n">
        <f aca="false">VAR(Translation!$B$2:$B$21)</f>
        <v>5362.8</v>
      </c>
      <c r="J45" s="3" t="str">
        <f aca="false">K1</f>
        <v>Translation – DL – Native</v>
      </c>
      <c r="K45" s="3" t="n">
        <f aca="false">COUNT(Translation!$K$2:$K$21)</f>
        <v>20</v>
      </c>
      <c r="L45" s="3" t="n">
        <f aca="false">SUM(Translation!$K$2:$K$21)</f>
        <v>272446</v>
      </c>
      <c r="M45" s="3" t="n">
        <f aca="false">AVERAGE(Translation!$K$2:$K$21)</f>
        <v>13622.3</v>
      </c>
      <c r="N45" s="3" t="n">
        <f aca="false">VAR(Translation!$K$2:$K$21)</f>
        <v>155387.589473684</v>
      </c>
    </row>
    <row r="47" customFormat="false" ht="12.8" hidden="false" customHeight="false" outlineLevel="0" collapsed="false">
      <c r="A47" s="3" t="s">
        <v>27</v>
      </c>
      <c r="B47" s="3" t="s">
        <v>28</v>
      </c>
      <c r="C47" s="3" t="s">
        <v>29</v>
      </c>
      <c r="D47" s="3" t="s">
        <v>30</v>
      </c>
      <c r="E47" s="3" t="s">
        <v>31</v>
      </c>
      <c r="F47" s="3" t="s">
        <v>32</v>
      </c>
      <c r="G47" s="3" t="s">
        <v>33</v>
      </c>
      <c r="J47" s="3" t="s">
        <v>27</v>
      </c>
      <c r="K47" s="3" t="s">
        <v>28</v>
      </c>
      <c r="L47" s="3" t="s">
        <v>29</v>
      </c>
      <c r="M47" s="3" t="s">
        <v>30</v>
      </c>
      <c r="N47" s="3" t="s">
        <v>31</v>
      </c>
      <c r="O47" s="3" t="s">
        <v>32</v>
      </c>
      <c r="P47" s="3" t="s">
        <v>33</v>
      </c>
    </row>
    <row r="48" customFormat="false" ht="12.8" hidden="false" customHeight="false" outlineLevel="0" collapsed="false">
      <c r="A48" s="3" t="s">
        <v>34</v>
      </c>
      <c r="B48" s="3" t="n">
        <f aca="false">SUMPRODUCT(Translation!$C$44:$C$45,Translation!$D$44:$D$45)-SUM(Translation!$C$44:$C$45)^2/SUM(Translation!$B$44:$B$45)</f>
        <v>1166.39999961853</v>
      </c>
      <c r="C48" s="3" t="n">
        <f aca="false">COUNT(Translation!$C$44:$C$45)-1</f>
        <v>1</v>
      </c>
      <c r="D48" s="3" t="n">
        <f aca="false">Translation!$B$48 / Translation!$C$48</f>
        <v>1166.39999961853</v>
      </c>
      <c r="E48" s="3" t="n">
        <f aca="false">Translation!$D$48 / Translation!$D$49</f>
        <v>0.148452017105261</v>
      </c>
      <c r="F48" s="3" t="n">
        <f aca="false">FDIST(Translation!$E$48, Translation!$C$48, Translation!$C$49)</f>
        <v>0.702167453356864</v>
      </c>
      <c r="G48" s="3" t="n">
        <f aca="false">FINV(Translation!$B$41, Translation!$C$48, Translation!$C$49)</f>
        <v>4.09817173088085</v>
      </c>
      <c r="J48" s="3" t="s">
        <v>34</v>
      </c>
      <c r="K48" s="3" t="n">
        <f aca="false">SUMPRODUCT(Translation!$L$44:$L$45,Translation!$M$44:$M$45)-SUM(Translation!$L$44:$L$45)^2/SUM(Translation!$K$44:$K$45)</f>
        <v>376942.225000381</v>
      </c>
      <c r="L48" s="3" t="n">
        <f aca="false">COUNT(Translation!$L$44:$L$45)-1</f>
        <v>1</v>
      </c>
      <c r="M48" s="3" t="n">
        <f aca="false">Translation!$K$48 / Translation!$L$48</f>
        <v>376942.225000381</v>
      </c>
      <c r="N48" s="3" t="n">
        <f aca="false">Translation!$M$48 / Translation!$M$49</f>
        <v>3.0773750603674</v>
      </c>
      <c r="O48" s="3" t="n">
        <f aca="false">FDIST(Translation!$N$48, Translation!$L$48, Translation!$L$49)</f>
        <v>0.0874506406028287</v>
      </c>
      <c r="P48" s="3" t="n">
        <f aca="false">FINV(Translation!$K$41, Translation!$L$48, Translation!$L$49)</f>
        <v>4.09817173088085</v>
      </c>
    </row>
    <row r="49" customFormat="false" ht="12.8" hidden="false" customHeight="false" outlineLevel="0" collapsed="false">
      <c r="A49" s="3" t="s">
        <v>35</v>
      </c>
      <c r="B49" s="3" t="n">
        <f aca="false">SUM(DEVSQ($A$2:$A$21),DEVSQ($B$2:$B$21))</f>
        <v>298569.2</v>
      </c>
      <c r="C49" s="3" t="n">
        <f aca="false">SUM(Translation!$B$44:$B$45)-COUNT(Translation!$B$44:$B$45)</f>
        <v>38</v>
      </c>
      <c r="D49" s="3" t="n">
        <f aca="false">Translation!$B$49 / Translation!$C$49</f>
        <v>7857.08421052632</v>
      </c>
      <c r="J49" s="3" t="s">
        <v>35</v>
      </c>
      <c r="K49" s="3" t="n">
        <f aca="false">SUM(DEVSQ($J$2:$J$21),DEVSQ($K$2:$K$21))</f>
        <v>4654552.75</v>
      </c>
      <c r="L49" s="3" t="n">
        <f aca="false">SUM(Translation!$K$44:$K$45)-COUNT(Translation!$K$44:$K$45)</f>
        <v>38</v>
      </c>
      <c r="M49" s="3" t="n">
        <f aca="false">Translation!$K$49 / Translation!$L$49</f>
        <v>122488.230263158</v>
      </c>
    </row>
    <row r="50" customFormat="false" ht="12.8" hidden="false" customHeight="false" outlineLevel="0" collapsed="false">
      <c r="A50" s="3" t="s">
        <v>36</v>
      </c>
      <c r="B50" s="3" t="n">
        <f aca="false">DEVSQ(Translation!$A$2:$A$21,Translation!$B$2:$B$21)</f>
        <v>299735.6</v>
      </c>
      <c r="C50" s="3" t="n">
        <f aca="false">SUM(Translation!$B$44:$B$45) - 1</f>
        <v>39</v>
      </c>
      <c r="J50" s="3" t="s">
        <v>36</v>
      </c>
      <c r="K50" s="3" t="n">
        <f aca="false">DEVSQ(Translation!$J$2:$J$21,Translation!$K$2:$K$21)</f>
        <v>5031494.975</v>
      </c>
      <c r="L50" s="3" t="n">
        <f aca="false">SUM(Translation!$K$44:$K$45) - 1</f>
        <v>39</v>
      </c>
    </row>
    <row r="51" customFormat="false" ht="12.8" hidden="false" customHeight="false" outlineLevel="0" collapsed="false">
      <c r="A51" s="3" t="s">
        <v>37</v>
      </c>
      <c r="B51" s="6" t="n">
        <f aca="false">F48&lt;B41</f>
        <v>0</v>
      </c>
      <c r="J51" s="3" t="s">
        <v>37</v>
      </c>
      <c r="K51" s="6" t="n">
        <f aca="false">O48&lt;K41</f>
        <v>0</v>
      </c>
    </row>
  </sheetData>
  <conditionalFormatting sqref="K51">
    <cfRule type="cellIs" priority="2" operator="equal" aboveAverage="0" equalAverage="0" bottom="0" percent="0" rank="0" text="" dxfId="1">
      <formula>0</formula>
    </cfRule>
  </conditionalFormatting>
  <conditionalFormatting sqref="B51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L57" activeCellId="0" sqref="L57"/>
    </sheetView>
  </sheetViews>
  <sheetFormatPr defaultRowHeight="12.8" zeroHeight="false" outlineLevelRow="0" outlineLevelCol="0"/>
  <cols>
    <col collapsed="false" customWidth="true" hidden="false" outlineLevel="0" max="1" min="1" style="3" width="24.17"/>
    <col collapsed="false" customWidth="true" hidden="false" outlineLevel="0" max="2" min="2" style="3" width="19.58"/>
    <col collapsed="false" customWidth="false" hidden="false" outlineLevel="0" max="10" min="3" style="3" width="11.52"/>
    <col collapsed="false" customWidth="true" hidden="false" outlineLevel="0" max="11" min="11" style="3" width="21.67"/>
    <col collapsed="false" customWidth="true" hidden="false" outlineLevel="0" max="12" min="12" style="3" width="21.54"/>
    <col collapsed="false" customWidth="false" hidden="false" outlineLevel="0" max="1025" min="13" style="3" width="11.52"/>
  </cols>
  <sheetData>
    <row r="1" customFormat="false" ht="20.95" hidden="false" customHeight="false" outlineLevel="0" collapsed="false">
      <c r="A1" s="2" t="s">
        <v>46</v>
      </c>
      <c r="B1" s="2" t="s">
        <v>47</v>
      </c>
      <c r="K1" s="2" t="s">
        <v>48</v>
      </c>
      <c r="L1" s="2" t="s">
        <v>49</v>
      </c>
    </row>
    <row r="2" customFormat="false" ht="12.8" hidden="false" customHeight="false" outlineLevel="0" collapsed="false">
      <c r="A2" s="3" t="n">
        <v>70293</v>
      </c>
      <c r="B2" s="3" t="n">
        <v>70266</v>
      </c>
      <c r="K2" s="3" t="n">
        <v>5882</v>
      </c>
      <c r="L2" s="3" t="n">
        <v>5003</v>
      </c>
    </row>
    <row r="3" customFormat="false" ht="12.8" hidden="false" customHeight="false" outlineLevel="0" collapsed="false">
      <c r="A3" s="3" t="n">
        <v>70292</v>
      </c>
      <c r="B3" s="3" t="n">
        <v>70443</v>
      </c>
      <c r="K3" s="3" t="n">
        <v>5973</v>
      </c>
      <c r="L3" s="3" t="n">
        <v>5148</v>
      </c>
    </row>
    <row r="4" customFormat="false" ht="12.8" hidden="false" customHeight="false" outlineLevel="0" collapsed="false">
      <c r="A4" s="3" t="n">
        <v>70273</v>
      </c>
      <c r="B4" s="3" t="n">
        <v>70287</v>
      </c>
      <c r="K4" s="3" t="n">
        <v>5869</v>
      </c>
      <c r="L4" s="3" t="n">
        <v>5160</v>
      </c>
    </row>
    <row r="5" customFormat="false" ht="12.8" hidden="false" customHeight="false" outlineLevel="0" collapsed="false">
      <c r="A5" s="3" t="n">
        <v>70337</v>
      </c>
      <c r="B5" s="3" t="n">
        <v>70384</v>
      </c>
      <c r="K5" s="3" t="n">
        <v>5797</v>
      </c>
      <c r="L5" s="3" t="n">
        <v>5150</v>
      </c>
    </row>
    <row r="6" customFormat="false" ht="12.8" hidden="false" customHeight="false" outlineLevel="0" collapsed="false">
      <c r="A6" s="3" t="n">
        <v>70315</v>
      </c>
      <c r="B6" s="3" t="n">
        <v>70268</v>
      </c>
      <c r="K6" s="3" t="n">
        <v>5875</v>
      </c>
      <c r="L6" s="3" t="n">
        <v>5043</v>
      </c>
    </row>
    <row r="7" customFormat="false" ht="12.8" hidden="false" customHeight="false" outlineLevel="0" collapsed="false">
      <c r="A7" s="3" t="n">
        <v>70304</v>
      </c>
      <c r="B7" s="3" t="n">
        <v>70322</v>
      </c>
      <c r="K7" s="3" t="n">
        <v>5970</v>
      </c>
      <c r="L7" s="3" t="n">
        <v>5147</v>
      </c>
    </row>
    <row r="8" customFormat="false" ht="12.8" hidden="false" customHeight="false" outlineLevel="0" collapsed="false">
      <c r="A8" s="3" t="n">
        <v>70295</v>
      </c>
      <c r="B8" s="3" t="n">
        <v>70316</v>
      </c>
      <c r="K8" s="3" t="n">
        <v>5825</v>
      </c>
      <c r="L8" s="3" t="n">
        <v>5158</v>
      </c>
    </row>
    <row r="9" customFormat="false" ht="12.8" hidden="false" customHeight="false" outlineLevel="0" collapsed="false">
      <c r="A9" s="3" t="n">
        <v>70305</v>
      </c>
      <c r="B9" s="3" t="n">
        <v>70285</v>
      </c>
      <c r="K9" s="3" t="n">
        <v>5808</v>
      </c>
      <c r="L9" s="3" t="n">
        <v>5148</v>
      </c>
    </row>
    <row r="10" customFormat="false" ht="12.8" hidden="false" customHeight="false" outlineLevel="0" collapsed="false">
      <c r="A10" s="3" t="n">
        <v>70285</v>
      </c>
      <c r="B10" s="3" t="n">
        <v>70280</v>
      </c>
      <c r="K10" s="3" t="n">
        <v>5965</v>
      </c>
      <c r="L10" s="3" t="n">
        <v>4995</v>
      </c>
    </row>
    <row r="11" customFormat="false" ht="12.8" hidden="false" customHeight="false" outlineLevel="0" collapsed="false">
      <c r="A11" s="3" t="n">
        <v>70332</v>
      </c>
      <c r="B11" s="3" t="n">
        <v>70302</v>
      </c>
      <c r="K11" s="3" t="n">
        <v>5983</v>
      </c>
      <c r="L11" s="3" t="n">
        <v>5135</v>
      </c>
    </row>
    <row r="12" customFormat="false" ht="12.8" hidden="false" customHeight="false" outlineLevel="0" collapsed="false">
      <c r="A12" s="3" t="n">
        <v>70287</v>
      </c>
      <c r="B12" s="3" t="n">
        <v>70304</v>
      </c>
      <c r="K12" s="3" t="n">
        <v>5884</v>
      </c>
      <c r="L12" s="3" t="n">
        <v>4996</v>
      </c>
    </row>
    <row r="13" customFormat="false" ht="12.8" hidden="false" customHeight="false" outlineLevel="0" collapsed="false">
      <c r="A13" s="3" t="n">
        <v>70290</v>
      </c>
      <c r="B13" s="3" t="n">
        <v>70258</v>
      </c>
      <c r="K13" s="3" t="n">
        <v>5855</v>
      </c>
      <c r="L13" s="3" t="n">
        <v>5007</v>
      </c>
    </row>
    <row r="14" customFormat="false" ht="12.8" hidden="false" customHeight="false" outlineLevel="0" collapsed="false">
      <c r="A14" s="3" t="n">
        <v>70343</v>
      </c>
      <c r="B14" s="3" t="n">
        <v>70288</v>
      </c>
      <c r="K14" s="3" t="n">
        <v>5941</v>
      </c>
      <c r="L14" s="3" t="n">
        <v>5141</v>
      </c>
    </row>
    <row r="15" customFormat="false" ht="12.8" hidden="false" customHeight="false" outlineLevel="0" collapsed="false">
      <c r="A15" s="3" t="n">
        <v>70324</v>
      </c>
      <c r="B15" s="3" t="n">
        <v>70371</v>
      </c>
      <c r="K15" s="3" t="n">
        <v>5940</v>
      </c>
      <c r="L15" s="3" t="n">
        <v>5153</v>
      </c>
    </row>
    <row r="16" customFormat="false" ht="12.8" hidden="false" customHeight="false" outlineLevel="0" collapsed="false">
      <c r="A16" s="3" t="n">
        <v>70303</v>
      </c>
      <c r="B16" s="3" t="n">
        <v>70251</v>
      </c>
      <c r="K16" s="3" t="n">
        <v>5958</v>
      </c>
      <c r="L16" s="3" t="n">
        <v>5136</v>
      </c>
    </row>
    <row r="17" customFormat="false" ht="12.8" hidden="false" customHeight="false" outlineLevel="0" collapsed="false">
      <c r="A17" s="3" t="n">
        <v>70367</v>
      </c>
      <c r="B17" s="3" t="n">
        <v>70419</v>
      </c>
      <c r="K17" s="3" t="n">
        <v>5804</v>
      </c>
      <c r="L17" s="3" t="n">
        <v>5130</v>
      </c>
    </row>
    <row r="18" customFormat="false" ht="12.8" hidden="false" customHeight="false" outlineLevel="0" collapsed="false">
      <c r="A18" s="3" t="n">
        <v>70314</v>
      </c>
      <c r="B18" s="3" t="n">
        <v>71269</v>
      </c>
      <c r="K18" s="3" t="n">
        <v>5825</v>
      </c>
      <c r="L18" s="3" t="n">
        <v>5165</v>
      </c>
    </row>
    <row r="19" customFormat="false" ht="12.8" hidden="false" customHeight="false" outlineLevel="0" collapsed="false">
      <c r="A19" s="3" t="n">
        <v>70280</v>
      </c>
      <c r="B19" s="3" t="n">
        <v>70263</v>
      </c>
      <c r="K19" s="3" t="n">
        <v>5933</v>
      </c>
      <c r="L19" s="3" t="n">
        <v>5149</v>
      </c>
    </row>
    <row r="20" customFormat="false" ht="12.8" hidden="false" customHeight="false" outlineLevel="0" collapsed="false">
      <c r="A20" s="3" t="n">
        <v>70401</v>
      </c>
      <c r="B20" s="3" t="n">
        <v>70274</v>
      </c>
      <c r="K20" s="3" t="n">
        <v>5959</v>
      </c>
      <c r="L20" s="3" t="n">
        <v>5160</v>
      </c>
    </row>
    <row r="21" customFormat="false" ht="12.8" hidden="false" customHeight="false" outlineLevel="0" collapsed="false">
      <c r="A21" s="3" t="n">
        <v>70306</v>
      </c>
      <c r="B21" s="3" t="n">
        <v>70289</v>
      </c>
      <c r="K21" s="3" t="n">
        <v>5962</v>
      </c>
      <c r="L21" s="3" t="n">
        <v>5184</v>
      </c>
    </row>
    <row r="40" customFormat="false" ht="12.8" hidden="false" customHeight="false" outlineLevel="0" collapsed="false">
      <c r="A40" s="4" t="s">
        <v>20</v>
      </c>
      <c r="K40" s="4" t="s">
        <v>20</v>
      </c>
    </row>
    <row r="41" customFormat="false" ht="12.8" hidden="false" customHeight="false" outlineLevel="0" collapsed="false">
      <c r="A41" s="3" t="s">
        <v>21</v>
      </c>
      <c r="B41" s="3" t="n">
        <v>0.05</v>
      </c>
      <c r="K41" s="3" t="s">
        <v>21</v>
      </c>
      <c r="L41" s="3" t="n">
        <v>0.05</v>
      </c>
    </row>
    <row r="43" customFormat="false" ht="12.8" hidden="false" customHeight="false" outlineLevel="0" collapsed="false">
      <c r="A43" s="3" t="s">
        <v>22</v>
      </c>
      <c r="B43" s="3" t="s">
        <v>23</v>
      </c>
      <c r="C43" s="3" t="s">
        <v>24</v>
      </c>
      <c r="D43" s="3" t="s">
        <v>25</v>
      </c>
      <c r="E43" s="3" t="s">
        <v>26</v>
      </c>
      <c r="K43" s="3" t="s">
        <v>22</v>
      </c>
      <c r="L43" s="3" t="s">
        <v>23</v>
      </c>
      <c r="M43" s="3" t="s">
        <v>24</v>
      </c>
      <c r="N43" s="3" t="s">
        <v>25</v>
      </c>
      <c r="O43" s="3" t="s">
        <v>26</v>
      </c>
    </row>
    <row r="44" customFormat="false" ht="12.8" hidden="false" customHeight="false" outlineLevel="0" collapsed="false">
      <c r="A44" s="3" t="str">
        <f aca="false">A1</f>
        <v>RNN – HPC - Singularity </v>
      </c>
      <c r="B44" s="3" t="n">
        <f aca="false">COUNT('RNN Translation'!$A$2:$A$21)</f>
        <v>20</v>
      </c>
      <c r="C44" s="3" t="n">
        <f aca="false">SUM('RNN Translation'!$A$2:$A$21)</f>
        <v>1406246</v>
      </c>
      <c r="D44" s="3" t="n">
        <f aca="false">AVERAGE('RNN Translation'!$A$2:$A$21)</f>
        <v>70312.3</v>
      </c>
      <c r="E44" s="3" t="n">
        <f aca="false">VAR('RNN Translation'!$A$2:$A$21)</f>
        <v>986.852631578947</v>
      </c>
      <c r="K44" s="3" t="str">
        <f aca="false">K1</f>
        <v>RNN – DL - Singularity </v>
      </c>
      <c r="L44" s="3" t="n">
        <f aca="false">COUNT('RNN Translation'!$K$2:$K$21)</f>
        <v>20</v>
      </c>
      <c r="M44" s="3" t="n">
        <f aca="false">SUM('RNN Translation'!$K$2:$K$21)</f>
        <v>118008</v>
      </c>
      <c r="N44" s="3" t="n">
        <f aca="false">AVERAGE('RNN Translation'!$K$2:$K$21)</f>
        <v>5900.4</v>
      </c>
      <c r="O44" s="3" t="n">
        <f aca="false">VAR('RNN Translation'!$K$2:$K$21)</f>
        <v>4217.3052631579</v>
      </c>
    </row>
    <row r="45" customFormat="false" ht="12.8" hidden="false" customHeight="false" outlineLevel="0" collapsed="false">
      <c r="A45" s="3" t="str">
        <f aca="false">B1</f>
        <v>RNN – HPC – Native</v>
      </c>
      <c r="B45" s="3" t="n">
        <f aca="false">COUNT('RNN Translation'!$B$2:$B$21)</f>
        <v>20</v>
      </c>
      <c r="C45" s="3" t="n">
        <f aca="false">SUM('RNN Translation'!$B$2:$B$21)</f>
        <v>1407139</v>
      </c>
      <c r="D45" s="3" t="n">
        <f aca="false">AVERAGE('RNN Translation'!$B$2:$B$21)</f>
        <v>70356.95</v>
      </c>
      <c r="E45" s="3" t="n">
        <f aca="false">VAR('RNN Translation'!$B$2:$B$21)</f>
        <v>49000.5763157895</v>
      </c>
      <c r="K45" s="3" t="str">
        <f aca="false">L1</f>
        <v>RNN – DL – Native</v>
      </c>
      <c r="L45" s="3" t="n">
        <f aca="false">COUNT('RNN Translation'!$L$2:$L$21)</f>
        <v>20</v>
      </c>
      <c r="M45" s="3" t="n">
        <f aca="false">SUM('RNN Translation'!$L$2:$L$21)</f>
        <v>102308</v>
      </c>
      <c r="N45" s="3" t="n">
        <f aca="false">AVERAGE('RNN Translation'!$L$2:$L$21)</f>
        <v>5115.4</v>
      </c>
      <c r="O45" s="3" t="n">
        <f aca="false">VAR('RNN Translation'!$L$2:$L$21)</f>
        <v>4204.14736842105</v>
      </c>
    </row>
    <row r="47" customFormat="false" ht="12.8" hidden="false" customHeight="false" outlineLevel="0" collapsed="false">
      <c r="A47" s="3" t="s">
        <v>27</v>
      </c>
      <c r="B47" s="3" t="s">
        <v>28</v>
      </c>
      <c r="C47" s="3" t="s">
        <v>29</v>
      </c>
      <c r="D47" s="3" t="s">
        <v>30</v>
      </c>
      <c r="E47" s="3" t="s">
        <v>31</v>
      </c>
      <c r="F47" s="3" t="s">
        <v>32</v>
      </c>
      <c r="G47" s="3" t="s">
        <v>33</v>
      </c>
      <c r="K47" s="3" t="s">
        <v>27</v>
      </c>
      <c r="L47" s="3" t="s">
        <v>28</v>
      </c>
      <c r="M47" s="3" t="s">
        <v>29</v>
      </c>
      <c r="N47" s="3" t="s">
        <v>30</v>
      </c>
      <c r="O47" s="3" t="s">
        <v>31</v>
      </c>
      <c r="P47" s="3" t="s">
        <v>32</v>
      </c>
      <c r="Q47" s="3" t="s">
        <v>33</v>
      </c>
    </row>
    <row r="48" customFormat="false" ht="12.8" hidden="false" customHeight="false" outlineLevel="0" collapsed="false">
      <c r="A48" s="3" t="s">
        <v>34</v>
      </c>
      <c r="B48" s="3" t="n">
        <f aca="false">SUMPRODUCT('RNN Translation'!$C$44:$C$45,'RNN Translation'!$D$44:$D$45)-SUM('RNN Translation'!$C$44:$C$45)^2/SUM('RNN Translation'!$B$44:$B$45)</f>
        <v>19936.2250061035</v>
      </c>
      <c r="C48" s="3" t="n">
        <f aca="false">COUNT('RNN Translation'!$C$44:$C$45)-1</f>
        <v>1</v>
      </c>
      <c r="D48" s="3" t="n">
        <f aca="false">'RNN Translation'!$B$48 / 'RNN Translation'!$C$48</f>
        <v>19936.2250061035</v>
      </c>
      <c r="E48" s="3" t="n">
        <f aca="false">'RNN Translation'!$D$48 / 'RNN Translation'!$D$49</f>
        <v>0.79764954613266</v>
      </c>
      <c r="F48" s="3" t="n">
        <f aca="false">FDIST('RNN Translation'!$E$48, 'RNN Translation'!$C$48, 'RNN Translation'!$C$49)</f>
        <v>0.377418467910056</v>
      </c>
      <c r="G48" s="3" t="n">
        <f aca="false">FINV('RNN Translation'!$B$41, 'RNN Translation'!$C$48, 'RNN Translation'!$C$49)</f>
        <v>4.09817173088085</v>
      </c>
      <c r="K48" s="3" t="s">
        <v>34</v>
      </c>
      <c r="L48" s="3" t="n">
        <f aca="false">SUMPRODUCT('RNN Translation'!$M$44:$M$45,'RNN Translation'!$N$44:$N$45)-SUM('RNN Translation'!$M$44:$M$45)^2/SUM('RNN Translation'!$L$44:$L$45)</f>
        <v>6162249.99999976</v>
      </c>
      <c r="M48" s="3" t="n">
        <f aca="false">COUNT('RNN Translation'!$M$44:$M$45)-1</f>
        <v>1</v>
      </c>
      <c r="N48" s="3" t="n">
        <f aca="false">'RNN Translation'!$L$48 / 'RNN Translation'!$M$48</f>
        <v>6162249.99999976</v>
      </c>
      <c r="O48" s="3" t="n">
        <f aca="false">'RNN Translation'!$N$48 / 'RNN Translation'!$N$49</f>
        <v>1463.46486041907</v>
      </c>
      <c r="P48" s="3" t="n">
        <f aca="false">FDIST('RNN Translation'!$O$48, 'RNN Translation'!$M$48, 'RNN Translation'!$M$49)</f>
        <v>5.97828197076861E-032</v>
      </c>
      <c r="Q48" s="3" t="n">
        <f aca="false">FINV('RNN Translation'!$L$41, 'RNN Translation'!$M$48, 'RNN Translation'!$M$49)</f>
        <v>4.09817173088085</v>
      </c>
    </row>
    <row r="49" customFormat="false" ht="12.8" hidden="false" customHeight="false" outlineLevel="0" collapsed="false">
      <c r="A49" s="3" t="s">
        <v>35</v>
      </c>
      <c r="B49" s="3" t="n">
        <f aca="false">SUM(DEVSQ($A$2:$A$21),DEVSQ($B$2:$B$21))</f>
        <v>949761.15</v>
      </c>
      <c r="C49" s="3" t="n">
        <f aca="false">SUM('RNN Translation'!$B$44:$B$45)-COUNT('RNN Translation'!$B$44:$B$45)</f>
        <v>38</v>
      </c>
      <c r="D49" s="3" t="n">
        <f aca="false">'RNN Translation'!$B$49 / 'RNN Translation'!$C$49</f>
        <v>24993.7144736842</v>
      </c>
      <c r="K49" s="3" t="s">
        <v>35</v>
      </c>
      <c r="L49" s="3" t="n">
        <f aca="false">SUM(DEVSQ($K$2:$K$21),DEVSQ($L$2:$L$21))</f>
        <v>160007.6</v>
      </c>
      <c r="M49" s="3" t="n">
        <f aca="false">SUM('RNN Translation'!$L$44:$L$45)-COUNT('RNN Translation'!$L$44:$L$45)</f>
        <v>38</v>
      </c>
      <c r="N49" s="3" t="n">
        <f aca="false">'RNN Translation'!$L$49 / 'RNN Translation'!$M$49</f>
        <v>4210.72631578947</v>
      </c>
    </row>
    <row r="50" customFormat="false" ht="12.8" hidden="false" customHeight="false" outlineLevel="0" collapsed="false">
      <c r="A50" s="3" t="s">
        <v>36</v>
      </c>
      <c r="B50" s="3" t="n">
        <f aca="false">DEVSQ('RNN Translation'!$A$2:$A$21,'RNN Translation'!$B$2:$B$21)</f>
        <v>969697.375</v>
      </c>
      <c r="C50" s="3" t="n">
        <f aca="false">SUM('RNN Translation'!$B$44:$B$45) - 1</f>
        <v>39</v>
      </c>
      <c r="K50" s="3" t="s">
        <v>36</v>
      </c>
      <c r="L50" s="3" t="n">
        <f aca="false">DEVSQ('RNN Translation'!$K$2:$K$21,'RNN Translation'!$L$2:$L$21)</f>
        <v>6322257.6</v>
      </c>
      <c r="M50" s="3" t="n">
        <f aca="false">SUM('RNN Translation'!$L$44:$L$45) - 1</f>
        <v>39</v>
      </c>
    </row>
    <row r="51" customFormat="false" ht="12.8" hidden="false" customHeight="false" outlineLevel="0" collapsed="false">
      <c r="A51" s="1" t="s">
        <v>37</v>
      </c>
      <c r="B51" s="6" t="n">
        <f aca="false">F48&lt;B41</f>
        <v>0</v>
      </c>
      <c r="K51" s="3" t="s">
        <v>37</v>
      </c>
      <c r="L51" s="6" t="n">
        <f aca="false">P48&lt;L41</f>
        <v>1</v>
      </c>
    </row>
  </sheetData>
  <conditionalFormatting sqref="L51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conditionalFormatting sqref="A51:B51">
    <cfRule type="cellIs" priority="4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25" activeCellId="0" sqref="L25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30.56"/>
    <col collapsed="false" customWidth="true" hidden="false" outlineLevel="0" max="6" min="6" style="0" width="29.18"/>
    <col collapsed="false" customWidth="true" hidden="false" outlineLevel="0" max="7" min="7" style="0" width="28.2"/>
    <col collapsed="false" customWidth="true" hidden="false" outlineLevel="0" max="8" min="8" style="0" width="25.98"/>
    <col collapsed="false" customWidth="true" hidden="false" outlineLevel="0" max="9" min="9" style="0" width="28.2"/>
    <col collapsed="false" customWidth="true" hidden="false" outlineLevel="0" max="10" min="10" style="0" width="23.76"/>
    <col collapsed="false" customWidth="true" hidden="false" outlineLevel="0" max="11" min="11" style="0" width="23.89"/>
    <col collapsed="false" customWidth="true" hidden="false" outlineLevel="0" max="12" min="12" style="0" width="21.11"/>
    <col collapsed="false" customWidth="true" hidden="false" outlineLevel="0" max="13" min="13" style="0" width="23.89"/>
    <col collapsed="false" customWidth="true" hidden="false" outlineLevel="0" max="14" min="14" style="0" width="21.11"/>
    <col collapsed="false" customWidth="true" hidden="false" outlineLevel="0" max="15" min="15" style="0" width="24.59"/>
    <col collapsed="false" customWidth="true" hidden="false" outlineLevel="0" max="16" min="16" style="0" width="17.09"/>
    <col collapsed="false" customWidth="false" hidden="false" outlineLevel="0" max="1025" min="17" style="0" width="11.52"/>
  </cols>
  <sheetData>
    <row r="1" customFormat="false" ht="20.95" hidden="false" customHeight="false" outlineLevel="0" collapsed="false">
      <c r="A1" s="2" t="s">
        <v>50</v>
      </c>
      <c r="B1" s="2" t="s">
        <v>51</v>
      </c>
      <c r="C1" s="2" t="s">
        <v>52</v>
      </c>
      <c r="D1" s="2" t="s">
        <v>53</v>
      </c>
      <c r="E1" s="1" t="s">
        <v>2</v>
      </c>
      <c r="F1" s="1" t="s">
        <v>3</v>
      </c>
      <c r="G1" s="1" t="s">
        <v>10</v>
      </c>
      <c r="H1" s="1" t="s">
        <v>11</v>
      </c>
      <c r="I1" s="1" t="s">
        <v>4</v>
      </c>
      <c r="J1" s="1" t="s">
        <v>5</v>
      </c>
      <c r="K1" s="1" t="s">
        <v>12</v>
      </c>
      <c r="L1" s="1" t="s">
        <v>13</v>
      </c>
      <c r="M1" s="0" t="s">
        <v>6</v>
      </c>
      <c r="N1" s="1" t="s">
        <v>7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2" t="n">
        <v>163</v>
      </c>
      <c r="B2" s="2" t="n">
        <v>161</v>
      </c>
      <c r="C2" s="2" t="n">
        <v>347</v>
      </c>
      <c r="D2" s="2" t="n">
        <v>346</v>
      </c>
      <c r="E2" s="0" t="n">
        <v>9868</v>
      </c>
      <c r="F2" s="0" t="n">
        <v>9771</v>
      </c>
      <c r="G2" s="0" t="n">
        <v>12668</v>
      </c>
      <c r="H2" s="0" t="n">
        <v>8335</v>
      </c>
      <c r="I2" s="0" t="n">
        <v>16615</v>
      </c>
      <c r="J2" s="0" t="n">
        <v>16588</v>
      </c>
      <c r="K2" s="0" t="n">
        <v>13279</v>
      </c>
      <c r="L2" s="0" t="n">
        <v>13374</v>
      </c>
      <c r="M2" s="0" t="n">
        <v>70293</v>
      </c>
      <c r="N2" s="0" t="n">
        <v>70266</v>
      </c>
      <c r="O2" s="0" t="n">
        <v>5882</v>
      </c>
      <c r="P2" s="0" t="n">
        <v>5003</v>
      </c>
    </row>
    <row r="3" customFormat="false" ht="12.8" hidden="false" customHeight="false" outlineLevel="0" collapsed="false">
      <c r="A3" s="2" t="n">
        <v>163</v>
      </c>
      <c r="B3" s="2" t="n">
        <v>162</v>
      </c>
      <c r="C3" s="2" t="n">
        <v>352</v>
      </c>
      <c r="D3" s="2" t="n">
        <v>350</v>
      </c>
      <c r="E3" s="0" t="n">
        <v>9841</v>
      </c>
      <c r="F3" s="0" t="n">
        <v>9829</v>
      </c>
      <c r="G3" s="0" t="n">
        <v>12195</v>
      </c>
      <c r="H3" s="0" t="n">
        <v>8426</v>
      </c>
      <c r="I3" s="0" t="n">
        <v>16602</v>
      </c>
      <c r="J3" s="0" t="n">
        <v>16294</v>
      </c>
      <c r="K3" s="0" t="n">
        <v>13310</v>
      </c>
      <c r="L3" s="0" t="n">
        <v>13255</v>
      </c>
      <c r="M3" s="0" t="n">
        <v>70292</v>
      </c>
      <c r="N3" s="0" t="n">
        <v>70443</v>
      </c>
      <c r="O3" s="0" t="n">
        <v>5973</v>
      </c>
      <c r="P3" s="0" t="n">
        <v>5148</v>
      </c>
    </row>
    <row r="4" customFormat="false" ht="12.8" hidden="false" customHeight="false" outlineLevel="0" collapsed="false">
      <c r="A4" s="2" t="n">
        <v>163</v>
      </c>
      <c r="B4" s="2" t="n">
        <v>162</v>
      </c>
      <c r="C4" s="2" t="n">
        <v>351</v>
      </c>
      <c r="D4" s="2" t="n">
        <v>347</v>
      </c>
      <c r="E4" s="0" t="n">
        <v>9874</v>
      </c>
      <c r="F4" s="0" t="n">
        <v>9830</v>
      </c>
      <c r="G4" s="0" t="n">
        <v>12394</v>
      </c>
      <c r="H4" s="0" t="n">
        <v>8450</v>
      </c>
      <c r="I4" s="0" t="n">
        <v>16277</v>
      </c>
      <c r="J4" s="0" t="n">
        <v>16321</v>
      </c>
      <c r="K4" s="0" t="n">
        <v>13180</v>
      </c>
      <c r="L4" s="0" t="n">
        <v>13205</v>
      </c>
      <c r="M4" s="0" t="n">
        <v>70273</v>
      </c>
      <c r="N4" s="0" t="n">
        <v>70287</v>
      </c>
      <c r="O4" s="0" t="n">
        <v>5869</v>
      </c>
      <c r="P4" s="0" t="n">
        <v>5160</v>
      </c>
    </row>
    <row r="5" customFormat="false" ht="12.8" hidden="false" customHeight="false" outlineLevel="0" collapsed="false">
      <c r="A5" s="2" t="n">
        <v>163</v>
      </c>
      <c r="B5" s="2" t="n">
        <v>162</v>
      </c>
      <c r="C5" s="2" t="n">
        <v>351</v>
      </c>
      <c r="D5" s="2" t="n">
        <v>350</v>
      </c>
      <c r="E5" s="0" t="n">
        <v>9858</v>
      </c>
      <c r="F5" s="0" t="n">
        <v>9827</v>
      </c>
      <c r="G5" s="0" t="n">
        <v>12476</v>
      </c>
      <c r="H5" s="0" t="n">
        <v>8496</v>
      </c>
      <c r="I5" s="0" t="n">
        <v>16285</v>
      </c>
      <c r="J5" s="0" t="n">
        <v>16373</v>
      </c>
      <c r="K5" s="0" t="n">
        <v>13394</v>
      </c>
      <c r="L5" s="0" t="n">
        <v>13188</v>
      </c>
      <c r="M5" s="0" t="n">
        <v>70337</v>
      </c>
      <c r="N5" s="0" t="n">
        <v>70384</v>
      </c>
      <c r="O5" s="0" t="n">
        <v>5797</v>
      </c>
      <c r="P5" s="0" t="n">
        <v>5150</v>
      </c>
    </row>
    <row r="6" customFormat="false" ht="12.8" hidden="false" customHeight="false" outlineLevel="0" collapsed="false">
      <c r="A6" s="2" t="n">
        <v>163</v>
      </c>
      <c r="B6" s="2" t="n">
        <v>162</v>
      </c>
      <c r="C6" s="2" t="n">
        <v>352</v>
      </c>
      <c r="D6" s="2" t="n">
        <v>350</v>
      </c>
      <c r="E6" s="0" t="n">
        <v>9891</v>
      </c>
      <c r="F6" s="0" t="n">
        <v>9856</v>
      </c>
      <c r="G6" s="0" t="n">
        <v>12463</v>
      </c>
      <c r="H6" s="0" t="n">
        <v>8552</v>
      </c>
      <c r="I6" s="0" t="n">
        <v>16267</v>
      </c>
      <c r="J6" s="0" t="n">
        <v>16341</v>
      </c>
      <c r="K6" s="0" t="n">
        <v>13346</v>
      </c>
      <c r="L6" s="0" t="n">
        <v>13636</v>
      </c>
      <c r="M6" s="0" t="n">
        <v>70315</v>
      </c>
      <c r="N6" s="0" t="n">
        <v>70268</v>
      </c>
      <c r="O6" s="0" t="n">
        <v>5875</v>
      </c>
      <c r="P6" s="0" t="n">
        <v>5043</v>
      </c>
    </row>
    <row r="7" customFormat="false" ht="12.8" hidden="false" customHeight="false" outlineLevel="0" collapsed="false">
      <c r="A7" s="2" t="n">
        <v>164</v>
      </c>
      <c r="B7" s="2" t="n">
        <v>162</v>
      </c>
      <c r="C7" s="2" t="n">
        <v>350</v>
      </c>
      <c r="D7" s="2" t="n">
        <v>348</v>
      </c>
      <c r="E7" s="0" t="n">
        <v>9866</v>
      </c>
      <c r="F7" s="0" t="n">
        <v>9878</v>
      </c>
      <c r="G7" s="0" t="n">
        <v>12357</v>
      </c>
      <c r="H7" s="0" t="n">
        <v>8485</v>
      </c>
      <c r="I7" s="0" t="n">
        <v>16252</v>
      </c>
      <c r="J7" s="0" t="n">
        <v>16244</v>
      </c>
      <c r="K7" s="0" t="n">
        <v>13568</v>
      </c>
      <c r="L7" s="0" t="n">
        <v>13265</v>
      </c>
      <c r="M7" s="0" t="n">
        <v>70304</v>
      </c>
      <c r="N7" s="0" t="n">
        <v>70322</v>
      </c>
      <c r="O7" s="0" t="n">
        <v>5970</v>
      </c>
      <c r="P7" s="0" t="n">
        <v>5147</v>
      </c>
    </row>
    <row r="8" customFormat="false" ht="12.8" hidden="false" customHeight="false" outlineLevel="0" collapsed="false">
      <c r="A8" s="2" t="n">
        <v>163</v>
      </c>
      <c r="B8" s="2" t="n">
        <v>162</v>
      </c>
      <c r="C8" s="2" t="n">
        <v>352</v>
      </c>
      <c r="D8" s="2" t="n">
        <v>349</v>
      </c>
      <c r="E8" s="0" t="n">
        <v>9856</v>
      </c>
      <c r="F8" s="0" t="n">
        <v>9904</v>
      </c>
      <c r="G8" s="0" t="n">
        <v>12639</v>
      </c>
      <c r="H8" s="0" t="n">
        <v>8550</v>
      </c>
      <c r="I8" s="0" t="n">
        <v>16269</v>
      </c>
      <c r="J8" s="0" t="n">
        <v>16261</v>
      </c>
      <c r="K8" s="0" t="n">
        <v>13214</v>
      </c>
      <c r="L8" s="0" t="n">
        <v>13217</v>
      </c>
      <c r="M8" s="0" t="n">
        <v>70295</v>
      </c>
      <c r="N8" s="0" t="n">
        <v>70316</v>
      </c>
      <c r="O8" s="0" t="n">
        <v>5825</v>
      </c>
      <c r="P8" s="0" t="n">
        <v>5158</v>
      </c>
    </row>
    <row r="9" customFormat="false" ht="12.8" hidden="false" customHeight="false" outlineLevel="0" collapsed="false">
      <c r="A9" s="2" t="n">
        <v>163</v>
      </c>
      <c r="B9" s="2" t="n">
        <v>162</v>
      </c>
      <c r="C9" s="2" t="n">
        <v>366</v>
      </c>
      <c r="D9" s="2" t="n">
        <v>364</v>
      </c>
      <c r="E9" s="0" t="n">
        <v>9853</v>
      </c>
      <c r="F9" s="0" t="n">
        <v>9869</v>
      </c>
      <c r="G9" s="0" t="n">
        <v>12368</v>
      </c>
      <c r="H9" s="0" t="n">
        <v>8530</v>
      </c>
      <c r="I9" s="0" t="n">
        <v>16312</v>
      </c>
      <c r="J9" s="0" t="n">
        <v>16309</v>
      </c>
      <c r="K9" s="0" t="n">
        <v>13845</v>
      </c>
      <c r="L9" s="0" t="n">
        <v>14132</v>
      </c>
      <c r="M9" s="0" t="n">
        <v>70305</v>
      </c>
      <c r="N9" s="0" t="n">
        <v>70285</v>
      </c>
      <c r="O9" s="0" t="n">
        <v>5808</v>
      </c>
      <c r="P9" s="0" t="n">
        <v>5148</v>
      </c>
    </row>
    <row r="10" customFormat="false" ht="12.8" hidden="false" customHeight="false" outlineLevel="0" collapsed="false">
      <c r="A10" s="2" t="n">
        <v>289</v>
      </c>
      <c r="B10" s="2" t="n">
        <v>162</v>
      </c>
      <c r="C10" s="2" t="n">
        <v>351</v>
      </c>
      <c r="D10" s="2" t="n">
        <v>349</v>
      </c>
      <c r="E10" s="0" t="n">
        <v>9924</v>
      </c>
      <c r="F10" s="0" t="n">
        <v>9904</v>
      </c>
      <c r="G10" s="0" t="n">
        <v>12631</v>
      </c>
      <c r="H10" s="0" t="n">
        <v>8595</v>
      </c>
      <c r="I10" s="0" t="n">
        <v>16304</v>
      </c>
      <c r="J10" s="0" t="n">
        <v>16291</v>
      </c>
      <c r="K10" s="0" t="n">
        <v>13839</v>
      </c>
      <c r="L10" s="0" t="n">
        <v>14088</v>
      </c>
      <c r="M10" s="0" t="n">
        <v>70285</v>
      </c>
      <c r="N10" s="0" t="n">
        <v>70280</v>
      </c>
      <c r="O10" s="0" t="n">
        <v>5965</v>
      </c>
      <c r="P10" s="0" t="n">
        <v>4995</v>
      </c>
    </row>
    <row r="11" customFormat="false" ht="12.8" hidden="false" customHeight="false" outlineLevel="0" collapsed="false">
      <c r="A11" s="2" t="n">
        <v>163</v>
      </c>
      <c r="B11" s="2" t="n">
        <v>162</v>
      </c>
      <c r="C11" s="2" t="n">
        <v>353</v>
      </c>
      <c r="D11" s="2" t="n">
        <v>350</v>
      </c>
      <c r="E11" s="0" t="n">
        <v>9821</v>
      </c>
      <c r="F11" s="0" t="n">
        <v>10327</v>
      </c>
      <c r="G11" s="0" t="n">
        <v>12625</v>
      </c>
      <c r="H11" s="0" t="n">
        <v>8276</v>
      </c>
      <c r="I11" s="0" t="n">
        <v>16304</v>
      </c>
      <c r="J11" s="0" t="n">
        <v>16297</v>
      </c>
      <c r="K11" s="0" t="n">
        <v>13818</v>
      </c>
      <c r="L11" s="0" t="n">
        <v>14050</v>
      </c>
      <c r="M11" s="0" t="n">
        <v>70332</v>
      </c>
      <c r="N11" s="0" t="n">
        <v>70302</v>
      </c>
      <c r="O11" s="0" t="n">
        <v>5983</v>
      </c>
      <c r="P11" s="0" t="n">
        <v>5135</v>
      </c>
    </row>
    <row r="12" customFormat="false" ht="12.8" hidden="false" customHeight="false" outlineLevel="0" collapsed="false">
      <c r="A12" s="2" t="n">
        <v>164</v>
      </c>
      <c r="B12" s="2" t="n">
        <v>161</v>
      </c>
      <c r="C12" s="2" t="n">
        <v>364</v>
      </c>
      <c r="D12" s="2" t="n">
        <v>363</v>
      </c>
      <c r="E12" s="0" t="n">
        <v>9866</v>
      </c>
      <c r="F12" s="0" t="n">
        <v>10030</v>
      </c>
      <c r="G12" s="0" t="n">
        <v>12752</v>
      </c>
      <c r="H12" s="0" t="n">
        <v>8326</v>
      </c>
      <c r="I12" s="0" t="n">
        <v>16299</v>
      </c>
      <c r="J12" s="0" t="n">
        <v>16286</v>
      </c>
      <c r="K12" s="0" t="n">
        <v>13790</v>
      </c>
      <c r="L12" s="0" t="n">
        <v>13997</v>
      </c>
      <c r="M12" s="0" t="n">
        <v>70287</v>
      </c>
      <c r="N12" s="0" t="n">
        <v>70304</v>
      </c>
      <c r="O12" s="0" t="n">
        <v>5884</v>
      </c>
      <c r="P12" s="0" t="n">
        <v>4996</v>
      </c>
    </row>
    <row r="13" customFormat="false" ht="12.8" hidden="false" customHeight="false" outlineLevel="0" collapsed="false">
      <c r="A13" s="2" t="n">
        <v>288</v>
      </c>
      <c r="B13" s="2" t="n">
        <v>162</v>
      </c>
      <c r="C13" s="2" t="n">
        <v>350</v>
      </c>
      <c r="D13" s="2" t="n">
        <v>348</v>
      </c>
      <c r="E13" s="0" t="n">
        <v>9828</v>
      </c>
      <c r="F13" s="0" t="n">
        <v>10519</v>
      </c>
      <c r="G13" s="0" t="n">
        <v>12511</v>
      </c>
      <c r="H13" s="0" t="n">
        <v>8410</v>
      </c>
      <c r="I13" s="0" t="n">
        <v>16282</v>
      </c>
      <c r="J13" s="0" t="n">
        <v>16285</v>
      </c>
      <c r="K13" s="0" t="n">
        <v>13775</v>
      </c>
      <c r="L13" s="0" t="n">
        <v>14312</v>
      </c>
      <c r="M13" s="0" t="n">
        <v>70290</v>
      </c>
      <c r="N13" s="0" t="n">
        <v>70258</v>
      </c>
      <c r="O13" s="0" t="n">
        <v>5855</v>
      </c>
      <c r="P13" s="0" t="n">
        <v>5007</v>
      </c>
    </row>
    <row r="14" customFormat="false" ht="12.8" hidden="false" customHeight="false" outlineLevel="0" collapsed="false">
      <c r="A14" s="2" t="n">
        <v>163</v>
      </c>
      <c r="B14" s="2" t="n">
        <v>161</v>
      </c>
      <c r="C14" s="2" t="n">
        <v>350</v>
      </c>
      <c r="D14" s="2" t="n">
        <v>349</v>
      </c>
      <c r="E14" s="0" t="n">
        <v>10196</v>
      </c>
      <c r="F14" s="0" t="n">
        <v>9881</v>
      </c>
      <c r="G14" s="0" t="n">
        <v>12775</v>
      </c>
      <c r="H14" s="0" t="n">
        <v>8400</v>
      </c>
      <c r="I14" s="0" t="n">
        <v>16268</v>
      </c>
      <c r="J14" s="0" t="n">
        <v>16291</v>
      </c>
      <c r="K14" s="0" t="n">
        <v>13732</v>
      </c>
      <c r="L14" s="0" t="n">
        <v>14024</v>
      </c>
      <c r="M14" s="0" t="n">
        <v>70343</v>
      </c>
      <c r="N14" s="0" t="n">
        <v>70288</v>
      </c>
      <c r="O14" s="0" t="n">
        <v>5941</v>
      </c>
      <c r="P14" s="0" t="n">
        <v>5141</v>
      </c>
    </row>
    <row r="15" customFormat="false" ht="12.8" hidden="false" customHeight="false" outlineLevel="0" collapsed="false">
      <c r="A15" s="2" t="n">
        <v>163</v>
      </c>
      <c r="B15" s="2" t="n">
        <v>162</v>
      </c>
      <c r="C15" s="2" t="n">
        <v>356</v>
      </c>
      <c r="D15" s="2" t="n">
        <v>352</v>
      </c>
      <c r="E15" s="0" t="n">
        <v>10164</v>
      </c>
      <c r="F15" s="0" t="n">
        <v>9905</v>
      </c>
      <c r="G15" s="0" t="n">
        <v>12638</v>
      </c>
      <c r="H15" s="0" t="n">
        <v>8530</v>
      </c>
      <c r="I15" s="0" t="n">
        <v>16275</v>
      </c>
      <c r="J15" s="0" t="n">
        <v>16292</v>
      </c>
      <c r="K15" s="0" t="n">
        <v>13665</v>
      </c>
      <c r="L15" s="0" t="n">
        <v>14151</v>
      </c>
      <c r="M15" s="0" t="n">
        <v>70324</v>
      </c>
      <c r="N15" s="0" t="n">
        <v>70371</v>
      </c>
      <c r="O15" s="0" t="n">
        <v>5940</v>
      </c>
      <c r="P15" s="0" t="n">
        <v>5153</v>
      </c>
    </row>
    <row r="16" customFormat="false" ht="12.8" hidden="false" customHeight="false" outlineLevel="0" collapsed="false">
      <c r="A16" s="2" t="n">
        <v>163</v>
      </c>
      <c r="B16" s="2" t="n">
        <v>349</v>
      </c>
      <c r="C16" s="2" t="n">
        <v>366</v>
      </c>
      <c r="D16" s="2" t="n">
        <v>363</v>
      </c>
      <c r="E16" s="0" t="n">
        <v>9823</v>
      </c>
      <c r="F16" s="0" t="n">
        <v>9900</v>
      </c>
      <c r="G16" s="0" t="n">
        <v>12193</v>
      </c>
      <c r="H16" s="0" t="n">
        <v>8449</v>
      </c>
      <c r="I16" s="0" t="n">
        <v>16276</v>
      </c>
      <c r="J16" s="0" t="n">
        <v>16273</v>
      </c>
      <c r="K16" s="0" t="n">
        <v>13185</v>
      </c>
      <c r="L16" s="0" t="n">
        <v>13641</v>
      </c>
      <c r="M16" s="0" t="n">
        <v>70303</v>
      </c>
      <c r="N16" s="0" t="n">
        <v>70251</v>
      </c>
      <c r="O16" s="0" t="n">
        <v>5958</v>
      </c>
      <c r="P16" s="0" t="n">
        <v>5136</v>
      </c>
    </row>
    <row r="17" customFormat="false" ht="12.8" hidden="false" customHeight="false" outlineLevel="0" collapsed="false">
      <c r="A17" s="2" t="n">
        <v>163</v>
      </c>
      <c r="B17" s="2" t="n">
        <v>161</v>
      </c>
      <c r="C17" s="2" t="n">
        <v>359</v>
      </c>
      <c r="D17" s="2" t="n">
        <v>357</v>
      </c>
      <c r="E17" s="0" t="n">
        <v>9848</v>
      </c>
      <c r="F17" s="0" t="n">
        <v>9797</v>
      </c>
      <c r="G17" s="0" t="n">
        <v>12350</v>
      </c>
      <c r="H17" s="0" t="n">
        <v>8407</v>
      </c>
      <c r="I17" s="0" t="n">
        <v>16262</v>
      </c>
      <c r="J17" s="0" t="n">
        <v>16274</v>
      </c>
      <c r="K17" s="0" t="n">
        <v>12972</v>
      </c>
      <c r="L17" s="0" t="n">
        <v>13518</v>
      </c>
      <c r="M17" s="0" t="n">
        <v>70367</v>
      </c>
      <c r="N17" s="0" t="n">
        <v>70419</v>
      </c>
      <c r="O17" s="0" t="n">
        <v>5804</v>
      </c>
      <c r="P17" s="0" t="n">
        <v>5130</v>
      </c>
    </row>
    <row r="18" customFormat="false" ht="12.8" hidden="false" customHeight="false" outlineLevel="0" collapsed="false">
      <c r="A18" s="2" t="n">
        <v>163</v>
      </c>
      <c r="B18" s="2" t="n">
        <v>161</v>
      </c>
      <c r="C18" s="2" t="n">
        <v>360</v>
      </c>
      <c r="D18" s="2" t="n">
        <v>359</v>
      </c>
      <c r="E18" s="0" t="n">
        <v>9812</v>
      </c>
      <c r="F18" s="0" t="n">
        <v>9880</v>
      </c>
      <c r="G18" s="0" t="n">
        <v>12481</v>
      </c>
      <c r="H18" s="0" t="n">
        <v>8538</v>
      </c>
      <c r="I18" s="0" t="n">
        <v>16280</v>
      </c>
      <c r="J18" s="0" t="n">
        <v>16270</v>
      </c>
      <c r="K18" s="0" t="n">
        <v>13169</v>
      </c>
      <c r="L18" s="0" t="n">
        <v>13417</v>
      </c>
      <c r="M18" s="0" t="n">
        <v>70314</v>
      </c>
      <c r="N18" s="0" t="n">
        <v>71269</v>
      </c>
      <c r="O18" s="0" t="n">
        <v>5825</v>
      </c>
      <c r="P18" s="0" t="n">
        <v>5165</v>
      </c>
    </row>
    <row r="19" customFormat="false" ht="12.8" hidden="false" customHeight="false" outlineLevel="0" collapsed="false">
      <c r="A19" s="2" t="n">
        <v>164</v>
      </c>
      <c r="B19" s="2" t="n">
        <v>161</v>
      </c>
      <c r="C19" s="2" t="n">
        <v>362</v>
      </c>
      <c r="D19" s="2" t="n">
        <v>359</v>
      </c>
      <c r="E19" s="0" t="n">
        <v>9872</v>
      </c>
      <c r="F19" s="0" t="n">
        <v>9915</v>
      </c>
      <c r="G19" s="0" t="n">
        <v>12803</v>
      </c>
      <c r="H19" s="0" t="n">
        <v>8251</v>
      </c>
      <c r="I19" s="0" t="n">
        <v>16313</v>
      </c>
      <c r="J19" s="0" t="n">
        <v>16280</v>
      </c>
      <c r="K19" s="0" t="n">
        <v>13078</v>
      </c>
      <c r="L19" s="0" t="n">
        <v>13273</v>
      </c>
      <c r="M19" s="0" t="n">
        <v>70280</v>
      </c>
      <c r="N19" s="0" t="n">
        <v>70263</v>
      </c>
      <c r="O19" s="0" t="n">
        <v>5933</v>
      </c>
      <c r="P19" s="0" t="n">
        <v>5149</v>
      </c>
    </row>
    <row r="20" customFormat="false" ht="12.8" hidden="false" customHeight="false" outlineLevel="0" collapsed="false">
      <c r="A20" s="2" t="n">
        <v>163</v>
      </c>
      <c r="B20" s="2" t="n">
        <v>162</v>
      </c>
      <c r="C20" s="2" t="n">
        <v>365</v>
      </c>
      <c r="D20" s="2" t="n">
        <v>363</v>
      </c>
      <c r="E20" s="0" t="n">
        <v>9901</v>
      </c>
      <c r="F20" s="0" t="n">
        <v>9845</v>
      </c>
      <c r="G20" s="0" t="n">
        <v>12651</v>
      </c>
      <c r="H20" s="0" t="n">
        <v>8558</v>
      </c>
      <c r="I20" s="0" t="n">
        <v>16282</v>
      </c>
      <c r="J20" s="0" t="n">
        <v>16260</v>
      </c>
      <c r="K20" s="0" t="n">
        <v>13005</v>
      </c>
      <c r="L20" s="0" t="n">
        <v>13528</v>
      </c>
      <c r="M20" s="0" t="n">
        <v>70401</v>
      </c>
      <c r="N20" s="0" t="n">
        <v>70274</v>
      </c>
      <c r="O20" s="0" t="n">
        <v>5959</v>
      </c>
      <c r="P20" s="0" t="n">
        <v>5160</v>
      </c>
    </row>
    <row r="21" customFormat="false" ht="12.8" hidden="false" customHeight="false" outlineLevel="0" collapsed="false">
      <c r="A21" s="2" t="n">
        <v>163</v>
      </c>
      <c r="B21" s="2" t="n">
        <v>161</v>
      </c>
      <c r="C21" s="2" t="n">
        <v>348</v>
      </c>
      <c r="D21" s="2" t="n">
        <v>346</v>
      </c>
      <c r="E21" s="0" t="n">
        <v>9854</v>
      </c>
      <c r="F21" s="0" t="n">
        <v>9831</v>
      </c>
      <c r="G21" s="0" t="n">
        <v>12527</v>
      </c>
      <c r="H21" s="0" t="n">
        <v>8598</v>
      </c>
      <c r="I21" s="0" t="n">
        <v>16276</v>
      </c>
      <c r="J21" s="0" t="n">
        <v>16254</v>
      </c>
      <c r="K21" s="0" t="n">
        <v>13399</v>
      </c>
      <c r="L21" s="0" t="n">
        <v>13175</v>
      </c>
      <c r="M21" s="0" t="n">
        <v>70306</v>
      </c>
      <c r="N21" s="0" t="n">
        <v>70289</v>
      </c>
      <c r="O21" s="0" t="n">
        <v>5962</v>
      </c>
      <c r="P21" s="0" t="n">
        <v>5184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2019-08-28T09:49:26Z</dcterms:created>
  <dc:creator/>
  <dc:description/>
  <dc:language>en-US</dc:language>
  <cp:lastModifiedBy/>
  <dcterms:modified xsi:type="dcterms:W3CDTF">2019-09-04T11:36:38Z</dcterms:modified>
  <cp:revision>23</cp:revision>
  <dc:subject/>
  <dc:title/>
</cp:coreProperties>
</file>