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Courses\Heuristics\Assignments\Assignment 2024 Quadratic Assignment\"/>
    </mc:Choice>
  </mc:AlternateContent>
  <xr:revisionPtr revIDLastSave="0" documentId="13_ncr:1_{FFDC1F8E-03C8-4199-81BA-0B06C62F9845}" xr6:coauthVersionLast="47" xr6:coauthVersionMax="47" xr10:uidLastSave="{00000000-0000-0000-0000-000000000000}"/>
  <bookViews>
    <workbookView xWindow="-22065" yWindow="-15690" windowWidth="21285" windowHeight="14205" xr2:uid="{B5A2EAFE-8399-4A12-A83E-CCF3A9F693B5}"/>
  </bookViews>
  <sheets>
    <sheet name="Sheet1" sheetId="1" r:id="rId1"/>
    <sheet name="Python" sheetId="2" r:id="rId2"/>
  </sheets>
  <definedNames>
    <definedName name="colored">Sheet1!$L$3:$Q$8,Sheet1!$L$20:$Q$20,Sheet1!$L$24:$Q$29,Sheet1!$L$12:$Q$16,Sheet1!$L$33:$Q$38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H15" i="2"/>
  <c r="G15" i="2"/>
  <c r="F15" i="2"/>
  <c r="E15" i="2"/>
  <c r="D15" i="2"/>
  <c r="I14" i="2"/>
  <c r="H14" i="2"/>
  <c r="G14" i="2"/>
  <c r="F14" i="2"/>
  <c r="E14" i="2"/>
  <c r="D14" i="2"/>
  <c r="I13" i="2"/>
  <c r="H13" i="2"/>
  <c r="G13" i="2"/>
  <c r="F13" i="2"/>
  <c r="E13" i="2"/>
  <c r="D13" i="2"/>
  <c r="I12" i="2"/>
  <c r="H12" i="2"/>
  <c r="G12" i="2"/>
  <c r="F12" i="2"/>
  <c r="E12" i="2"/>
  <c r="D12" i="2"/>
  <c r="I11" i="2"/>
  <c r="H11" i="2"/>
  <c r="G11" i="2"/>
  <c r="F11" i="2"/>
  <c r="E11" i="2"/>
  <c r="D11" i="2"/>
  <c r="I10" i="2"/>
  <c r="H10" i="2"/>
  <c r="G10" i="2"/>
  <c r="F10" i="2"/>
  <c r="E10" i="2"/>
  <c r="D10" i="2"/>
  <c r="L10" i="2" s="1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E2" i="2"/>
  <c r="F2" i="2"/>
  <c r="G2" i="2"/>
  <c r="H2" i="2"/>
  <c r="I2" i="2"/>
  <c r="D2" i="2"/>
  <c r="K25" i="1"/>
  <c r="K26" i="1"/>
  <c r="K27" i="1"/>
  <c r="K28" i="1"/>
  <c r="K29" i="1"/>
  <c r="K24" i="1"/>
  <c r="M23" i="1"/>
  <c r="N23" i="1"/>
  <c r="O23" i="1"/>
  <c r="P23" i="1"/>
  <c r="Q23" i="1"/>
  <c r="L23" i="1"/>
  <c r="B25" i="1"/>
  <c r="B26" i="1"/>
  <c r="B27" i="1"/>
  <c r="B28" i="1"/>
  <c r="B29" i="1"/>
  <c r="B24" i="1"/>
  <c r="H23" i="1"/>
  <c r="G23" i="1"/>
  <c r="F23" i="1"/>
  <c r="E23" i="1"/>
  <c r="D23" i="1"/>
  <c r="C23" i="1"/>
  <c r="L13" i="2" l="1"/>
  <c r="L2" i="2"/>
  <c r="L14" i="2"/>
  <c r="L12" i="2"/>
  <c r="M24" i="1"/>
  <c r="M33" i="1" s="1"/>
  <c r="P24" i="1"/>
  <c r="P33" i="1" s="1"/>
  <c r="N24" i="1"/>
  <c r="N33" i="1" s="1"/>
  <c r="Q24" i="1"/>
  <c r="Q33" i="1" s="1"/>
  <c r="L24" i="1"/>
  <c r="L33" i="1" s="1"/>
  <c r="O24" i="1"/>
  <c r="O33" i="1" s="1"/>
  <c r="L26" i="1"/>
  <c r="L35" i="1" s="1"/>
  <c r="P26" i="1"/>
  <c r="P35" i="1" s="1"/>
  <c r="N26" i="1"/>
  <c r="N35" i="1" s="1"/>
  <c r="Q26" i="1"/>
  <c r="Q35" i="1" s="1"/>
  <c r="M26" i="1"/>
  <c r="M35" i="1" s="1"/>
  <c r="O26" i="1"/>
  <c r="O35" i="1" s="1"/>
  <c r="M28" i="1"/>
  <c r="M37" i="1" s="1"/>
  <c r="Q28" i="1"/>
  <c r="Q37" i="1" s="1"/>
  <c r="N28" i="1"/>
  <c r="N37" i="1" s="1"/>
  <c r="O28" i="1"/>
  <c r="O37" i="1" s="1"/>
  <c r="P28" i="1"/>
  <c r="P37" i="1" s="1"/>
  <c r="L28" i="1"/>
  <c r="L37" i="1" s="1"/>
  <c r="N27" i="1"/>
  <c r="N36" i="1" s="1"/>
  <c r="Q27" i="1"/>
  <c r="Q36" i="1" s="1"/>
  <c r="L27" i="1"/>
  <c r="L36" i="1" s="1"/>
  <c r="O27" i="1"/>
  <c r="O36" i="1" s="1"/>
  <c r="M27" i="1"/>
  <c r="M36" i="1" s="1"/>
  <c r="P27" i="1"/>
  <c r="P36" i="1" s="1"/>
  <c r="M29" i="1"/>
  <c r="M38" i="1" s="1"/>
  <c r="L29" i="1"/>
  <c r="L38" i="1" s="1"/>
  <c r="N29" i="1"/>
  <c r="N38" i="1" s="1"/>
  <c r="P29" i="1"/>
  <c r="P38" i="1" s="1"/>
  <c r="Q29" i="1"/>
  <c r="Q38" i="1" s="1"/>
  <c r="O29" i="1"/>
  <c r="O38" i="1" s="1"/>
  <c r="N25" i="1"/>
  <c r="N34" i="1" s="1"/>
  <c r="P25" i="1"/>
  <c r="P34" i="1" s="1"/>
  <c r="Q25" i="1"/>
  <c r="Q34" i="1" s="1"/>
  <c r="L25" i="1"/>
  <c r="L34" i="1" s="1"/>
  <c r="M25" i="1"/>
  <c r="M34" i="1" s="1"/>
  <c r="O25" i="1"/>
  <c r="O34" i="1" s="1"/>
  <c r="H28" i="1"/>
  <c r="H37" i="1" s="1"/>
  <c r="D28" i="1"/>
  <c r="D37" i="1" s="1"/>
  <c r="E28" i="1"/>
  <c r="E37" i="1" s="1"/>
  <c r="G28" i="1"/>
  <c r="G37" i="1" s="1"/>
  <c r="C28" i="1"/>
  <c r="C37" i="1" s="1"/>
  <c r="F28" i="1"/>
  <c r="F37" i="1" s="1"/>
  <c r="D26" i="1"/>
  <c r="D35" i="1" s="1"/>
  <c r="C26" i="1"/>
  <c r="C35" i="1" s="1"/>
  <c r="G26" i="1"/>
  <c r="G35" i="1" s="1"/>
  <c r="E26" i="1"/>
  <c r="E35" i="1" s="1"/>
  <c r="F26" i="1"/>
  <c r="F35" i="1" s="1"/>
  <c r="H26" i="1"/>
  <c r="H35" i="1" s="1"/>
  <c r="D29" i="1"/>
  <c r="D38" i="1" s="1"/>
  <c r="E29" i="1"/>
  <c r="E38" i="1" s="1"/>
  <c r="F29" i="1"/>
  <c r="F38" i="1" s="1"/>
  <c r="G29" i="1"/>
  <c r="G38" i="1" s="1"/>
  <c r="H29" i="1"/>
  <c r="H38" i="1" s="1"/>
  <c r="C29" i="1"/>
  <c r="C38" i="1" s="1"/>
  <c r="D27" i="1"/>
  <c r="D36" i="1" s="1"/>
  <c r="E27" i="1"/>
  <c r="E36" i="1" s="1"/>
  <c r="F27" i="1"/>
  <c r="F36" i="1" s="1"/>
  <c r="C27" i="1"/>
  <c r="C36" i="1" s="1"/>
  <c r="H27" i="1"/>
  <c r="H36" i="1" s="1"/>
  <c r="G27" i="1"/>
  <c r="G36" i="1" s="1"/>
  <c r="H24" i="1"/>
  <c r="H33" i="1" s="1"/>
  <c r="D24" i="1"/>
  <c r="D33" i="1" s="1"/>
  <c r="E24" i="1"/>
  <c r="E33" i="1" s="1"/>
  <c r="G24" i="1"/>
  <c r="G33" i="1" s="1"/>
  <c r="F24" i="1"/>
  <c r="F33" i="1" s="1"/>
  <c r="C24" i="1"/>
  <c r="C33" i="1" s="1"/>
  <c r="D25" i="1"/>
  <c r="D34" i="1" s="1"/>
  <c r="E25" i="1"/>
  <c r="E34" i="1" s="1"/>
  <c r="F25" i="1"/>
  <c r="F34" i="1" s="1"/>
  <c r="G25" i="1"/>
  <c r="G34" i="1" s="1"/>
  <c r="H25" i="1"/>
  <c r="H34" i="1" s="1"/>
  <c r="C25" i="1"/>
  <c r="C34" i="1" s="1"/>
  <c r="L11" i="2"/>
  <c r="L15" i="2"/>
  <c r="L4" i="2"/>
  <c r="L3" i="2"/>
  <c r="L5" i="2"/>
  <c r="L7" i="2"/>
  <c r="L6" i="2"/>
  <c r="R38" i="1" l="1"/>
  <c r="I38" i="1"/>
  <c r="XFB24" i="1"/>
</calcChain>
</file>

<file path=xl/sharedStrings.xml><?xml version="1.0" encoding="utf-8"?>
<sst xmlns="http://schemas.openxmlformats.org/spreadsheetml/2006/main" count="126" uniqueCount="22">
  <si>
    <t>A</t>
  </si>
  <si>
    <t>B</t>
  </si>
  <si>
    <t>C</t>
  </si>
  <si>
    <t>D</t>
  </si>
  <si>
    <t>E</t>
  </si>
  <si>
    <t>F</t>
  </si>
  <si>
    <t>D=</t>
  </si>
  <si>
    <t>[</t>
  </si>
  <si>
    <t>],</t>
  </si>
  <si>
    <t>F=</t>
  </si>
  <si>
    <t>]</t>
  </si>
  <si>
    <t xml:space="preserve">   </t>
  </si>
  <si>
    <r>
      <t>Locn x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=</t>
    </r>
  </si>
  <si>
    <t>Campus c=</t>
  </si>
  <si>
    <t>Flow Cost</t>
  </si>
  <si>
    <t>Solution 1</t>
  </si>
  <si>
    <t>Solution 2</t>
  </si>
  <si>
    <t>(changes are highlighted)</t>
  </si>
  <si>
    <t>Problem Data</t>
  </si>
  <si>
    <r>
      <t>f</t>
    </r>
    <r>
      <rPr>
        <b/>
        <vertAlign val="subscript"/>
        <sz val="11"/>
        <color theme="1"/>
        <rFont val="Aptos Narrow"/>
        <family val="2"/>
        <scheme val="minor"/>
      </rPr>
      <t>bc</t>
    </r>
  </si>
  <si>
    <r>
      <t>d</t>
    </r>
    <r>
      <rPr>
        <b/>
        <vertAlign val="subscript"/>
        <sz val="11"/>
        <color theme="1"/>
        <rFont val="Aptos Narrow"/>
        <family val="2"/>
        <scheme val="minor"/>
      </rPr>
      <t>st</t>
    </r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</si>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</sst>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F091-D83D-48A7-84FC-B060538714BB}">
  <dimension ref="A1:XFB38"/>
  <sheetViews>
    <sheetView tabSelected="1" workbookViewId="0">
      <selection activeCell="Q20" sqref="Q20"/>
    </sheetView>
  </sheetViews>
  <sheetFormatPr defaultRowHeight="15" x14ac:dyDescent="0.25"/>
  <cols>
    <col min="1" max="1" width="10.5703125" bestFit="1" customWidth="1"/>
    <col min="2" max="2" width="4" customWidth="1"/>
    <col min="3" max="9" width="9.140625" style="1"/>
    <col min="11" max="11" width="4" customWidth="1"/>
    <col min="12" max="18" width="9.140625" style="1"/>
  </cols>
  <sheetData>
    <row r="1" spans="1:18" x14ac:dyDescent="0.25">
      <c r="A1" s="6" t="s">
        <v>18</v>
      </c>
    </row>
    <row r="2" spans="1:18" ht="18" x14ac:dyDescent="0.35">
      <c r="A2" s="7" t="s">
        <v>20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L2"/>
      <c r="M2"/>
      <c r="N2"/>
      <c r="O2"/>
      <c r="P2"/>
      <c r="Q2"/>
      <c r="R2"/>
    </row>
    <row r="3" spans="1:18" x14ac:dyDescent="0.25">
      <c r="A3" s="7">
        <v>1</v>
      </c>
      <c r="C3" s="1">
        <v>0</v>
      </c>
      <c r="D3" s="1">
        <v>2</v>
      </c>
      <c r="E3" s="1">
        <v>61</v>
      </c>
      <c r="F3" s="1">
        <v>50</v>
      </c>
      <c r="G3" s="1">
        <v>3</v>
      </c>
      <c r="H3" s="1">
        <v>8</v>
      </c>
      <c r="L3" s="9"/>
      <c r="M3"/>
      <c r="N3"/>
      <c r="O3"/>
      <c r="P3"/>
      <c r="Q3"/>
      <c r="R3"/>
    </row>
    <row r="4" spans="1:18" x14ac:dyDescent="0.25">
      <c r="A4" s="7">
        <v>2</v>
      </c>
      <c r="C4" s="1">
        <v>45</v>
      </c>
      <c r="D4" s="1">
        <v>0</v>
      </c>
      <c r="E4" s="1">
        <v>79</v>
      </c>
      <c r="F4" s="1">
        <v>88</v>
      </c>
      <c r="G4" s="1">
        <v>68</v>
      </c>
      <c r="H4" s="1">
        <v>75</v>
      </c>
      <c r="L4"/>
      <c r="M4"/>
      <c r="N4"/>
      <c r="O4"/>
      <c r="P4"/>
      <c r="Q4"/>
      <c r="R4"/>
    </row>
    <row r="5" spans="1:18" x14ac:dyDescent="0.25">
      <c r="A5" s="7">
        <v>3</v>
      </c>
      <c r="C5" s="1">
        <v>93</v>
      </c>
      <c r="D5" s="1">
        <v>62</v>
      </c>
      <c r="E5" s="1">
        <v>0</v>
      </c>
      <c r="F5" s="1">
        <v>67</v>
      </c>
      <c r="G5" s="1">
        <v>57</v>
      </c>
      <c r="H5" s="1">
        <v>23</v>
      </c>
      <c r="L5"/>
      <c r="M5"/>
      <c r="N5"/>
      <c r="O5"/>
      <c r="P5"/>
      <c r="Q5"/>
      <c r="R5"/>
    </row>
    <row r="6" spans="1:18" x14ac:dyDescent="0.25">
      <c r="A6" s="7">
        <v>4</v>
      </c>
      <c r="C6" s="1">
        <v>97</v>
      </c>
      <c r="D6" s="1">
        <v>25</v>
      </c>
      <c r="E6" s="1">
        <v>23</v>
      </c>
      <c r="F6" s="1">
        <v>0</v>
      </c>
      <c r="G6" s="1">
        <v>100</v>
      </c>
      <c r="H6" s="1">
        <v>72</v>
      </c>
      <c r="L6"/>
      <c r="M6"/>
      <c r="N6"/>
      <c r="O6"/>
      <c r="P6"/>
      <c r="Q6"/>
      <c r="R6"/>
    </row>
    <row r="7" spans="1:18" x14ac:dyDescent="0.25">
      <c r="A7" s="7">
        <v>5</v>
      </c>
      <c r="C7" s="1">
        <v>72</v>
      </c>
      <c r="D7" s="1">
        <v>39</v>
      </c>
      <c r="E7" s="1">
        <v>80</v>
      </c>
      <c r="F7" s="1">
        <v>67</v>
      </c>
      <c r="G7" s="1">
        <v>0</v>
      </c>
      <c r="H7" s="1">
        <v>38</v>
      </c>
      <c r="L7"/>
      <c r="M7"/>
      <c r="N7"/>
      <c r="O7"/>
      <c r="P7"/>
      <c r="Q7"/>
      <c r="R7"/>
    </row>
    <row r="8" spans="1:18" x14ac:dyDescent="0.25">
      <c r="A8" s="7">
        <v>6</v>
      </c>
      <c r="C8" s="1">
        <v>19</v>
      </c>
      <c r="D8" s="1">
        <v>70</v>
      </c>
      <c r="E8" s="1">
        <v>83</v>
      </c>
      <c r="F8" s="1">
        <v>7</v>
      </c>
      <c r="G8" s="1">
        <v>66</v>
      </c>
      <c r="H8" s="1">
        <v>0</v>
      </c>
      <c r="L8"/>
      <c r="M8"/>
      <c r="N8"/>
      <c r="O8"/>
      <c r="P8"/>
      <c r="Q8"/>
      <c r="R8"/>
    </row>
    <row r="9" spans="1:18" x14ac:dyDescent="0.25">
      <c r="A9" s="5"/>
      <c r="L9"/>
      <c r="M9"/>
      <c r="N9"/>
      <c r="O9"/>
      <c r="P9"/>
      <c r="Q9"/>
      <c r="R9"/>
    </row>
    <row r="10" spans="1:18" ht="18" x14ac:dyDescent="0.35">
      <c r="A10" s="7" t="s">
        <v>19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4</v>
      </c>
      <c r="H10" s="4" t="s">
        <v>5</v>
      </c>
      <c r="R10"/>
    </row>
    <row r="11" spans="1:18" x14ac:dyDescent="0.25">
      <c r="A11" s="7" t="s">
        <v>0</v>
      </c>
      <c r="C11" s="1">
        <v>0</v>
      </c>
      <c r="D11" s="1">
        <v>81</v>
      </c>
      <c r="E11" s="1">
        <v>83</v>
      </c>
      <c r="F11" s="1">
        <v>2</v>
      </c>
      <c r="G11" s="1">
        <v>15</v>
      </c>
      <c r="H11" s="1">
        <v>34</v>
      </c>
      <c r="L11" s="9"/>
      <c r="M11"/>
      <c r="N11"/>
      <c r="O11"/>
      <c r="P11"/>
      <c r="Q11"/>
      <c r="R11"/>
    </row>
    <row r="12" spans="1:18" x14ac:dyDescent="0.25">
      <c r="A12" s="7" t="s">
        <v>1</v>
      </c>
      <c r="C12" s="1">
        <v>65</v>
      </c>
      <c r="D12" s="1">
        <v>0</v>
      </c>
      <c r="E12" s="1">
        <v>43</v>
      </c>
      <c r="F12" s="1">
        <v>53</v>
      </c>
      <c r="G12" s="1">
        <v>14</v>
      </c>
      <c r="H12" s="1">
        <v>8</v>
      </c>
      <c r="L12" s="10"/>
      <c r="M12"/>
      <c r="N12"/>
      <c r="O12"/>
      <c r="P12"/>
      <c r="Q12"/>
      <c r="R12"/>
    </row>
    <row r="13" spans="1:18" x14ac:dyDescent="0.25">
      <c r="A13" s="7" t="s">
        <v>2</v>
      </c>
      <c r="C13" s="1">
        <v>87</v>
      </c>
      <c r="D13" s="1">
        <v>22</v>
      </c>
      <c r="E13" s="1">
        <v>0</v>
      </c>
      <c r="F13" s="1">
        <v>72</v>
      </c>
      <c r="G13" s="1">
        <v>26</v>
      </c>
      <c r="H13" s="1">
        <v>20</v>
      </c>
      <c r="L13" s="10"/>
      <c r="M13"/>
      <c r="N13"/>
      <c r="O13"/>
      <c r="P13"/>
      <c r="Q13"/>
      <c r="R13"/>
    </row>
    <row r="14" spans="1:18" x14ac:dyDescent="0.25">
      <c r="A14" s="7" t="s">
        <v>3</v>
      </c>
      <c r="C14" s="1">
        <v>34</v>
      </c>
      <c r="D14" s="1">
        <v>1</v>
      </c>
      <c r="E14" s="1">
        <v>74</v>
      </c>
      <c r="F14" s="1">
        <v>0</v>
      </c>
      <c r="G14" s="1">
        <v>81</v>
      </c>
      <c r="H14" s="1">
        <v>53</v>
      </c>
      <c r="L14" s="10"/>
      <c r="M14"/>
      <c r="N14"/>
      <c r="O14"/>
      <c r="P14"/>
      <c r="Q14"/>
      <c r="R14"/>
    </row>
    <row r="15" spans="1:18" x14ac:dyDescent="0.25">
      <c r="A15" s="7" t="s">
        <v>4</v>
      </c>
      <c r="C15" s="1">
        <v>73</v>
      </c>
      <c r="D15" s="1">
        <v>53</v>
      </c>
      <c r="E15" s="1">
        <v>42</v>
      </c>
      <c r="F15" s="1">
        <v>78</v>
      </c>
      <c r="G15" s="1">
        <v>0</v>
      </c>
      <c r="H15" s="1">
        <v>93</v>
      </c>
      <c r="L15" s="10"/>
      <c r="M15"/>
      <c r="N15"/>
      <c r="O15"/>
      <c r="P15"/>
      <c r="Q15"/>
      <c r="R15"/>
    </row>
    <row r="16" spans="1:18" x14ac:dyDescent="0.25">
      <c r="A16" s="7" t="s">
        <v>5</v>
      </c>
      <c r="C16" s="1">
        <v>33</v>
      </c>
      <c r="D16" s="1">
        <v>68</v>
      </c>
      <c r="E16" s="1">
        <v>89</v>
      </c>
      <c r="F16" s="1">
        <v>94</v>
      </c>
      <c r="G16" s="1">
        <v>41</v>
      </c>
      <c r="H16" s="1">
        <v>0</v>
      </c>
      <c r="L16" s="10"/>
      <c r="M16"/>
      <c r="N16"/>
      <c r="O16"/>
      <c r="P16"/>
      <c r="Q16"/>
      <c r="R16"/>
    </row>
    <row r="18" spans="1:17 16382:16382" x14ac:dyDescent="0.25">
      <c r="A18" s="6" t="s">
        <v>15</v>
      </c>
      <c r="J18" s="7" t="s">
        <v>16</v>
      </c>
      <c r="L18" s="8" t="s">
        <v>17</v>
      </c>
    </row>
    <row r="19" spans="1:17 16382:16382" x14ac:dyDescent="0.25">
      <c r="A19" s="5" t="s">
        <v>13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J19" s="5" t="s">
        <v>13</v>
      </c>
      <c r="L19" s="1" t="s">
        <v>0</v>
      </c>
      <c r="M19" s="1" t="s">
        <v>1</v>
      </c>
      <c r="N19" s="1" t="s">
        <v>2</v>
      </c>
      <c r="O19" s="1" t="s">
        <v>3</v>
      </c>
      <c r="P19" s="1" t="s">
        <v>4</v>
      </c>
      <c r="Q19" s="1" t="s">
        <v>5</v>
      </c>
    </row>
    <row r="20" spans="1:17 16382:16382" ht="18" x14ac:dyDescent="0.35">
      <c r="A20" s="5" t="s">
        <v>12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J20" s="5" t="s">
        <v>12</v>
      </c>
      <c r="L20" s="1">
        <v>1</v>
      </c>
      <c r="M20" s="1">
        <v>5</v>
      </c>
      <c r="N20" s="1">
        <v>3</v>
      </c>
      <c r="O20" s="1">
        <v>4</v>
      </c>
      <c r="P20" s="1">
        <v>2</v>
      </c>
      <c r="Q20" s="1">
        <v>6</v>
      </c>
    </row>
    <row r="22" spans="1:17 16382:16382" x14ac:dyDescent="0.25">
      <c r="A22" s="7" t="s">
        <v>21</v>
      </c>
      <c r="B22" s="6"/>
      <c r="C22" s="4" t="s">
        <v>0</v>
      </c>
      <c r="D22" s="4" t="s">
        <v>1</v>
      </c>
      <c r="E22" s="4" t="s">
        <v>2</v>
      </c>
      <c r="F22" s="4" t="s">
        <v>3</v>
      </c>
      <c r="G22" s="4" t="s">
        <v>4</v>
      </c>
      <c r="H22" s="4" t="s">
        <v>5</v>
      </c>
      <c r="J22" s="7" t="s">
        <v>21</v>
      </c>
      <c r="L22" s="4" t="s">
        <v>0</v>
      </c>
      <c r="M22" s="4" t="s">
        <v>1</v>
      </c>
      <c r="N22" s="4" t="s">
        <v>2</v>
      </c>
      <c r="O22" s="4" t="s">
        <v>3</v>
      </c>
      <c r="P22" s="4" t="s">
        <v>4</v>
      </c>
      <c r="Q22" s="4" t="s">
        <v>5</v>
      </c>
    </row>
    <row r="23" spans="1:17 16382:16382" x14ac:dyDescent="0.25">
      <c r="A23" s="5"/>
      <c r="C23" s="3">
        <f t="shared" ref="C23:H23" si="0">HLOOKUP(C22,$C$19:$H$20,2,FALSE)</f>
        <v>1</v>
      </c>
      <c r="D23" s="3">
        <f t="shared" si="0"/>
        <v>2</v>
      </c>
      <c r="E23" s="3">
        <f t="shared" si="0"/>
        <v>3</v>
      </c>
      <c r="F23" s="3">
        <f t="shared" si="0"/>
        <v>4</v>
      </c>
      <c r="G23" s="3">
        <f t="shared" si="0"/>
        <v>5</v>
      </c>
      <c r="H23" s="3">
        <f t="shared" si="0"/>
        <v>6</v>
      </c>
      <c r="J23" s="6"/>
      <c r="L23" s="3">
        <f>HLOOKUP(L22,$L$19:$Q$20,2,FALSE)</f>
        <v>1</v>
      </c>
      <c r="M23" s="3">
        <f t="shared" ref="M23:Q23" si="1">HLOOKUP(M22,$L$19:$Q$20,2,FALSE)</f>
        <v>5</v>
      </c>
      <c r="N23" s="3">
        <f t="shared" si="1"/>
        <v>3</v>
      </c>
      <c r="O23" s="3">
        <f t="shared" si="1"/>
        <v>4</v>
      </c>
      <c r="P23" s="3">
        <f t="shared" si="1"/>
        <v>2</v>
      </c>
      <c r="Q23" s="3">
        <f t="shared" si="1"/>
        <v>6</v>
      </c>
    </row>
    <row r="24" spans="1:17 16382:16382" x14ac:dyDescent="0.25">
      <c r="A24" s="7" t="s">
        <v>0</v>
      </c>
      <c r="B24" s="2">
        <f>HLOOKUP(A24,$C$19:$H$20,2,FALSE)</f>
        <v>1</v>
      </c>
      <c r="C24" s="1">
        <f ca="1">OFFSET($B$2,$B24,C$23)</f>
        <v>0</v>
      </c>
      <c r="D24" s="1">
        <f t="shared" ref="D24:H24" ca="1" si="2">OFFSET($B$2,$B24,D$23)</f>
        <v>2</v>
      </c>
      <c r="E24" s="1">
        <f t="shared" ca="1" si="2"/>
        <v>61</v>
      </c>
      <c r="F24" s="1">
        <f t="shared" ca="1" si="2"/>
        <v>50</v>
      </c>
      <c r="G24" s="1">
        <f t="shared" ca="1" si="2"/>
        <v>3</v>
      </c>
      <c r="H24" s="1">
        <f t="shared" ca="1" si="2"/>
        <v>8</v>
      </c>
      <c r="J24" s="7" t="s">
        <v>0</v>
      </c>
      <c r="K24" s="2">
        <f>HLOOKUP(J24,$L$19:$Q$20,2,FALSE)</f>
        <v>1</v>
      </c>
      <c r="L24" s="1">
        <f ca="1">OFFSET($B$2,$K24,L$23)</f>
        <v>0</v>
      </c>
      <c r="M24" s="1">
        <f ca="1">OFFSET($B$2,$K24,M$23)</f>
        <v>3</v>
      </c>
      <c r="N24" s="1">
        <f ca="1">OFFSET($B$2,$K24,N$23)</f>
        <v>61</v>
      </c>
      <c r="O24" s="1">
        <f ca="1">OFFSET($B$2,$K24,O$23)</f>
        <v>50</v>
      </c>
      <c r="P24" s="1">
        <f ca="1">OFFSET($B$2,$K24,P$23)</f>
        <v>2</v>
      </c>
      <c r="Q24" s="1">
        <f ca="1">OFFSET($B$2,$K24,Q$23)</f>
        <v>8</v>
      </c>
      <c r="XFB24">
        <f ca="1">MIN(C24:XFA24)</f>
        <v>0</v>
      </c>
    </row>
    <row r="25" spans="1:17 16382:16382" x14ac:dyDescent="0.25">
      <c r="A25" s="7" t="s">
        <v>1</v>
      </c>
      <c r="B25" s="2">
        <f t="shared" ref="B25:B29" si="3">HLOOKUP(A25,$C$19:$H$20,2,FALSE)</f>
        <v>2</v>
      </c>
      <c r="C25" s="1">
        <f t="shared" ref="C25:H29" ca="1" si="4">OFFSET($B$2,$B25,C$23)</f>
        <v>45</v>
      </c>
      <c r="D25" s="1">
        <f t="shared" ca="1" si="4"/>
        <v>0</v>
      </c>
      <c r="E25" s="1">
        <f t="shared" ca="1" si="4"/>
        <v>79</v>
      </c>
      <c r="F25" s="1">
        <f t="shared" ca="1" si="4"/>
        <v>88</v>
      </c>
      <c r="G25" s="1">
        <f t="shared" ca="1" si="4"/>
        <v>68</v>
      </c>
      <c r="H25" s="1">
        <f t="shared" ca="1" si="4"/>
        <v>75</v>
      </c>
      <c r="J25" s="7" t="s">
        <v>1</v>
      </c>
      <c r="K25" s="2">
        <f t="shared" ref="K25:K29" si="5">HLOOKUP(J25,$L$19:$Q$20,2,FALSE)</f>
        <v>5</v>
      </c>
      <c r="L25" s="1">
        <f ca="1">OFFSET($B$2,$K25,L$23)</f>
        <v>72</v>
      </c>
      <c r="M25" s="1">
        <f ca="1">OFFSET($B$2,$K25,M$23)</f>
        <v>0</v>
      </c>
      <c r="N25" s="1">
        <f ca="1">OFFSET($B$2,$K25,N$23)</f>
        <v>80</v>
      </c>
      <c r="O25" s="1">
        <f ca="1">OFFSET($B$2,$K25,O$23)</f>
        <v>67</v>
      </c>
      <c r="P25" s="1">
        <f ca="1">OFFSET($B$2,$K25,P$23)</f>
        <v>39</v>
      </c>
      <c r="Q25" s="1">
        <f ca="1">OFFSET($B$2,$K25,Q$23)</f>
        <v>38</v>
      </c>
    </row>
    <row r="26" spans="1:17 16382:16382" x14ac:dyDescent="0.25">
      <c r="A26" s="7" t="s">
        <v>2</v>
      </c>
      <c r="B26" s="2">
        <f t="shared" si="3"/>
        <v>3</v>
      </c>
      <c r="C26" s="1">
        <f t="shared" ca="1" si="4"/>
        <v>93</v>
      </c>
      <c r="D26" s="1">
        <f t="shared" ca="1" si="4"/>
        <v>62</v>
      </c>
      <c r="E26" s="1">
        <f t="shared" ca="1" si="4"/>
        <v>0</v>
      </c>
      <c r="F26" s="1">
        <f t="shared" ca="1" si="4"/>
        <v>67</v>
      </c>
      <c r="G26" s="1">
        <f t="shared" ca="1" si="4"/>
        <v>57</v>
      </c>
      <c r="H26" s="1">
        <f t="shared" ca="1" si="4"/>
        <v>23</v>
      </c>
      <c r="J26" s="7" t="s">
        <v>2</v>
      </c>
      <c r="K26" s="2">
        <f t="shared" si="5"/>
        <v>3</v>
      </c>
      <c r="L26" s="1">
        <f ca="1">OFFSET($B$2,$K26,L$23)</f>
        <v>93</v>
      </c>
      <c r="M26" s="1">
        <f ca="1">OFFSET($B$2,$K26,M$23)</f>
        <v>57</v>
      </c>
      <c r="N26" s="1">
        <f ca="1">OFFSET($B$2,$K26,N$23)</f>
        <v>0</v>
      </c>
      <c r="O26" s="1">
        <f ca="1">OFFSET($B$2,$K26,O$23)</f>
        <v>67</v>
      </c>
      <c r="P26" s="1">
        <f ca="1">OFFSET($B$2,$K26,P$23)</f>
        <v>62</v>
      </c>
      <c r="Q26" s="1">
        <f ca="1">OFFSET($B$2,$K26,Q$23)</f>
        <v>23</v>
      </c>
    </row>
    <row r="27" spans="1:17 16382:16382" x14ac:dyDescent="0.25">
      <c r="A27" s="7" t="s">
        <v>3</v>
      </c>
      <c r="B27" s="2">
        <f t="shared" si="3"/>
        <v>4</v>
      </c>
      <c r="C27" s="1">
        <f t="shared" ca="1" si="4"/>
        <v>97</v>
      </c>
      <c r="D27" s="1">
        <f t="shared" ca="1" si="4"/>
        <v>25</v>
      </c>
      <c r="E27" s="1">
        <f t="shared" ca="1" si="4"/>
        <v>23</v>
      </c>
      <c r="F27" s="1">
        <f t="shared" ca="1" si="4"/>
        <v>0</v>
      </c>
      <c r="G27" s="1">
        <f t="shared" ca="1" si="4"/>
        <v>100</v>
      </c>
      <c r="H27" s="1">
        <f t="shared" ca="1" si="4"/>
        <v>72</v>
      </c>
      <c r="J27" s="7" t="s">
        <v>3</v>
      </c>
      <c r="K27" s="2">
        <f t="shared" si="5"/>
        <v>4</v>
      </c>
      <c r="L27" s="1">
        <f ca="1">OFFSET($B$2,$K27,L$23)</f>
        <v>97</v>
      </c>
      <c r="M27" s="1">
        <f ca="1">OFFSET($B$2,$K27,M$23)</f>
        <v>100</v>
      </c>
      <c r="N27" s="1">
        <f ca="1">OFFSET($B$2,$K27,N$23)</f>
        <v>23</v>
      </c>
      <c r="O27" s="1">
        <f ca="1">OFFSET($B$2,$K27,O$23)</f>
        <v>0</v>
      </c>
      <c r="P27" s="1">
        <f ca="1">OFFSET($B$2,$K27,P$23)</f>
        <v>25</v>
      </c>
      <c r="Q27" s="1">
        <f ca="1">OFFSET($B$2,$K27,Q$23)</f>
        <v>72</v>
      </c>
    </row>
    <row r="28" spans="1:17 16382:16382" x14ac:dyDescent="0.25">
      <c r="A28" s="7" t="s">
        <v>4</v>
      </c>
      <c r="B28" s="2">
        <f t="shared" si="3"/>
        <v>5</v>
      </c>
      <c r="C28" s="1">
        <f t="shared" ca="1" si="4"/>
        <v>72</v>
      </c>
      <c r="D28" s="1">
        <f t="shared" ca="1" si="4"/>
        <v>39</v>
      </c>
      <c r="E28" s="1">
        <f t="shared" ca="1" si="4"/>
        <v>80</v>
      </c>
      <c r="F28" s="1">
        <f t="shared" ca="1" si="4"/>
        <v>67</v>
      </c>
      <c r="G28" s="1">
        <f t="shared" ca="1" si="4"/>
        <v>0</v>
      </c>
      <c r="H28" s="1">
        <f t="shared" ca="1" si="4"/>
        <v>38</v>
      </c>
      <c r="J28" s="7" t="s">
        <v>4</v>
      </c>
      <c r="K28" s="2">
        <f t="shared" si="5"/>
        <v>2</v>
      </c>
      <c r="L28" s="1">
        <f ca="1">OFFSET($B$2,$K28,L$23)</f>
        <v>45</v>
      </c>
      <c r="M28" s="1">
        <f ca="1">OFFSET($B$2,$K28,M$23)</f>
        <v>68</v>
      </c>
      <c r="N28" s="1">
        <f ca="1">OFFSET($B$2,$K28,N$23)</f>
        <v>79</v>
      </c>
      <c r="O28" s="1">
        <f ca="1">OFFSET($B$2,$K28,O$23)</f>
        <v>88</v>
      </c>
      <c r="P28" s="1">
        <f ca="1">OFFSET($B$2,$K28,P$23)</f>
        <v>0</v>
      </c>
      <c r="Q28" s="1">
        <f ca="1">OFFSET($B$2,$K28,Q$23)</f>
        <v>75</v>
      </c>
    </row>
    <row r="29" spans="1:17 16382:16382" x14ac:dyDescent="0.25">
      <c r="A29" s="7" t="s">
        <v>5</v>
      </c>
      <c r="B29" s="2">
        <f t="shared" si="3"/>
        <v>6</v>
      </c>
      <c r="C29" s="1">
        <f t="shared" ca="1" si="4"/>
        <v>19</v>
      </c>
      <c r="D29" s="1">
        <f t="shared" ca="1" si="4"/>
        <v>70</v>
      </c>
      <c r="E29" s="1">
        <f t="shared" ca="1" si="4"/>
        <v>83</v>
      </c>
      <c r="F29" s="1">
        <f t="shared" ca="1" si="4"/>
        <v>7</v>
      </c>
      <c r="G29" s="1">
        <f t="shared" ca="1" si="4"/>
        <v>66</v>
      </c>
      <c r="H29" s="1">
        <f t="shared" ca="1" si="4"/>
        <v>0</v>
      </c>
      <c r="J29" s="7" t="s">
        <v>5</v>
      </c>
      <c r="K29" s="2">
        <f t="shared" si="5"/>
        <v>6</v>
      </c>
      <c r="L29" s="1">
        <f ca="1">OFFSET($B$2,$K29,L$23)</f>
        <v>19</v>
      </c>
      <c r="M29" s="1">
        <f ca="1">OFFSET($B$2,$K29,M$23)</f>
        <v>66</v>
      </c>
      <c r="N29" s="1">
        <f ca="1">OFFSET($B$2,$K29,N$23)</f>
        <v>83</v>
      </c>
      <c r="O29" s="1">
        <f ca="1">OFFSET($B$2,$K29,O$23)</f>
        <v>7</v>
      </c>
      <c r="P29" s="1">
        <f ca="1">OFFSET($B$2,$K29,P$23)</f>
        <v>70</v>
      </c>
      <c r="Q29" s="1">
        <f ca="1">OFFSET($B$2,$K29,Q$23)</f>
        <v>0</v>
      </c>
    </row>
    <row r="30" spans="1:17 16382:16382" x14ac:dyDescent="0.25">
      <c r="A30" s="5"/>
      <c r="J30" s="5"/>
    </row>
    <row r="31" spans="1:17 16382:16382" x14ac:dyDescent="0.25">
      <c r="A31" s="5"/>
      <c r="J31" s="5"/>
    </row>
    <row r="32" spans="1:17 16382:16382" x14ac:dyDescent="0.25">
      <c r="A32" s="7" t="s">
        <v>14</v>
      </c>
      <c r="B32" s="6"/>
      <c r="C32" s="4" t="s">
        <v>0</v>
      </c>
      <c r="D32" s="4" t="s">
        <v>1</v>
      </c>
      <c r="E32" s="4" t="s">
        <v>2</v>
      </c>
      <c r="F32" s="4" t="s">
        <v>3</v>
      </c>
      <c r="G32" s="4" t="s">
        <v>4</v>
      </c>
      <c r="H32" s="4" t="s">
        <v>5</v>
      </c>
      <c r="J32" s="7" t="s">
        <v>14</v>
      </c>
      <c r="L32" s="4" t="s">
        <v>0</v>
      </c>
      <c r="M32" s="4" t="s">
        <v>1</v>
      </c>
      <c r="N32" s="4" t="s">
        <v>2</v>
      </c>
      <c r="O32" s="4" t="s">
        <v>3</v>
      </c>
      <c r="P32" s="4" t="s">
        <v>4</v>
      </c>
      <c r="Q32" s="4" t="s">
        <v>5</v>
      </c>
    </row>
    <row r="33" spans="1:18" x14ac:dyDescent="0.25">
      <c r="A33" s="7" t="s">
        <v>0</v>
      </c>
      <c r="C33" s="1">
        <f t="shared" ref="C33:H38" ca="1" si="6">C11*C24</f>
        <v>0</v>
      </c>
      <c r="D33" s="1">
        <f t="shared" ca="1" si="6"/>
        <v>162</v>
      </c>
      <c r="E33" s="1">
        <f t="shared" ca="1" si="6"/>
        <v>5063</v>
      </c>
      <c r="F33" s="1">
        <f t="shared" ca="1" si="6"/>
        <v>100</v>
      </c>
      <c r="G33" s="1">
        <f t="shared" ca="1" si="6"/>
        <v>45</v>
      </c>
      <c r="H33" s="1">
        <f t="shared" ca="1" si="6"/>
        <v>272</v>
      </c>
      <c r="J33" s="7" t="s">
        <v>0</v>
      </c>
      <c r="L33" s="1">
        <f t="shared" ref="L33:Q38" ca="1" si="7">C11*L24</f>
        <v>0</v>
      </c>
      <c r="M33" s="1">
        <f t="shared" ca="1" si="7"/>
        <v>243</v>
      </c>
      <c r="N33" s="1">
        <f t="shared" ca="1" si="7"/>
        <v>5063</v>
      </c>
      <c r="O33" s="1">
        <f t="shared" ca="1" si="7"/>
        <v>100</v>
      </c>
      <c r="P33" s="1">
        <f t="shared" ca="1" si="7"/>
        <v>30</v>
      </c>
      <c r="Q33" s="1">
        <f t="shared" ca="1" si="7"/>
        <v>272</v>
      </c>
    </row>
    <row r="34" spans="1:18" x14ac:dyDescent="0.25">
      <c r="A34" s="7" t="s">
        <v>1</v>
      </c>
      <c r="C34" s="1">
        <f t="shared" ca="1" si="6"/>
        <v>2925</v>
      </c>
      <c r="D34" s="1">
        <f t="shared" ca="1" si="6"/>
        <v>0</v>
      </c>
      <c r="E34" s="1">
        <f t="shared" ca="1" si="6"/>
        <v>3397</v>
      </c>
      <c r="F34" s="1">
        <f t="shared" ca="1" si="6"/>
        <v>4664</v>
      </c>
      <c r="G34" s="1">
        <f t="shared" ca="1" si="6"/>
        <v>952</v>
      </c>
      <c r="H34" s="1">
        <f t="shared" ca="1" si="6"/>
        <v>600</v>
      </c>
      <c r="J34" s="7" t="s">
        <v>1</v>
      </c>
      <c r="L34" s="1">
        <f t="shared" ca="1" si="7"/>
        <v>4680</v>
      </c>
      <c r="M34" s="1">
        <f t="shared" ca="1" si="7"/>
        <v>0</v>
      </c>
      <c r="N34" s="1">
        <f t="shared" ca="1" si="7"/>
        <v>3440</v>
      </c>
      <c r="O34" s="1">
        <f t="shared" ca="1" si="7"/>
        <v>3551</v>
      </c>
      <c r="P34" s="1">
        <f t="shared" ca="1" si="7"/>
        <v>546</v>
      </c>
      <c r="Q34" s="1">
        <f t="shared" ca="1" si="7"/>
        <v>304</v>
      </c>
    </row>
    <row r="35" spans="1:18" x14ac:dyDescent="0.25">
      <c r="A35" s="7" t="s">
        <v>2</v>
      </c>
      <c r="C35" s="1">
        <f t="shared" ca="1" si="6"/>
        <v>8091</v>
      </c>
      <c r="D35" s="1">
        <f t="shared" ca="1" si="6"/>
        <v>1364</v>
      </c>
      <c r="E35" s="1">
        <f t="shared" ca="1" si="6"/>
        <v>0</v>
      </c>
      <c r="F35" s="1">
        <f t="shared" ca="1" si="6"/>
        <v>4824</v>
      </c>
      <c r="G35" s="1">
        <f t="shared" ca="1" si="6"/>
        <v>1482</v>
      </c>
      <c r="H35" s="1">
        <f t="shared" ca="1" si="6"/>
        <v>460</v>
      </c>
      <c r="J35" s="7" t="s">
        <v>2</v>
      </c>
      <c r="L35" s="1">
        <f t="shared" ca="1" si="7"/>
        <v>8091</v>
      </c>
      <c r="M35" s="1">
        <f t="shared" ca="1" si="7"/>
        <v>1254</v>
      </c>
      <c r="N35" s="1">
        <f t="shared" ca="1" si="7"/>
        <v>0</v>
      </c>
      <c r="O35" s="1">
        <f t="shared" ca="1" si="7"/>
        <v>4824</v>
      </c>
      <c r="P35" s="1">
        <f t="shared" ca="1" si="7"/>
        <v>1612</v>
      </c>
      <c r="Q35" s="1">
        <f t="shared" ca="1" si="7"/>
        <v>460</v>
      </c>
    </row>
    <row r="36" spans="1:18" x14ac:dyDescent="0.25">
      <c r="A36" s="7" t="s">
        <v>3</v>
      </c>
      <c r="C36" s="1">
        <f t="shared" ca="1" si="6"/>
        <v>3298</v>
      </c>
      <c r="D36" s="1">
        <f t="shared" ca="1" si="6"/>
        <v>25</v>
      </c>
      <c r="E36" s="1">
        <f t="shared" ca="1" si="6"/>
        <v>1702</v>
      </c>
      <c r="F36" s="1">
        <f t="shared" ca="1" si="6"/>
        <v>0</v>
      </c>
      <c r="G36" s="1">
        <f t="shared" ca="1" si="6"/>
        <v>8100</v>
      </c>
      <c r="H36" s="1">
        <f t="shared" ca="1" si="6"/>
        <v>3816</v>
      </c>
      <c r="J36" s="7" t="s">
        <v>3</v>
      </c>
      <c r="L36" s="1">
        <f t="shared" ca="1" si="7"/>
        <v>3298</v>
      </c>
      <c r="M36" s="1">
        <f t="shared" ca="1" si="7"/>
        <v>100</v>
      </c>
      <c r="N36" s="1">
        <f t="shared" ca="1" si="7"/>
        <v>1702</v>
      </c>
      <c r="O36" s="1">
        <f t="shared" ca="1" si="7"/>
        <v>0</v>
      </c>
      <c r="P36" s="1">
        <f t="shared" ca="1" si="7"/>
        <v>2025</v>
      </c>
      <c r="Q36" s="1">
        <f t="shared" ca="1" si="7"/>
        <v>3816</v>
      </c>
    </row>
    <row r="37" spans="1:18" x14ac:dyDescent="0.25">
      <c r="A37" s="7" t="s">
        <v>4</v>
      </c>
      <c r="C37" s="1">
        <f t="shared" ca="1" si="6"/>
        <v>5256</v>
      </c>
      <c r="D37" s="1">
        <f t="shared" ca="1" si="6"/>
        <v>2067</v>
      </c>
      <c r="E37" s="1">
        <f t="shared" ca="1" si="6"/>
        <v>3360</v>
      </c>
      <c r="F37" s="1">
        <f t="shared" ca="1" si="6"/>
        <v>5226</v>
      </c>
      <c r="G37" s="1">
        <f t="shared" ca="1" si="6"/>
        <v>0</v>
      </c>
      <c r="H37" s="1">
        <f t="shared" ca="1" si="6"/>
        <v>3534</v>
      </c>
      <c r="J37" s="7" t="s">
        <v>4</v>
      </c>
      <c r="L37" s="1">
        <f t="shared" ca="1" si="7"/>
        <v>3285</v>
      </c>
      <c r="M37" s="1">
        <f t="shared" ca="1" si="7"/>
        <v>3604</v>
      </c>
      <c r="N37" s="1">
        <f t="shared" ca="1" si="7"/>
        <v>3318</v>
      </c>
      <c r="O37" s="1">
        <f t="shared" ca="1" si="7"/>
        <v>6864</v>
      </c>
      <c r="P37" s="1">
        <f t="shared" ca="1" si="7"/>
        <v>0</v>
      </c>
      <c r="Q37" s="1">
        <f t="shared" ca="1" si="7"/>
        <v>6975</v>
      </c>
    </row>
    <row r="38" spans="1:18" x14ac:dyDescent="0.25">
      <c r="A38" s="7" t="s">
        <v>5</v>
      </c>
      <c r="C38" s="1">
        <f t="shared" ca="1" si="6"/>
        <v>627</v>
      </c>
      <c r="D38" s="1">
        <f t="shared" ca="1" si="6"/>
        <v>4760</v>
      </c>
      <c r="E38" s="1">
        <f t="shared" ca="1" si="6"/>
        <v>7387</v>
      </c>
      <c r="F38" s="1">
        <f t="shared" ca="1" si="6"/>
        <v>658</v>
      </c>
      <c r="G38" s="1">
        <f t="shared" ca="1" si="6"/>
        <v>2706</v>
      </c>
      <c r="H38" s="1">
        <f t="shared" ca="1" si="6"/>
        <v>0</v>
      </c>
      <c r="I38" s="4">
        <f ca="1">SUM(C33:H38)</f>
        <v>86923</v>
      </c>
      <c r="J38" s="7" t="s">
        <v>5</v>
      </c>
      <c r="L38" s="1">
        <f t="shared" ca="1" si="7"/>
        <v>627</v>
      </c>
      <c r="M38" s="1">
        <f t="shared" ca="1" si="7"/>
        <v>4488</v>
      </c>
      <c r="N38" s="1">
        <f t="shared" ca="1" si="7"/>
        <v>7387</v>
      </c>
      <c r="O38" s="1">
        <f t="shared" ca="1" si="7"/>
        <v>658</v>
      </c>
      <c r="P38" s="1">
        <f t="shared" ca="1" si="7"/>
        <v>2870</v>
      </c>
      <c r="Q38" s="1">
        <f t="shared" ca="1" si="7"/>
        <v>0</v>
      </c>
      <c r="R38" s="4">
        <f ca="1">SUM(L33:Q38)</f>
        <v>85487</v>
      </c>
    </row>
  </sheetData>
  <conditionalFormatting sqref="L20:Q20 L24:Q29 L33:Q38">
    <cfRule type="expression" dxfId="0" priority="1">
      <formula>L20&lt;&gt;C20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5325-55A6-4945-BDF7-840E42DEF114}">
  <dimension ref="A2:L15"/>
  <sheetViews>
    <sheetView topLeftCell="A16" workbookViewId="0">
      <selection activeCell="L2" sqref="L2:M15"/>
    </sheetView>
  </sheetViews>
  <sheetFormatPr defaultRowHeight="15" x14ac:dyDescent="0.25"/>
  <cols>
    <col min="3" max="10" width="3.5703125" customWidth="1"/>
  </cols>
  <sheetData>
    <row r="2" spans="1:12" x14ac:dyDescent="0.25">
      <c r="A2" t="s">
        <v>6</v>
      </c>
      <c r="B2" t="s">
        <v>7</v>
      </c>
      <c r="C2" t="s">
        <v>7</v>
      </c>
      <c r="D2" t="str">
        <f>Sheet1!C3 &amp; ","</f>
        <v>0,</v>
      </c>
      <c r="E2" t="str">
        <f>Sheet1!D3 &amp; ","</f>
        <v>2,</v>
      </c>
      <c r="F2" t="str">
        <f>Sheet1!E3 &amp; ","</f>
        <v>61,</v>
      </c>
      <c r="G2" t="str">
        <f>Sheet1!F3 &amp; ","</f>
        <v>50,</v>
      </c>
      <c r="H2" t="str">
        <f>Sheet1!G3 &amp; ","</f>
        <v>3,</v>
      </c>
      <c r="I2" t="str">
        <f>Sheet1!H3 &amp; ","</f>
        <v>8,</v>
      </c>
      <c r="J2" t="s">
        <v>8</v>
      </c>
      <c r="L2" t="str">
        <f>A2 &amp; B2 &amp; C2 &amp; D2 &amp; E2 &amp; F2 &amp; G2 &amp; H2 &amp;I2 &amp; J2 &amp;K2</f>
        <v>D=[[0,2,61,50,3,8,],</v>
      </c>
    </row>
    <row r="3" spans="1:12" x14ac:dyDescent="0.25">
      <c r="A3" t="s">
        <v>11</v>
      </c>
      <c r="C3" t="s">
        <v>7</v>
      </c>
      <c r="D3" t="str">
        <f>Sheet1!C4 &amp; ","</f>
        <v>45,</v>
      </c>
      <c r="E3" t="str">
        <f>Sheet1!D4 &amp; ","</f>
        <v>0,</v>
      </c>
      <c r="F3" t="str">
        <f>Sheet1!E4 &amp; ","</f>
        <v>79,</v>
      </c>
      <c r="G3" t="str">
        <f>Sheet1!F4 &amp; ","</f>
        <v>88,</v>
      </c>
      <c r="H3" t="str">
        <f>Sheet1!G4 &amp; ","</f>
        <v>68,</v>
      </c>
      <c r="I3" t="str">
        <f>Sheet1!H4 &amp; ","</f>
        <v>75,</v>
      </c>
      <c r="J3" t="s">
        <v>8</v>
      </c>
      <c r="L3" t="str">
        <f t="shared" ref="L3:L7" si="0">A3 &amp; B3 &amp; C3 &amp; D3 &amp; E3 &amp; F3 &amp; G3 &amp; H3 &amp;I3 &amp; J3 &amp;K3</f>
        <v xml:space="preserve">   [45,0,79,88,68,75,],</v>
      </c>
    </row>
    <row r="4" spans="1:12" x14ac:dyDescent="0.25">
      <c r="A4" t="s">
        <v>11</v>
      </c>
      <c r="C4" t="s">
        <v>7</v>
      </c>
      <c r="D4" t="str">
        <f>Sheet1!C5 &amp; ","</f>
        <v>93,</v>
      </c>
      <c r="E4" t="str">
        <f>Sheet1!D5 &amp; ","</f>
        <v>62,</v>
      </c>
      <c r="F4" t="str">
        <f>Sheet1!E5 &amp; ","</f>
        <v>0,</v>
      </c>
      <c r="G4" t="str">
        <f>Sheet1!F5 &amp; ","</f>
        <v>67,</v>
      </c>
      <c r="H4" t="str">
        <f>Sheet1!G5 &amp; ","</f>
        <v>57,</v>
      </c>
      <c r="I4" t="str">
        <f>Sheet1!H5 &amp; ","</f>
        <v>23,</v>
      </c>
      <c r="J4" t="s">
        <v>8</v>
      </c>
      <c r="L4" t="str">
        <f t="shared" si="0"/>
        <v xml:space="preserve">   [93,62,0,67,57,23,],</v>
      </c>
    </row>
    <row r="5" spans="1:12" x14ac:dyDescent="0.25">
      <c r="A5" t="s">
        <v>11</v>
      </c>
      <c r="C5" t="s">
        <v>7</v>
      </c>
      <c r="D5" t="str">
        <f>Sheet1!C6 &amp; ","</f>
        <v>97,</v>
      </c>
      <c r="E5" t="str">
        <f>Sheet1!D6 &amp; ","</f>
        <v>25,</v>
      </c>
      <c r="F5" t="str">
        <f>Sheet1!E6 &amp; ","</f>
        <v>23,</v>
      </c>
      <c r="G5" t="str">
        <f>Sheet1!F6 &amp; ","</f>
        <v>0,</v>
      </c>
      <c r="H5" t="str">
        <f>Sheet1!G6 &amp; ","</f>
        <v>100,</v>
      </c>
      <c r="I5" t="str">
        <f>Sheet1!H6 &amp; ","</f>
        <v>72,</v>
      </c>
      <c r="J5" t="s">
        <v>8</v>
      </c>
      <c r="L5" t="str">
        <f t="shared" si="0"/>
        <v xml:space="preserve">   [97,25,23,0,100,72,],</v>
      </c>
    </row>
    <row r="6" spans="1:12" x14ac:dyDescent="0.25">
      <c r="A6" t="s">
        <v>11</v>
      </c>
      <c r="C6" t="s">
        <v>7</v>
      </c>
      <c r="D6" t="str">
        <f>Sheet1!C7 &amp; ","</f>
        <v>72,</v>
      </c>
      <c r="E6" t="str">
        <f>Sheet1!D7 &amp; ","</f>
        <v>39,</v>
      </c>
      <c r="F6" t="str">
        <f>Sheet1!E7 &amp; ","</f>
        <v>80,</v>
      </c>
      <c r="G6" t="str">
        <f>Sheet1!F7 &amp; ","</f>
        <v>67,</v>
      </c>
      <c r="H6" t="str">
        <f>Sheet1!G7 &amp; ","</f>
        <v>0,</v>
      </c>
      <c r="I6" t="str">
        <f>Sheet1!H7 &amp; ","</f>
        <v>38,</v>
      </c>
      <c r="J6" t="s">
        <v>8</v>
      </c>
      <c r="L6" t="str">
        <f t="shared" si="0"/>
        <v xml:space="preserve">   [72,39,80,67,0,38,],</v>
      </c>
    </row>
    <row r="7" spans="1:12" x14ac:dyDescent="0.25">
      <c r="A7" t="s">
        <v>11</v>
      </c>
      <c r="C7" t="s">
        <v>7</v>
      </c>
      <c r="D7" t="str">
        <f>Sheet1!C8 &amp; ","</f>
        <v>19,</v>
      </c>
      <c r="E7" t="str">
        <f>Sheet1!D8 &amp; ","</f>
        <v>70,</v>
      </c>
      <c r="F7" t="str">
        <f>Sheet1!E8 &amp; ","</f>
        <v>83,</v>
      </c>
      <c r="G7" t="str">
        <f>Sheet1!F8 &amp; ","</f>
        <v>7,</v>
      </c>
      <c r="H7" t="str">
        <f>Sheet1!G8 &amp; ","</f>
        <v>66,</v>
      </c>
      <c r="I7" t="str">
        <f>Sheet1!H8 &amp; ","</f>
        <v>0,</v>
      </c>
      <c r="J7" t="s">
        <v>8</v>
      </c>
      <c r="K7" t="s">
        <v>10</v>
      </c>
      <c r="L7" t="str">
        <f t="shared" si="0"/>
        <v xml:space="preserve">   [19,70,83,7,66,0,],]</v>
      </c>
    </row>
    <row r="10" spans="1:12" x14ac:dyDescent="0.25">
      <c r="A10" t="s">
        <v>9</v>
      </c>
      <c r="B10" t="s">
        <v>7</v>
      </c>
      <c r="C10" t="s">
        <v>7</v>
      </c>
      <c r="D10" t="str">
        <f>Sheet1!C11 &amp; ","</f>
        <v>0,</v>
      </c>
      <c r="E10" t="str">
        <f>Sheet1!D11 &amp; ","</f>
        <v>81,</v>
      </c>
      <c r="F10" t="str">
        <f>Sheet1!E11 &amp; ","</f>
        <v>83,</v>
      </c>
      <c r="G10" t="str">
        <f>Sheet1!F11 &amp; ","</f>
        <v>2,</v>
      </c>
      <c r="H10" t="str">
        <f>Sheet1!G11 &amp; ","</f>
        <v>15,</v>
      </c>
      <c r="I10" t="str">
        <f>Sheet1!H11 &amp; ","</f>
        <v>34,</v>
      </c>
      <c r="J10" t="s">
        <v>8</v>
      </c>
      <c r="L10" t="str">
        <f>A10 &amp; B10 &amp; C10 &amp; D10 &amp; E10 &amp; F10 &amp; G10 &amp; H10 &amp;I10 &amp; J10 &amp;K10</f>
        <v>F=[[0,81,83,2,15,34,],</v>
      </c>
    </row>
    <row r="11" spans="1:12" x14ac:dyDescent="0.25">
      <c r="A11" t="s">
        <v>11</v>
      </c>
      <c r="C11" t="s">
        <v>7</v>
      </c>
      <c r="D11" t="str">
        <f>Sheet1!C12 &amp; ","</f>
        <v>65,</v>
      </c>
      <c r="E11" t="str">
        <f>Sheet1!D12 &amp; ","</f>
        <v>0,</v>
      </c>
      <c r="F11" t="str">
        <f>Sheet1!E12 &amp; ","</f>
        <v>43,</v>
      </c>
      <c r="G11" t="str">
        <f>Sheet1!F12 &amp; ","</f>
        <v>53,</v>
      </c>
      <c r="H11" t="str">
        <f>Sheet1!G12 &amp; ","</f>
        <v>14,</v>
      </c>
      <c r="I11" t="str">
        <f>Sheet1!H12 &amp; ","</f>
        <v>8,</v>
      </c>
      <c r="J11" t="s">
        <v>8</v>
      </c>
      <c r="L11" t="str">
        <f t="shared" ref="L11:L15" si="1">A11 &amp; B11 &amp; C11 &amp; D11 &amp; E11 &amp; F11 &amp; G11 &amp; H11 &amp;I11 &amp; J11 &amp;K11</f>
        <v xml:space="preserve">   [65,0,43,53,14,8,],</v>
      </c>
    </row>
    <row r="12" spans="1:12" x14ac:dyDescent="0.25">
      <c r="A12" t="s">
        <v>11</v>
      </c>
      <c r="C12" t="s">
        <v>7</v>
      </c>
      <c r="D12" t="str">
        <f>Sheet1!C13 &amp; ","</f>
        <v>87,</v>
      </c>
      <c r="E12" t="str">
        <f>Sheet1!D13 &amp; ","</f>
        <v>22,</v>
      </c>
      <c r="F12" t="str">
        <f>Sheet1!E13 &amp; ","</f>
        <v>0,</v>
      </c>
      <c r="G12" t="str">
        <f>Sheet1!F13 &amp; ","</f>
        <v>72,</v>
      </c>
      <c r="H12" t="str">
        <f>Sheet1!G13 &amp; ","</f>
        <v>26,</v>
      </c>
      <c r="I12" t="str">
        <f>Sheet1!H13 &amp; ","</f>
        <v>20,</v>
      </c>
      <c r="J12" t="s">
        <v>8</v>
      </c>
      <c r="L12" t="str">
        <f t="shared" si="1"/>
        <v xml:space="preserve">   [87,22,0,72,26,20,],</v>
      </c>
    </row>
    <row r="13" spans="1:12" x14ac:dyDescent="0.25">
      <c r="A13" t="s">
        <v>11</v>
      </c>
      <c r="C13" t="s">
        <v>7</v>
      </c>
      <c r="D13" t="str">
        <f>Sheet1!C14 &amp; ","</f>
        <v>34,</v>
      </c>
      <c r="E13" t="str">
        <f>Sheet1!D14 &amp; ","</f>
        <v>1,</v>
      </c>
      <c r="F13" t="str">
        <f>Sheet1!E14 &amp; ","</f>
        <v>74,</v>
      </c>
      <c r="G13" t="str">
        <f>Sheet1!F14 &amp; ","</f>
        <v>0,</v>
      </c>
      <c r="H13" t="str">
        <f>Sheet1!G14 &amp; ","</f>
        <v>81,</v>
      </c>
      <c r="I13" t="str">
        <f>Sheet1!H14 &amp; ","</f>
        <v>53,</v>
      </c>
      <c r="J13" t="s">
        <v>8</v>
      </c>
      <c r="L13" t="str">
        <f t="shared" si="1"/>
        <v xml:space="preserve">   [34,1,74,0,81,53,],</v>
      </c>
    </row>
    <row r="14" spans="1:12" x14ac:dyDescent="0.25">
      <c r="A14" t="s">
        <v>11</v>
      </c>
      <c r="C14" t="s">
        <v>7</v>
      </c>
      <c r="D14" t="str">
        <f>Sheet1!C15 &amp; ","</f>
        <v>73,</v>
      </c>
      <c r="E14" t="str">
        <f>Sheet1!D15 &amp; ","</f>
        <v>53,</v>
      </c>
      <c r="F14" t="str">
        <f>Sheet1!E15 &amp; ","</f>
        <v>42,</v>
      </c>
      <c r="G14" t="str">
        <f>Sheet1!F15 &amp; ","</f>
        <v>78,</v>
      </c>
      <c r="H14" t="str">
        <f>Sheet1!G15 &amp; ","</f>
        <v>0,</v>
      </c>
      <c r="I14" t="str">
        <f>Sheet1!H15 &amp; ","</f>
        <v>93,</v>
      </c>
      <c r="J14" t="s">
        <v>8</v>
      </c>
      <c r="L14" t="str">
        <f t="shared" si="1"/>
        <v xml:space="preserve">   [73,53,42,78,0,93,],</v>
      </c>
    </row>
    <row r="15" spans="1:12" x14ac:dyDescent="0.25">
      <c r="A15" t="s">
        <v>11</v>
      </c>
      <c r="C15" t="s">
        <v>7</v>
      </c>
      <c r="D15" t="str">
        <f>Sheet1!C16 &amp; ","</f>
        <v>33,</v>
      </c>
      <c r="E15" t="str">
        <f>Sheet1!D16 &amp; ","</f>
        <v>68,</v>
      </c>
      <c r="F15" t="str">
        <f>Sheet1!E16 &amp; ","</f>
        <v>89,</v>
      </c>
      <c r="G15" t="str">
        <f>Sheet1!F16 &amp; ","</f>
        <v>94,</v>
      </c>
      <c r="H15" t="str">
        <f>Sheet1!G16 &amp; ","</f>
        <v>41,</v>
      </c>
      <c r="I15" t="str">
        <f>Sheet1!H16 &amp; ","</f>
        <v>0,</v>
      </c>
      <c r="J15" t="s">
        <v>8</v>
      </c>
      <c r="K15" t="s">
        <v>10</v>
      </c>
      <c r="L15" t="str">
        <f t="shared" si="1"/>
        <v xml:space="preserve">   [33,68,89,94,41,0,],]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Python</vt:lpstr>
      <vt:lpstr>colored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Mason</dc:creator>
  <cp:lastModifiedBy>Andrew Mason</cp:lastModifiedBy>
  <dcterms:created xsi:type="dcterms:W3CDTF">2024-03-08T02:46:20Z</dcterms:created>
  <dcterms:modified xsi:type="dcterms:W3CDTF">2024-03-13T07:24:37Z</dcterms:modified>
</cp:coreProperties>
</file>